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1540" yWindow="25650" windowWidth="12120" windowHeight="8820"/>
  </bookViews>
  <sheets>
    <sheet name="קליטת נתונים" sheetId="4" r:id="rId1"/>
    <sheet name="מיפוי רשות" sheetId="5" r:id="rId2"/>
    <sheet name="מיפוי מועצה" sheetId="12" r:id="rId3"/>
    <sheet name="עולים משנת 1989" sheetId="7" r:id="rId4"/>
    <sheet name="גילאים משנת 1989" sheetId="8" r:id="rId5"/>
    <sheet name="עולים משנת 2005" sheetId="9" r:id="rId6"/>
    <sheet name="גילאים משנת 2005" sheetId="10" r:id="rId7"/>
    <sheet name="מועצות משנת 2014" sheetId="11" r:id="rId8"/>
    <sheet name="מועצות גילאים מ 2014" sheetId="6" r:id="rId9"/>
    <sheet name="לוח 2" sheetId="3" r:id="rId10"/>
  </sheets>
  <definedNames>
    <definedName name="_xlnm._FilterDatabase" localSheetId="4" hidden="1">'גילאים משנת 1989'!$A$10:$L$1199</definedName>
    <definedName name="_xlnm._FilterDatabase" localSheetId="6" hidden="1">'גילאים משנת 2005'!$A$10:$N$10</definedName>
    <definedName name="_xlnm._FilterDatabase" localSheetId="9" hidden="1">'לוח 2'!$C$2:$I$140</definedName>
    <definedName name="_xlnm._FilterDatabase" localSheetId="3" hidden="1">'עולים משנת 1989'!$A$10:$R$1199</definedName>
    <definedName name="_xlnm._FilterDatabase" localSheetId="5" hidden="1">'עולים משנת 2005'!$A$10:$P$1020</definedName>
    <definedName name="ward">#REF!</definedName>
    <definedName name="_xlnm.Print_Area" localSheetId="4">'גילאים משנת 1989'!$A$10:$K$302</definedName>
    <definedName name="_xlnm.Print_Area" localSheetId="6">'גילאים משנת 2005'!$A$10:$K$325</definedName>
    <definedName name="_xlnm.Print_Area" localSheetId="9">'לוח 2'!$A$1:$C$139</definedName>
    <definedName name="_xlnm.Print_Area" localSheetId="8">'מועצות גילאים מ 2014'!$A$1:$I$56</definedName>
    <definedName name="_xlnm.Print_Area" localSheetId="7">'מועצות משנת 2014'!$A$1:$M$54</definedName>
    <definedName name="_xlnm.Print_Area" localSheetId="2">'מיפוי מועצה'!$A$1:$E$37</definedName>
    <definedName name="_xlnm.Print_Area" localSheetId="1">'מיפוי רשות'!$A$1:$E$38</definedName>
    <definedName name="_xlnm.Print_Area" localSheetId="3">'עולים משנת 1989'!$A$10:$Q$301</definedName>
    <definedName name="_xlnm.Print_Area" localSheetId="5">'עולים משנת 2005'!$A$10:$P$325</definedName>
    <definedName name="_xlnm.Print_Area" localSheetId="0">'קליטת נתונים'!$A$2:$H$11</definedName>
    <definedName name="_xlnm.Print_Titles" localSheetId="4">'גילאים משנת 1989'!$1:$9</definedName>
    <definedName name="_xlnm.Print_Titles" localSheetId="6">'גילאים משנת 2005'!$1:$9</definedName>
    <definedName name="_xlnm.Print_Titles" localSheetId="9">'לוח 2'!$1:$2</definedName>
    <definedName name="_xlnm.Print_Titles" localSheetId="3">'עולים משנת 1989'!$1:$9</definedName>
    <definedName name="_xlnm.Print_Titles" localSheetId="5">'עולים משנת 2005'!$1:$9</definedName>
    <definedName name="רשויות">'לוח 2'!$A$2:$A$139</definedName>
  </definedNames>
  <calcPr calcId="145621"/>
</workbook>
</file>

<file path=xl/calcChain.xml><?xml version="1.0" encoding="utf-8"?>
<calcChain xmlns="http://schemas.openxmlformats.org/spreadsheetml/2006/main">
  <c r="B25" i="5" l="1"/>
  <c r="B24" i="5"/>
  <c r="B23" i="5"/>
  <c r="B22" i="5"/>
  <c r="B21" i="5"/>
  <c r="B20" i="5"/>
  <c r="B19" i="5"/>
  <c r="B18" i="5"/>
  <c r="B17" i="5"/>
  <c r="E4" i="5"/>
  <c r="B6" i="5"/>
  <c r="A1" i="6" l="1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30" i="10"/>
  <c r="I31" i="10"/>
  <c r="I32" i="10"/>
  <c r="I33" i="10"/>
  <c r="I34" i="10"/>
  <c r="I35" i="10"/>
  <c r="I36" i="10"/>
  <c r="I37" i="10"/>
  <c r="I38" i="10"/>
  <c r="I39" i="10"/>
  <c r="I40" i="10"/>
  <c r="I41" i="10"/>
  <c r="I42" i="10"/>
  <c r="I43" i="10"/>
  <c r="I44" i="10"/>
  <c r="I45" i="10"/>
  <c r="I46" i="10"/>
  <c r="I47" i="10"/>
  <c r="I48" i="10"/>
  <c r="I49" i="10"/>
  <c r="I50" i="10"/>
  <c r="I51" i="10"/>
  <c r="I52" i="10"/>
  <c r="I53" i="10"/>
  <c r="I54" i="10"/>
  <c r="I55" i="10"/>
  <c r="I56" i="10"/>
  <c r="I57" i="10"/>
  <c r="I58" i="10"/>
  <c r="I59" i="10"/>
  <c r="I60" i="10"/>
  <c r="I61" i="10"/>
  <c r="I62" i="10"/>
  <c r="I63" i="10"/>
  <c r="I64" i="10"/>
  <c r="I65" i="10"/>
  <c r="I66" i="10"/>
  <c r="I67" i="10"/>
  <c r="I68" i="10"/>
  <c r="I69" i="10"/>
  <c r="I70" i="10"/>
  <c r="I71" i="10"/>
  <c r="I72" i="10"/>
  <c r="I73" i="10"/>
  <c r="I74" i="10"/>
  <c r="I75" i="10"/>
  <c r="I76" i="10"/>
  <c r="I77" i="10"/>
  <c r="I78" i="10"/>
  <c r="I79" i="10"/>
  <c r="I80" i="10"/>
  <c r="I81" i="10"/>
  <c r="I82" i="10"/>
  <c r="I83" i="10"/>
  <c r="I84" i="10"/>
  <c r="I85" i="10"/>
  <c r="I86" i="10"/>
  <c r="I87" i="10"/>
  <c r="I88" i="10"/>
  <c r="I89" i="10"/>
  <c r="I90" i="10"/>
  <c r="I91" i="10"/>
  <c r="I92" i="10"/>
  <c r="I93" i="10"/>
  <c r="I94" i="10"/>
  <c r="I95" i="10"/>
  <c r="I96" i="10"/>
  <c r="I97" i="10"/>
  <c r="I98" i="10"/>
  <c r="I99" i="10"/>
  <c r="I100" i="10"/>
  <c r="I101" i="10"/>
  <c r="I102" i="10"/>
  <c r="I103" i="10"/>
  <c r="I104" i="10"/>
  <c r="I105" i="10"/>
  <c r="I106" i="10"/>
  <c r="I107" i="10"/>
  <c r="I108" i="10"/>
  <c r="I109" i="10"/>
  <c r="I110" i="10"/>
  <c r="I111" i="10"/>
  <c r="I112" i="10"/>
  <c r="I113" i="10"/>
  <c r="I114" i="10"/>
  <c r="I115" i="10"/>
  <c r="I116" i="10"/>
  <c r="I117" i="10"/>
  <c r="I118" i="10"/>
  <c r="I119" i="10"/>
  <c r="I120" i="10"/>
  <c r="I121" i="10"/>
  <c r="I122" i="10"/>
  <c r="I123" i="10"/>
  <c r="I124" i="10"/>
  <c r="I125" i="10"/>
  <c r="I126" i="10"/>
  <c r="I127" i="10"/>
  <c r="I128" i="10"/>
  <c r="I129" i="10"/>
  <c r="I130" i="10"/>
  <c r="I131" i="10"/>
  <c r="I132" i="10"/>
  <c r="I133" i="10"/>
  <c r="I134" i="10"/>
  <c r="I135" i="10"/>
  <c r="I136" i="10"/>
  <c r="I137" i="10"/>
  <c r="I138" i="10"/>
  <c r="I139" i="10"/>
  <c r="I140" i="10"/>
  <c r="I141" i="10"/>
  <c r="I142" i="10"/>
  <c r="I143" i="10"/>
  <c r="I144" i="10"/>
  <c r="I145" i="10"/>
  <c r="I146" i="10"/>
  <c r="I147" i="10"/>
  <c r="I148" i="10"/>
  <c r="I149" i="10"/>
  <c r="I150" i="10"/>
  <c r="I151" i="10"/>
  <c r="I152" i="10"/>
  <c r="I153" i="10"/>
  <c r="I154" i="10"/>
  <c r="I155" i="10"/>
  <c r="I156" i="10"/>
  <c r="I157" i="10"/>
  <c r="I158" i="10"/>
  <c r="I159" i="10"/>
  <c r="I160" i="10"/>
  <c r="I161" i="10"/>
  <c r="I162" i="10"/>
  <c r="I163" i="10"/>
  <c r="I164" i="10"/>
  <c r="I165" i="10"/>
  <c r="I166" i="10"/>
  <c r="I167" i="10"/>
  <c r="I168" i="10"/>
  <c r="I169" i="10"/>
  <c r="I170" i="10"/>
  <c r="I171" i="10"/>
  <c r="I172" i="10"/>
  <c r="I173" i="10"/>
  <c r="I174" i="10"/>
  <c r="I175" i="10"/>
  <c r="I176" i="10"/>
  <c r="I177" i="10"/>
  <c r="I178" i="10"/>
  <c r="I179" i="10"/>
  <c r="I180" i="10"/>
  <c r="I181" i="10"/>
  <c r="I182" i="10"/>
  <c r="I183" i="10"/>
  <c r="I184" i="10"/>
  <c r="I185" i="10"/>
  <c r="I186" i="10"/>
  <c r="I187" i="10"/>
  <c r="I188" i="10"/>
  <c r="I189" i="10"/>
  <c r="I190" i="10"/>
  <c r="I191" i="10"/>
  <c r="I192" i="10"/>
  <c r="I193" i="10"/>
  <c r="I194" i="10"/>
  <c r="I195" i="10"/>
  <c r="I196" i="10"/>
  <c r="I197" i="10"/>
  <c r="I198" i="10"/>
  <c r="I199" i="10"/>
  <c r="I200" i="10"/>
  <c r="I201" i="10"/>
  <c r="I202" i="10"/>
  <c r="I203" i="10"/>
  <c r="I204" i="10"/>
  <c r="I205" i="10"/>
  <c r="I206" i="10"/>
  <c r="I207" i="10"/>
  <c r="I208" i="10"/>
  <c r="I209" i="10"/>
  <c r="I210" i="10"/>
  <c r="I211" i="10"/>
  <c r="I212" i="10"/>
  <c r="I213" i="10"/>
  <c r="I214" i="10"/>
  <c r="I215" i="10"/>
  <c r="I216" i="10"/>
  <c r="I217" i="10"/>
  <c r="I218" i="10"/>
  <c r="I219" i="10"/>
  <c r="I220" i="10"/>
  <c r="I221" i="10"/>
  <c r="I222" i="10"/>
  <c r="I223" i="10"/>
  <c r="I224" i="10"/>
  <c r="I225" i="10"/>
  <c r="I226" i="10"/>
  <c r="I227" i="10"/>
  <c r="I228" i="10"/>
  <c r="I229" i="10"/>
  <c r="I230" i="10"/>
  <c r="I231" i="10"/>
  <c r="I232" i="10"/>
  <c r="I233" i="10"/>
  <c r="I234" i="10"/>
  <c r="I235" i="10"/>
  <c r="I236" i="10"/>
  <c r="I237" i="10"/>
  <c r="I238" i="10"/>
  <c r="I239" i="10"/>
  <c r="I240" i="10"/>
  <c r="I241" i="10"/>
  <c r="I242" i="10"/>
  <c r="I243" i="10"/>
  <c r="I244" i="10"/>
  <c r="I245" i="10"/>
  <c r="I246" i="10"/>
  <c r="I247" i="10"/>
  <c r="I248" i="10"/>
  <c r="I249" i="10"/>
  <c r="I250" i="10"/>
  <c r="I251" i="10"/>
  <c r="I252" i="10"/>
  <c r="I253" i="10"/>
  <c r="I254" i="10"/>
  <c r="I255" i="10"/>
  <c r="I256" i="10"/>
  <c r="I257" i="10"/>
  <c r="I258" i="10"/>
  <c r="I259" i="10"/>
  <c r="I260" i="10"/>
  <c r="I261" i="10"/>
  <c r="I262" i="10"/>
  <c r="I263" i="10"/>
  <c r="I264" i="10"/>
  <c r="I265" i="10"/>
  <c r="I266" i="10"/>
  <c r="I267" i="10"/>
  <c r="I268" i="10"/>
  <c r="I269" i="10"/>
  <c r="I270" i="10"/>
  <c r="I271" i="10"/>
  <c r="I272" i="10"/>
  <c r="I273" i="10"/>
  <c r="I274" i="10"/>
  <c r="I275" i="10"/>
  <c r="I276" i="10"/>
  <c r="I277" i="10"/>
  <c r="I278" i="10"/>
  <c r="I279" i="10"/>
  <c r="I280" i="10"/>
  <c r="I281" i="10"/>
  <c r="I282" i="10"/>
  <c r="I283" i="10"/>
  <c r="I284" i="10"/>
  <c r="I285" i="10"/>
  <c r="I286" i="10"/>
  <c r="I287" i="10"/>
  <c r="I288" i="10"/>
  <c r="I289" i="10"/>
  <c r="I290" i="10"/>
  <c r="I291" i="10"/>
  <c r="I292" i="10"/>
  <c r="I293" i="10"/>
  <c r="I294" i="10"/>
  <c r="I295" i="10"/>
  <c r="I296" i="10"/>
  <c r="I297" i="10"/>
  <c r="I298" i="10"/>
  <c r="I299" i="10"/>
  <c r="I300" i="10"/>
  <c r="I301" i="10"/>
  <c r="I302" i="10"/>
  <c r="I303" i="10"/>
  <c r="I304" i="10"/>
  <c r="I305" i="10"/>
  <c r="I306" i="10"/>
  <c r="I307" i="10"/>
  <c r="I308" i="10"/>
  <c r="I309" i="10"/>
  <c r="I310" i="10"/>
  <c r="I311" i="10"/>
  <c r="I312" i="10"/>
  <c r="I313" i="10"/>
  <c r="I314" i="10"/>
  <c r="I315" i="10"/>
  <c r="I316" i="10"/>
  <c r="I317" i="10"/>
  <c r="I318" i="10"/>
  <c r="I319" i="10"/>
  <c r="I320" i="10"/>
  <c r="I321" i="10"/>
  <c r="I322" i="10"/>
  <c r="I323" i="10"/>
  <c r="I324" i="10"/>
  <c r="I325" i="10"/>
  <c r="I326" i="10"/>
  <c r="I327" i="10"/>
  <c r="I328" i="10"/>
  <c r="I329" i="10"/>
  <c r="I330" i="10"/>
  <c r="I331" i="10"/>
  <c r="I332" i="10"/>
  <c r="I333" i="10"/>
  <c r="I334" i="10"/>
  <c r="I335" i="10"/>
  <c r="I336" i="10"/>
  <c r="I337" i="10"/>
  <c r="I338" i="10"/>
  <c r="I339" i="10"/>
  <c r="I340" i="10"/>
  <c r="I341" i="10"/>
  <c r="I342" i="10"/>
  <c r="I343" i="10"/>
  <c r="I344" i="10"/>
  <c r="I345" i="10"/>
  <c r="I346" i="10"/>
  <c r="I347" i="10"/>
  <c r="I348" i="10"/>
  <c r="I349" i="10"/>
  <c r="I350" i="10"/>
  <c r="I351" i="10"/>
  <c r="I352" i="10"/>
  <c r="I353" i="10"/>
  <c r="I354" i="10"/>
  <c r="I355" i="10"/>
  <c r="I356" i="10"/>
  <c r="I357" i="10"/>
  <c r="I358" i="10"/>
  <c r="I359" i="10"/>
  <c r="I360" i="10"/>
  <c r="I361" i="10"/>
  <c r="I362" i="10"/>
  <c r="I363" i="10"/>
  <c r="I364" i="10"/>
  <c r="I365" i="10"/>
  <c r="I366" i="10"/>
  <c r="I367" i="10"/>
  <c r="I368" i="10"/>
  <c r="I369" i="10"/>
  <c r="I370" i="10"/>
  <c r="I371" i="10"/>
  <c r="I372" i="10"/>
  <c r="I373" i="10"/>
  <c r="I374" i="10"/>
  <c r="I375" i="10"/>
  <c r="I376" i="10"/>
  <c r="I377" i="10"/>
  <c r="I378" i="10"/>
  <c r="I379" i="10"/>
  <c r="I380" i="10"/>
  <c r="I381" i="10"/>
  <c r="I382" i="10"/>
  <c r="I383" i="10"/>
  <c r="I384" i="10"/>
  <c r="I385" i="10"/>
  <c r="I386" i="10"/>
  <c r="I387" i="10"/>
  <c r="I388" i="10"/>
  <c r="I389" i="10"/>
  <c r="I390" i="10"/>
  <c r="I391" i="10"/>
  <c r="I392" i="10"/>
  <c r="I393" i="10"/>
  <c r="I394" i="10"/>
  <c r="I395" i="10"/>
  <c r="I396" i="10"/>
  <c r="I397" i="10"/>
  <c r="I398" i="10"/>
  <c r="I399" i="10"/>
  <c r="I400" i="10"/>
  <c r="I401" i="10"/>
  <c r="I402" i="10"/>
  <c r="I403" i="10"/>
  <c r="I404" i="10"/>
  <c r="I405" i="10"/>
  <c r="I406" i="10"/>
  <c r="I407" i="10"/>
  <c r="I408" i="10"/>
  <c r="I409" i="10"/>
  <c r="I410" i="10"/>
  <c r="I411" i="10"/>
  <c r="I412" i="10"/>
  <c r="I413" i="10"/>
  <c r="I414" i="10"/>
  <c r="I415" i="10"/>
  <c r="I416" i="10"/>
  <c r="I417" i="10"/>
  <c r="I418" i="10"/>
  <c r="I419" i="10"/>
  <c r="I420" i="10"/>
  <c r="I421" i="10"/>
  <c r="I422" i="10"/>
  <c r="I423" i="10"/>
  <c r="I424" i="10"/>
  <c r="I425" i="10"/>
  <c r="I426" i="10"/>
  <c r="I427" i="10"/>
  <c r="I428" i="10"/>
  <c r="I429" i="10"/>
  <c r="I430" i="10"/>
  <c r="I431" i="10"/>
  <c r="I432" i="10"/>
  <c r="I433" i="10"/>
  <c r="I434" i="10"/>
  <c r="I435" i="10"/>
  <c r="I436" i="10"/>
  <c r="I437" i="10"/>
  <c r="I438" i="10"/>
  <c r="I439" i="10"/>
  <c r="I440" i="10"/>
  <c r="I441" i="10"/>
  <c r="I442" i="10"/>
  <c r="I443" i="10"/>
  <c r="I444" i="10"/>
  <c r="I445" i="10"/>
  <c r="I446" i="10"/>
  <c r="I447" i="10"/>
  <c r="I448" i="10"/>
  <c r="I449" i="10"/>
  <c r="I450" i="10"/>
  <c r="I451" i="10"/>
  <c r="I452" i="10"/>
  <c r="I453" i="10"/>
  <c r="I454" i="10"/>
  <c r="I455" i="10"/>
  <c r="I456" i="10"/>
  <c r="I457" i="10"/>
  <c r="I458" i="10"/>
  <c r="I459" i="10"/>
  <c r="I460" i="10"/>
  <c r="I461" i="10"/>
  <c r="I462" i="10"/>
  <c r="I463" i="10"/>
  <c r="I464" i="10"/>
  <c r="I465" i="10"/>
  <c r="I466" i="10"/>
  <c r="I467" i="10"/>
  <c r="I468" i="10"/>
  <c r="I469" i="10"/>
  <c r="I470" i="10"/>
  <c r="I471" i="10"/>
  <c r="I472" i="10"/>
  <c r="I473" i="10"/>
  <c r="I474" i="10"/>
  <c r="I475" i="10"/>
  <c r="I476" i="10"/>
  <c r="I477" i="10"/>
  <c r="I478" i="10"/>
  <c r="I479" i="10"/>
  <c r="I480" i="10"/>
  <c r="I481" i="10"/>
  <c r="I482" i="10"/>
  <c r="I483" i="10"/>
  <c r="I484" i="10"/>
  <c r="I485" i="10"/>
  <c r="I486" i="10"/>
  <c r="I487" i="10"/>
  <c r="I488" i="10"/>
  <c r="I489" i="10"/>
  <c r="I490" i="10"/>
  <c r="I491" i="10"/>
  <c r="I492" i="10"/>
  <c r="I493" i="10"/>
  <c r="I494" i="10"/>
  <c r="I495" i="10"/>
  <c r="I496" i="10"/>
  <c r="I497" i="10"/>
  <c r="I498" i="10"/>
  <c r="I499" i="10"/>
  <c r="I500" i="10"/>
  <c r="I501" i="10"/>
  <c r="I502" i="10"/>
  <c r="I503" i="10"/>
  <c r="I504" i="10"/>
  <c r="I505" i="10"/>
  <c r="I506" i="10"/>
  <c r="I507" i="10"/>
  <c r="I508" i="10"/>
  <c r="I509" i="10"/>
  <c r="I510" i="10"/>
  <c r="I511" i="10"/>
  <c r="I512" i="10"/>
  <c r="I513" i="10"/>
  <c r="I514" i="10"/>
  <c r="I515" i="10"/>
  <c r="I516" i="10"/>
  <c r="I517" i="10"/>
  <c r="I518" i="10"/>
  <c r="I519" i="10"/>
  <c r="I520" i="10"/>
  <c r="I521" i="10"/>
  <c r="I522" i="10"/>
  <c r="I523" i="10"/>
  <c r="I524" i="10"/>
  <c r="I525" i="10"/>
  <c r="I526" i="10"/>
  <c r="I527" i="10"/>
  <c r="I528" i="10"/>
  <c r="I529" i="10"/>
  <c r="I530" i="10"/>
  <c r="I531" i="10"/>
  <c r="I532" i="10"/>
  <c r="I533" i="10"/>
  <c r="I534" i="10"/>
  <c r="I535" i="10"/>
  <c r="I536" i="10"/>
  <c r="I537" i="10"/>
  <c r="I538" i="10"/>
  <c r="I539" i="10"/>
  <c r="I540" i="10"/>
  <c r="I541" i="10"/>
  <c r="I542" i="10"/>
  <c r="I543" i="10"/>
  <c r="I544" i="10"/>
  <c r="I545" i="10"/>
  <c r="I546" i="10"/>
  <c r="I547" i="10"/>
  <c r="I548" i="10"/>
  <c r="I549" i="10"/>
  <c r="I550" i="10"/>
  <c r="I551" i="10"/>
  <c r="I552" i="10"/>
  <c r="I553" i="10"/>
  <c r="I554" i="10"/>
  <c r="I555" i="10"/>
  <c r="I556" i="10"/>
  <c r="I557" i="10"/>
  <c r="I558" i="10"/>
  <c r="I559" i="10"/>
  <c r="I560" i="10"/>
  <c r="I561" i="10"/>
  <c r="I562" i="10"/>
  <c r="I563" i="10"/>
  <c r="I564" i="10"/>
  <c r="I565" i="10"/>
  <c r="I566" i="10"/>
  <c r="I567" i="10"/>
  <c r="I568" i="10"/>
  <c r="I569" i="10"/>
  <c r="I570" i="10"/>
  <c r="I571" i="10"/>
  <c r="I572" i="10"/>
  <c r="I573" i="10"/>
  <c r="I574" i="10"/>
  <c r="I575" i="10"/>
  <c r="I576" i="10"/>
  <c r="I577" i="10"/>
  <c r="I578" i="10"/>
  <c r="I579" i="10"/>
  <c r="I580" i="10"/>
  <c r="I581" i="10"/>
  <c r="I582" i="10"/>
  <c r="I583" i="10"/>
  <c r="I584" i="10"/>
  <c r="I585" i="10"/>
  <c r="I586" i="10"/>
  <c r="I587" i="10"/>
  <c r="I588" i="10"/>
  <c r="I589" i="10"/>
  <c r="I590" i="10"/>
  <c r="I591" i="10"/>
  <c r="I592" i="10"/>
  <c r="I593" i="10"/>
  <c r="I594" i="10"/>
  <c r="I595" i="10"/>
  <c r="I596" i="10"/>
  <c r="I597" i="10"/>
  <c r="I598" i="10"/>
  <c r="I599" i="10"/>
  <c r="I600" i="10"/>
  <c r="I601" i="10"/>
  <c r="I602" i="10"/>
  <c r="I603" i="10"/>
  <c r="I604" i="10"/>
  <c r="I605" i="10"/>
  <c r="I606" i="10"/>
  <c r="I607" i="10"/>
  <c r="I608" i="10"/>
  <c r="I609" i="10"/>
  <c r="I610" i="10"/>
  <c r="I611" i="10"/>
  <c r="I612" i="10"/>
  <c r="I613" i="10"/>
  <c r="I614" i="10"/>
  <c r="I615" i="10"/>
  <c r="I616" i="10"/>
  <c r="I617" i="10"/>
  <c r="I618" i="10"/>
  <c r="I619" i="10"/>
  <c r="I620" i="10"/>
  <c r="I621" i="10"/>
  <c r="I622" i="10"/>
  <c r="I623" i="10"/>
  <c r="I624" i="10"/>
  <c r="I625" i="10"/>
  <c r="I626" i="10"/>
  <c r="I627" i="10"/>
  <c r="I628" i="10"/>
  <c r="I629" i="10"/>
  <c r="I630" i="10"/>
  <c r="I631" i="10"/>
  <c r="I632" i="10"/>
  <c r="I633" i="10"/>
  <c r="I634" i="10"/>
  <c r="I635" i="10"/>
  <c r="I636" i="10"/>
  <c r="I637" i="10"/>
  <c r="I638" i="10"/>
  <c r="I639" i="10"/>
  <c r="I640" i="10"/>
  <c r="I641" i="10"/>
  <c r="I642" i="10"/>
  <c r="I643" i="10"/>
  <c r="I644" i="10"/>
  <c r="I645" i="10"/>
  <c r="I646" i="10"/>
  <c r="I647" i="10"/>
  <c r="I648" i="10"/>
  <c r="I649" i="10"/>
  <c r="I650" i="10"/>
  <c r="I651" i="10"/>
  <c r="I652" i="10"/>
  <c r="I653" i="10"/>
  <c r="I654" i="10"/>
  <c r="I655" i="10"/>
  <c r="I656" i="10"/>
  <c r="I657" i="10"/>
  <c r="I658" i="10"/>
  <c r="I659" i="10"/>
  <c r="I660" i="10"/>
  <c r="I661" i="10"/>
  <c r="I662" i="10"/>
  <c r="I663" i="10"/>
  <c r="I664" i="10"/>
  <c r="I665" i="10"/>
  <c r="I666" i="10"/>
  <c r="I667" i="10"/>
  <c r="I668" i="10"/>
  <c r="I669" i="10"/>
  <c r="I670" i="10"/>
  <c r="I671" i="10"/>
  <c r="I672" i="10"/>
  <c r="I673" i="10"/>
  <c r="I674" i="10"/>
  <c r="I675" i="10"/>
  <c r="I676" i="10"/>
  <c r="I677" i="10"/>
  <c r="I678" i="10"/>
  <c r="I679" i="10"/>
  <c r="I680" i="10"/>
  <c r="I681" i="10"/>
  <c r="I682" i="10"/>
  <c r="I683" i="10"/>
  <c r="I684" i="10"/>
  <c r="I685" i="10"/>
  <c r="I686" i="10"/>
  <c r="I687" i="10"/>
  <c r="I688" i="10"/>
  <c r="I689" i="10"/>
  <c r="I690" i="10"/>
  <c r="I691" i="10"/>
  <c r="I692" i="10"/>
  <c r="I693" i="10"/>
  <c r="I694" i="10"/>
  <c r="I695" i="10"/>
  <c r="I696" i="10"/>
  <c r="I697" i="10"/>
  <c r="I698" i="10"/>
  <c r="I699" i="10"/>
  <c r="I700" i="10"/>
  <c r="I701" i="10"/>
  <c r="I702" i="10"/>
  <c r="I703" i="10"/>
  <c r="I704" i="10"/>
  <c r="I705" i="10"/>
  <c r="I706" i="10"/>
  <c r="I707" i="10"/>
  <c r="I708" i="10"/>
  <c r="I709" i="10"/>
  <c r="I710" i="10"/>
  <c r="I711" i="10"/>
  <c r="I712" i="10"/>
  <c r="I713" i="10"/>
  <c r="I714" i="10"/>
  <c r="I715" i="10"/>
  <c r="I716" i="10"/>
  <c r="I717" i="10"/>
  <c r="I718" i="10"/>
  <c r="I719" i="10"/>
  <c r="I720" i="10"/>
  <c r="I721" i="10"/>
  <c r="I722" i="10"/>
  <c r="I723" i="10"/>
  <c r="I724" i="10"/>
  <c r="I725" i="10"/>
  <c r="I726" i="10"/>
  <c r="I727" i="10"/>
  <c r="I728" i="10"/>
  <c r="I729" i="10"/>
  <c r="I730" i="10"/>
  <c r="I731" i="10"/>
  <c r="I732" i="10"/>
  <c r="I733" i="10"/>
  <c r="I734" i="10"/>
  <c r="I735" i="10"/>
  <c r="I736" i="10"/>
  <c r="I737" i="10"/>
  <c r="I738" i="10"/>
  <c r="I739" i="10"/>
  <c r="I740" i="10"/>
  <c r="I741" i="10"/>
  <c r="I742" i="10"/>
  <c r="I743" i="10"/>
  <c r="I744" i="10"/>
  <c r="I745" i="10"/>
  <c r="I746" i="10"/>
  <c r="I747" i="10"/>
  <c r="I748" i="10"/>
  <c r="I749" i="10"/>
  <c r="I750" i="10"/>
  <c r="I751" i="10"/>
  <c r="I752" i="10"/>
  <c r="I753" i="10"/>
  <c r="I754" i="10"/>
  <c r="I755" i="10"/>
  <c r="I756" i="10"/>
  <c r="I757" i="10"/>
  <c r="I758" i="10"/>
  <c r="I759" i="10"/>
  <c r="I760" i="10"/>
  <c r="I761" i="10"/>
  <c r="I762" i="10"/>
  <c r="I763" i="10"/>
  <c r="I764" i="10"/>
  <c r="I765" i="10"/>
  <c r="I766" i="10"/>
  <c r="I767" i="10"/>
  <c r="I768" i="10"/>
  <c r="I769" i="10"/>
  <c r="I770" i="10"/>
  <c r="I771" i="10"/>
  <c r="I772" i="10"/>
  <c r="I773" i="10"/>
  <c r="I774" i="10"/>
  <c r="I775" i="10"/>
  <c r="I776" i="10"/>
  <c r="I777" i="10"/>
  <c r="I778" i="10"/>
  <c r="I779" i="10"/>
  <c r="I780" i="10"/>
  <c r="I781" i="10"/>
  <c r="I782" i="10"/>
  <c r="I783" i="10"/>
  <c r="I784" i="10"/>
  <c r="I785" i="10"/>
  <c r="I786" i="10"/>
  <c r="I787" i="10"/>
  <c r="I788" i="10"/>
  <c r="I789" i="10"/>
  <c r="I790" i="10"/>
  <c r="I791" i="10"/>
  <c r="I792" i="10"/>
  <c r="I793" i="10"/>
  <c r="I794" i="10"/>
  <c r="I795" i="10"/>
  <c r="I796" i="10"/>
  <c r="I797" i="10"/>
  <c r="I798" i="10"/>
  <c r="I799" i="10"/>
  <c r="I800" i="10"/>
  <c r="I801" i="10"/>
  <c r="I802" i="10"/>
  <c r="I803" i="10"/>
  <c r="I804" i="10"/>
  <c r="I805" i="10"/>
  <c r="I806" i="10"/>
  <c r="I807" i="10"/>
  <c r="I808" i="10"/>
  <c r="I809" i="10"/>
  <c r="I810" i="10"/>
  <c r="I811" i="10"/>
  <c r="I812" i="10"/>
  <c r="I813" i="10"/>
  <c r="I814" i="10"/>
  <c r="I815" i="10"/>
  <c r="I816" i="10"/>
  <c r="I817" i="10"/>
  <c r="I818" i="10"/>
  <c r="I819" i="10"/>
  <c r="I820" i="10"/>
  <c r="I821" i="10"/>
  <c r="I822" i="10"/>
  <c r="I823" i="10"/>
  <c r="I824" i="10"/>
  <c r="I825" i="10"/>
  <c r="I826" i="10"/>
  <c r="I827" i="10"/>
  <c r="I828" i="10"/>
  <c r="I829" i="10"/>
  <c r="I830" i="10"/>
  <c r="I831" i="10"/>
  <c r="I832" i="10"/>
  <c r="I833" i="10"/>
  <c r="I834" i="10"/>
  <c r="I835" i="10"/>
  <c r="I836" i="10"/>
  <c r="I837" i="10"/>
  <c r="I838" i="10"/>
  <c r="I839" i="10"/>
  <c r="I840" i="10"/>
  <c r="I841" i="10"/>
  <c r="I842" i="10"/>
  <c r="I843" i="10"/>
  <c r="I844" i="10"/>
  <c r="I845" i="10"/>
  <c r="I846" i="10"/>
  <c r="I847" i="10"/>
  <c r="I848" i="10"/>
  <c r="I849" i="10"/>
  <c r="I850" i="10"/>
  <c r="I851" i="10"/>
  <c r="I852" i="10"/>
  <c r="I853" i="10"/>
  <c r="I854" i="10"/>
  <c r="I855" i="10"/>
  <c r="I856" i="10"/>
  <c r="I857" i="10"/>
  <c r="I858" i="10"/>
  <c r="I859" i="10"/>
  <c r="I860" i="10"/>
  <c r="I861" i="10"/>
  <c r="I862" i="10"/>
  <c r="I863" i="10"/>
  <c r="I864" i="10"/>
  <c r="I865" i="10"/>
  <c r="I866" i="10"/>
  <c r="I867" i="10"/>
  <c r="I868" i="10"/>
  <c r="I869" i="10"/>
  <c r="I870" i="10"/>
  <c r="I871" i="10"/>
  <c r="I872" i="10"/>
  <c r="I873" i="10"/>
  <c r="I874" i="10"/>
  <c r="I875" i="10"/>
  <c r="I876" i="10"/>
  <c r="I877" i="10"/>
  <c r="I878" i="10"/>
  <c r="I879" i="10"/>
  <c r="I880" i="10"/>
  <c r="I881" i="10"/>
  <c r="I882" i="10"/>
  <c r="I883" i="10"/>
  <c r="I884" i="10"/>
  <c r="I885" i="10"/>
  <c r="I886" i="10"/>
  <c r="I887" i="10"/>
  <c r="I888" i="10"/>
  <c r="I889" i="10"/>
  <c r="I890" i="10"/>
  <c r="I891" i="10"/>
  <c r="I892" i="10"/>
  <c r="I893" i="10"/>
  <c r="I894" i="10"/>
  <c r="I895" i="10"/>
  <c r="I896" i="10"/>
  <c r="I897" i="10"/>
  <c r="I898" i="10"/>
  <c r="I899" i="10"/>
  <c r="I900" i="10"/>
  <c r="I901" i="10"/>
  <c r="I902" i="10"/>
  <c r="I903" i="10"/>
  <c r="I904" i="10"/>
  <c r="I905" i="10"/>
  <c r="I906" i="10"/>
  <c r="I907" i="10"/>
  <c r="I908" i="10"/>
  <c r="I909" i="10"/>
  <c r="I910" i="10"/>
  <c r="I911" i="10"/>
  <c r="I912" i="10"/>
  <c r="I913" i="10"/>
  <c r="I914" i="10"/>
  <c r="I915" i="10"/>
  <c r="I916" i="10"/>
  <c r="I917" i="10"/>
  <c r="I918" i="10"/>
  <c r="I919" i="10"/>
  <c r="I920" i="10"/>
  <c r="I921" i="10"/>
  <c r="I922" i="10"/>
  <c r="I923" i="10"/>
  <c r="I924" i="10"/>
  <c r="I925" i="10"/>
  <c r="I926" i="10"/>
  <c r="I927" i="10"/>
  <c r="I928" i="10"/>
  <c r="I929" i="10"/>
  <c r="I930" i="10"/>
  <c r="I931" i="10"/>
  <c r="I932" i="10"/>
  <c r="I933" i="10"/>
  <c r="I934" i="10"/>
  <c r="I935" i="10"/>
  <c r="I936" i="10"/>
  <c r="I937" i="10"/>
  <c r="I938" i="10"/>
  <c r="I939" i="10"/>
  <c r="I940" i="10"/>
  <c r="I941" i="10"/>
  <c r="I942" i="10"/>
  <c r="I943" i="10"/>
  <c r="I944" i="10"/>
  <c r="I945" i="10"/>
  <c r="I946" i="10"/>
  <c r="I947" i="10"/>
  <c r="I948" i="10"/>
  <c r="I949" i="10"/>
  <c r="I950" i="10"/>
  <c r="I951" i="10"/>
  <c r="I952" i="10"/>
  <c r="I953" i="10"/>
  <c r="I954" i="10"/>
  <c r="I955" i="10"/>
  <c r="I956" i="10"/>
  <c r="I957" i="10"/>
  <c r="I958" i="10"/>
  <c r="I959" i="10"/>
  <c r="I960" i="10"/>
  <c r="I961" i="10"/>
  <c r="I962" i="10"/>
  <c r="I963" i="10"/>
  <c r="I964" i="10"/>
  <c r="I965" i="10"/>
  <c r="I966" i="10"/>
  <c r="I967" i="10"/>
  <c r="I968" i="10"/>
  <c r="I969" i="10"/>
  <c r="I970" i="10"/>
  <c r="I971" i="10"/>
  <c r="I972" i="10"/>
  <c r="I973" i="10"/>
  <c r="I974" i="10"/>
  <c r="I975" i="10"/>
  <c r="I976" i="10"/>
  <c r="I977" i="10"/>
  <c r="I978" i="10"/>
  <c r="I979" i="10"/>
  <c r="I980" i="10"/>
  <c r="I981" i="10"/>
  <c r="I982" i="10"/>
  <c r="I983" i="10"/>
  <c r="I984" i="10"/>
  <c r="I985" i="10"/>
  <c r="I986" i="10"/>
  <c r="I987" i="10"/>
  <c r="I988" i="10"/>
  <c r="I989" i="10"/>
  <c r="I990" i="10"/>
  <c r="I991" i="10"/>
  <c r="I992" i="10"/>
  <c r="I993" i="10"/>
  <c r="I994" i="10"/>
  <c r="I995" i="10"/>
  <c r="I996" i="10"/>
  <c r="I997" i="10"/>
  <c r="I998" i="10"/>
  <c r="I999" i="10"/>
  <c r="I1000" i="10"/>
  <c r="I1001" i="10"/>
  <c r="I1002" i="10"/>
  <c r="I1003" i="10"/>
  <c r="I1004" i="10"/>
  <c r="I1005" i="10"/>
  <c r="I1006" i="10"/>
  <c r="I1007" i="10"/>
  <c r="I1008" i="10"/>
  <c r="I1009" i="10"/>
  <c r="I1010" i="10"/>
  <c r="I1011" i="10"/>
  <c r="I1012" i="10"/>
  <c r="I1013" i="10"/>
  <c r="I1014" i="10"/>
  <c r="I1015" i="10"/>
  <c r="I1016" i="10"/>
  <c r="I1017" i="10"/>
  <c r="I1018" i="10"/>
  <c r="I1019" i="10"/>
  <c r="I1020" i="10"/>
  <c r="I1021" i="10"/>
  <c r="I1022" i="10"/>
  <c r="I1023" i="10"/>
  <c r="I1024" i="10"/>
  <c r="I1199" i="8"/>
  <c r="I1198" i="8"/>
  <c r="I1197" i="8"/>
  <c r="I1196" i="8"/>
  <c r="I1195" i="8"/>
  <c r="I1194" i="8"/>
  <c r="I1193" i="8"/>
  <c r="I1192" i="8"/>
  <c r="I1191" i="8"/>
  <c r="I1190" i="8"/>
  <c r="I1189" i="8"/>
  <c r="I1188" i="8"/>
  <c r="I1187" i="8"/>
  <c r="I1186" i="8"/>
  <c r="I1185" i="8"/>
  <c r="I1184" i="8"/>
  <c r="H10" i="8"/>
  <c r="G10" i="8"/>
  <c r="F10" i="8"/>
  <c r="E10" i="8"/>
  <c r="D10" i="8"/>
  <c r="C10" i="8"/>
  <c r="B10" i="8"/>
  <c r="O1096" i="7" l="1"/>
  <c r="O141" i="7"/>
  <c r="O1022" i="7"/>
  <c r="O716" i="7"/>
  <c r="O728" i="7"/>
  <c r="O883" i="7"/>
  <c r="O53" i="7"/>
  <c r="O763" i="7"/>
  <c r="O287" i="7"/>
  <c r="O662" i="7"/>
  <c r="O488" i="7"/>
  <c r="O966" i="7"/>
  <c r="O123" i="7"/>
  <c r="O711" i="7"/>
  <c r="O407" i="7"/>
  <c r="L1096" i="7"/>
  <c r="L141" i="7"/>
  <c r="L1022" i="7"/>
  <c r="L716" i="7"/>
  <c r="L728" i="7"/>
  <c r="L883" i="7"/>
  <c r="L53" i="7"/>
  <c r="L763" i="7"/>
  <c r="L287" i="7"/>
  <c r="L662" i="7"/>
  <c r="L488" i="7"/>
  <c r="L966" i="7"/>
  <c r="L123" i="7"/>
  <c r="L711" i="7"/>
  <c r="L407" i="7"/>
  <c r="M10" i="7"/>
  <c r="K10" i="7"/>
  <c r="J10" i="7"/>
  <c r="I10" i="7"/>
  <c r="H10" i="7"/>
  <c r="G10" i="7"/>
  <c r="F10" i="7"/>
  <c r="E10" i="7"/>
  <c r="D10" i="7"/>
  <c r="C10" i="7"/>
  <c r="H140" i="3"/>
  <c r="B140" i="3" s="1"/>
  <c r="G140" i="3"/>
  <c r="F140" i="3"/>
  <c r="H139" i="3"/>
  <c r="B139" i="3" s="1"/>
  <c r="G139" i="3"/>
  <c r="F139" i="3"/>
  <c r="H138" i="3"/>
  <c r="G138" i="3"/>
  <c r="F138" i="3"/>
  <c r="G137" i="3"/>
  <c r="F137" i="3"/>
  <c r="H137" i="3" s="1"/>
  <c r="B137" i="3" s="1"/>
  <c r="G136" i="3"/>
  <c r="F136" i="3"/>
  <c r="H136" i="3" s="1"/>
  <c r="B136" i="3" s="1"/>
  <c r="G135" i="3"/>
  <c r="F135" i="3"/>
  <c r="H135" i="3" s="1"/>
  <c r="B135" i="3" s="1"/>
  <c r="G134" i="3"/>
  <c r="F134" i="3"/>
  <c r="H134" i="3" s="1"/>
  <c r="G133" i="3"/>
  <c r="F133" i="3"/>
  <c r="H133" i="3" s="1"/>
  <c r="B133" i="3" s="1"/>
  <c r="G132" i="3"/>
  <c r="F132" i="3"/>
  <c r="H132" i="3" s="1"/>
  <c r="B132" i="3" s="1"/>
  <c r="G131" i="3"/>
  <c r="F131" i="3"/>
  <c r="H131" i="3" s="1"/>
  <c r="B131" i="3" s="1"/>
  <c r="G130" i="3"/>
  <c r="F130" i="3"/>
  <c r="H130" i="3" s="1"/>
  <c r="B130" i="3" s="1"/>
  <c r="G129" i="3"/>
  <c r="F129" i="3"/>
  <c r="H129" i="3" s="1"/>
  <c r="B129" i="3" s="1"/>
  <c r="G128" i="3"/>
  <c r="F128" i="3"/>
  <c r="H128" i="3" s="1"/>
  <c r="B128" i="3" s="1"/>
  <c r="G127" i="3"/>
  <c r="F127" i="3"/>
  <c r="H127" i="3" s="1"/>
  <c r="B127" i="3" s="1"/>
  <c r="G126" i="3"/>
  <c r="F126" i="3"/>
  <c r="H126" i="3" s="1"/>
  <c r="B126" i="3" s="1"/>
  <c r="G125" i="3"/>
  <c r="F125" i="3"/>
  <c r="H125" i="3" s="1"/>
  <c r="B125" i="3" s="1"/>
  <c r="G124" i="3"/>
  <c r="F124" i="3"/>
  <c r="H124" i="3" s="1"/>
  <c r="B124" i="3" s="1"/>
  <c r="G123" i="3"/>
  <c r="F123" i="3"/>
  <c r="H123" i="3" s="1"/>
  <c r="B123" i="3" s="1"/>
  <c r="G122" i="3"/>
  <c r="F122" i="3"/>
  <c r="H122" i="3" s="1"/>
  <c r="B122" i="3" s="1"/>
  <c r="G121" i="3"/>
  <c r="F121" i="3"/>
  <c r="H121" i="3" s="1"/>
  <c r="B121" i="3" s="1"/>
  <c r="G120" i="3"/>
  <c r="F120" i="3"/>
  <c r="H120" i="3" s="1"/>
  <c r="B120" i="3" s="1"/>
  <c r="G119" i="3"/>
  <c r="F119" i="3"/>
  <c r="H119" i="3" s="1"/>
  <c r="B119" i="3" s="1"/>
  <c r="G118" i="3"/>
  <c r="F118" i="3"/>
  <c r="H118" i="3" s="1"/>
  <c r="B118" i="3" s="1"/>
  <c r="G117" i="3"/>
  <c r="F117" i="3"/>
  <c r="H117" i="3" s="1"/>
  <c r="B117" i="3" s="1"/>
  <c r="G116" i="3"/>
  <c r="F116" i="3"/>
  <c r="H116" i="3" s="1"/>
  <c r="B116" i="3" s="1"/>
  <c r="G115" i="3"/>
  <c r="F115" i="3"/>
  <c r="H115" i="3" s="1"/>
  <c r="B115" i="3" s="1"/>
  <c r="G114" i="3"/>
  <c r="F114" i="3"/>
  <c r="H114" i="3" s="1"/>
  <c r="B114" i="3" s="1"/>
  <c r="G113" i="3"/>
  <c r="F113" i="3"/>
  <c r="H113" i="3" s="1"/>
  <c r="B113" i="3" s="1"/>
  <c r="G112" i="3"/>
  <c r="F112" i="3"/>
  <c r="H112" i="3" s="1"/>
  <c r="B112" i="3" s="1"/>
  <c r="G111" i="3"/>
  <c r="F111" i="3"/>
  <c r="H111" i="3" s="1"/>
  <c r="B111" i="3" s="1"/>
  <c r="G110" i="3"/>
  <c r="F110" i="3"/>
  <c r="H110" i="3" s="1"/>
  <c r="B110" i="3" s="1"/>
  <c r="G109" i="3"/>
  <c r="F109" i="3"/>
  <c r="H109" i="3" s="1"/>
  <c r="B109" i="3" s="1"/>
  <c r="G108" i="3"/>
  <c r="F108" i="3"/>
  <c r="H108" i="3" s="1"/>
  <c r="B108" i="3" s="1"/>
  <c r="G107" i="3"/>
  <c r="F107" i="3"/>
  <c r="H107" i="3" s="1"/>
  <c r="B107" i="3" s="1"/>
  <c r="G106" i="3"/>
  <c r="F106" i="3"/>
  <c r="H106" i="3" s="1"/>
  <c r="B106" i="3" s="1"/>
  <c r="G105" i="3"/>
  <c r="F105" i="3"/>
  <c r="H105" i="3" s="1"/>
  <c r="B105" i="3" s="1"/>
  <c r="G104" i="3"/>
  <c r="F104" i="3"/>
  <c r="H104" i="3" s="1"/>
  <c r="B104" i="3" s="1"/>
  <c r="G103" i="3"/>
  <c r="F103" i="3"/>
  <c r="H103" i="3" s="1"/>
  <c r="B103" i="3" s="1"/>
  <c r="G102" i="3"/>
  <c r="F102" i="3"/>
  <c r="H102" i="3" s="1"/>
  <c r="B102" i="3" s="1"/>
  <c r="G101" i="3"/>
  <c r="F101" i="3"/>
  <c r="H101" i="3" s="1"/>
  <c r="B101" i="3" s="1"/>
  <c r="G100" i="3"/>
  <c r="F100" i="3"/>
  <c r="H100" i="3" s="1"/>
  <c r="B100" i="3" s="1"/>
  <c r="G99" i="3"/>
  <c r="F99" i="3"/>
  <c r="H99" i="3" s="1"/>
  <c r="B99" i="3" s="1"/>
  <c r="G98" i="3"/>
  <c r="F98" i="3"/>
  <c r="H98" i="3" s="1"/>
  <c r="B98" i="3" s="1"/>
  <c r="G97" i="3"/>
  <c r="F97" i="3"/>
  <c r="H97" i="3" s="1"/>
  <c r="B97" i="3" s="1"/>
  <c r="G96" i="3"/>
  <c r="F96" i="3"/>
  <c r="H96" i="3" s="1"/>
  <c r="B96" i="3" s="1"/>
  <c r="G95" i="3"/>
  <c r="F95" i="3"/>
  <c r="H95" i="3" s="1"/>
  <c r="B95" i="3" s="1"/>
  <c r="G94" i="3"/>
  <c r="F94" i="3"/>
  <c r="H94" i="3" s="1"/>
  <c r="B94" i="3" s="1"/>
  <c r="G93" i="3"/>
  <c r="F93" i="3"/>
  <c r="H93" i="3" s="1"/>
  <c r="B93" i="3" s="1"/>
  <c r="G92" i="3"/>
  <c r="F92" i="3"/>
  <c r="H92" i="3" s="1"/>
  <c r="B92" i="3" s="1"/>
  <c r="G91" i="3"/>
  <c r="F91" i="3"/>
  <c r="H91" i="3" s="1"/>
  <c r="B91" i="3" s="1"/>
  <c r="G90" i="3"/>
  <c r="F90" i="3"/>
  <c r="H90" i="3" s="1"/>
  <c r="B90" i="3" s="1"/>
  <c r="G89" i="3"/>
  <c r="F89" i="3"/>
  <c r="H89" i="3" s="1"/>
  <c r="B89" i="3" s="1"/>
  <c r="G88" i="3"/>
  <c r="F88" i="3"/>
  <c r="H88" i="3" s="1"/>
  <c r="B88" i="3" s="1"/>
  <c r="G87" i="3"/>
  <c r="F87" i="3"/>
  <c r="H87" i="3" s="1"/>
  <c r="B87" i="3" s="1"/>
  <c r="G86" i="3"/>
  <c r="F86" i="3"/>
  <c r="H86" i="3" s="1"/>
  <c r="B86" i="3" s="1"/>
  <c r="G85" i="3"/>
  <c r="F85" i="3"/>
  <c r="H85" i="3" s="1"/>
  <c r="B85" i="3" s="1"/>
  <c r="G84" i="3"/>
  <c r="F84" i="3"/>
  <c r="H84" i="3" s="1"/>
  <c r="B84" i="3" s="1"/>
  <c r="G83" i="3"/>
  <c r="F83" i="3"/>
  <c r="H83" i="3" s="1"/>
  <c r="B83" i="3" s="1"/>
  <c r="G82" i="3"/>
  <c r="F82" i="3"/>
  <c r="H82" i="3" s="1"/>
  <c r="B82" i="3" s="1"/>
  <c r="G81" i="3"/>
  <c r="F81" i="3"/>
  <c r="H81" i="3" s="1"/>
  <c r="B81" i="3" s="1"/>
  <c r="G80" i="3"/>
  <c r="F80" i="3"/>
  <c r="H80" i="3" s="1"/>
  <c r="B80" i="3" s="1"/>
  <c r="G79" i="3"/>
  <c r="F79" i="3"/>
  <c r="H79" i="3" s="1"/>
  <c r="B79" i="3" s="1"/>
  <c r="G78" i="3"/>
  <c r="F78" i="3"/>
  <c r="H78" i="3" s="1"/>
  <c r="B78" i="3" s="1"/>
  <c r="G77" i="3"/>
  <c r="F77" i="3"/>
  <c r="H77" i="3" s="1"/>
  <c r="B77" i="3" s="1"/>
  <c r="G76" i="3"/>
  <c r="F76" i="3"/>
  <c r="H76" i="3" s="1"/>
  <c r="B76" i="3" s="1"/>
  <c r="G75" i="3"/>
  <c r="F75" i="3"/>
  <c r="H75" i="3" s="1"/>
  <c r="B75" i="3" s="1"/>
  <c r="G74" i="3"/>
  <c r="F74" i="3"/>
  <c r="H74" i="3" s="1"/>
  <c r="B74" i="3" s="1"/>
  <c r="G73" i="3"/>
  <c r="F73" i="3"/>
  <c r="H73" i="3" s="1"/>
  <c r="B73" i="3" s="1"/>
  <c r="G72" i="3"/>
  <c r="F72" i="3"/>
  <c r="H72" i="3" s="1"/>
  <c r="B72" i="3" s="1"/>
  <c r="G71" i="3"/>
  <c r="F71" i="3"/>
  <c r="H71" i="3" s="1"/>
  <c r="B71" i="3" s="1"/>
  <c r="G70" i="3"/>
  <c r="F70" i="3"/>
  <c r="H70" i="3" s="1"/>
  <c r="B70" i="3" s="1"/>
  <c r="G69" i="3"/>
  <c r="F69" i="3"/>
  <c r="H69" i="3" s="1"/>
  <c r="B69" i="3" s="1"/>
  <c r="G68" i="3"/>
  <c r="F68" i="3"/>
  <c r="H68" i="3" s="1"/>
  <c r="B68" i="3" s="1"/>
  <c r="G67" i="3"/>
  <c r="F67" i="3"/>
  <c r="H67" i="3" s="1"/>
  <c r="B67" i="3" s="1"/>
  <c r="G66" i="3"/>
  <c r="F66" i="3"/>
  <c r="H66" i="3" s="1"/>
  <c r="B66" i="3" s="1"/>
  <c r="G65" i="3"/>
  <c r="F65" i="3"/>
  <c r="H65" i="3" s="1"/>
  <c r="B65" i="3" s="1"/>
  <c r="G64" i="3"/>
  <c r="F64" i="3"/>
  <c r="H64" i="3" s="1"/>
  <c r="B64" i="3" s="1"/>
  <c r="G63" i="3"/>
  <c r="F63" i="3"/>
  <c r="H63" i="3" s="1"/>
  <c r="B63" i="3" s="1"/>
  <c r="G62" i="3"/>
  <c r="F62" i="3"/>
  <c r="H62" i="3" s="1"/>
  <c r="B62" i="3" s="1"/>
  <c r="G61" i="3"/>
  <c r="F61" i="3"/>
  <c r="H61" i="3" s="1"/>
  <c r="B61" i="3" s="1"/>
  <c r="G60" i="3"/>
  <c r="F60" i="3"/>
  <c r="H60" i="3" s="1"/>
  <c r="B60" i="3" s="1"/>
  <c r="G59" i="3"/>
  <c r="F59" i="3"/>
  <c r="H59" i="3" s="1"/>
  <c r="B59" i="3" s="1"/>
  <c r="G58" i="3"/>
  <c r="F58" i="3"/>
  <c r="H58" i="3" s="1"/>
  <c r="B58" i="3" s="1"/>
  <c r="G57" i="3"/>
  <c r="F57" i="3"/>
  <c r="H57" i="3" s="1"/>
  <c r="B57" i="3" s="1"/>
  <c r="G56" i="3"/>
  <c r="F56" i="3"/>
  <c r="H56" i="3" s="1"/>
  <c r="B56" i="3" s="1"/>
  <c r="G55" i="3"/>
  <c r="F55" i="3"/>
  <c r="H55" i="3" s="1"/>
  <c r="B55" i="3" s="1"/>
  <c r="G54" i="3"/>
  <c r="F54" i="3"/>
  <c r="H54" i="3" s="1"/>
  <c r="B54" i="3" s="1"/>
  <c r="G53" i="3"/>
  <c r="F53" i="3"/>
  <c r="H53" i="3" s="1"/>
  <c r="B53" i="3" s="1"/>
  <c r="G52" i="3"/>
  <c r="F52" i="3"/>
  <c r="H52" i="3" s="1"/>
  <c r="G51" i="3"/>
  <c r="F51" i="3"/>
  <c r="H51" i="3" s="1"/>
  <c r="B51" i="3" s="1"/>
  <c r="G50" i="3"/>
  <c r="F50" i="3"/>
  <c r="G49" i="3"/>
  <c r="H49" i="3" s="1"/>
  <c r="B49" i="3" s="1"/>
  <c r="F49" i="3"/>
  <c r="G48" i="3"/>
  <c r="H48" i="3" s="1"/>
  <c r="B48" i="3" s="1"/>
  <c r="F48" i="3"/>
  <c r="G47" i="3"/>
  <c r="H47" i="3" s="1"/>
  <c r="B47" i="3" s="1"/>
  <c r="F47" i="3"/>
  <c r="G46" i="3"/>
  <c r="H46" i="3" s="1"/>
  <c r="B46" i="3" s="1"/>
  <c r="F46" i="3"/>
  <c r="G45" i="3"/>
  <c r="H45" i="3" s="1"/>
  <c r="B45" i="3" s="1"/>
  <c r="F45" i="3"/>
  <c r="G44" i="3"/>
  <c r="H44" i="3" s="1"/>
  <c r="B44" i="3" s="1"/>
  <c r="F44" i="3"/>
  <c r="G43" i="3"/>
  <c r="H43" i="3" s="1"/>
  <c r="B43" i="3" s="1"/>
  <c r="F43" i="3"/>
  <c r="G42" i="3"/>
  <c r="H42" i="3" s="1"/>
  <c r="B42" i="3" s="1"/>
  <c r="F42" i="3"/>
  <c r="G41" i="3"/>
  <c r="H41" i="3" s="1"/>
  <c r="B41" i="3" s="1"/>
  <c r="F41" i="3"/>
  <c r="G40" i="3"/>
  <c r="H40" i="3" s="1"/>
  <c r="B40" i="3" s="1"/>
  <c r="F40" i="3"/>
  <c r="G39" i="3"/>
  <c r="H39" i="3" s="1"/>
  <c r="B39" i="3" s="1"/>
  <c r="F39" i="3"/>
  <c r="G38" i="3"/>
  <c r="H38" i="3" s="1"/>
  <c r="B38" i="3" s="1"/>
  <c r="F38" i="3"/>
  <c r="G37" i="3"/>
  <c r="H37" i="3" s="1"/>
  <c r="B37" i="3" s="1"/>
  <c r="F37" i="3"/>
  <c r="G36" i="3"/>
  <c r="H36" i="3" s="1"/>
  <c r="B36" i="3" s="1"/>
  <c r="F36" i="3"/>
  <c r="G35" i="3"/>
  <c r="H35" i="3" s="1"/>
  <c r="B35" i="3" s="1"/>
  <c r="F35" i="3"/>
  <c r="G34" i="3"/>
  <c r="H34" i="3" s="1"/>
  <c r="B34" i="3" s="1"/>
  <c r="F34" i="3"/>
  <c r="G33" i="3"/>
  <c r="H33" i="3" s="1"/>
  <c r="B33" i="3" s="1"/>
  <c r="F33" i="3"/>
  <c r="G32" i="3"/>
  <c r="F32" i="3"/>
  <c r="H32" i="3" s="1"/>
  <c r="B32" i="3" s="1"/>
  <c r="G31" i="3"/>
  <c r="F31" i="3"/>
  <c r="H31" i="3" s="1"/>
  <c r="B31" i="3" s="1"/>
  <c r="G30" i="3"/>
  <c r="F30" i="3"/>
  <c r="H30" i="3" s="1"/>
  <c r="B30" i="3" s="1"/>
  <c r="G29" i="3"/>
  <c r="F29" i="3"/>
  <c r="H29" i="3" s="1"/>
  <c r="B29" i="3" s="1"/>
  <c r="G28" i="3"/>
  <c r="F28" i="3"/>
  <c r="H28" i="3" s="1"/>
  <c r="B28" i="3" s="1"/>
  <c r="G27" i="3"/>
  <c r="F27" i="3"/>
  <c r="H27" i="3" s="1"/>
  <c r="B27" i="3" s="1"/>
  <c r="G26" i="3"/>
  <c r="F26" i="3"/>
  <c r="H26" i="3" s="1"/>
  <c r="B26" i="3" s="1"/>
  <c r="G25" i="3"/>
  <c r="F25" i="3"/>
  <c r="H25" i="3" s="1"/>
  <c r="B25" i="3" s="1"/>
  <c r="G24" i="3"/>
  <c r="F24" i="3"/>
  <c r="H24" i="3" s="1"/>
  <c r="B24" i="3" s="1"/>
  <c r="G23" i="3"/>
  <c r="F23" i="3"/>
  <c r="H23" i="3" s="1"/>
  <c r="B23" i="3" s="1"/>
  <c r="G22" i="3"/>
  <c r="F22" i="3"/>
  <c r="H22" i="3" s="1"/>
  <c r="B22" i="3" s="1"/>
  <c r="G21" i="3"/>
  <c r="F21" i="3"/>
  <c r="H21" i="3" s="1"/>
  <c r="B21" i="3" s="1"/>
  <c r="G20" i="3"/>
  <c r="F20" i="3"/>
  <c r="H20" i="3" s="1"/>
  <c r="B20" i="3" s="1"/>
  <c r="G19" i="3"/>
  <c r="F19" i="3"/>
  <c r="H19" i="3" s="1"/>
  <c r="B19" i="3" s="1"/>
  <c r="G18" i="3"/>
  <c r="F18" i="3"/>
  <c r="H18" i="3" s="1"/>
  <c r="B18" i="3" s="1"/>
  <c r="G17" i="3"/>
  <c r="F17" i="3"/>
  <c r="H17" i="3" s="1"/>
  <c r="B17" i="3" s="1"/>
  <c r="G16" i="3"/>
  <c r="F16" i="3"/>
  <c r="H16" i="3" s="1"/>
  <c r="B16" i="3" s="1"/>
  <c r="G15" i="3"/>
  <c r="F15" i="3"/>
  <c r="H15" i="3" s="1"/>
  <c r="G14" i="3"/>
  <c r="F14" i="3"/>
  <c r="H14" i="3" s="1"/>
  <c r="B14" i="3" s="1"/>
  <c r="G13" i="3"/>
  <c r="F13" i="3"/>
  <c r="H13" i="3" s="1"/>
  <c r="B13" i="3" s="1"/>
  <c r="G12" i="3"/>
  <c r="F12" i="3"/>
  <c r="H12" i="3" s="1"/>
  <c r="B12" i="3" s="1"/>
  <c r="G11" i="3"/>
  <c r="F11" i="3"/>
  <c r="H11" i="3" s="1"/>
  <c r="B11" i="3" s="1"/>
  <c r="G10" i="3"/>
  <c r="F10" i="3"/>
  <c r="H10" i="3" s="1"/>
  <c r="B10" i="3" s="1"/>
  <c r="G9" i="3"/>
  <c r="F9" i="3"/>
  <c r="H9" i="3" s="1"/>
  <c r="B9" i="3" s="1"/>
  <c r="G8" i="3"/>
  <c r="F8" i="3"/>
  <c r="H8" i="3" s="1"/>
  <c r="B8" i="3" s="1"/>
  <c r="G7" i="3"/>
  <c r="F7" i="3"/>
  <c r="H7" i="3" s="1"/>
  <c r="B7" i="3" s="1"/>
  <c r="G6" i="3"/>
  <c r="F6" i="3"/>
  <c r="H6" i="3" s="1"/>
  <c r="B6" i="3" s="1"/>
  <c r="G5" i="3"/>
  <c r="F5" i="3"/>
  <c r="H5" i="3" s="1"/>
  <c r="B5" i="3" s="1"/>
  <c r="G4" i="3"/>
  <c r="F4" i="3"/>
  <c r="H4" i="3" s="1"/>
  <c r="B4" i="3" s="1"/>
  <c r="G3" i="3"/>
  <c r="F3" i="3"/>
  <c r="H3" i="3" s="1"/>
  <c r="B3" i="3" s="1"/>
  <c r="H50" i="3" l="1"/>
  <c r="B50" i="3" s="1"/>
  <c r="A2" i="10"/>
  <c r="A2" i="8"/>
  <c r="M10" i="9" l="1"/>
  <c r="K10" i="9"/>
  <c r="J10" i="9"/>
  <c r="I10" i="9"/>
  <c r="H10" i="9"/>
  <c r="G10" i="9"/>
  <c r="F10" i="9"/>
  <c r="E10" i="9"/>
  <c r="D10" i="9"/>
  <c r="C10" i="9"/>
  <c r="H10" i="10"/>
  <c r="G10" i="10"/>
  <c r="F10" i="10"/>
  <c r="E10" i="10"/>
  <c r="D10" i="10"/>
  <c r="C10" i="10"/>
  <c r="B10" i="10"/>
  <c r="L183" i="9"/>
  <c r="L299" i="9"/>
  <c r="L879" i="9"/>
  <c r="L876" i="9"/>
  <c r="L389" i="9"/>
  <c r="L321" i="9"/>
  <c r="L162" i="9"/>
  <c r="L665" i="9"/>
  <c r="I1183" i="8" l="1"/>
  <c r="I1182" i="8"/>
  <c r="I1181" i="8"/>
  <c r="I1180" i="8"/>
  <c r="I1179" i="8"/>
  <c r="I1178" i="8"/>
  <c r="I1177" i="8"/>
  <c r="I1176" i="8"/>
  <c r="I1175" i="8"/>
  <c r="I1174" i="8"/>
  <c r="I1173" i="8"/>
  <c r="I1172" i="8"/>
  <c r="I1171" i="8"/>
  <c r="I1170" i="8"/>
  <c r="I1169" i="8"/>
  <c r="I1168" i="8"/>
  <c r="I1167" i="8"/>
  <c r="I1166" i="8"/>
  <c r="I1165" i="8"/>
  <c r="I1164" i="8"/>
  <c r="I1163" i="8"/>
  <c r="I1162" i="8"/>
  <c r="I1161" i="8"/>
  <c r="I1160" i="8"/>
  <c r="I1159" i="8"/>
  <c r="I1158" i="8"/>
  <c r="I1157" i="8"/>
  <c r="I1156" i="8"/>
  <c r="I1155" i="8"/>
  <c r="I1154" i="8"/>
  <c r="I1153" i="8"/>
  <c r="I1152" i="8"/>
  <c r="I1151" i="8"/>
  <c r="I1150" i="8"/>
  <c r="I1149" i="8"/>
  <c r="I1148" i="8"/>
  <c r="I1147" i="8"/>
  <c r="I1146" i="8"/>
  <c r="I1145" i="8"/>
  <c r="I1144" i="8"/>
  <c r="I1143" i="8"/>
  <c r="I1142" i="8"/>
  <c r="I1141" i="8"/>
  <c r="I1140" i="8"/>
  <c r="I1139" i="8"/>
  <c r="I1138" i="8"/>
  <c r="I1137" i="8"/>
  <c r="I1136" i="8"/>
  <c r="I1135" i="8"/>
  <c r="I1134" i="8"/>
  <c r="I1133" i="8"/>
  <c r="I1132" i="8"/>
  <c r="I1131" i="8"/>
  <c r="I1130" i="8"/>
  <c r="I1129" i="8"/>
  <c r="I1128" i="8"/>
  <c r="I1127" i="8"/>
  <c r="I1126" i="8"/>
  <c r="I1125" i="8"/>
  <c r="I1124" i="8"/>
  <c r="I1123" i="8"/>
  <c r="I1122" i="8"/>
  <c r="I1121" i="8"/>
  <c r="I1120" i="8"/>
  <c r="I1119" i="8"/>
  <c r="I1118" i="8"/>
  <c r="I1117" i="8"/>
  <c r="I1116" i="8"/>
  <c r="I1115" i="8"/>
  <c r="I1114" i="8"/>
  <c r="I1113" i="8"/>
  <c r="I1112" i="8"/>
  <c r="I1111" i="8"/>
  <c r="I1110" i="8"/>
  <c r="I1109" i="8"/>
  <c r="I1108" i="8"/>
  <c r="I1107" i="8"/>
  <c r="I1106" i="8"/>
  <c r="I1105" i="8"/>
  <c r="I1104" i="8"/>
  <c r="I1103" i="8"/>
  <c r="I1102" i="8"/>
  <c r="I1101" i="8"/>
  <c r="I1100" i="8"/>
  <c r="I1099" i="8"/>
  <c r="I1098" i="8"/>
  <c r="I1097" i="8"/>
  <c r="I1096" i="8"/>
  <c r="I1095" i="8"/>
  <c r="I1094" i="8"/>
  <c r="I1093" i="8"/>
  <c r="I1092" i="8"/>
  <c r="I1091" i="8"/>
  <c r="I1090" i="8"/>
  <c r="I1089" i="8"/>
  <c r="I1088" i="8"/>
  <c r="I1087" i="8"/>
  <c r="I1086" i="8"/>
  <c r="I1085" i="8"/>
  <c r="I1084" i="8"/>
  <c r="I1083" i="8"/>
  <c r="I1082" i="8"/>
  <c r="I1081" i="8"/>
  <c r="I1080" i="8"/>
  <c r="I1079" i="8"/>
  <c r="I1078" i="8"/>
  <c r="I1077" i="8"/>
  <c r="I1076" i="8"/>
  <c r="I1075" i="8"/>
  <c r="I1074" i="8"/>
  <c r="I1073" i="8"/>
  <c r="I1072" i="8"/>
  <c r="I1071" i="8"/>
  <c r="I1070" i="8"/>
  <c r="I1069" i="8"/>
  <c r="I1068" i="8"/>
  <c r="I1067" i="8"/>
  <c r="I1066" i="8"/>
  <c r="I1065" i="8"/>
  <c r="I1064" i="8"/>
  <c r="I1063" i="8"/>
  <c r="I1062" i="8"/>
  <c r="I1061" i="8"/>
  <c r="I1060" i="8"/>
  <c r="I1059" i="8"/>
  <c r="I1058" i="8"/>
  <c r="I1057" i="8"/>
  <c r="I1056" i="8"/>
  <c r="I1055" i="8"/>
  <c r="I1054" i="8"/>
  <c r="I1053" i="8"/>
  <c r="I1052" i="8"/>
  <c r="I1051" i="8"/>
  <c r="I1050" i="8"/>
  <c r="I1049" i="8"/>
  <c r="I1048" i="8"/>
  <c r="I1047" i="8"/>
  <c r="I1046" i="8"/>
  <c r="I1045" i="8"/>
  <c r="I1044" i="8"/>
  <c r="I1043" i="8"/>
  <c r="I1042" i="8"/>
  <c r="I1041" i="8"/>
  <c r="I1040" i="8"/>
  <c r="I1039" i="8"/>
  <c r="I1038" i="8"/>
  <c r="I1037" i="8"/>
  <c r="I1036" i="8"/>
  <c r="I1035" i="8"/>
  <c r="I1034" i="8"/>
  <c r="I1033" i="8"/>
  <c r="I1032" i="8"/>
  <c r="I1031" i="8"/>
  <c r="I1030" i="8"/>
  <c r="I1029" i="8"/>
  <c r="I1028" i="8"/>
  <c r="I1027" i="8"/>
  <c r="I1026" i="8"/>
  <c r="I1025" i="8"/>
  <c r="I1024" i="8"/>
  <c r="I1023" i="8"/>
  <c r="I1022" i="8"/>
  <c r="I1021" i="8"/>
  <c r="I1020" i="8"/>
  <c r="I1019" i="8"/>
  <c r="I1018" i="8"/>
  <c r="I1017" i="8"/>
  <c r="I1016" i="8"/>
  <c r="I1015" i="8"/>
  <c r="I1014" i="8"/>
  <c r="I1013" i="8"/>
  <c r="I1012" i="8"/>
  <c r="I1011" i="8"/>
  <c r="I1010" i="8"/>
  <c r="I1009" i="8"/>
  <c r="I1008" i="8"/>
  <c r="I1007" i="8"/>
  <c r="I1006" i="8"/>
  <c r="I1005" i="8"/>
  <c r="I1004" i="8"/>
  <c r="I1003" i="8"/>
  <c r="I1002" i="8"/>
  <c r="I1001" i="8"/>
  <c r="I1000" i="8"/>
  <c r="I999" i="8"/>
  <c r="I998" i="8"/>
  <c r="I997" i="8"/>
  <c r="I996" i="8"/>
  <c r="I995" i="8"/>
  <c r="I994" i="8"/>
  <c r="I993" i="8"/>
  <c r="I992" i="8"/>
  <c r="I991" i="8"/>
  <c r="I990" i="8"/>
  <c r="I989" i="8"/>
  <c r="I988" i="8"/>
  <c r="I987" i="8"/>
  <c r="I986" i="8"/>
  <c r="I985" i="8"/>
  <c r="I984" i="8"/>
  <c r="I983" i="8"/>
  <c r="I982" i="8"/>
  <c r="I981" i="8"/>
  <c r="I980" i="8"/>
  <c r="I979" i="8"/>
  <c r="I978" i="8"/>
  <c r="I977" i="8"/>
  <c r="I976" i="8"/>
  <c r="I975" i="8"/>
  <c r="I974" i="8"/>
  <c r="I973" i="8"/>
  <c r="I972" i="8"/>
  <c r="I971" i="8"/>
  <c r="I970" i="8"/>
  <c r="I969" i="8"/>
  <c r="I968" i="8"/>
  <c r="I967" i="8"/>
  <c r="I966" i="8"/>
  <c r="I965" i="8"/>
  <c r="I964" i="8"/>
  <c r="I963" i="8"/>
  <c r="I962" i="8"/>
  <c r="I961" i="8"/>
  <c r="I960" i="8"/>
  <c r="I959" i="8"/>
  <c r="I958" i="8"/>
  <c r="I957" i="8"/>
  <c r="I956" i="8"/>
  <c r="I955" i="8"/>
  <c r="I954" i="8"/>
  <c r="I953" i="8"/>
  <c r="I952" i="8"/>
  <c r="I951" i="8"/>
  <c r="I950" i="8"/>
  <c r="I949" i="8"/>
  <c r="I948" i="8"/>
  <c r="I947" i="8"/>
  <c r="I946" i="8"/>
  <c r="I945" i="8"/>
  <c r="I944" i="8"/>
  <c r="I943" i="8"/>
  <c r="I942" i="8"/>
  <c r="I941" i="8"/>
  <c r="I940" i="8"/>
  <c r="I939" i="8"/>
  <c r="I938" i="8"/>
  <c r="I937" i="8"/>
  <c r="I936" i="8"/>
  <c r="I935" i="8"/>
  <c r="I934" i="8"/>
  <c r="I933" i="8"/>
  <c r="I932" i="8"/>
  <c r="I931" i="8"/>
  <c r="I930" i="8"/>
  <c r="I929" i="8"/>
  <c r="I928" i="8"/>
  <c r="I927" i="8"/>
  <c r="I926" i="8"/>
  <c r="I925" i="8"/>
  <c r="I924" i="8"/>
  <c r="I923" i="8"/>
  <c r="I922" i="8"/>
  <c r="I921" i="8"/>
  <c r="I920" i="8"/>
  <c r="I919" i="8"/>
  <c r="I918" i="8"/>
  <c r="I917" i="8"/>
  <c r="I916" i="8"/>
  <c r="I915" i="8"/>
  <c r="I914" i="8"/>
  <c r="I913" i="8"/>
  <c r="I912" i="8"/>
  <c r="I911" i="8"/>
  <c r="I910" i="8"/>
  <c r="I909" i="8"/>
  <c r="I908" i="8"/>
  <c r="I907" i="8"/>
  <c r="I906" i="8"/>
  <c r="I905" i="8"/>
  <c r="I904" i="8"/>
  <c r="I903" i="8"/>
  <c r="I902" i="8"/>
  <c r="I901" i="8"/>
  <c r="I900" i="8"/>
  <c r="I899" i="8"/>
  <c r="I898" i="8"/>
  <c r="I897" i="8"/>
  <c r="I896" i="8"/>
  <c r="I895" i="8"/>
  <c r="I894" i="8"/>
  <c r="I893" i="8"/>
  <c r="I892" i="8"/>
  <c r="I891" i="8"/>
  <c r="I890" i="8"/>
  <c r="I889" i="8"/>
  <c r="I888" i="8"/>
  <c r="I887" i="8"/>
  <c r="I886" i="8"/>
  <c r="I885" i="8"/>
  <c r="I884" i="8"/>
  <c r="I883" i="8"/>
  <c r="I882" i="8"/>
  <c r="I881" i="8"/>
  <c r="I880" i="8"/>
  <c r="I879" i="8"/>
  <c r="I878" i="8"/>
  <c r="I877" i="8"/>
  <c r="I876" i="8"/>
  <c r="I875" i="8"/>
  <c r="I874" i="8"/>
  <c r="I873" i="8"/>
  <c r="I872" i="8"/>
  <c r="I871" i="8"/>
  <c r="I870" i="8"/>
  <c r="I869" i="8"/>
  <c r="I868" i="8"/>
  <c r="I867" i="8"/>
  <c r="I866" i="8"/>
  <c r="I865" i="8"/>
  <c r="I864" i="8"/>
  <c r="I863" i="8"/>
  <c r="I862" i="8"/>
  <c r="I861" i="8"/>
  <c r="I860" i="8"/>
  <c r="I859" i="8"/>
  <c r="I858" i="8"/>
  <c r="I857" i="8"/>
  <c r="I856" i="8"/>
  <c r="I855" i="8"/>
  <c r="I854" i="8"/>
  <c r="I853" i="8"/>
  <c r="I852" i="8"/>
  <c r="I851" i="8"/>
  <c r="I850" i="8"/>
  <c r="I849" i="8"/>
  <c r="I848" i="8"/>
  <c r="I847" i="8"/>
  <c r="I846" i="8"/>
  <c r="I845" i="8"/>
  <c r="I844" i="8"/>
  <c r="I843" i="8"/>
  <c r="I842" i="8"/>
  <c r="I841" i="8"/>
  <c r="I840" i="8"/>
  <c r="I839" i="8"/>
  <c r="I838" i="8"/>
  <c r="I837" i="8"/>
  <c r="I836" i="8"/>
  <c r="I835" i="8"/>
  <c r="I834" i="8"/>
  <c r="I833" i="8"/>
  <c r="I832" i="8"/>
  <c r="I831" i="8"/>
  <c r="I830" i="8"/>
  <c r="I829" i="8"/>
  <c r="I828" i="8"/>
  <c r="I827" i="8"/>
  <c r="I826" i="8"/>
  <c r="I825" i="8"/>
  <c r="I824" i="8"/>
  <c r="I823" i="8"/>
  <c r="I822" i="8"/>
  <c r="I821" i="8"/>
  <c r="I820" i="8"/>
  <c r="I819" i="8"/>
  <c r="I818" i="8"/>
  <c r="I817" i="8"/>
  <c r="I816" i="8"/>
  <c r="I815" i="8"/>
  <c r="I814" i="8"/>
  <c r="I813" i="8"/>
  <c r="I812" i="8"/>
  <c r="I811" i="8"/>
  <c r="I810" i="8"/>
  <c r="I809" i="8"/>
  <c r="I808" i="8"/>
  <c r="I807" i="8"/>
  <c r="I806" i="8"/>
  <c r="I805" i="8"/>
  <c r="I804" i="8"/>
  <c r="I803" i="8"/>
  <c r="I802" i="8"/>
  <c r="I801" i="8"/>
  <c r="I800" i="8"/>
  <c r="I799" i="8"/>
  <c r="I798" i="8"/>
  <c r="I797" i="8"/>
  <c r="I796" i="8"/>
  <c r="I795" i="8"/>
  <c r="I794" i="8"/>
  <c r="I793" i="8"/>
  <c r="I792" i="8"/>
  <c r="I791" i="8"/>
  <c r="I790" i="8"/>
  <c r="I789" i="8"/>
  <c r="I788" i="8"/>
  <c r="I787" i="8"/>
  <c r="I786" i="8"/>
  <c r="I785" i="8"/>
  <c r="I784" i="8"/>
  <c r="I783" i="8"/>
  <c r="I782" i="8"/>
  <c r="I781" i="8"/>
  <c r="I780" i="8"/>
  <c r="I779" i="8"/>
  <c r="I778" i="8"/>
  <c r="I777" i="8"/>
  <c r="I776" i="8"/>
  <c r="I775" i="8"/>
  <c r="I774" i="8"/>
  <c r="I773" i="8"/>
  <c r="I772" i="8"/>
  <c r="I771" i="8"/>
  <c r="I770" i="8"/>
  <c r="I769" i="8"/>
  <c r="I768" i="8"/>
  <c r="I767" i="8"/>
  <c r="I766" i="8"/>
  <c r="I765" i="8"/>
  <c r="I764" i="8"/>
  <c r="I763" i="8"/>
  <c r="I762" i="8"/>
  <c r="I761" i="8"/>
  <c r="I760" i="8"/>
  <c r="I759" i="8"/>
  <c r="I758" i="8"/>
  <c r="I757" i="8"/>
  <c r="I756" i="8"/>
  <c r="I755" i="8"/>
  <c r="I754" i="8"/>
  <c r="I753" i="8"/>
  <c r="I752" i="8"/>
  <c r="I751" i="8"/>
  <c r="I750" i="8"/>
  <c r="I749" i="8"/>
  <c r="I748" i="8"/>
  <c r="I747" i="8"/>
  <c r="I746" i="8"/>
  <c r="I745" i="8"/>
  <c r="I744" i="8"/>
  <c r="I743" i="8"/>
  <c r="I742" i="8"/>
  <c r="I741" i="8"/>
  <c r="I740" i="8"/>
  <c r="I739" i="8"/>
  <c r="I738" i="8"/>
  <c r="I737" i="8"/>
  <c r="I736" i="8"/>
  <c r="I735" i="8"/>
  <c r="I734" i="8"/>
  <c r="I733" i="8"/>
  <c r="I732" i="8"/>
  <c r="I731" i="8"/>
  <c r="I730" i="8"/>
  <c r="I729" i="8"/>
  <c r="I728" i="8"/>
  <c r="I727" i="8"/>
  <c r="I726" i="8"/>
  <c r="I725" i="8"/>
  <c r="I724" i="8"/>
  <c r="I723" i="8"/>
  <c r="I722" i="8"/>
  <c r="I721" i="8"/>
  <c r="I720" i="8"/>
  <c r="I719" i="8"/>
  <c r="I718" i="8"/>
  <c r="I717" i="8"/>
  <c r="I716" i="8"/>
  <c r="I715" i="8"/>
  <c r="I714" i="8"/>
  <c r="I713" i="8"/>
  <c r="I712" i="8"/>
  <c r="I711" i="8"/>
  <c r="I710" i="8"/>
  <c r="I709" i="8"/>
  <c r="I708" i="8"/>
  <c r="I707" i="8"/>
  <c r="I706" i="8"/>
  <c r="I705" i="8"/>
  <c r="I704" i="8"/>
  <c r="I703" i="8"/>
  <c r="I702" i="8"/>
  <c r="I701" i="8"/>
  <c r="I700" i="8"/>
  <c r="I699" i="8"/>
  <c r="I698" i="8"/>
  <c r="I697" i="8"/>
  <c r="I696" i="8"/>
  <c r="I695" i="8"/>
  <c r="I694" i="8"/>
  <c r="I693" i="8"/>
  <c r="I692" i="8"/>
  <c r="I691" i="8"/>
  <c r="I690" i="8"/>
  <c r="I689" i="8"/>
  <c r="I688" i="8"/>
  <c r="I687" i="8"/>
  <c r="I686" i="8"/>
  <c r="I685" i="8"/>
  <c r="I684" i="8"/>
  <c r="I683" i="8"/>
  <c r="I682" i="8"/>
  <c r="I681" i="8"/>
  <c r="I680" i="8"/>
  <c r="I679" i="8"/>
  <c r="I678" i="8"/>
  <c r="I677" i="8"/>
  <c r="I676" i="8"/>
  <c r="I675" i="8"/>
  <c r="I674" i="8"/>
  <c r="I673" i="8"/>
  <c r="I672" i="8"/>
  <c r="I671" i="8"/>
  <c r="I670" i="8"/>
  <c r="I669" i="8"/>
  <c r="I668" i="8"/>
  <c r="I667" i="8"/>
  <c r="I666" i="8"/>
  <c r="I665" i="8"/>
  <c r="I664" i="8"/>
  <c r="I663" i="8"/>
  <c r="I662" i="8"/>
  <c r="I661" i="8"/>
  <c r="I660" i="8"/>
  <c r="I658" i="8"/>
  <c r="I659" i="8"/>
  <c r="I657" i="8"/>
  <c r="I656" i="8"/>
  <c r="I655" i="8"/>
  <c r="I654" i="8"/>
  <c r="I653" i="8"/>
  <c r="I652" i="8"/>
  <c r="I651" i="8"/>
  <c r="I650" i="8"/>
  <c r="I649" i="8"/>
  <c r="I648" i="8"/>
  <c r="I647" i="8"/>
  <c r="I646" i="8"/>
  <c r="I645" i="8"/>
  <c r="I644" i="8"/>
  <c r="I643" i="8"/>
  <c r="I642" i="8"/>
  <c r="I641" i="8"/>
  <c r="I640" i="8"/>
  <c r="I639" i="8"/>
  <c r="I638" i="8"/>
  <c r="I637" i="8"/>
  <c r="I636" i="8"/>
  <c r="I635" i="8"/>
  <c r="I634" i="8"/>
  <c r="I633" i="8"/>
  <c r="I632" i="8"/>
  <c r="I631" i="8"/>
  <c r="I630" i="8"/>
  <c r="I629" i="8"/>
  <c r="I628" i="8"/>
  <c r="I627" i="8"/>
  <c r="I626" i="8"/>
  <c r="I625" i="8"/>
  <c r="I624" i="8"/>
  <c r="I623" i="8"/>
  <c r="I622" i="8"/>
  <c r="I621" i="8"/>
  <c r="I620" i="8"/>
  <c r="I619" i="8"/>
  <c r="I618" i="8"/>
  <c r="I617" i="8"/>
  <c r="I616" i="8"/>
  <c r="I615" i="8"/>
  <c r="I614" i="8"/>
  <c r="I613" i="8"/>
  <c r="I612" i="8"/>
  <c r="I611" i="8"/>
  <c r="I610" i="8"/>
  <c r="I609" i="8"/>
  <c r="I608" i="8"/>
  <c r="I607" i="8"/>
  <c r="I606" i="8"/>
  <c r="I605" i="8"/>
  <c r="I604" i="8"/>
  <c r="I603" i="8"/>
  <c r="I602" i="8"/>
  <c r="I601" i="8"/>
  <c r="I600" i="8"/>
  <c r="I599" i="8"/>
  <c r="I598" i="8"/>
  <c r="I597" i="8"/>
  <c r="I596" i="8"/>
  <c r="I595" i="8"/>
  <c r="I594" i="8"/>
  <c r="I593" i="8"/>
  <c r="I592" i="8"/>
  <c r="I591" i="8"/>
  <c r="I590" i="8"/>
  <c r="I589" i="8"/>
  <c r="I588" i="8"/>
  <c r="I587" i="8"/>
  <c r="I586" i="8"/>
  <c r="I585" i="8"/>
  <c r="I584" i="8"/>
  <c r="I583" i="8"/>
  <c r="I582" i="8"/>
  <c r="I581" i="8"/>
  <c r="I580" i="8"/>
  <c r="I579" i="8"/>
  <c r="I578" i="8"/>
  <c r="I577" i="8"/>
  <c r="I576" i="8"/>
  <c r="I575" i="8"/>
  <c r="I574" i="8"/>
  <c r="I573" i="8"/>
  <c r="I572" i="8"/>
  <c r="I571" i="8"/>
  <c r="I570" i="8"/>
  <c r="I569" i="8"/>
  <c r="I568" i="8"/>
  <c r="I567" i="8"/>
  <c r="I566" i="8"/>
  <c r="I565" i="8"/>
  <c r="I564" i="8"/>
  <c r="I563" i="8"/>
  <c r="I562" i="8"/>
  <c r="I561" i="8"/>
  <c r="I560" i="8"/>
  <c r="I559" i="8"/>
  <c r="I558" i="8"/>
  <c r="I557" i="8"/>
  <c r="I556" i="8"/>
  <c r="I555" i="8"/>
  <c r="I554" i="8"/>
  <c r="I553" i="8"/>
  <c r="I552" i="8"/>
  <c r="I551" i="8"/>
  <c r="I550" i="8"/>
  <c r="I549" i="8"/>
  <c r="I548" i="8"/>
  <c r="I547" i="8"/>
  <c r="I546" i="8"/>
  <c r="I545" i="8"/>
  <c r="I544" i="8"/>
  <c r="I543" i="8"/>
  <c r="I542" i="8"/>
  <c r="I541" i="8"/>
  <c r="I540" i="8"/>
  <c r="I539" i="8"/>
  <c r="I538" i="8"/>
  <c r="I537" i="8"/>
  <c r="I536" i="8"/>
  <c r="I535" i="8"/>
  <c r="I534" i="8"/>
  <c r="I533" i="8"/>
  <c r="I532" i="8"/>
  <c r="I531" i="8"/>
  <c r="I530" i="8"/>
  <c r="I529" i="8"/>
  <c r="I528" i="8"/>
  <c r="I527" i="8"/>
  <c r="I526" i="8"/>
  <c r="I525" i="8"/>
  <c r="I524" i="8"/>
  <c r="I523" i="8"/>
  <c r="I522" i="8"/>
  <c r="I521" i="8"/>
  <c r="I520" i="8"/>
  <c r="I519" i="8"/>
  <c r="I518" i="8"/>
  <c r="I517" i="8"/>
  <c r="I516" i="8"/>
  <c r="I515" i="8"/>
  <c r="I514" i="8"/>
  <c r="I513" i="8"/>
  <c r="I512" i="8"/>
  <c r="I511" i="8"/>
  <c r="I510" i="8"/>
  <c r="I509" i="8"/>
  <c r="I508" i="8"/>
  <c r="I507" i="8"/>
  <c r="I506" i="8"/>
  <c r="I505" i="8"/>
  <c r="I504" i="8"/>
  <c r="I503" i="8"/>
  <c r="I502" i="8"/>
  <c r="I501" i="8"/>
  <c r="I500" i="8"/>
  <c r="I499" i="8"/>
  <c r="I498" i="8"/>
  <c r="I497" i="8"/>
  <c r="I496" i="8"/>
  <c r="I495" i="8"/>
  <c r="I494" i="8"/>
  <c r="I493" i="8"/>
  <c r="I492" i="8"/>
  <c r="I491" i="8"/>
  <c r="I490" i="8"/>
  <c r="I489" i="8"/>
  <c r="I488" i="8"/>
  <c r="I487" i="8"/>
  <c r="I486" i="8"/>
  <c r="I485" i="8"/>
  <c r="I484" i="8"/>
  <c r="I483" i="8"/>
  <c r="I482" i="8"/>
  <c r="I481" i="8"/>
  <c r="I480" i="8"/>
  <c r="I479" i="8"/>
  <c r="I478" i="8"/>
  <c r="I477" i="8"/>
  <c r="I476" i="8"/>
  <c r="I475" i="8"/>
  <c r="I474" i="8"/>
  <c r="I473" i="8"/>
  <c r="I472" i="8"/>
  <c r="I471" i="8"/>
  <c r="I470" i="8"/>
  <c r="I469" i="8"/>
  <c r="I468" i="8"/>
  <c r="I467" i="8"/>
  <c r="I466" i="8"/>
  <c r="I465" i="8"/>
  <c r="I464" i="8"/>
  <c r="I463" i="8"/>
  <c r="I462" i="8"/>
  <c r="I461" i="8"/>
  <c r="I460" i="8"/>
  <c r="I459" i="8"/>
  <c r="I458" i="8"/>
  <c r="I457" i="8"/>
  <c r="I456" i="8"/>
  <c r="I455" i="8"/>
  <c r="I454" i="8"/>
  <c r="I453" i="8"/>
  <c r="I452" i="8"/>
  <c r="I451" i="8"/>
  <c r="I450" i="8"/>
  <c r="I449" i="8"/>
  <c r="I448" i="8"/>
  <c r="I447" i="8"/>
  <c r="I445" i="8"/>
  <c r="I446" i="8"/>
  <c r="I444" i="8"/>
  <c r="I443" i="8"/>
  <c r="I442" i="8"/>
  <c r="I441" i="8"/>
  <c r="I440" i="8"/>
  <c r="I439" i="8"/>
  <c r="I438" i="8"/>
  <c r="I437" i="8"/>
  <c r="I436" i="8"/>
  <c r="I435" i="8"/>
  <c r="I434" i="8"/>
  <c r="I433" i="8"/>
  <c r="I432" i="8"/>
  <c r="I431" i="8"/>
  <c r="I430" i="8"/>
  <c r="I429" i="8"/>
  <c r="I428" i="8"/>
  <c r="I427" i="8"/>
  <c r="I425" i="8"/>
  <c r="I426" i="8"/>
  <c r="I424" i="8"/>
  <c r="I423" i="8"/>
  <c r="I422" i="8"/>
  <c r="I421" i="8"/>
  <c r="I420" i="8"/>
  <c r="I419" i="8"/>
  <c r="I418" i="8"/>
  <c r="I417" i="8"/>
  <c r="I416" i="8"/>
  <c r="I415" i="8"/>
  <c r="I414" i="8"/>
  <c r="I413" i="8"/>
  <c r="I412" i="8"/>
  <c r="I411" i="8"/>
  <c r="I410" i="8"/>
  <c r="I409" i="8"/>
  <c r="I408" i="8"/>
  <c r="I407" i="8"/>
  <c r="I406" i="8"/>
  <c r="I405" i="8"/>
  <c r="I404" i="8"/>
  <c r="I403" i="8"/>
  <c r="I402" i="8"/>
  <c r="I401" i="8"/>
  <c r="I400" i="8"/>
  <c r="I399" i="8"/>
  <c r="I398" i="8"/>
  <c r="I397" i="8"/>
  <c r="I396" i="8"/>
  <c r="I395" i="8"/>
  <c r="I394" i="8"/>
  <c r="I393" i="8"/>
  <c r="I392" i="8"/>
  <c r="I391" i="8"/>
  <c r="I390" i="8"/>
  <c r="I389" i="8"/>
  <c r="I388" i="8"/>
  <c r="I387" i="8"/>
  <c r="I386" i="8"/>
  <c r="I385" i="8"/>
  <c r="I384" i="8"/>
  <c r="I383" i="8"/>
  <c r="I382" i="8"/>
  <c r="I381" i="8"/>
  <c r="I380" i="8"/>
  <c r="I379" i="8"/>
  <c r="I378" i="8"/>
  <c r="I377" i="8"/>
  <c r="I376" i="8"/>
  <c r="I375" i="8"/>
  <c r="I374" i="8"/>
  <c r="I373" i="8"/>
  <c r="I372" i="8"/>
  <c r="I371" i="8"/>
  <c r="I370" i="8"/>
  <c r="I369" i="8"/>
  <c r="I368" i="8"/>
  <c r="I367" i="8"/>
  <c r="I366" i="8"/>
  <c r="I365" i="8"/>
  <c r="I364" i="8"/>
  <c r="I363" i="8"/>
  <c r="I362" i="8"/>
  <c r="I361" i="8"/>
  <c r="I360" i="8"/>
  <c r="I359" i="8"/>
  <c r="I358" i="8"/>
  <c r="I357" i="8"/>
  <c r="I356" i="8"/>
  <c r="I355" i="8"/>
  <c r="I354" i="8"/>
  <c r="I353" i="8"/>
  <c r="I352" i="8"/>
  <c r="I351" i="8"/>
  <c r="I350" i="8"/>
  <c r="I349" i="8"/>
  <c r="I348" i="8"/>
  <c r="I347" i="8"/>
  <c r="I346" i="8"/>
  <c r="I345" i="8"/>
  <c r="I344" i="8"/>
  <c r="I343" i="8"/>
  <c r="I342" i="8"/>
  <c r="I341" i="8"/>
  <c r="I340" i="8"/>
  <c r="I339" i="8"/>
  <c r="I338" i="8"/>
  <c r="I337" i="8"/>
  <c r="I336" i="8"/>
  <c r="I335" i="8"/>
  <c r="I334" i="8"/>
  <c r="I333" i="8"/>
  <c r="I332" i="8"/>
  <c r="I331" i="8"/>
  <c r="I330" i="8"/>
  <c r="I329" i="8"/>
  <c r="I328" i="8"/>
  <c r="I327" i="8"/>
  <c r="I326" i="8"/>
  <c r="I325" i="8"/>
  <c r="I324" i="8"/>
  <c r="I323" i="8"/>
  <c r="I322" i="8"/>
  <c r="I321" i="8"/>
  <c r="I320" i="8"/>
  <c r="I319" i="8"/>
  <c r="I318" i="8"/>
  <c r="I317" i="8"/>
  <c r="I316" i="8"/>
  <c r="I315" i="8"/>
  <c r="I314" i="8"/>
  <c r="I313" i="8"/>
  <c r="I312" i="8"/>
  <c r="I311" i="8"/>
  <c r="I310" i="8"/>
  <c r="I309" i="8"/>
  <c r="I308" i="8"/>
  <c r="I307" i="8"/>
  <c r="I306" i="8"/>
  <c r="I305" i="8"/>
  <c r="I304" i="8"/>
  <c r="I303" i="8"/>
  <c r="I302" i="8"/>
  <c r="I301" i="8"/>
  <c r="I300" i="8"/>
  <c r="I299" i="8"/>
  <c r="I298" i="8"/>
  <c r="I297" i="8"/>
  <c r="I296" i="8"/>
  <c r="I295" i="8"/>
  <c r="I294" i="8"/>
  <c r="I293" i="8"/>
  <c r="I292" i="8"/>
  <c r="I291" i="8"/>
  <c r="I290" i="8"/>
  <c r="I289" i="8"/>
  <c r="I288" i="8"/>
  <c r="I287" i="8"/>
  <c r="I286" i="8"/>
  <c r="I285" i="8"/>
  <c r="I284" i="8"/>
  <c r="I283" i="8"/>
  <c r="I282" i="8"/>
  <c r="I281" i="8"/>
  <c r="I280" i="8"/>
  <c r="I279" i="8"/>
  <c r="I278" i="8"/>
  <c r="I277" i="8"/>
  <c r="I276" i="8"/>
  <c r="I275" i="8"/>
  <c r="I274" i="8"/>
  <c r="I273" i="8"/>
  <c r="I272" i="8"/>
  <c r="I271" i="8"/>
  <c r="I270" i="8"/>
  <c r="I269" i="8"/>
  <c r="I268" i="8"/>
  <c r="I267" i="8"/>
  <c r="I266" i="8"/>
  <c r="I265" i="8"/>
  <c r="I264" i="8"/>
  <c r="I263" i="8"/>
  <c r="I262" i="8"/>
  <c r="I261" i="8"/>
  <c r="I260" i="8"/>
  <c r="I259" i="8"/>
  <c r="I258" i="8"/>
  <c r="I257" i="8"/>
  <c r="I256" i="8"/>
  <c r="I255" i="8"/>
  <c r="I254" i="8"/>
  <c r="I253" i="8"/>
  <c r="I252" i="8"/>
  <c r="I251" i="8"/>
  <c r="I250" i="8"/>
  <c r="I249" i="8"/>
  <c r="I248" i="8"/>
  <c r="I247" i="8"/>
  <c r="I246" i="8"/>
  <c r="I245" i="8"/>
  <c r="I244" i="8"/>
  <c r="I243" i="8"/>
  <c r="I242" i="8"/>
  <c r="I241" i="8"/>
  <c r="I240" i="8"/>
  <c r="I239" i="8"/>
  <c r="I238" i="8"/>
  <c r="I237" i="8"/>
  <c r="I236" i="8"/>
  <c r="I235" i="8"/>
  <c r="I234" i="8"/>
  <c r="I233" i="8"/>
  <c r="I232" i="8"/>
  <c r="I231" i="8"/>
  <c r="I230" i="8"/>
  <c r="I229" i="8"/>
  <c r="I228" i="8"/>
  <c r="I227" i="8"/>
  <c r="I226" i="8"/>
  <c r="I225" i="8"/>
  <c r="I224" i="8"/>
  <c r="I223" i="8"/>
  <c r="I222" i="8"/>
  <c r="I221" i="8"/>
  <c r="I220" i="8"/>
  <c r="I219" i="8"/>
  <c r="I218" i="8"/>
  <c r="I217" i="8"/>
  <c r="I216" i="8"/>
  <c r="I215" i="8"/>
  <c r="I214" i="8"/>
  <c r="I213" i="8"/>
  <c r="I212" i="8"/>
  <c r="I211" i="8"/>
  <c r="I210" i="8"/>
  <c r="I209" i="8"/>
  <c r="I208" i="8"/>
  <c r="I207" i="8"/>
  <c r="I206" i="8"/>
  <c r="I205" i="8"/>
  <c r="I204" i="8"/>
  <c r="I203" i="8"/>
  <c r="I202" i="8"/>
  <c r="I201" i="8"/>
  <c r="I200" i="8"/>
  <c r="I199" i="8"/>
  <c r="I198" i="8"/>
  <c r="I197" i="8"/>
  <c r="I196" i="8"/>
  <c r="I195" i="8"/>
  <c r="I194" i="8"/>
  <c r="I193" i="8"/>
  <c r="I192" i="8"/>
  <c r="I191" i="8"/>
  <c r="I190" i="8"/>
  <c r="I189" i="8"/>
  <c r="I188" i="8"/>
  <c r="I187" i="8"/>
  <c r="I186" i="8"/>
  <c r="I185" i="8"/>
  <c r="I184" i="8"/>
  <c r="I183" i="8"/>
  <c r="I182" i="8"/>
  <c r="I181" i="8"/>
  <c r="I180" i="8"/>
  <c r="I179" i="8"/>
  <c r="I178" i="8"/>
  <c r="I177" i="8"/>
  <c r="I176" i="8"/>
  <c r="I175" i="8"/>
  <c r="I174" i="8"/>
  <c r="I173" i="8"/>
  <c r="I172" i="8"/>
  <c r="I171" i="8"/>
  <c r="I170" i="8"/>
  <c r="I169" i="8"/>
  <c r="I168" i="8"/>
  <c r="I167" i="8"/>
  <c r="I166" i="8"/>
  <c r="I165" i="8"/>
  <c r="I164" i="8"/>
  <c r="I163" i="8"/>
  <c r="I162" i="8"/>
  <c r="I161" i="8"/>
  <c r="I160" i="8"/>
  <c r="I159" i="8"/>
  <c r="I158" i="8"/>
  <c r="I157" i="8"/>
  <c r="I156" i="8"/>
  <c r="I155" i="8"/>
  <c r="I154" i="8"/>
  <c r="I153" i="8"/>
  <c r="I152" i="8"/>
  <c r="I151" i="8"/>
  <c r="I150" i="8"/>
  <c r="I149" i="8"/>
  <c r="I148" i="8"/>
  <c r="I147" i="8"/>
  <c r="I146" i="8"/>
  <c r="I145" i="8"/>
  <c r="I144" i="8"/>
  <c r="I143" i="8"/>
  <c r="I142" i="8"/>
  <c r="I141" i="8"/>
  <c r="I140" i="8"/>
  <c r="I139" i="8"/>
  <c r="I138" i="8"/>
  <c r="I137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5" i="8"/>
  <c r="I73" i="8"/>
  <c r="I74" i="8"/>
  <c r="I76" i="8"/>
  <c r="I77" i="8"/>
  <c r="I78" i="8"/>
  <c r="I79" i="8"/>
  <c r="I80" i="8"/>
  <c r="I81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7" i="8"/>
  <c r="I98" i="8"/>
  <c r="I99" i="8"/>
  <c r="I100" i="8"/>
  <c r="I101" i="8"/>
  <c r="I102" i="8"/>
  <c r="I103" i="8"/>
  <c r="I104" i="8"/>
  <c r="I105" i="8"/>
  <c r="I106" i="8"/>
  <c r="I107" i="8"/>
  <c r="I108" i="8"/>
  <c r="I109" i="8"/>
  <c r="I110" i="8"/>
  <c r="I111" i="8"/>
  <c r="I112" i="8"/>
  <c r="I113" i="8"/>
  <c r="I114" i="8"/>
  <c r="I115" i="8"/>
  <c r="I116" i="8"/>
  <c r="I117" i="8"/>
  <c r="I118" i="8"/>
  <c r="I119" i="8"/>
  <c r="I120" i="8"/>
  <c r="I121" i="8"/>
  <c r="I122" i="8"/>
  <c r="I123" i="8"/>
  <c r="I124" i="8"/>
  <c r="I125" i="8"/>
  <c r="I126" i="8"/>
  <c r="I127" i="8"/>
  <c r="I128" i="8"/>
  <c r="I129" i="8"/>
  <c r="I130" i="8"/>
  <c r="I131" i="8"/>
  <c r="I132" i="8"/>
  <c r="I133" i="8"/>
  <c r="I134" i="8"/>
  <c r="I135" i="8"/>
  <c r="I136" i="8"/>
  <c r="I11" i="8"/>
  <c r="L690" i="7"/>
  <c r="L510" i="7"/>
  <c r="L948" i="7"/>
  <c r="L1026" i="7"/>
  <c r="L696" i="7"/>
  <c r="L523" i="7"/>
  <c r="L402" i="7"/>
  <c r="L521" i="7"/>
  <c r="L686" i="7"/>
  <c r="L689" i="7"/>
  <c r="L846" i="7"/>
  <c r="O690" i="7"/>
  <c r="O510" i="7"/>
  <c r="O948" i="7"/>
  <c r="O1026" i="7"/>
  <c r="O696" i="7"/>
  <c r="O523" i="7"/>
  <c r="O402" i="7"/>
  <c r="O521" i="7"/>
  <c r="O686" i="7"/>
  <c r="O689" i="7"/>
  <c r="O846" i="7"/>
  <c r="K53" i="11" l="1"/>
  <c r="K52" i="11"/>
  <c r="K51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K26" i="11"/>
  <c r="K25" i="11"/>
  <c r="K24" i="11"/>
  <c r="K23" i="11"/>
  <c r="K22" i="11"/>
  <c r="K21" i="11"/>
  <c r="K20" i="11"/>
  <c r="K19" i="11"/>
  <c r="K18" i="11"/>
  <c r="K17" i="11"/>
  <c r="K16" i="11"/>
  <c r="K15" i="11"/>
  <c r="K14" i="11"/>
  <c r="K13" i="11"/>
  <c r="K12" i="11"/>
  <c r="K11" i="11"/>
  <c r="K10" i="11"/>
  <c r="K9" i="11"/>
  <c r="K8" i="11"/>
  <c r="K7" i="11"/>
  <c r="K6" i="11"/>
  <c r="K5" i="11"/>
  <c r="K4" i="11"/>
  <c r="L112" i="9"/>
  <c r="L928" i="9"/>
  <c r="L916" i="9"/>
  <c r="L915" i="9"/>
  <c r="L903" i="9"/>
  <c r="L893" i="9"/>
  <c r="L882" i="9"/>
  <c r="L855" i="9"/>
  <c r="L837" i="9"/>
  <c r="L833" i="9"/>
  <c r="L808" i="9"/>
  <c r="L794" i="9"/>
  <c r="L741" i="9"/>
  <c r="L735" i="9"/>
  <c r="L729" i="9"/>
  <c r="L722" i="9"/>
  <c r="L105" i="9"/>
  <c r="L533" i="9"/>
  <c r="L498" i="9"/>
  <c r="L875" i="9"/>
  <c r="L368" i="9"/>
  <c r="L334" i="9"/>
  <c r="L332" i="9"/>
  <c r="L315" i="9"/>
  <c r="L231" i="9"/>
  <c r="L201" i="9"/>
  <c r="L172" i="9"/>
  <c r="L1004" i="9"/>
  <c r="L910" i="9"/>
  <c r="L922" i="9"/>
  <c r="L656" i="9"/>
  <c r="L781" i="9"/>
  <c r="L666" i="9"/>
  <c r="L670" i="9"/>
  <c r="L89" i="9"/>
  <c r="L633" i="9"/>
  <c r="L872" i="9"/>
  <c r="L444" i="9"/>
  <c r="L330" i="9"/>
  <c r="L861" i="9"/>
  <c r="L870" i="9"/>
  <c r="L275" i="9"/>
  <c r="L223" i="9"/>
  <c r="L581" i="9"/>
  <c r="L69" i="9"/>
  <c r="L176" i="9"/>
  <c r="L697" i="9"/>
  <c r="L41" i="9"/>
  <c r="L87" i="9"/>
  <c r="L21" i="9"/>
  <c r="L30" i="9"/>
  <c r="L984" i="9"/>
  <c r="L612" i="9"/>
  <c r="L394" i="9"/>
  <c r="L889" i="9"/>
  <c r="L354" i="9"/>
  <c r="L481" i="9"/>
  <c r="L61" i="9"/>
  <c r="L72" i="9"/>
  <c r="L344" i="9"/>
  <c r="L269" i="9"/>
  <c r="L904" i="9"/>
  <c r="L564" i="9"/>
  <c r="L461" i="9"/>
  <c r="L894" i="9"/>
  <c r="L202" i="9"/>
  <c r="L22" i="9"/>
  <c r="L843" i="9"/>
  <c r="L684" i="9"/>
  <c r="L376" i="9"/>
  <c r="L724" i="9"/>
  <c r="L23" i="9"/>
  <c r="L979" i="9"/>
  <c r="L862" i="9"/>
  <c r="L167" i="9"/>
  <c r="L433" i="9"/>
  <c r="L809" i="9"/>
  <c r="L744" i="9"/>
  <c r="L367" i="9"/>
  <c r="L310" i="9"/>
  <c r="L818" i="9"/>
  <c r="L692" i="9"/>
  <c r="L520" i="9"/>
  <c r="L796" i="9"/>
  <c r="L210" i="9"/>
  <c r="L60" i="9"/>
  <c r="L43" i="9"/>
  <c r="L25" i="9"/>
  <c r="L739" i="9"/>
  <c r="L88" i="9"/>
  <c r="L614" i="9"/>
  <c r="L82" i="9"/>
  <c r="L413" i="9"/>
  <c r="L816" i="9"/>
  <c r="L285" i="9"/>
  <c r="L884" i="9"/>
  <c r="L622" i="9"/>
  <c r="L189" i="9"/>
  <c r="L377" i="9"/>
  <c r="L219" i="9"/>
  <c r="L797" i="9"/>
  <c r="L687" i="9"/>
  <c r="L673" i="9"/>
  <c r="L662" i="9"/>
  <c r="L827" i="9"/>
  <c r="L103" i="9"/>
  <c r="L989" i="9"/>
  <c r="L1012" i="9"/>
  <c r="L365" i="9"/>
  <c r="L798" i="9"/>
  <c r="L725" i="9"/>
  <c r="L806" i="9"/>
  <c r="L192" i="9"/>
  <c r="L546" i="9"/>
  <c r="L804" i="9"/>
  <c r="L828" i="9"/>
  <c r="L764" i="9"/>
  <c r="L605" i="9"/>
  <c r="L525" i="9"/>
  <c r="L699" i="9"/>
  <c r="L196" i="9"/>
  <c r="L616" i="9"/>
  <c r="L126" i="9"/>
  <c r="L615" i="9"/>
  <c r="L92" i="9"/>
  <c r="L993" i="9"/>
  <c r="L655" i="9"/>
  <c r="L415" i="9"/>
  <c r="L134" i="9"/>
  <c r="L213" i="9"/>
  <c r="L343" i="9"/>
  <c r="L973" i="9"/>
  <c r="L888" i="9"/>
  <c r="L317" i="9"/>
  <c r="L449" i="9"/>
  <c r="L617" i="9"/>
  <c r="L901" i="9"/>
  <c r="L81" i="9"/>
  <c r="L757" i="9"/>
  <c r="L609" i="9"/>
  <c r="L831" i="9"/>
  <c r="L585" i="9"/>
  <c r="L251" i="9"/>
  <c r="L874" i="9"/>
  <c r="L630" i="9"/>
  <c r="L350" i="9"/>
  <c r="L610" i="9"/>
  <c r="L399" i="9"/>
  <c r="L253" i="9"/>
  <c r="L641" i="9"/>
  <c r="L67" i="9"/>
  <c r="L311" i="9"/>
  <c r="L892" i="9"/>
  <c r="L869" i="9"/>
  <c r="L572" i="9"/>
  <c r="L66" i="9"/>
  <c r="L958" i="9"/>
  <c r="L627" i="9"/>
  <c r="L139" i="9"/>
  <c r="L123" i="9"/>
  <c r="L667" i="9"/>
  <c r="L513" i="9"/>
  <c r="L936" i="9"/>
  <c r="L95" i="9"/>
  <c r="L545" i="9"/>
  <c r="L742" i="9"/>
  <c r="L410" i="9"/>
  <c r="L906" i="9"/>
  <c r="L431" i="9"/>
  <c r="L1023" i="9"/>
  <c r="L555" i="9"/>
  <c r="L83" i="9"/>
  <c r="L1001" i="9"/>
  <c r="L859" i="9"/>
  <c r="L79" i="9"/>
  <c r="L731" i="9"/>
  <c r="L502" i="9"/>
  <c r="L327" i="9"/>
  <c r="L420" i="9"/>
  <c r="L887" i="9"/>
  <c r="L369" i="9"/>
  <c r="L380" i="9"/>
  <c r="L919" i="9"/>
  <c r="L890" i="9"/>
  <c r="L877" i="9"/>
  <c r="L873" i="9"/>
  <c r="L163" i="9"/>
  <c r="L58" i="9"/>
  <c r="L811" i="9"/>
  <c r="L237" i="9"/>
  <c r="L111" i="9"/>
  <c r="L730" i="9"/>
  <c r="L37" i="9"/>
  <c r="L878" i="9"/>
  <c r="L288" i="9"/>
  <c r="L371" i="9"/>
  <c r="L289" i="9"/>
  <c r="L998" i="9"/>
  <c r="L999" i="9"/>
  <c r="L191" i="9"/>
  <c r="L830" i="9"/>
  <c r="L955" i="9"/>
  <c r="L542" i="9"/>
  <c r="L580" i="9"/>
  <c r="L836" i="9"/>
  <c r="L1015" i="9"/>
  <c r="L951" i="9"/>
  <c r="L716" i="9"/>
  <c r="L712" i="9"/>
  <c r="L738" i="9"/>
  <c r="L691" i="9"/>
  <c r="L588" i="9"/>
  <c r="L118" i="9"/>
  <c r="L770" i="9"/>
  <c r="L881" i="9"/>
  <c r="L197" i="9"/>
  <c r="L753" i="9"/>
  <c r="L360" i="9"/>
  <c r="L141" i="9"/>
  <c r="L590" i="9"/>
  <c r="L561" i="9"/>
  <c r="L529" i="9"/>
  <c r="L221" i="9"/>
  <c r="L899" i="9"/>
  <c r="L954" i="9"/>
  <c r="L212" i="9"/>
  <c r="L171" i="9"/>
  <c r="L40" i="9"/>
  <c r="L402" i="9"/>
  <c r="L454" i="9"/>
  <c r="L391" i="9"/>
  <c r="L945" i="9"/>
  <c r="L443" i="9"/>
  <c r="L1014" i="9"/>
  <c r="L1020" i="9"/>
  <c r="L701" i="9"/>
  <c r="L573" i="9"/>
  <c r="L574" i="9"/>
  <c r="L575" i="9"/>
  <c r="L934" i="9"/>
  <c r="L109" i="9"/>
  <c r="L521" i="9"/>
  <c r="L727" i="9"/>
  <c r="L267" i="9"/>
  <c r="L626" i="9"/>
  <c r="L173" i="9"/>
  <c r="L73" i="9"/>
  <c r="L177" i="9"/>
  <c r="L199" i="9"/>
  <c r="L62" i="9"/>
  <c r="L848" i="9"/>
  <c r="L214" i="9"/>
  <c r="L634" i="9"/>
  <c r="L430" i="9"/>
  <c r="L981" i="9"/>
  <c r="L59" i="9"/>
  <c r="L682" i="9"/>
  <c r="L48" i="9"/>
  <c r="L472" i="9"/>
  <c r="L96" i="9"/>
  <c r="L198" i="9"/>
  <c r="L200" i="9"/>
  <c r="L653" i="9"/>
  <c r="L823" i="9"/>
  <c r="L24" i="9"/>
  <c r="L540" i="9"/>
  <c r="L80" i="9"/>
  <c r="L963" i="9"/>
  <c r="L478" i="9"/>
  <c r="L35" i="9"/>
  <c r="L215" i="9"/>
  <c r="L441" i="9"/>
  <c r="L216" i="9"/>
  <c r="L982" i="9"/>
  <c r="L514" i="9"/>
  <c r="L685" i="9"/>
  <c r="L1011" i="9"/>
  <c r="L582" i="9"/>
  <c r="L703" i="9"/>
  <c r="L675" i="9"/>
  <c r="L98" i="9"/>
  <c r="L12" i="9"/>
  <c r="L261" i="9"/>
  <c r="L346" i="9"/>
  <c r="L532" i="9"/>
  <c r="L584" i="9"/>
  <c r="L972" i="9"/>
  <c r="L971" i="9"/>
  <c r="L519" i="9"/>
  <c r="L471" i="9"/>
  <c r="L846" i="9"/>
  <c r="L312" i="9"/>
  <c r="L932" i="9"/>
  <c r="L680" i="9"/>
  <c r="L595" i="9"/>
  <c r="L353" i="9"/>
  <c r="L106" i="9"/>
  <c r="L537" i="9"/>
  <c r="L86" i="9"/>
  <c r="L435" i="9"/>
  <c r="L792" i="9"/>
  <c r="L314" i="9"/>
  <c r="L364" i="9"/>
  <c r="L1019" i="9"/>
  <c r="L871" i="9"/>
  <c r="L733" i="9"/>
  <c r="L294" i="9"/>
  <c r="L772" i="9"/>
  <c r="L335" i="9"/>
  <c r="L740" i="9"/>
  <c r="L1016" i="9"/>
  <c r="L719" i="9"/>
  <c r="L967" i="9"/>
  <c r="L378" i="9"/>
  <c r="L528" i="9"/>
  <c r="L440" i="9"/>
  <c r="L929" i="9"/>
  <c r="L426" i="9"/>
  <c r="L392" i="9"/>
  <c r="L432" i="9"/>
  <c r="L953" i="9"/>
  <c r="L625" i="9"/>
  <c r="L851" i="9"/>
  <c r="L17" i="9"/>
  <c r="L240" i="9"/>
  <c r="L864" i="9"/>
  <c r="L436" i="9"/>
  <c r="L366" i="9"/>
  <c r="L306" i="9"/>
  <c r="L526" i="9"/>
  <c r="L250" i="9"/>
  <c r="L592" i="9"/>
  <c r="L245" i="9"/>
  <c r="L316" i="9"/>
  <c r="L587" i="9"/>
  <c r="L442" i="9"/>
  <c r="L563" i="9"/>
  <c r="L752" i="9"/>
  <c r="L524" i="9"/>
  <c r="L659" i="9"/>
  <c r="L702" i="9"/>
  <c r="L188" i="9"/>
  <c r="L628" i="9"/>
  <c r="L102" i="9"/>
  <c r="L793" i="9"/>
  <c r="L301" i="9"/>
  <c r="L825" i="9"/>
  <c r="L654" i="9"/>
  <c r="L439" i="9"/>
  <c r="L65" i="9"/>
  <c r="L373" i="9"/>
  <c r="L840" i="9"/>
  <c r="L865" i="9"/>
  <c r="L568" i="9"/>
  <c r="L375" i="9"/>
  <c r="L747" i="9"/>
  <c r="L765" i="9"/>
  <c r="L591" i="9"/>
  <c r="L541" i="9"/>
  <c r="L1000" i="9"/>
  <c r="L536" i="9"/>
  <c r="L867" i="9"/>
  <c r="L508" i="9"/>
  <c r="L974" i="9"/>
  <c r="L567" i="9"/>
  <c r="L161" i="9"/>
  <c r="L975" i="9"/>
  <c r="L390" i="9"/>
  <c r="L46" i="9"/>
  <c r="L743" i="9"/>
  <c r="L559" i="9"/>
  <c r="L438" i="9"/>
  <c r="L104" i="9"/>
  <c r="L817" i="9"/>
  <c r="L760" i="9"/>
  <c r="L850" i="9"/>
  <c r="L795" i="9"/>
  <c r="L63" i="9"/>
  <c r="L721" i="9"/>
  <c r="L547" i="9"/>
  <c r="L562" i="9"/>
  <c r="L522" i="9"/>
  <c r="L406" i="9"/>
  <c r="L880" i="9"/>
  <c r="L842" i="9"/>
  <c r="L384" i="9"/>
  <c r="L318" i="9"/>
  <c r="L983" i="9"/>
  <c r="L274" i="9"/>
  <c r="L579" i="9"/>
  <c r="L611" i="9"/>
  <c r="L56" i="9"/>
  <c r="L78" i="9"/>
  <c r="L657" i="9"/>
  <c r="L28" i="9"/>
  <c r="L995" i="9"/>
  <c r="L847" i="9"/>
  <c r="L393" i="9"/>
  <c r="L32" i="9"/>
  <c r="L822" i="9"/>
  <c r="L821" i="9"/>
  <c r="L266" i="9"/>
  <c r="L845" i="9"/>
  <c r="L637" i="9"/>
  <c r="L491" i="9"/>
  <c r="L516" i="9"/>
  <c r="L518" i="9"/>
  <c r="L170" i="9"/>
  <c r="L1002" i="9"/>
  <c r="L601" i="9"/>
  <c r="L548" i="9"/>
  <c r="L854" i="9"/>
  <c r="L127" i="9"/>
  <c r="L679" i="9"/>
  <c r="L16" i="9"/>
  <c r="L909" i="9"/>
  <c r="L27" i="9"/>
  <c r="L179" i="9"/>
  <c r="L323" i="9"/>
  <c r="L85" i="9"/>
  <c r="L618" i="9"/>
  <c r="L683" i="9"/>
  <c r="L949" i="9"/>
  <c r="L674" i="9"/>
  <c r="L1010" i="9"/>
  <c r="L866" i="9"/>
  <c r="L1013" i="9"/>
  <c r="L144" i="9"/>
  <c r="L341" i="9"/>
  <c r="L31" i="9"/>
  <c r="L407" i="9"/>
  <c r="L244" i="9"/>
  <c r="L883" i="9"/>
  <c r="L959" i="9"/>
  <c r="L363" i="9"/>
  <c r="L38" i="9"/>
  <c r="L551" i="9"/>
  <c r="L325" i="9"/>
  <c r="L668" i="9"/>
  <c r="L908" i="9"/>
  <c r="L225" i="9"/>
  <c r="L810" i="9"/>
  <c r="L423" i="9"/>
  <c r="L749" i="9"/>
  <c r="L464" i="9"/>
  <c r="L480" i="9"/>
  <c r="L468" i="9"/>
  <c r="L940" i="9"/>
  <c r="L791" i="9"/>
  <c r="L140" i="9"/>
  <c r="L554" i="9"/>
  <c r="L218" i="9"/>
  <c r="L70" i="9"/>
  <c r="L398" i="9"/>
  <c r="L186" i="9"/>
  <c r="L249" i="9"/>
  <c r="L268" i="9"/>
  <c r="L939" i="9"/>
  <c r="L447" i="9"/>
  <c r="L678" i="9"/>
  <c r="L448" i="9"/>
  <c r="L985" i="9"/>
  <c r="L902" i="9"/>
  <c r="L206" i="9"/>
  <c r="L238" i="9"/>
  <c r="L704" i="9"/>
  <c r="L281" i="9"/>
  <c r="L160" i="9"/>
  <c r="L992" i="9"/>
  <c r="L501" i="9"/>
  <c r="L690" i="9"/>
  <c r="L632" i="9"/>
  <c r="L272" i="9"/>
  <c r="L77" i="9"/>
  <c r="L437" i="9"/>
  <c r="L838" i="9"/>
  <c r="L820" i="9"/>
  <c r="L761" i="9"/>
  <c r="L264" i="9"/>
  <c r="L419" i="9"/>
  <c r="L549" i="9"/>
  <c r="L425" i="9"/>
  <c r="L720" i="9"/>
  <c r="L434" i="9"/>
  <c r="L187" i="9"/>
  <c r="L578" i="9"/>
  <c r="L47" i="9"/>
  <c r="L347" i="9"/>
  <c r="L14" i="9"/>
  <c r="L763" i="9"/>
  <c r="L324" i="9"/>
  <c r="L785" i="9"/>
  <c r="L977" i="9"/>
  <c r="L400" i="9"/>
  <c r="L756" i="9"/>
  <c r="L694" i="9"/>
  <c r="L706" i="9"/>
  <c r="L351" i="9"/>
  <c r="L784" i="9"/>
  <c r="L424" i="9"/>
  <c r="L50" i="9"/>
  <c r="L395" i="9"/>
  <c r="L226" i="9"/>
  <c r="L348" i="9"/>
  <c r="L143" i="9"/>
  <c r="L322" i="9"/>
  <c r="L382" i="9"/>
  <c r="L51" i="9"/>
  <c r="L408" i="9"/>
  <c r="L751" i="9"/>
  <c r="L230" i="9"/>
  <c r="L652" i="9"/>
  <c r="L926" i="9"/>
  <c r="L320" i="9"/>
  <c r="L224" i="9"/>
  <c r="L473" i="9"/>
  <c r="L49" i="9"/>
  <c r="L19" i="9"/>
  <c r="L39" i="9"/>
  <c r="L799" i="9"/>
  <c r="L1024" i="9"/>
  <c r="L696" i="9"/>
  <c r="L387" i="9"/>
  <c r="L802" i="9"/>
  <c r="L84" i="9"/>
  <c r="L544" i="9"/>
  <c r="L715" i="9"/>
  <c r="L523" i="9"/>
  <c r="L824" i="9"/>
  <c r="L639" i="9"/>
  <c r="L495" i="9"/>
  <c r="L997" i="9"/>
  <c r="L119" i="9"/>
  <c r="L961" i="9"/>
  <c r="L414" i="9"/>
  <c r="L385" i="9"/>
  <c r="L624" i="9"/>
  <c r="L155" i="9"/>
  <c r="L239" i="9"/>
  <c r="L401" i="9"/>
  <c r="L1021" i="9"/>
  <c r="L150" i="9"/>
  <c r="L819" i="9"/>
  <c r="L599" i="9"/>
  <c r="L165" i="9"/>
  <c r="L193" i="9"/>
  <c r="L256" i="9"/>
  <c r="L1018" i="9"/>
  <c r="L510" i="9"/>
  <c r="L598" i="9"/>
  <c r="L960" i="9"/>
  <c r="L107" i="9"/>
  <c r="L950" i="9"/>
  <c r="L286" i="9"/>
  <c r="L754" i="9"/>
  <c r="L246" i="9"/>
  <c r="L912" i="9"/>
  <c r="L259" i="9"/>
  <c r="L645" i="9"/>
  <c r="L583" i="9"/>
  <c r="L648" i="9"/>
  <c r="L1017" i="9"/>
  <c r="L300" i="9"/>
  <c r="L130" i="9"/>
  <c r="L560" i="9"/>
  <c r="L937" i="9"/>
  <c r="L708" i="9"/>
  <c r="L1009" i="9"/>
  <c r="L421" i="9"/>
  <c r="L328" i="9"/>
  <c r="L53" i="9"/>
  <c r="L531" i="9"/>
  <c r="L94" i="9"/>
  <c r="L927" i="9"/>
  <c r="L169" i="9"/>
  <c r="L762" i="9"/>
  <c r="L137" i="9"/>
  <c r="L1022" i="9"/>
  <c r="L805" i="9"/>
  <c r="L460" i="9"/>
  <c r="L243" i="9"/>
  <c r="L228" i="9"/>
  <c r="L295" i="9"/>
  <c r="L93" i="9"/>
  <c r="L357" i="9"/>
  <c r="L117" i="9"/>
  <c r="L114" i="9"/>
  <c r="L474" i="9"/>
  <c r="L558" i="9"/>
  <c r="L603" i="9"/>
  <c r="L732" i="9"/>
  <c r="L991" i="9"/>
  <c r="L552" i="9"/>
  <c r="L768" i="9"/>
  <c r="L677" i="9"/>
  <c r="L182" i="9"/>
  <c r="L305" i="9"/>
  <c r="L211" i="9"/>
  <c r="L75" i="9"/>
  <c r="L229" i="9"/>
  <c r="L33" i="9"/>
  <c r="L13" i="9"/>
  <c r="L602" i="9"/>
  <c r="L308" i="9"/>
  <c r="L779" i="9"/>
  <c r="L296" i="9"/>
  <c r="L538" i="9"/>
  <c r="L482" i="9"/>
  <c r="L152" i="9"/>
  <c r="L643" i="9"/>
  <c r="L621" i="9"/>
  <c r="L194" i="9"/>
  <c r="L755" i="9"/>
  <c r="L515" i="9"/>
  <c r="L370" i="9"/>
  <c r="L337" i="9"/>
  <c r="L986" i="9"/>
  <c r="L813" i="9"/>
  <c r="L504" i="9"/>
  <c r="L204" i="9"/>
  <c r="L418" i="9"/>
  <c r="L789" i="9"/>
  <c r="L642" i="9"/>
  <c r="L331" i="9"/>
  <c r="L195" i="9"/>
  <c r="L907" i="9"/>
  <c r="L863" i="9"/>
  <c r="L964" i="9"/>
  <c r="L852" i="9"/>
  <c r="L856" i="9"/>
  <c r="L748" i="9"/>
  <c r="L475" i="9"/>
  <c r="L569" i="9"/>
  <c r="L509" i="9"/>
  <c r="L156" i="9"/>
  <c r="L718" i="9"/>
  <c r="L835" i="9"/>
  <c r="L158" i="9"/>
  <c r="L826" i="9"/>
  <c r="L589" i="9"/>
  <c r="L535" i="9"/>
  <c r="L853" i="9"/>
  <c r="L812" i="9"/>
  <c r="L174" i="9"/>
  <c r="L814" i="9"/>
  <c r="L669" i="9"/>
  <c r="L185" i="9"/>
  <c r="L181" i="9"/>
  <c r="L737" i="9"/>
  <c r="L556" i="9"/>
  <c r="L527" i="9"/>
  <c r="L319" i="9"/>
  <c r="L463" i="9"/>
  <c r="L517" i="9"/>
  <c r="L506" i="9"/>
  <c r="L736" i="9"/>
  <c r="L383" i="9"/>
  <c r="L428" i="9"/>
  <c r="L405" i="9"/>
  <c r="L277" i="9"/>
  <c r="L550" i="9"/>
  <c r="L133" i="9"/>
  <c r="L128" i="9"/>
  <c r="L606" i="9"/>
  <c r="L857" i="9"/>
  <c r="L45" i="9"/>
  <c r="L895" i="9"/>
  <c r="L644" i="9"/>
  <c r="L124" i="9"/>
  <c r="L116" i="9"/>
  <c r="L956" i="9"/>
  <c r="L707" i="9"/>
  <c r="L265" i="9"/>
  <c r="L905" i="9"/>
  <c r="L832" i="9"/>
  <c r="L829" i="9"/>
  <c r="L807" i="9"/>
  <c r="L787" i="9"/>
  <c r="L766" i="9"/>
  <c r="L969" i="9"/>
  <c r="L788" i="9"/>
  <c r="L489" i="9"/>
  <c r="L483" i="9"/>
  <c r="L427" i="9"/>
  <c r="L409" i="9"/>
  <c r="L279" i="9"/>
  <c r="L11" i="9"/>
  <c r="L886" i="9"/>
  <c r="L129" i="9"/>
  <c r="L841" i="9"/>
  <c r="L313" i="9"/>
  <c r="L273" i="9"/>
  <c r="L374" i="9"/>
  <c r="L924" i="9"/>
  <c r="L241" i="9"/>
  <c r="L966" i="9"/>
  <c r="L746" i="9"/>
  <c r="L412" i="9"/>
  <c r="L396" i="9"/>
  <c r="L113" i="9"/>
  <c r="L693" i="9"/>
  <c r="L178" i="9"/>
  <c r="L688" i="9"/>
  <c r="L29" i="9"/>
  <c r="L913" i="9"/>
  <c r="L898" i="9"/>
  <c r="L465" i="9"/>
  <c r="L236" i="9"/>
  <c r="L404" i="9"/>
  <c r="L976" i="9"/>
  <c r="L931" i="9"/>
  <c r="L771" i="9"/>
  <c r="L728" i="9"/>
  <c r="L304" i="9"/>
  <c r="L695" i="9"/>
  <c r="L980" i="9"/>
  <c r="L291" i="9"/>
  <c r="L149" i="9"/>
  <c r="L68" i="9"/>
  <c r="L190" i="9"/>
  <c r="L457" i="9"/>
  <c r="L786" i="9"/>
  <c r="L651" i="9"/>
  <c r="L208" i="9"/>
  <c r="L309" i="9"/>
  <c r="L362" i="9"/>
  <c r="L638" i="9"/>
  <c r="L745" i="9"/>
  <c r="L180" i="9"/>
  <c r="L607" i="9"/>
  <c r="L965" i="9"/>
  <c r="L868" i="9"/>
  <c r="L839" i="9"/>
  <c r="L397" i="9"/>
  <c r="L658" i="9"/>
  <c r="L282" i="9"/>
  <c r="L359" i="9"/>
  <c r="L671" i="9"/>
  <c r="L42" i="9"/>
  <c r="L711" i="9"/>
  <c r="L20" i="9"/>
  <c r="L115" i="9"/>
  <c r="L361" i="9"/>
  <c r="L660" i="9"/>
  <c r="L646" i="9"/>
  <c r="L962" i="9"/>
  <c r="L252" i="9"/>
  <c r="L897" i="9"/>
  <c r="L184" i="9"/>
  <c r="L505" i="9"/>
  <c r="L490" i="9"/>
  <c r="L175" i="9"/>
  <c r="L800" i="9"/>
  <c r="L776" i="9"/>
  <c r="L586" i="9"/>
  <c r="L530" i="9"/>
  <c r="L205" i="9"/>
  <c r="L640" i="9"/>
  <c r="L307" i="9"/>
  <c r="L750" i="9"/>
  <c r="L557" i="9"/>
  <c r="L339" i="9"/>
  <c r="L131" i="9"/>
  <c r="L914" i="9"/>
  <c r="L429" i="9"/>
  <c r="L242" i="9"/>
  <c r="L255" i="9"/>
  <c r="L121" i="9"/>
  <c r="L777" i="9"/>
  <c r="L978" i="9"/>
  <c r="L159" i="9"/>
  <c r="L450" i="9"/>
  <c r="L355" i="9"/>
  <c r="L900" i="9"/>
  <c r="L227" i="9"/>
  <c r="L705" i="9"/>
  <c r="L386" i="9"/>
  <c r="L453" i="9"/>
  <c r="L297" i="9"/>
  <c r="L340" i="9"/>
  <c r="L896" i="9"/>
  <c r="L136" i="9"/>
  <c r="L207" i="9"/>
  <c r="L700" i="9"/>
  <c r="L714" i="9"/>
  <c r="L594" i="9"/>
  <c r="L254" i="9"/>
  <c r="L497" i="9"/>
  <c r="L619" i="9"/>
  <c r="L349" i="9"/>
  <c r="L232" i="9"/>
  <c r="L278" i="9"/>
  <c r="L923" i="9"/>
  <c r="L52" i="9"/>
  <c r="L287" i="9"/>
  <c r="L918" i="9"/>
  <c r="L858" i="9"/>
  <c r="L717" i="9"/>
  <c r="L64" i="9"/>
  <c r="L948" i="9"/>
  <c r="L759" i="9"/>
  <c r="L952" i="9"/>
  <c r="L148" i="9"/>
  <c r="L623" i="9"/>
  <c r="L933" i="9"/>
  <c r="L132" i="9"/>
  <c r="L470" i="9"/>
  <c r="L803" i="9"/>
  <c r="L801" i="9"/>
  <c r="L122" i="9"/>
  <c r="L496" i="9"/>
  <c r="L661" i="9"/>
  <c r="L91" i="9"/>
  <c r="L676" i="9"/>
  <c r="L458" i="9"/>
  <c r="L663" i="9"/>
  <c r="L576" i="9"/>
  <c r="L303" i="9"/>
  <c r="L957" i="9"/>
  <c r="L276" i="9"/>
  <c r="L938" i="9"/>
  <c r="L292" i="9"/>
  <c r="L293" i="9"/>
  <c r="L154" i="9"/>
  <c r="L290" i="9"/>
  <c r="L597" i="9"/>
  <c r="L494" i="9"/>
  <c r="L672" i="9"/>
  <c r="L507" i="9"/>
  <c r="L55" i="9"/>
  <c r="L943" i="9"/>
  <c r="L994" i="9"/>
  <c r="L608" i="9"/>
  <c r="L775" i="9"/>
  <c r="L145" i="9"/>
  <c r="L1006" i="9"/>
  <c r="L613" i="9"/>
  <c r="L71" i="9"/>
  <c r="L942" i="9"/>
  <c r="L935" i="9"/>
  <c r="L352" i="9"/>
  <c r="L44" i="9"/>
  <c r="L849" i="9"/>
  <c r="L493" i="9"/>
  <c r="L769" i="9"/>
  <c r="L604" i="9"/>
  <c r="L778" i="9"/>
  <c r="L565" i="9"/>
  <c r="L372" i="9"/>
  <c r="L511" i="9"/>
  <c r="L146" i="9"/>
  <c r="L987" i="9"/>
  <c r="L596" i="9"/>
  <c r="L247" i="9"/>
  <c r="L947" i="9"/>
  <c r="L686" i="9"/>
  <c r="L709" i="9"/>
  <c r="L476" i="9"/>
  <c r="L462" i="9"/>
  <c r="L336" i="9"/>
  <c r="L166" i="9"/>
  <c r="L302" i="9"/>
  <c r="L500" i="9"/>
  <c r="L164" i="9"/>
  <c r="L930" i="9"/>
  <c r="L734" i="9"/>
  <c r="L135" i="9"/>
  <c r="L416" i="9"/>
  <c r="L417" i="9"/>
  <c r="L258" i="9"/>
  <c r="L988" i="9"/>
  <c r="L326" i="9"/>
  <c r="L120" i="9"/>
  <c r="L484" i="9"/>
  <c r="L990" i="9"/>
  <c r="L620" i="9"/>
  <c r="L271" i="9"/>
  <c r="L257" i="9"/>
  <c r="L968" i="9"/>
  <c r="L451" i="9"/>
  <c r="L342" i="9"/>
  <c r="L270" i="9"/>
  <c r="L467" i="9"/>
  <c r="L650" i="9"/>
  <c r="L157" i="9"/>
  <c r="L566" i="9"/>
  <c r="L220" i="9"/>
  <c r="L911" i="9"/>
  <c r="L329" i="9"/>
  <c r="L76" i="9"/>
  <c r="L153" i="9"/>
  <c r="L147" i="9"/>
  <c r="L100" i="9"/>
  <c r="L844" i="9"/>
  <c r="L600" i="9"/>
  <c r="L860" i="9"/>
  <c r="L649" i="9"/>
  <c r="L477" i="9"/>
  <c r="L298" i="9"/>
  <c r="L469" i="9"/>
  <c r="L503" i="9"/>
  <c r="L101" i="9"/>
  <c r="L466" i="9"/>
  <c r="L723" i="9"/>
  <c r="L917" i="9"/>
  <c r="L422" i="9"/>
  <c r="L18" i="9"/>
  <c r="L920" i="9"/>
  <c r="L452" i="9"/>
  <c r="L90" i="9"/>
  <c r="L15" i="9"/>
  <c r="L698" i="9"/>
  <c r="L222" i="9"/>
  <c r="L834" i="9"/>
  <c r="L488" i="9"/>
  <c r="L486" i="9"/>
  <c r="L774" i="9"/>
  <c r="L260" i="9"/>
  <c r="L1003" i="9"/>
  <c r="L345" i="9"/>
  <c r="L333" i="9"/>
  <c r="L142" i="9"/>
  <c r="L726" i="9"/>
  <c r="L780" i="9"/>
  <c r="L767" i="9"/>
  <c r="L110" i="9"/>
  <c r="L1007" i="9"/>
  <c r="L217" i="9"/>
  <c r="L280" i="9"/>
  <c r="L235" i="9"/>
  <c r="L262" i="9"/>
  <c r="L138" i="9"/>
  <c r="L944" i="9"/>
  <c r="L485" i="9"/>
  <c r="L790" i="9"/>
  <c r="L411" i="9"/>
  <c r="L233" i="9"/>
  <c r="L455" i="9"/>
  <c r="L647" i="9"/>
  <c r="L925" i="9"/>
  <c r="L996" i="9"/>
  <c r="L921" i="9"/>
  <c r="L338" i="9"/>
  <c r="L26" i="9"/>
  <c r="L479" i="9"/>
  <c r="L499" i="9"/>
  <c r="L456" i="9"/>
  <c r="L571" i="9"/>
  <c r="L1008" i="9"/>
  <c r="L543" i="9"/>
  <c r="L629" i="9"/>
  <c r="L492" i="9"/>
  <c r="L635" i="9"/>
  <c r="L381" i="9"/>
  <c r="L125" i="9"/>
  <c r="L168" i="9"/>
  <c r="L248" i="9"/>
  <c r="L356" i="9"/>
  <c r="L782" i="9"/>
  <c r="L209" i="9"/>
  <c r="L487" i="9"/>
  <c r="L1005" i="9"/>
  <c r="L783" i="9"/>
  <c r="L664" i="9"/>
  <c r="L284" i="9"/>
  <c r="L885" i="9"/>
  <c r="L54" i="9"/>
  <c r="L459" i="9"/>
  <c r="L773" i="9"/>
  <c r="L263" i="9"/>
  <c r="L97" i="9"/>
  <c r="L99" i="9"/>
  <c r="L713" i="9"/>
  <c r="L36" i="9"/>
  <c r="L636" i="9"/>
  <c r="L553" i="9"/>
  <c r="L388" i="9"/>
  <c r="L445" i="9"/>
  <c r="L283" i="9"/>
  <c r="L689" i="9"/>
  <c r="L446" i="9"/>
  <c r="L815" i="9"/>
  <c r="L534" i="9"/>
  <c r="L57" i="9"/>
  <c r="L593" i="9"/>
  <c r="L512" i="9"/>
  <c r="L379" i="9"/>
  <c r="L577" i="9"/>
  <c r="L74" i="9"/>
  <c r="L941" i="9"/>
  <c r="L234" i="9"/>
  <c r="L203" i="9"/>
  <c r="L758" i="9"/>
  <c r="L34" i="9"/>
  <c r="L403" i="9"/>
  <c r="L570" i="9"/>
  <c r="L891" i="9"/>
  <c r="L539" i="9"/>
  <c r="L631" i="9"/>
  <c r="L108" i="9"/>
  <c r="L946" i="9"/>
  <c r="L151" i="9"/>
  <c r="L681" i="9"/>
  <c r="L358" i="9"/>
  <c r="L710" i="9"/>
  <c r="L970" i="9"/>
  <c r="L10" i="9" l="1"/>
  <c r="O1159" i="7"/>
  <c r="O60" i="7"/>
  <c r="L1159" i="7" l="1"/>
  <c r="L60" i="7"/>
  <c r="O474" i="7" l="1"/>
  <c r="O1123" i="7"/>
  <c r="O753" i="7"/>
  <c r="O140" i="7"/>
  <c r="O644" i="7"/>
  <c r="O651" i="7"/>
  <c r="O840" i="7"/>
  <c r="O1163" i="7"/>
  <c r="O554" i="7"/>
  <c r="O808" i="7"/>
  <c r="O767" i="7"/>
  <c r="O246" i="7"/>
  <c r="O1081" i="7"/>
  <c r="O880" i="7"/>
  <c r="O902" i="7"/>
  <c r="O760" i="7"/>
  <c r="O788" i="7"/>
  <c r="O861" i="7"/>
  <c r="O848" i="7"/>
  <c r="O451" i="7"/>
  <c r="O697" i="7"/>
  <c r="O1139" i="7"/>
  <c r="O639" i="7"/>
  <c r="O964" i="7"/>
  <c r="O823" i="7"/>
  <c r="O409" i="7"/>
  <c r="O293" i="7"/>
  <c r="O76" i="7"/>
  <c r="O80" i="7"/>
  <c r="O336" i="7"/>
  <c r="O828" i="7"/>
  <c r="O1092" i="7"/>
  <c r="O1042" i="7"/>
  <c r="O357" i="7"/>
  <c r="O188" i="7"/>
  <c r="O1182" i="7"/>
  <c r="O32" i="7"/>
  <c r="O784" i="7"/>
  <c r="O1162" i="7"/>
  <c r="O646" i="7"/>
  <c r="O910" i="7"/>
  <c r="O888" i="7"/>
  <c r="O454" i="7"/>
  <c r="O765" i="7"/>
  <c r="O40" i="7"/>
  <c r="O348" i="7"/>
  <c r="O532" i="7"/>
  <c r="O949" i="7"/>
  <c r="O179" i="7"/>
  <c r="O578" i="7"/>
  <c r="O1165" i="7"/>
  <c r="O594" i="7"/>
  <c r="O541" i="7"/>
  <c r="O894" i="7"/>
  <c r="O266" i="7"/>
  <c r="O198" i="7"/>
  <c r="O254" i="7"/>
  <c r="O1003" i="7"/>
  <c r="O239" i="7"/>
  <c r="O455" i="7"/>
  <c r="O934" i="7"/>
  <c r="O591" i="7"/>
  <c r="O410" i="7"/>
  <c r="O277" i="7"/>
  <c r="O637" i="7"/>
  <c r="O820" i="7"/>
  <c r="O602" i="7"/>
  <c r="O84" i="7"/>
  <c r="O654" i="7"/>
  <c r="O169" i="7"/>
  <c r="O630" i="7"/>
  <c r="O996" i="7"/>
  <c r="O568" i="7"/>
  <c r="O835" i="7"/>
  <c r="O1047" i="7"/>
  <c r="O641" i="7"/>
  <c r="O466" i="7"/>
  <c r="O450" i="7"/>
  <c r="O821" i="7"/>
  <c r="O197" i="7"/>
  <c r="O836" i="7"/>
  <c r="O71" i="7"/>
  <c r="O563" i="7"/>
  <c r="O849" i="7"/>
  <c r="O468" i="7"/>
  <c r="O51" i="7"/>
  <c r="O308" i="7"/>
  <c r="O559" i="7"/>
  <c r="O806" i="7"/>
  <c r="O137" i="7"/>
  <c r="O715" i="7"/>
  <c r="O682" i="7"/>
  <c r="O771" i="7"/>
  <c r="O1017" i="7"/>
  <c r="O268" i="7"/>
  <c r="O498" i="7"/>
  <c r="O538" i="7"/>
  <c r="O283" i="7"/>
  <c r="O614" i="7"/>
  <c r="O445" i="7"/>
  <c r="O225" i="7"/>
  <c r="O23" i="7"/>
  <c r="O1043" i="7"/>
  <c r="O875" i="7"/>
  <c r="O477" i="7"/>
  <c r="O306" i="7"/>
  <c r="O495" i="7"/>
  <c r="O866" i="7"/>
  <c r="O937" i="7"/>
  <c r="O314" i="7"/>
  <c r="O124" i="7"/>
  <c r="O1170" i="7"/>
  <c r="O255" i="7"/>
  <c r="O606" i="7"/>
  <c r="O957" i="7"/>
  <c r="O396" i="7"/>
  <c r="O730" i="7"/>
  <c r="O17" i="7"/>
  <c r="O921" i="7"/>
  <c r="O990" i="7"/>
  <c r="O832" i="7"/>
  <c r="O631" i="7"/>
  <c r="O834" i="7"/>
  <c r="O211" i="7"/>
  <c r="O1154" i="7"/>
  <c r="O1046" i="7"/>
  <c r="O862" i="7"/>
  <c r="O271" i="7"/>
  <c r="O685" i="7"/>
  <c r="O724" i="7"/>
  <c r="O920" i="7"/>
  <c r="O227" i="7"/>
  <c r="O34" i="7"/>
  <c r="O118" i="7"/>
  <c r="O231" i="7"/>
  <c r="O166" i="7"/>
  <c r="O399" i="7"/>
  <c r="O312" i="7"/>
  <c r="O381" i="7"/>
  <c r="O797" i="7"/>
  <c r="O26" i="7"/>
  <c r="O307" i="7"/>
  <c r="O297" i="7"/>
  <c r="O612" i="7"/>
  <c r="O218" i="7"/>
  <c r="O958" i="7"/>
  <c r="O41" i="7"/>
  <c r="O50" i="7"/>
  <c r="O518" i="7"/>
  <c r="O586" i="7"/>
  <c r="O574" i="7"/>
  <c r="O669" i="7"/>
  <c r="O412" i="7"/>
  <c r="O904" i="7"/>
  <c r="O540" i="7"/>
  <c r="O1058" i="7"/>
  <c r="O984" i="7"/>
  <c r="O860" i="7"/>
  <c r="O316" i="7"/>
  <c r="O928" i="7"/>
  <c r="O56" i="7"/>
  <c r="O251" i="7"/>
  <c r="O573" i="7"/>
  <c r="O1097" i="7"/>
  <c r="O967" i="7"/>
  <c r="O1122" i="7"/>
  <c r="O857" i="7"/>
  <c r="O636" i="7"/>
  <c r="O829" i="7"/>
  <c r="O1027" i="7"/>
  <c r="O925" i="7"/>
  <c r="O328" i="7"/>
  <c r="O623" i="7"/>
  <c r="O1059" i="7"/>
  <c r="O229" i="7"/>
  <c r="O603" i="7"/>
  <c r="O827" i="7"/>
  <c r="O1060" i="7"/>
  <c r="O286" i="7"/>
  <c r="O850" i="7"/>
  <c r="O230" i="7"/>
  <c r="O392" i="7"/>
  <c r="O699" i="7"/>
  <c r="O593" i="7"/>
  <c r="O932" i="7"/>
  <c r="O1037" i="7"/>
  <c r="O416" i="7"/>
  <c r="O750" i="7"/>
  <c r="O418" i="7"/>
  <c r="O422" i="7"/>
  <c r="O232" i="7"/>
  <c r="O906" i="7"/>
  <c r="O758" i="7"/>
  <c r="O799" i="7"/>
  <c r="O804" i="7"/>
  <c r="O738" i="7"/>
  <c r="O284" i="7"/>
  <c r="O751" i="7"/>
  <c r="O943" i="7"/>
  <c r="O1080" i="7"/>
  <c r="O437" i="7"/>
  <c r="O1023" i="7"/>
  <c r="O149" i="7"/>
  <c r="O341" i="7"/>
  <c r="O1044" i="7"/>
  <c r="O531" i="7"/>
  <c r="O1013" i="7"/>
  <c r="O134" i="7"/>
  <c r="O103" i="7"/>
  <c r="O721" i="7"/>
  <c r="O1071" i="7"/>
  <c r="O448" i="7"/>
  <c r="O989" i="7"/>
  <c r="O701" i="7"/>
  <c r="O43" i="7"/>
  <c r="O511" i="7"/>
  <c r="O379" i="7"/>
  <c r="O390" i="7"/>
  <c r="O234" i="7"/>
  <c r="O295" i="7"/>
  <c r="O176" i="7"/>
  <c r="O116" i="7"/>
  <c r="O975" i="7"/>
  <c r="O193" i="7"/>
  <c r="O334" i="7"/>
  <c r="O657" i="7"/>
  <c r="O269" i="7"/>
  <c r="O318" i="7"/>
  <c r="O499" i="7"/>
  <c r="O421" i="7"/>
  <c r="O153" i="7"/>
  <c r="O238" i="7"/>
  <c r="O164" i="7"/>
  <c r="O714" i="7"/>
  <c r="O463" i="7"/>
  <c r="O252" i="7"/>
  <c r="O1194" i="7"/>
  <c r="O181" i="7"/>
  <c r="O196" i="7"/>
  <c r="O884" i="7"/>
  <c r="O1070" i="7"/>
  <c r="O191" i="7"/>
  <c r="O858" i="7"/>
  <c r="O643" i="7"/>
  <c r="O432" i="7"/>
  <c r="O1118" i="7"/>
  <c r="O288" i="7"/>
  <c r="O46" i="7"/>
  <c r="O482" i="7"/>
  <c r="O146" i="7"/>
  <c r="O841" i="7"/>
  <c r="O185" i="7"/>
  <c r="O98" i="7"/>
  <c r="O77" i="7"/>
  <c r="O52" i="7"/>
  <c r="O546" i="7"/>
  <c r="O496" i="7"/>
  <c r="O1007" i="7"/>
  <c r="O135" i="7"/>
  <c r="O249" i="7"/>
  <c r="O459" i="7"/>
  <c r="O1127" i="7"/>
  <c r="O1101" i="7"/>
  <c r="O757" i="7"/>
  <c r="O122" i="7"/>
  <c r="O326" i="7"/>
  <c r="O1020" i="7"/>
  <c r="O581" i="7"/>
  <c r="O889" i="7"/>
  <c r="O737" i="7"/>
  <c r="O67" i="7"/>
  <c r="O186" i="7"/>
  <c r="O351" i="7"/>
  <c r="O387" i="7"/>
  <c r="O404" i="7"/>
  <c r="O930" i="7"/>
  <c r="O744" i="7"/>
  <c r="O1181" i="7"/>
  <c r="O782" i="7"/>
  <c r="O292" i="7"/>
  <c r="O515" i="7"/>
  <c r="O712" i="7"/>
  <c r="O543" i="7"/>
  <c r="O1083" i="7"/>
  <c r="O1164" i="7"/>
  <c r="O323" i="7"/>
  <c r="O938" i="7"/>
  <c r="O974" i="7"/>
  <c r="O1110" i="7"/>
  <c r="O243" i="7"/>
  <c r="O961" i="7"/>
  <c r="O1106" i="7"/>
  <c r="O1132" i="7"/>
  <c r="O626" i="7"/>
  <c r="O522" i="7"/>
  <c r="O20" i="7"/>
  <c r="O1099" i="7"/>
  <c r="O1056" i="7"/>
  <c r="O1102" i="7"/>
  <c r="O566" i="7"/>
  <c r="O642" i="7"/>
  <c r="O590" i="7"/>
  <c r="O935" i="7"/>
  <c r="O599" i="7"/>
  <c r="O526" i="7"/>
  <c r="O349" i="7"/>
  <c r="O337" i="7"/>
  <c r="O1067" i="7"/>
  <c r="O896" i="7"/>
  <c r="O537" i="7"/>
  <c r="O776" i="7"/>
  <c r="O931" i="7"/>
  <c r="O681" i="7"/>
  <c r="O982" i="7"/>
  <c r="O1030" i="7"/>
  <c r="O917" i="7"/>
  <c r="O1192" i="7"/>
  <c r="O692" i="7"/>
  <c r="O1005" i="7"/>
  <c r="O817" i="7"/>
  <c r="O795" i="7"/>
  <c r="O713" i="7"/>
  <c r="O548" i="7"/>
  <c r="O588" i="7"/>
  <c r="O527" i="7"/>
  <c r="O206" i="7"/>
  <c r="O49" i="7"/>
  <c r="O1038" i="7"/>
  <c r="O502" i="7"/>
  <c r="O100" i="7"/>
  <c r="O1036" i="7"/>
  <c r="O575" i="7"/>
  <c r="O105" i="7"/>
  <c r="O359" i="7"/>
  <c r="O301" i="7"/>
  <c r="O204" i="7"/>
  <c r="O551" i="7"/>
  <c r="O825" i="7"/>
  <c r="O1188" i="7"/>
  <c r="O133" i="7"/>
  <c r="O352" i="7"/>
  <c r="O822" i="7"/>
  <c r="O923" i="7"/>
  <c r="O539" i="7"/>
  <c r="O560" i="7"/>
  <c r="O775" i="7"/>
  <c r="O364" i="7"/>
  <c r="O1147" i="7"/>
  <c r="O157" i="7"/>
  <c r="O1142" i="7"/>
  <c r="O1045" i="7"/>
  <c r="O129" i="7"/>
  <c r="O1084" i="7"/>
  <c r="O1124" i="7"/>
  <c r="O1150" i="7"/>
  <c r="O130" i="7"/>
  <c r="O684" i="7"/>
  <c r="O280" i="7"/>
  <c r="O92" i="7"/>
  <c r="O304" i="7"/>
  <c r="O97" i="7"/>
  <c r="O199" i="7"/>
  <c r="O567" i="7"/>
  <c r="O491" i="7"/>
  <c r="O1095" i="7"/>
  <c r="O28" i="7"/>
  <c r="O371" i="7"/>
  <c r="O1004" i="7"/>
  <c r="O1041" i="7"/>
  <c r="O576" i="7"/>
  <c r="O739" i="7"/>
  <c r="O1025" i="7"/>
  <c r="O48" i="7"/>
  <c r="O150" i="7"/>
  <c r="O1189" i="7"/>
  <c r="O1001" i="7"/>
  <c r="O439" i="7"/>
  <c r="O979" i="7"/>
  <c r="O139" i="7"/>
  <c r="O1064" i="7"/>
  <c r="O1121" i="7"/>
  <c r="O668" i="7"/>
  <c r="O725" i="7"/>
  <c r="O290" i="7"/>
  <c r="O946" i="7"/>
  <c r="O233" i="7"/>
  <c r="O891" i="7"/>
  <c r="O447" i="7"/>
  <c r="O1031" i="7"/>
  <c r="O1019" i="7"/>
  <c r="O110" i="7"/>
  <c r="O1028" i="7"/>
  <c r="O1076" i="7"/>
  <c r="O1186" i="7"/>
  <c r="O329" i="7"/>
  <c r="O1114" i="7"/>
  <c r="O1171" i="7"/>
  <c r="O754" i="7"/>
  <c r="O667" i="7"/>
  <c r="O494" i="7"/>
  <c r="O1021" i="7"/>
  <c r="O735" i="7"/>
  <c r="O13" i="7"/>
  <c r="O244" i="7"/>
  <c r="O787" i="7"/>
  <c r="O991" i="7"/>
  <c r="O33" i="7"/>
  <c r="O1151" i="7"/>
  <c r="O585" i="7"/>
  <c r="O59" i="7"/>
  <c r="O79" i="7"/>
  <c r="O380" i="7"/>
  <c r="O264" i="7"/>
  <c r="O215" i="7"/>
  <c r="O992" i="7"/>
  <c r="O111" i="7"/>
  <c r="O322" i="7"/>
  <c r="O752" i="7"/>
  <c r="O309" i="7"/>
  <c r="O95" i="7"/>
  <c r="O549" i="7"/>
  <c r="O688" i="7"/>
  <c r="O1073" i="7"/>
  <c r="O864" i="7"/>
  <c r="O441" i="7"/>
  <c r="O1146" i="7"/>
  <c r="O856" i="7"/>
  <c r="O453" i="7"/>
  <c r="O1103" i="7"/>
  <c r="O633" i="7"/>
  <c r="O1133" i="7"/>
  <c r="O219" i="7"/>
  <c r="O1093" i="7"/>
  <c r="O803" i="7"/>
  <c r="O898" i="7"/>
  <c r="O220" i="7"/>
  <c r="O1075" i="7"/>
  <c r="O442" i="7"/>
  <c r="O810" i="7"/>
  <c r="O876" i="7"/>
  <c r="O1191" i="7"/>
  <c r="O811" i="7"/>
  <c r="O1185" i="7"/>
  <c r="O959" i="7"/>
  <c r="O605" i="7"/>
  <c r="O570" i="7"/>
  <c r="O895" i="7"/>
  <c r="O680" i="7"/>
  <c r="O1104" i="7"/>
  <c r="O237" i="7"/>
  <c r="O497" i="7"/>
  <c r="O628" i="7"/>
  <c r="O242" i="7"/>
  <c r="O624" i="7"/>
  <c r="O1051" i="7"/>
  <c r="O1187" i="7"/>
  <c r="O362" i="7"/>
  <c r="O440" i="7"/>
  <c r="O890" i="7"/>
  <c r="O997" i="7"/>
  <c r="O843" i="7"/>
  <c r="O792" i="7"/>
  <c r="O905" i="7"/>
  <c r="O126" i="7"/>
  <c r="O707" i="7"/>
  <c r="O666" i="7"/>
  <c r="O473" i="7"/>
  <c r="O1197" i="7"/>
  <c r="O159" i="7"/>
  <c r="O1128" i="7"/>
  <c r="O472" i="7"/>
  <c r="O616" i="7"/>
  <c r="O629" i="7"/>
  <c r="O942" i="7"/>
  <c r="O87" i="7"/>
  <c r="O208" i="7"/>
  <c r="O342" i="7"/>
  <c r="O947" i="7"/>
  <c r="O1179" i="7"/>
  <c r="O766" i="7"/>
  <c r="O1183" i="7"/>
  <c r="O1010" i="7"/>
  <c r="O1119" i="7"/>
  <c r="O29" i="7"/>
  <c r="O658" i="7"/>
  <c r="O429" i="7"/>
  <c r="O1000" i="7"/>
  <c r="O611" i="7"/>
  <c r="O1117" i="7"/>
  <c r="O1057" i="7"/>
  <c r="O195" i="7"/>
  <c r="O507" i="7"/>
  <c r="O601" i="7"/>
  <c r="O393" i="7"/>
  <c r="O645" i="7"/>
  <c r="O296" i="7"/>
  <c r="O970" i="7"/>
  <c r="O315" i="7"/>
  <c r="O687" i="7"/>
  <c r="O332" i="7"/>
  <c r="O927" i="7"/>
  <c r="O661" i="7"/>
  <c r="O617" i="7"/>
  <c r="O1190" i="7"/>
  <c r="O968" i="7"/>
  <c r="O394" i="7"/>
  <c r="O1009" i="7"/>
  <c r="O831" i="7"/>
  <c r="O1116" i="7"/>
  <c r="O736" i="7"/>
  <c r="O907" i="7"/>
  <c r="O426" i="7"/>
  <c r="O1195" i="7"/>
  <c r="O389" i="7"/>
  <c r="O500" i="7"/>
  <c r="O235" i="7"/>
  <c r="O582" i="7"/>
  <c r="O25" i="7"/>
  <c r="O613" i="7"/>
  <c r="O363" i="7"/>
  <c r="O44" i="7"/>
  <c r="O671" i="7"/>
  <c r="O1086" i="7"/>
  <c r="O168" i="7"/>
  <c r="O1018" i="7"/>
  <c r="O414" i="7"/>
  <c r="O1193" i="7"/>
  <c r="O826" i="7"/>
  <c r="O400" i="7"/>
  <c r="O16" i="7"/>
  <c r="O815" i="7"/>
  <c r="O542" i="7"/>
  <c r="O1166" i="7"/>
  <c r="O918" i="7"/>
  <c r="O955" i="7"/>
  <c r="O704" i="7"/>
  <c r="O698" i="7"/>
  <c r="O300" i="7"/>
  <c r="O1078" i="7"/>
  <c r="O615" i="7"/>
  <c r="O584" i="7"/>
  <c r="O936" i="7"/>
  <c r="O433" i="7"/>
  <c r="O1033" i="7"/>
  <c r="O1049" i="7"/>
  <c r="O580" i="7"/>
  <c r="O417" i="7"/>
  <c r="O1112" i="7"/>
  <c r="O844" i="7"/>
  <c r="O177" i="7"/>
  <c r="O924" i="7"/>
  <c r="O89" i="7"/>
  <c r="O68" i="7"/>
  <c r="O1109" i="7"/>
  <c r="O509" i="7"/>
  <c r="O747" i="7"/>
  <c r="O995" i="7"/>
  <c r="O813" i="7"/>
  <c r="O83" i="7"/>
  <c r="O892" i="7"/>
  <c r="O294" i="7"/>
  <c r="O557" i="7"/>
  <c r="O1131" i="7"/>
  <c r="O158" i="7"/>
  <c r="O789" i="7"/>
  <c r="O172" i="7"/>
  <c r="O903" i="7"/>
  <c r="O374" i="7"/>
  <c r="O131" i="7"/>
  <c r="O971" i="7"/>
  <c r="O743" i="7"/>
  <c r="O919" i="7"/>
  <c r="O819" i="7"/>
  <c r="O136" i="7"/>
  <c r="O428" i="7"/>
  <c r="O524" i="7"/>
  <c r="O270" i="7"/>
  <c r="O57" i="7"/>
  <c r="O503" i="7"/>
  <c r="O367" i="7"/>
  <c r="O781" i="7"/>
  <c r="O236" i="7"/>
  <c r="O165" i="7"/>
  <c r="O333" i="7"/>
  <c r="O909" i="7"/>
  <c r="O148" i="7"/>
  <c r="O650" i="7"/>
  <c r="O355" i="7"/>
  <c r="O106" i="7"/>
  <c r="O1152" i="7"/>
  <c r="O774" i="7"/>
  <c r="O99" i="7"/>
  <c r="O534" i="7"/>
  <c r="O353" i="7"/>
  <c r="O401" i="7"/>
  <c r="O257" i="7"/>
  <c r="O1014" i="7"/>
  <c r="O335" i="7"/>
  <c r="O1129" i="7"/>
  <c r="O1143" i="7"/>
  <c r="O994" i="7"/>
  <c r="O64" i="7"/>
  <c r="O291" i="7"/>
  <c r="O478" i="7"/>
  <c r="O525" i="7"/>
  <c r="O201" i="7"/>
  <c r="O213" i="7"/>
  <c r="O618" i="7"/>
  <c r="O37" i="7"/>
  <c r="O885" i="7"/>
  <c r="O94" i="7"/>
  <c r="O1052" i="7"/>
  <c r="O258" i="7"/>
  <c r="O528" i="7"/>
  <c r="O365" i="7"/>
  <c r="O310" i="7"/>
  <c r="O683" i="7"/>
  <c r="O167" i="7"/>
  <c r="O954" i="7"/>
  <c r="O413" i="7"/>
  <c r="O395" i="7"/>
  <c r="O1066" i="7"/>
  <c r="O85" i="7"/>
  <c r="O1178" i="7"/>
  <c r="O138" i="7"/>
  <c r="O604" i="7"/>
  <c r="O595" i="7"/>
  <c r="O444" i="7"/>
  <c r="O205" i="7"/>
  <c r="O90" i="7"/>
  <c r="O376" i="7"/>
  <c r="O1105" i="7"/>
  <c r="O839" i="7"/>
  <c r="O632" i="7"/>
  <c r="O640" i="7"/>
  <c r="O1091" i="7"/>
  <c r="O939" i="7"/>
  <c r="O331" i="7"/>
  <c r="O449" i="7"/>
  <c r="O383" i="7"/>
  <c r="O999" i="7"/>
  <c r="O408" i="7"/>
  <c r="O121" i="7"/>
  <c r="O847" i="7"/>
  <c r="O471" i="7"/>
  <c r="O722" i="7"/>
  <c r="O755" i="7"/>
  <c r="O434" i="7"/>
  <c r="O1015" i="7"/>
  <c r="O465" i="7"/>
  <c r="O1107" i="7"/>
  <c r="O276" i="7"/>
  <c r="O190" i="7"/>
  <c r="O1160" i="7"/>
  <c r="O216" i="7"/>
  <c r="O1157" i="7"/>
  <c r="O877" i="7"/>
  <c r="O610" i="7"/>
  <c r="O514" i="7"/>
  <c r="O978" i="7"/>
  <c r="O544" i="7"/>
  <c r="O1039" i="7"/>
  <c r="O1177" i="7"/>
  <c r="O805" i="7"/>
  <c r="O571" i="7"/>
  <c r="O953" i="7"/>
  <c r="O173" i="7"/>
  <c r="O73" i="7"/>
  <c r="O492" i="7"/>
  <c r="O464" i="7"/>
  <c r="O619" i="7"/>
  <c r="O489" i="7"/>
  <c r="O1048" i="7"/>
  <c r="O977" i="7"/>
  <c r="O285" i="7"/>
  <c r="O1034" i="7"/>
  <c r="O305" i="7"/>
  <c r="O695" i="7"/>
  <c r="O419" i="7"/>
  <c r="O91" i="7"/>
  <c r="O986" i="7"/>
  <c r="O462" i="7"/>
  <c r="O565" i="7"/>
  <c r="O200" i="7"/>
  <c r="O1094" i="7"/>
  <c r="O705" i="7"/>
  <c r="O1138" i="7"/>
  <c r="O39" i="7"/>
  <c r="O289" i="7"/>
  <c r="O344" i="7"/>
  <c r="O403" i="7"/>
  <c r="O248" i="7"/>
  <c r="O486" i="7"/>
  <c r="O508" i="7"/>
  <c r="O952" i="7"/>
  <c r="O180" i="7"/>
  <c r="O1173" i="7"/>
  <c r="O505" i="7"/>
  <c r="O313" i="7"/>
  <c r="O11" i="7"/>
  <c r="O281" i="7"/>
  <c r="O58" i="7"/>
  <c r="O1153" i="7"/>
  <c r="O870" i="7"/>
  <c r="O717" i="7"/>
  <c r="O555" i="7"/>
  <c r="O504" i="7"/>
  <c r="O1024" i="7"/>
  <c r="O221" i="7"/>
  <c r="O155" i="7"/>
  <c r="O1002" i="7"/>
  <c r="O1065" i="7"/>
  <c r="O82" i="7"/>
  <c r="O1141" i="7"/>
  <c r="O424" i="7"/>
  <c r="O912" i="7"/>
  <c r="O656" i="7"/>
  <c r="O1016" i="7"/>
  <c r="O900" i="7"/>
  <c r="O780" i="7"/>
  <c r="O886" i="7"/>
  <c r="O275" i="7"/>
  <c r="O62" i="7"/>
  <c r="O347" i="7"/>
  <c r="O676" i="7"/>
  <c r="O653" i="7"/>
  <c r="O302" i="7"/>
  <c r="O1115" i="7"/>
  <c r="O1089" i="7"/>
  <c r="O226" i="7"/>
  <c r="O778" i="7"/>
  <c r="O420" i="7"/>
  <c r="O1172" i="7"/>
  <c r="O1061" i="7"/>
  <c r="O762" i="7"/>
  <c r="O679" i="7"/>
  <c r="O786" i="7"/>
  <c r="O438" i="7"/>
  <c r="O893" i="7"/>
  <c r="O660" i="7"/>
  <c r="O278" i="7"/>
  <c r="O609" i="7"/>
  <c r="O855" i="7"/>
  <c r="O710" i="7"/>
  <c r="O969" i="7"/>
  <c r="O209" i="7"/>
  <c r="O330" i="7"/>
  <c r="O648" i="7"/>
  <c r="O1029" i="7"/>
  <c r="O65" i="7"/>
  <c r="O143" i="7"/>
  <c r="O222" i="7"/>
  <c r="O773" i="7"/>
  <c r="O345" i="7"/>
  <c r="O256" i="7"/>
  <c r="O1098" i="7"/>
  <c r="O517" i="7"/>
  <c r="O865" i="7"/>
  <c r="O1168" i="7"/>
  <c r="O882" i="7"/>
  <c r="O916" i="7"/>
  <c r="O240" i="7"/>
  <c r="O398" i="7"/>
  <c r="O63" i="7"/>
  <c r="O790" i="7"/>
  <c r="O901" i="7"/>
  <c r="O259" i="7"/>
  <c r="O385" i="7"/>
  <c r="O317" i="7"/>
  <c r="O577" i="7"/>
  <c r="O485" i="7"/>
  <c r="O1069" i="7"/>
  <c r="O117" i="7"/>
  <c r="O162" i="7"/>
  <c r="O55" i="7"/>
  <c r="O406" i="7"/>
  <c r="O175" i="7"/>
  <c r="O545" i="7"/>
  <c r="O926" i="7"/>
  <c r="O431" i="7"/>
  <c r="O950" i="7"/>
  <c r="O370" i="7"/>
  <c r="O940" i="7"/>
  <c r="O1079" i="7"/>
  <c r="O911" i="7"/>
  <c r="O976" i="7"/>
  <c r="O443" i="7"/>
  <c r="O1169" i="7"/>
  <c r="O655" i="7"/>
  <c r="O670" i="7"/>
  <c r="O881" i="7"/>
  <c r="O1198" i="7"/>
  <c r="O170" i="7"/>
  <c r="O214" i="7"/>
  <c r="O27" i="7"/>
  <c r="O529" i="7"/>
  <c r="O664" i="7"/>
  <c r="O867" i="7"/>
  <c r="O1085" i="7"/>
  <c r="O677" i="7"/>
  <c r="O530" i="7"/>
  <c r="O245" i="7"/>
  <c r="O674" i="7"/>
  <c r="O457" i="7"/>
  <c r="O879" i="7"/>
  <c r="O273" i="7"/>
  <c r="O558" i="7"/>
  <c r="O621" i="7"/>
  <c r="O114" i="7"/>
  <c r="O1158" i="7"/>
  <c r="O1062" i="7"/>
  <c r="O324" i="7"/>
  <c r="O479" i="7"/>
  <c r="O1126" i="7"/>
  <c r="O873" i="7"/>
  <c r="O550" i="7"/>
  <c r="O325" i="7"/>
  <c r="O356" i="7"/>
  <c r="O182" i="7"/>
  <c r="O456" i="7"/>
  <c r="O1175" i="7"/>
  <c r="O1130" i="7"/>
  <c r="O96" i="7"/>
  <c r="O727" i="7"/>
  <c r="O1040" i="7"/>
  <c r="O579" i="7"/>
  <c r="O343" i="7"/>
  <c r="O241" i="7"/>
  <c r="O729" i="7"/>
  <c r="O592" i="7"/>
  <c r="O718" i="7"/>
  <c r="O960" i="7"/>
  <c r="O652" i="7"/>
  <c r="O361" i="7"/>
  <c r="O706" i="7"/>
  <c r="O467" i="7"/>
  <c r="O703" i="7"/>
  <c r="O22" i="7"/>
  <c r="O373" i="7"/>
  <c r="O1184" i="7"/>
  <c r="O1161" i="7"/>
  <c r="O748" i="7"/>
  <c r="O691" i="7"/>
  <c r="O212" i="7"/>
  <c r="O391" i="7"/>
  <c r="O720" i="7"/>
  <c r="O207" i="7"/>
  <c r="O824" i="7"/>
  <c r="O327" i="7"/>
  <c r="O520" i="7"/>
  <c r="O108" i="7"/>
  <c r="O319" i="7"/>
  <c r="O800" i="7"/>
  <c r="O564" i="7"/>
  <c r="O583" i="7"/>
  <c r="O184" i="7"/>
  <c r="O427" i="7"/>
  <c r="O597" i="7"/>
  <c r="O700" i="7"/>
  <c r="O506" i="7"/>
  <c r="O665" i="7"/>
  <c r="O987" i="7"/>
  <c r="O30" i="7"/>
  <c r="O183" i="7"/>
  <c r="O142" i="7"/>
  <c r="O746" i="7"/>
  <c r="O469" i="7"/>
  <c r="O113" i="7"/>
  <c r="O192" i="7"/>
  <c r="O1054" i="7"/>
  <c r="O708" i="7"/>
  <c r="O874" i="7"/>
  <c r="O1068" i="7"/>
  <c r="O187" i="7"/>
  <c r="O675" i="7"/>
  <c r="O745" i="7"/>
  <c r="O127" i="7"/>
  <c r="O42" i="7"/>
  <c r="O120" i="7"/>
  <c r="O368" i="7"/>
  <c r="O598" i="7"/>
  <c r="O1012" i="7"/>
  <c r="O1137" i="7"/>
  <c r="O74" i="7"/>
  <c r="O833" i="7"/>
  <c r="O115" i="7"/>
  <c r="O764" i="7"/>
  <c r="O678" i="7"/>
  <c r="O475" i="7"/>
  <c r="O483" i="7"/>
  <c r="O596" i="7"/>
  <c r="O253" i="7"/>
  <c r="O203" i="7"/>
  <c r="O854" i="7"/>
  <c r="O741" i="7"/>
  <c r="O726" i="7"/>
  <c r="O125" i="7"/>
  <c r="O484" i="7"/>
  <c r="O384" i="7"/>
  <c r="O553" i="7"/>
  <c r="O161" i="7"/>
  <c r="O569" i="7"/>
  <c r="O1156" i="7"/>
  <c r="O388" i="7"/>
  <c r="O217" i="7"/>
  <c r="O425" i="7"/>
  <c r="O759" i="7"/>
  <c r="O816" i="7"/>
  <c r="O742" i="7"/>
  <c r="O899" i="7"/>
  <c r="O194" i="7"/>
  <c r="O998" i="7"/>
  <c r="O723" i="7"/>
  <c r="O299" i="7"/>
  <c r="O88" i="7"/>
  <c r="O1196" i="7"/>
  <c r="O178" i="7"/>
  <c r="O12" i="7"/>
  <c r="O480" i="7"/>
  <c r="O415" i="7"/>
  <c r="O493" i="7"/>
  <c r="O298" i="7"/>
  <c r="O346" i="7"/>
  <c r="O1088" i="7"/>
  <c r="O793" i="7"/>
  <c r="O783" i="7"/>
  <c r="O470" i="7"/>
  <c r="O93" i="7"/>
  <c r="O863" i="7"/>
  <c r="O878" i="7"/>
  <c r="O1087" i="7"/>
  <c r="O223" i="7"/>
  <c r="O914" i="7"/>
  <c r="O487" i="7"/>
  <c r="O801" i="7"/>
  <c r="O869" i="7"/>
  <c r="O556" i="7"/>
  <c r="O1180" i="7"/>
  <c r="O1144" i="7"/>
  <c r="O69" i="7"/>
  <c r="O798" i="7"/>
  <c r="O830" i="7"/>
  <c r="O321" i="7"/>
  <c r="O31" i="7"/>
  <c r="O145" i="7"/>
  <c r="O634" i="7"/>
  <c r="O262" i="7"/>
  <c r="O1113" i="7"/>
  <c r="O552" i="7"/>
  <c r="O267" i="7"/>
  <c r="O981" i="7"/>
  <c r="O693" i="7"/>
  <c r="O369" i="7"/>
  <c r="O490" i="7"/>
  <c r="O731" i="7"/>
  <c r="O78" i="7"/>
  <c r="O1167" i="7"/>
  <c r="O339" i="7"/>
  <c r="O659" i="7"/>
  <c r="O852" i="7"/>
  <c r="O807" i="7"/>
  <c r="O366" i="7"/>
  <c r="O983" i="7"/>
  <c r="O600" i="7"/>
  <c r="O446" i="7"/>
  <c r="O272" i="7"/>
  <c r="O171" i="7"/>
  <c r="O768" i="7"/>
  <c r="O372" i="7"/>
  <c r="O250" i="7"/>
  <c r="O945" i="7"/>
  <c r="O202" i="7"/>
  <c r="O988" i="7"/>
  <c r="O516" i="7"/>
  <c r="O397" i="7"/>
  <c r="O929" i="7"/>
  <c r="O386" i="7"/>
  <c r="O1077" i="7"/>
  <c r="O871" i="7"/>
  <c r="O70" i="7"/>
  <c r="O340" i="7"/>
  <c r="O951" i="7"/>
  <c r="O119" i="7"/>
  <c r="O589" i="7"/>
  <c r="O377" i="7"/>
  <c r="O75" i="7"/>
  <c r="O608" i="7"/>
  <c r="O734" i="7"/>
  <c r="O1155" i="7"/>
  <c r="O922" i="7"/>
  <c r="O18" i="7"/>
  <c r="O547" i="7"/>
  <c r="O1176" i="7"/>
  <c r="O154" i="7"/>
  <c r="O770" i="7"/>
  <c r="O1055" i="7"/>
  <c r="O452" i="7"/>
  <c r="O102" i="7"/>
  <c r="O812" i="7"/>
  <c r="O144" i="7"/>
  <c r="O54" i="7"/>
  <c r="O1100" i="7"/>
  <c r="O338" i="7"/>
  <c r="O915" i="7"/>
  <c r="O972" i="7"/>
  <c r="O649" i="7"/>
  <c r="O378" i="7"/>
  <c r="O303" i="7"/>
  <c r="O423" i="7"/>
  <c r="O112" i="7"/>
  <c r="O980" i="7"/>
  <c r="O1149" i="7"/>
  <c r="O261" i="7"/>
  <c r="O265" i="7"/>
  <c r="O66" i="7"/>
  <c r="O81" i="7"/>
  <c r="O1035" i="7"/>
  <c r="O36" i="7"/>
  <c r="O672" i="7"/>
  <c r="O963" i="7"/>
  <c r="O458" i="7"/>
  <c r="O224" i="7"/>
  <c r="O962" i="7"/>
  <c r="O1136" i="7"/>
  <c r="O908" i="7"/>
  <c r="O1063" i="7"/>
  <c r="O1053" i="7"/>
  <c r="O933" i="7"/>
  <c r="O311" i="7"/>
  <c r="O1072" i="7"/>
  <c r="O174" i="7"/>
  <c r="O561" i="7"/>
  <c r="O109" i="7"/>
  <c r="O38" i="7"/>
  <c r="O24" i="7"/>
  <c r="O1006" i="7"/>
  <c r="O635" i="7"/>
  <c r="O663" i="7"/>
  <c r="O1199" i="7"/>
  <c r="O1120" i="7"/>
  <c r="O72" i="7"/>
  <c r="O838" i="7"/>
  <c r="O809" i="7"/>
  <c r="O536" i="7"/>
  <c r="O1011" i="7"/>
  <c r="O622" i="7"/>
  <c r="O785" i="7"/>
  <c r="O941" i="7"/>
  <c r="O1111" i="7"/>
  <c r="O956" i="7"/>
  <c r="O1174" i="7"/>
  <c r="O740" i="7"/>
  <c r="O842" i="7"/>
  <c r="O533" i="7"/>
  <c r="O45" i="7"/>
  <c r="O859" i="7"/>
  <c r="O1082" i="7"/>
  <c r="O779" i="7"/>
  <c r="O1125" i="7"/>
  <c r="O627" i="7"/>
  <c r="O101" i="7"/>
  <c r="O845" i="7"/>
  <c r="O607" i="7"/>
  <c r="O151" i="7"/>
  <c r="O587" i="7"/>
  <c r="O15" i="7"/>
  <c r="O851" i="7"/>
  <c r="O147" i="7"/>
  <c r="O562" i="7"/>
  <c r="O944" i="7"/>
  <c r="O461" i="7"/>
  <c r="O279" i="7"/>
  <c r="O620" i="7"/>
  <c r="O210" i="7"/>
  <c r="O163" i="7"/>
  <c r="O512" i="7"/>
  <c r="O160" i="7"/>
  <c r="O375" i="7"/>
  <c r="O673" i="7"/>
  <c r="O772" i="7"/>
  <c r="O709" i="7"/>
  <c r="O360" i="7"/>
  <c r="O476" i="7"/>
  <c r="O1050" i="7"/>
  <c r="O1140" i="7"/>
  <c r="O1032" i="7"/>
  <c r="O274" i="7"/>
  <c r="O260" i="7"/>
  <c r="O156" i="7"/>
  <c r="O320" i="7"/>
  <c r="O47" i="7"/>
  <c r="O501" i="7"/>
  <c r="O282" i="7"/>
  <c r="O382" i="7"/>
  <c r="O973" i="7"/>
  <c r="O791" i="7"/>
  <c r="O481" i="7"/>
  <c r="O61" i="7"/>
  <c r="O814" i="7"/>
  <c r="O1134" i="7"/>
  <c r="O535" i="7"/>
  <c r="O719" i="7"/>
  <c r="O430" i="7"/>
  <c r="O625" i="7"/>
  <c r="O132" i="7"/>
  <c r="O513" i="7"/>
  <c r="O837" i="7"/>
  <c r="O761" i="7"/>
  <c r="O868" i="7"/>
  <c r="O1090" i="7"/>
  <c r="O519" i="7"/>
  <c r="O802" i="7"/>
  <c r="O887" i="7"/>
  <c r="O572" i="7"/>
  <c r="O460" i="7"/>
  <c r="O86" i="7"/>
  <c r="O872" i="7"/>
  <c r="O263" i="7"/>
  <c r="O19" i="7"/>
  <c r="O794" i="7"/>
  <c r="O732" i="7"/>
  <c r="O993" i="7"/>
  <c r="O647" i="7"/>
  <c r="O228" i="7"/>
  <c r="O1108" i="7"/>
  <c r="O35" i="7"/>
  <c r="O733" i="7"/>
  <c r="O1148" i="7"/>
  <c r="O128" i="7"/>
  <c r="O354" i="7"/>
  <c r="O694" i="7"/>
  <c r="O189" i="7"/>
  <c r="O913" i="7"/>
  <c r="O21" i="7"/>
  <c r="O411" i="7"/>
  <c r="O14" i="7"/>
  <c r="O769" i="7"/>
  <c r="O405" i="7"/>
  <c r="O756" i="7"/>
  <c r="O1145" i="7"/>
  <c r="O152" i="7"/>
  <c r="O436" i="7"/>
  <c r="O749" i="7"/>
  <c r="O1074" i="7"/>
  <c r="O796" i="7"/>
  <c r="O777" i="7"/>
  <c r="O358" i="7"/>
  <c r="O107" i="7"/>
  <c r="O985" i="7"/>
  <c r="O1135" i="7"/>
  <c r="O247" i="7"/>
  <c r="O897" i="7"/>
  <c r="O638" i="7"/>
  <c r="O350" i="7"/>
  <c r="O1008" i="7"/>
  <c r="O702" i="7"/>
  <c r="O435" i="7"/>
  <c r="O965" i="7"/>
  <c r="O818" i="7"/>
  <c r="O853" i="7"/>
  <c r="O104" i="7"/>
  <c r="L474" i="7"/>
  <c r="L1123" i="7"/>
  <c r="L753" i="7"/>
  <c r="L140" i="7"/>
  <c r="L644" i="7"/>
  <c r="L651" i="7"/>
  <c r="L840" i="7"/>
  <c r="L1163" i="7"/>
  <c r="L554" i="7"/>
  <c r="L808" i="7"/>
  <c r="L767" i="7"/>
  <c r="L246" i="7"/>
  <c r="L1081" i="7"/>
  <c r="L880" i="7"/>
  <c r="L902" i="7"/>
  <c r="L760" i="7"/>
  <c r="L788" i="7"/>
  <c r="L861" i="7"/>
  <c r="L848" i="7"/>
  <c r="L451" i="7"/>
  <c r="L697" i="7"/>
  <c r="L1139" i="7"/>
  <c r="L639" i="7"/>
  <c r="L964" i="7"/>
  <c r="L823" i="7"/>
  <c r="L409" i="7"/>
  <c r="L293" i="7"/>
  <c r="L76" i="7"/>
  <c r="L80" i="7"/>
  <c r="L336" i="7"/>
  <c r="L828" i="7"/>
  <c r="L1092" i="7"/>
  <c r="L1042" i="7"/>
  <c r="L357" i="7"/>
  <c r="L188" i="7"/>
  <c r="L1182" i="7"/>
  <c r="L32" i="7"/>
  <c r="L784" i="7"/>
  <c r="L1162" i="7"/>
  <c r="L646" i="7"/>
  <c r="L910" i="7"/>
  <c r="L888" i="7"/>
  <c r="L454" i="7"/>
  <c r="L765" i="7"/>
  <c r="L40" i="7"/>
  <c r="L348" i="7"/>
  <c r="L532" i="7"/>
  <c r="L949" i="7"/>
  <c r="L179" i="7"/>
  <c r="L578" i="7"/>
  <c r="L1165" i="7"/>
  <c r="L594" i="7"/>
  <c r="L541" i="7"/>
  <c r="L894" i="7"/>
  <c r="L266" i="7"/>
  <c r="L198" i="7"/>
  <c r="L254" i="7"/>
  <c r="L1003" i="7"/>
  <c r="L239" i="7"/>
  <c r="L455" i="7"/>
  <c r="L934" i="7"/>
  <c r="L591" i="7"/>
  <c r="L410" i="7"/>
  <c r="L277" i="7"/>
  <c r="L637" i="7"/>
  <c r="L820" i="7"/>
  <c r="L602" i="7"/>
  <c r="L84" i="7"/>
  <c r="L654" i="7"/>
  <c r="L169" i="7"/>
  <c r="L630" i="7"/>
  <c r="L996" i="7"/>
  <c r="L568" i="7"/>
  <c r="L835" i="7"/>
  <c r="L1047" i="7"/>
  <c r="L641" i="7"/>
  <c r="L466" i="7"/>
  <c r="L450" i="7"/>
  <c r="L821" i="7"/>
  <c r="L197" i="7"/>
  <c r="L836" i="7"/>
  <c r="L71" i="7"/>
  <c r="L563" i="7"/>
  <c r="L849" i="7"/>
  <c r="L468" i="7"/>
  <c r="L51" i="7"/>
  <c r="L308" i="7"/>
  <c r="L559" i="7"/>
  <c r="L806" i="7"/>
  <c r="L137" i="7"/>
  <c r="L715" i="7"/>
  <c r="L682" i="7"/>
  <c r="L771" i="7"/>
  <c r="L1017" i="7"/>
  <c r="L268" i="7"/>
  <c r="L498" i="7"/>
  <c r="L538" i="7"/>
  <c r="L283" i="7"/>
  <c r="L614" i="7"/>
  <c r="L445" i="7"/>
  <c r="L225" i="7"/>
  <c r="L23" i="7"/>
  <c r="L1043" i="7"/>
  <c r="L875" i="7"/>
  <c r="L477" i="7"/>
  <c r="L306" i="7"/>
  <c r="L495" i="7"/>
  <c r="L866" i="7"/>
  <c r="L937" i="7"/>
  <c r="L314" i="7"/>
  <c r="L124" i="7"/>
  <c r="L1170" i="7"/>
  <c r="L255" i="7"/>
  <c r="L606" i="7"/>
  <c r="L957" i="7"/>
  <c r="L396" i="7"/>
  <c r="L730" i="7"/>
  <c r="L17" i="7"/>
  <c r="L921" i="7"/>
  <c r="L990" i="7"/>
  <c r="L832" i="7"/>
  <c r="L631" i="7"/>
  <c r="L834" i="7"/>
  <c r="L211" i="7"/>
  <c r="L1154" i="7"/>
  <c r="L1046" i="7"/>
  <c r="L862" i="7"/>
  <c r="L271" i="7"/>
  <c r="L685" i="7"/>
  <c r="L724" i="7"/>
  <c r="L920" i="7"/>
  <c r="L227" i="7"/>
  <c r="L34" i="7"/>
  <c r="L118" i="7"/>
  <c r="L231" i="7"/>
  <c r="L166" i="7"/>
  <c r="L399" i="7"/>
  <c r="L312" i="7"/>
  <c r="L381" i="7"/>
  <c r="L797" i="7"/>
  <c r="L26" i="7"/>
  <c r="L307" i="7"/>
  <c r="L297" i="7"/>
  <c r="L612" i="7"/>
  <c r="L218" i="7"/>
  <c r="L958" i="7"/>
  <c r="L41" i="7"/>
  <c r="L50" i="7"/>
  <c r="L518" i="7"/>
  <c r="L586" i="7"/>
  <c r="L574" i="7"/>
  <c r="L669" i="7"/>
  <c r="L412" i="7"/>
  <c r="L904" i="7"/>
  <c r="L540" i="7"/>
  <c r="L1058" i="7"/>
  <c r="L984" i="7"/>
  <c r="L860" i="7"/>
  <c r="L316" i="7"/>
  <c r="L928" i="7"/>
  <c r="L56" i="7"/>
  <c r="L251" i="7"/>
  <c r="L573" i="7"/>
  <c r="L1097" i="7"/>
  <c r="L967" i="7"/>
  <c r="L1122" i="7"/>
  <c r="L857" i="7"/>
  <c r="L636" i="7"/>
  <c r="L829" i="7"/>
  <c r="L1027" i="7"/>
  <c r="L925" i="7"/>
  <c r="L328" i="7"/>
  <c r="L623" i="7"/>
  <c r="L1059" i="7"/>
  <c r="L229" i="7"/>
  <c r="L603" i="7"/>
  <c r="L827" i="7"/>
  <c r="L1060" i="7"/>
  <c r="L286" i="7"/>
  <c r="L850" i="7"/>
  <c r="L230" i="7"/>
  <c r="L392" i="7"/>
  <c r="L699" i="7"/>
  <c r="L593" i="7"/>
  <c r="L932" i="7"/>
  <c r="L1037" i="7"/>
  <c r="L416" i="7"/>
  <c r="L750" i="7"/>
  <c r="L418" i="7"/>
  <c r="L422" i="7"/>
  <c r="L232" i="7"/>
  <c r="L906" i="7"/>
  <c r="L758" i="7"/>
  <c r="L799" i="7"/>
  <c r="L804" i="7"/>
  <c r="L738" i="7"/>
  <c r="L284" i="7"/>
  <c r="L751" i="7"/>
  <c r="L943" i="7"/>
  <c r="L1080" i="7"/>
  <c r="L437" i="7"/>
  <c r="L1023" i="7"/>
  <c r="L149" i="7"/>
  <c r="L341" i="7"/>
  <c r="L1044" i="7"/>
  <c r="L531" i="7"/>
  <c r="L1013" i="7"/>
  <c r="L134" i="7"/>
  <c r="L103" i="7"/>
  <c r="L721" i="7"/>
  <c r="L1071" i="7"/>
  <c r="L448" i="7"/>
  <c r="L989" i="7"/>
  <c r="L701" i="7"/>
  <c r="L43" i="7"/>
  <c r="L511" i="7"/>
  <c r="L379" i="7"/>
  <c r="L390" i="7"/>
  <c r="L234" i="7"/>
  <c r="L295" i="7"/>
  <c r="L176" i="7"/>
  <c r="L116" i="7"/>
  <c r="L975" i="7"/>
  <c r="L193" i="7"/>
  <c r="L334" i="7"/>
  <c r="L657" i="7"/>
  <c r="L269" i="7"/>
  <c r="L318" i="7"/>
  <c r="L499" i="7"/>
  <c r="L421" i="7"/>
  <c r="L153" i="7"/>
  <c r="L238" i="7"/>
  <c r="L164" i="7"/>
  <c r="L714" i="7"/>
  <c r="L463" i="7"/>
  <c r="L252" i="7"/>
  <c r="L1194" i="7"/>
  <c r="L181" i="7"/>
  <c r="L196" i="7"/>
  <c r="L884" i="7"/>
  <c r="L1070" i="7"/>
  <c r="L191" i="7"/>
  <c r="L858" i="7"/>
  <c r="L643" i="7"/>
  <c r="L432" i="7"/>
  <c r="L1118" i="7"/>
  <c r="L288" i="7"/>
  <c r="L46" i="7"/>
  <c r="L482" i="7"/>
  <c r="L146" i="7"/>
  <c r="L841" i="7"/>
  <c r="L185" i="7"/>
  <c r="L98" i="7"/>
  <c r="L77" i="7"/>
  <c r="L52" i="7"/>
  <c r="L546" i="7"/>
  <c r="L496" i="7"/>
  <c r="L1007" i="7"/>
  <c r="L135" i="7"/>
  <c r="L249" i="7"/>
  <c r="L459" i="7"/>
  <c r="L1127" i="7"/>
  <c r="L1101" i="7"/>
  <c r="L757" i="7"/>
  <c r="L122" i="7"/>
  <c r="L326" i="7"/>
  <c r="L1020" i="7"/>
  <c r="L581" i="7"/>
  <c r="L889" i="7"/>
  <c r="L737" i="7"/>
  <c r="L67" i="7"/>
  <c r="L186" i="7"/>
  <c r="L351" i="7"/>
  <c r="L387" i="7"/>
  <c r="L404" i="7"/>
  <c r="L930" i="7"/>
  <c r="L744" i="7"/>
  <c r="L1181" i="7"/>
  <c r="L782" i="7"/>
  <c r="L292" i="7"/>
  <c r="L515" i="7"/>
  <c r="L712" i="7"/>
  <c r="L543" i="7"/>
  <c r="L1083" i="7"/>
  <c r="L1164" i="7"/>
  <c r="L323" i="7"/>
  <c r="L938" i="7"/>
  <c r="L974" i="7"/>
  <c r="L1110" i="7"/>
  <c r="L243" i="7"/>
  <c r="L961" i="7"/>
  <c r="L1106" i="7"/>
  <c r="L1132" i="7"/>
  <c r="L626" i="7"/>
  <c r="L522" i="7"/>
  <c r="L20" i="7"/>
  <c r="L1099" i="7"/>
  <c r="L1056" i="7"/>
  <c r="L1102" i="7"/>
  <c r="L566" i="7"/>
  <c r="L642" i="7"/>
  <c r="L590" i="7"/>
  <c r="L935" i="7"/>
  <c r="L599" i="7"/>
  <c r="L526" i="7"/>
  <c r="L349" i="7"/>
  <c r="L337" i="7"/>
  <c r="L1067" i="7"/>
  <c r="L896" i="7"/>
  <c r="L537" i="7"/>
  <c r="L776" i="7"/>
  <c r="L931" i="7"/>
  <c r="L681" i="7"/>
  <c r="L982" i="7"/>
  <c r="L1030" i="7"/>
  <c r="L917" i="7"/>
  <c r="L1192" i="7"/>
  <c r="L692" i="7"/>
  <c r="L1005" i="7"/>
  <c r="L817" i="7"/>
  <c r="L795" i="7"/>
  <c r="L713" i="7"/>
  <c r="L548" i="7"/>
  <c r="L588" i="7"/>
  <c r="L527" i="7"/>
  <c r="L206" i="7"/>
  <c r="L49" i="7"/>
  <c r="L1038" i="7"/>
  <c r="L502" i="7"/>
  <c r="L100" i="7"/>
  <c r="L1036" i="7"/>
  <c r="L575" i="7"/>
  <c r="L105" i="7"/>
  <c r="L359" i="7"/>
  <c r="L301" i="7"/>
  <c r="L204" i="7"/>
  <c r="L551" i="7"/>
  <c r="L825" i="7"/>
  <c r="L1188" i="7"/>
  <c r="L133" i="7"/>
  <c r="L352" i="7"/>
  <c r="L822" i="7"/>
  <c r="L923" i="7"/>
  <c r="L539" i="7"/>
  <c r="L560" i="7"/>
  <c r="L775" i="7"/>
  <c r="L364" i="7"/>
  <c r="L1147" i="7"/>
  <c r="L157" i="7"/>
  <c r="L1142" i="7"/>
  <c r="L1045" i="7"/>
  <c r="L129" i="7"/>
  <c r="L1084" i="7"/>
  <c r="L1124" i="7"/>
  <c r="L1150" i="7"/>
  <c r="L130" i="7"/>
  <c r="L684" i="7"/>
  <c r="L280" i="7"/>
  <c r="L92" i="7"/>
  <c r="L304" i="7"/>
  <c r="L97" i="7"/>
  <c r="L199" i="7"/>
  <c r="L567" i="7"/>
  <c r="L491" i="7"/>
  <c r="L1095" i="7"/>
  <c r="L28" i="7"/>
  <c r="L371" i="7"/>
  <c r="L1004" i="7"/>
  <c r="L1041" i="7"/>
  <c r="L576" i="7"/>
  <c r="L739" i="7"/>
  <c r="L1025" i="7"/>
  <c r="L48" i="7"/>
  <c r="L150" i="7"/>
  <c r="L1189" i="7"/>
  <c r="L1001" i="7"/>
  <c r="L439" i="7"/>
  <c r="L979" i="7"/>
  <c r="L139" i="7"/>
  <c r="L1064" i="7"/>
  <c r="L1121" i="7"/>
  <c r="L668" i="7"/>
  <c r="L725" i="7"/>
  <c r="L290" i="7"/>
  <c r="L946" i="7"/>
  <c r="L233" i="7"/>
  <c r="L891" i="7"/>
  <c r="L447" i="7"/>
  <c r="L1031" i="7"/>
  <c r="L1019" i="7"/>
  <c r="L110" i="7"/>
  <c r="L1028" i="7"/>
  <c r="L1076" i="7"/>
  <c r="L1186" i="7"/>
  <c r="L329" i="7"/>
  <c r="L1114" i="7"/>
  <c r="L1171" i="7"/>
  <c r="L754" i="7"/>
  <c r="L667" i="7"/>
  <c r="L494" i="7"/>
  <c r="L1021" i="7"/>
  <c r="L735" i="7"/>
  <c r="L13" i="7"/>
  <c r="L244" i="7"/>
  <c r="L787" i="7"/>
  <c r="L991" i="7"/>
  <c r="L33" i="7"/>
  <c r="L1151" i="7"/>
  <c r="L585" i="7"/>
  <c r="L59" i="7"/>
  <c r="L79" i="7"/>
  <c r="L380" i="7"/>
  <c r="L264" i="7"/>
  <c r="L215" i="7"/>
  <c r="L992" i="7"/>
  <c r="L111" i="7"/>
  <c r="L322" i="7"/>
  <c r="L752" i="7"/>
  <c r="L309" i="7"/>
  <c r="L95" i="7"/>
  <c r="L549" i="7"/>
  <c r="L688" i="7"/>
  <c r="L1073" i="7"/>
  <c r="L864" i="7"/>
  <c r="L441" i="7"/>
  <c r="L1146" i="7"/>
  <c r="L856" i="7"/>
  <c r="L453" i="7"/>
  <c r="L1103" i="7"/>
  <c r="L633" i="7"/>
  <c r="L1133" i="7"/>
  <c r="L219" i="7"/>
  <c r="L1093" i="7"/>
  <c r="L803" i="7"/>
  <c r="L898" i="7"/>
  <c r="L220" i="7"/>
  <c r="L1075" i="7"/>
  <c r="L442" i="7"/>
  <c r="L810" i="7"/>
  <c r="L876" i="7"/>
  <c r="L1191" i="7"/>
  <c r="L811" i="7"/>
  <c r="L1185" i="7"/>
  <c r="L959" i="7"/>
  <c r="L605" i="7"/>
  <c r="L570" i="7"/>
  <c r="L895" i="7"/>
  <c r="L680" i="7"/>
  <c r="L1104" i="7"/>
  <c r="L237" i="7"/>
  <c r="L497" i="7"/>
  <c r="L628" i="7"/>
  <c r="L242" i="7"/>
  <c r="L624" i="7"/>
  <c r="L1051" i="7"/>
  <c r="L1187" i="7"/>
  <c r="L362" i="7"/>
  <c r="L440" i="7"/>
  <c r="L890" i="7"/>
  <c r="L997" i="7"/>
  <c r="L843" i="7"/>
  <c r="L792" i="7"/>
  <c r="L905" i="7"/>
  <c r="L126" i="7"/>
  <c r="L707" i="7"/>
  <c r="L666" i="7"/>
  <c r="L473" i="7"/>
  <c r="L1197" i="7"/>
  <c r="L159" i="7"/>
  <c r="L1128" i="7"/>
  <c r="L472" i="7"/>
  <c r="L616" i="7"/>
  <c r="L629" i="7"/>
  <c r="L942" i="7"/>
  <c r="L87" i="7"/>
  <c r="L208" i="7"/>
  <c r="L342" i="7"/>
  <c r="L947" i="7"/>
  <c r="L1179" i="7"/>
  <c r="L766" i="7"/>
  <c r="L1183" i="7"/>
  <c r="L1010" i="7"/>
  <c r="L1119" i="7"/>
  <c r="L29" i="7"/>
  <c r="L658" i="7"/>
  <c r="L429" i="7"/>
  <c r="L1000" i="7"/>
  <c r="L611" i="7"/>
  <c r="L1117" i="7"/>
  <c r="L1057" i="7"/>
  <c r="L195" i="7"/>
  <c r="L507" i="7"/>
  <c r="L601" i="7"/>
  <c r="L393" i="7"/>
  <c r="L645" i="7"/>
  <c r="L296" i="7"/>
  <c r="L970" i="7"/>
  <c r="L315" i="7"/>
  <c r="L687" i="7"/>
  <c r="L332" i="7"/>
  <c r="L927" i="7"/>
  <c r="L661" i="7"/>
  <c r="L617" i="7"/>
  <c r="L1190" i="7"/>
  <c r="L968" i="7"/>
  <c r="L394" i="7"/>
  <c r="L1009" i="7"/>
  <c r="L831" i="7"/>
  <c r="L1116" i="7"/>
  <c r="L736" i="7"/>
  <c r="L907" i="7"/>
  <c r="L426" i="7"/>
  <c r="L1195" i="7"/>
  <c r="L389" i="7"/>
  <c r="L500" i="7"/>
  <c r="L235" i="7"/>
  <c r="L582" i="7"/>
  <c r="L25" i="7"/>
  <c r="L613" i="7"/>
  <c r="L363" i="7"/>
  <c r="L44" i="7"/>
  <c r="L671" i="7"/>
  <c r="L1086" i="7"/>
  <c r="L168" i="7"/>
  <c r="L1018" i="7"/>
  <c r="L414" i="7"/>
  <c r="L1193" i="7"/>
  <c r="L826" i="7"/>
  <c r="L400" i="7"/>
  <c r="L16" i="7"/>
  <c r="L815" i="7"/>
  <c r="L542" i="7"/>
  <c r="L1166" i="7"/>
  <c r="L918" i="7"/>
  <c r="L955" i="7"/>
  <c r="L704" i="7"/>
  <c r="L698" i="7"/>
  <c r="L300" i="7"/>
  <c r="L1078" i="7"/>
  <c r="L615" i="7"/>
  <c r="L584" i="7"/>
  <c r="L936" i="7"/>
  <c r="L433" i="7"/>
  <c r="L1033" i="7"/>
  <c r="L1049" i="7"/>
  <c r="L580" i="7"/>
  <c r="L417" i="7"/>
  <c r="L1112" i="7"/>
  <c r="L844" i="7"/>
  <c r="L177" i="7"/>
  <c r="L924" i="7"/>
  <c r="L89" i="7"/>
  <c r="L68" i="7"/>
  <c r="L1109" i="7"/>
  <c r="L509" i="7"/>
  <c r="L747" i="7"/>
  <c r="L995" i="7"/>
  <c r="L813" i="7"/>
  <c r="L83" i="7"/>
  <c r="L892" i="7"/>
  <c r="L294" i="7"/>
  <c r="L557" i="7"/>
  <c r="L1131" i="7"/>
  <c r="L158" i="7"/>
  <c r="L789" i="7"/>
  <c r="L172" i="7"/>
  <c r="L903" i="7"/>
  <c r="L374" i="7"/>
  <c r="L131" i="7"/>
  <c r="L971" i="7"/>
  <c r="L743" i="7"/>
  <c r="L919" i="7"/>
  <c r="L819" i="7"/>
  <c r="L136" i="7"/>
  <c r="L428" i="7"/>
  <c r="L524" i="7"/>
  <c r="L270" i="7"/>
  <c r="L57" i="7"/>
  <c r="L503" i="7"/>
  <c r="L367" i="7"/>
  <c r="L781" i="7"/>
  <c r="L236" i="7"/>
  <c r="L165" i="7"/>
  <c r="L333" i="7"/>
  <c r="L909" i="7"/>
  <c r="L148" i="7"/>
  <c r="L650" i="7"/>
  <c r="L355" i="7"/>
  <c r="L106" i="7"/>
  <c r="L1152" i="7"/>
  <c r="L774" i="7"/>
  <c r="L99" i="7"/>
  <c r="L534" i="7"/>
  <c r="L353" i="7"/>
  <c r="L401" i="7"/>
  <c r="L257" i="7"/>
  <c r="L1014" i="7"/>
  <c r="L335" i="7"/>
  <c r="L1129" i="7"/>
  <c r="L1143" i="7"/>
  <c r="L994" i="7"/>
  <c r="L64" i="7"/>
  <c r="L291" i="7"/>
  <c r="L478" i="7"/>
  <c r="L525" i="7"/>
  <c r="L201" i="7"/>
  <c r="L213" i="7"/>
  <c r="L618" i="7"/>
  <c r="L37" i="7"/>
  <c r="L885" i="7"/>
  <c r="L94" i="7"/>
  <c r="L1052" i="7"/>
  <c r="L258" i="7"/>
  <c r="L528" i="7"/>
  <c r="L365" i="7"/>
  <c r="L310" i="7"/>
  <c r="L683" i="7"/>
  <c r="L167" i="7"/>
  <c r="L954" i="7"/>
  <c r="L413" i="7"/>
  <c r="L395" i="7"/>
  <c r="L1066" i="7"/>
  <c r="L85" i="7"/>
  <c r="L1178" i="7"/>
  <c r="L138" i="7"/>
  <c r="L604" i="7"/>
  <c r="L595" i="7"/>
  <c r="L444" i="7"/>
  <c r="L205" i="7"/>
  <c r="L90" i="7"/>
  <c r="L376" i="7"/>
  <c r="L1105" i="7"/>
  <c r="L839" i="7"/>
  <c r="L632" i="7"/>
  <c r="L640" i="7"/>
  <c r="L1091" i="7"/>
  <c r="L939" i="7"/>
  <c r="L331" i="7"/>
  <c r="L449" i="7"/>
  <c r="L383" i="7"/>
  <c r="L999" i="7"/>
  <c r="L408" i="7"/>
  <c r="L121" i="7"/>
  <c r="L847" i="7"/>
  <c r="L471" i="7"/>
  <c r="L722" i="7"/>
  <c r="L755" i="7"/>
  <c r="L434" i="7"/>
  <c r="L1015" i="7"/>
  <c r="L465" i="7"/>
  <c r="L1107" i="7"/>
  <c r="L276" i="7"/>
  <c r="L190" i="7"/>
  <c r="L1160" i="7"/>
  <c r="L216" i="7"/>
  <c r="L1157" i="7"/>
  <c r="L877" i="7"/>
  <c r="L610" i="7"/>
  <c r="L514" i="7"/>
  <c r="L978" i="7"/>
  <c r="L544" i="7"/>
  <c r="L1039" i="7"/>
  <c r="L1177" i="7"/>
  <c r="L805" i="7"/>
  <c r="L571" i="7"/>
  <c r="L953" i="7"/>
  <c r="L173" i="7"/>
  <c r="L73" i="7"/>
  <c r="L492" i="7"/>
  <c r="L464" i="7"/>
  <c r="L619" i="7"/>
  <c r="L489" i="7"/>
  <c r="L1048" i="7"/>
  <c r="L977" i="7"/>
  <c r="L285" i="7"/>
  <c r="L1034" i="7"/>
  <c r="L305" i="7"/>
  <c r="L695" i="7"/>
  <c r="L419" i="7"/>
  <c r="L91" i="7"/>
  <c r="L986" i="7"/>
  <c r="L462" i="7"/>
  <c r="L565" i="7"/>
  <c r="L200" i="7"/>
  <c r="L1094" i="7"/>
  <c r="L705" i="7"/>
  <c r="L1138" i="7"/>
  <c r="L39" i="7"/>
  <c r="L289" i="7"/>
  <c r="L344" i="7"/>
  <c r="L403" i="7"/>
  <c r="L248" i="7"/>
  <c r="L486" i="7"/>
  <c r="L508" i="7"/>
  <c r="L952" i="7"/>
  <c r="L180" i="7"/>
  <c r="L1173" i="7"/>
  <c r="L505" i="7"/>
  <c r="L313" i="7"/>
  <c r="L11" i="7"/>
  <c r="L281" i="7"/>
  <c r="L58" i="7"/>
  <c r="L1153" i="7"/>
  <c r="L870" i="7"/>
  <c r="L717" i="7"/>
  <c r="L555" i="7"/>
  <c r="L504" i="7"/>
  <c r="L1024" i="7"/>
  <c r="L221" i="7"/>
  <c r="L155" i="7"/>
  <c r="L1002" i="7"/>
  <c r="L1065" i="7"/>
  <c r="L82" i="7"/>
  <c r="L1141" i="7"/>
  <c r="L424" i="7"/>
  <c r="L912" i="7"/>
  <c r="L656" i="7"/>
  <c r="L1016" i="7"/>
  <c r="L900" i="7"/>
  <c r="L780" i="7"/>
  <c r="L886" i="7"/>
  <c r="L275" i="7"/>
  <c r="L62" i="7"/>
  <c r="L347" i="7"/>
  <c r="L676" i="7"/>
  <c r="L653" i="7"/>
  <c r="L302" i="7"/>
  <c r="L1115" i="7"/>
  <c r="L1089" i="7"/>
  <c r="L226" i="7"/>
  <c r="L778" i="7"/>
  <c r="L420" i="7"/>
  <c r="L1172" i="7"/>
  <c r="L1061" i="7"/>
  <c r="L762" i="7"/>
  <c r="L679" i="7"/>
  <c r="L786" i="7"/>
  <c r="L438" i="7"/>
  <c r="L893" i="7"/>
  <c r="L660" i="7"/>
  <c r="L278" i="7"/>
  <c r="L609" i="7"/>
  <c r="L855" i="7"/>
  <c r="L710" i="7"/>
  <c r="L969" i="7"/>
  <c r="L209" i="7"/>
  <c r="L330" i="7"/>
  <c r="L648" i="7"/>
  <c r="L1029" i="7"/>
  <c r="L65" i="7"/>
  <c r="L143" i="7"/>
  <c r="L222" i="7"/>
  <c r="L773" i="7"/>
  <c r="L345" i="7"/>
  <c r="L256" i="7"/>
  <c r="L1098" i="7"/>
  <c r="L517" i="7"/>
  <c r="L865" i="7"/>
  <c r="L1168" i="7"/>
  <c r="L882" i="7"/>
  <c r="L916" i="7"/>
  <c r="L240" i="7"/>
  <c r="L398" i="7"/>
  <c r="L63" i="7"/>
  <c r="L790" i="7"/>
  <c r="L901" i="7"/>
  <c r="L259" i="7"/>
  <c r="L385" i="7"/>
  <c r="L317" i="7"/>
  <c r="L577" i="7"/>
  <c r="L485" i="7"/>
  <c r="L1069" i="7"/>
  <c r="L117" i="7"/>
  <c r="L162" i="7"/>
  <c r="L55" i="7"/>
  <c r="L406" i="7"/>
  <c r="L175" i="7"/>
  <c r="L545" i="7"/>
  <c r="L926" i="7"/>
  <c r="L431" i="7"/>
  <c r="L950" i="7"/>
  <c r="L370" i="7"/>
  <c r="L940" i="7"/>
  <c r="L1079" i="7"/>
  <c r="L911" i="7"/>
  <c r="L976" i="7"/>
  <c r="L443" i="7"/>
  <c r="L1169" i="7"/>
  <c r="L655" i="7"/>
  <c r="L670" i="7"/>
  <c r="L881" i="7"/>
  <c r="L1198" i="7"/>
  <c r="L170" i="7"/>
  <c r="L214" i="7"/>
  <c r="L27" i="7"/>
  <c r="L529" i="7"/>
  <c r="L664" i="7"/>
  <c r="L867" i="7"/>
  <c r="L1085" i="7"/>
  <c r="L677" i="7"/>
  <c r="L530" i="7"/>
  <c r="L245" i="7"/>
  <c r="L674" i="7"/>
  <c r="L457" i="7"/>
  <c r="L879" i="7"/>
  <c r="L273" i="7"/>
  <c r="L558" i="7"/>
  <c r="L621" i="7"/>
  <c r="L114" i="7"/>
  <c r="L1158" i="7"/>
  <c r="L1062" i="7"/>
  <c r="L324" i="7"/>
  <c r="L479" i="7"/>
  <c r="L1126" i="7"/>
  <c r="L873" i="7"/>
  <c r="L550" i="7"/>
  <c r="L325" i="7"/>
  <c r="L356" i="7"/>
  <c r="L182" i="7"/>
  <c r="L456" i="7"/>
  <c r="L1175" i="7"/>
  <c r="L1130" i="7"/>
  <c r="L96" i="7"/>
  <c r="L727" i="7"/>
  <c r="L1040" i="7"/>
  <c r="L579" i="7"/>
  <c r="L343" i="7"/>
  <c r="L241" i="7"/>
  <c r="L729" i="7"/>
  <c r="L592" i="7"/>
  <c r="L718" i="7"/>
  <c r="L960" i="7"/>
  <c r="L652" i="7"/>
  <c r="L361" i="7"/>
  <c r="L706" i="7"/>
  <c r="L467" i="7"/>
  <c r="L703" i="7"/>
  <c r="L22" i="7"/>
  <c r="L373" i="7"/>
  <c r="L1184" i="7"/>
  <c r="L1161" i="7"/>
  <c r="L748" i="7"/>
  <c r="L691" i="7"/>
  <c r="L212" i="7"/>
  <c r="L391" i="7"/>
  <c r="L720" i="7"/>
  <c r="L207" i="7"/>
  <c r="L824" i="7"/>
  <c r="L327" i="7"/>
  <c r="L520" i="7"/>
  <c r="L108" i="7"/>
  <c r="L319" i="7"/>
  <c r="L800" i="7"/>
  <c r="L564" i="7"/>
  <c r="L583" i="7"/>
  <c r="L184" i="7"/>
  <c r="L427" i="7"/>
  <c r="L597" i="7"/>
  <c r="L700" i="7"/>
  <c r="L506" i="7"/>
  <c r="L665" i="7"/>
  <c r="L987" i="7"/>
  <c r="L30" i="7"/>
  <c r="L183" i="7"/>
  <c r="L142" i="7"/>
  <c r="L746" i="7"/>
  <c r="L469" i="7"/>
  <c r="L113" i="7"/>
  <c r="L192" i="7"/>
  <c r="L1054" i="7"/>
  <c r="L708" i="7"/>
  <c r="L874" i="7"/>
  <c r="L1068" i="7"/>
  <c r="L187" i="7"/>
  <c r="L675" i="7"/>
  <c r="L745" i="7"/>
  <c r="L127" i="7"/>
  <c r="L42" i="7"/>
  <c r="L120" i="7"/>
  <c r="L368" i="7"/>
  <c r="L598" i="7"/>
  <c r="L1012" i="7"/>
  <c r="L1137" i="7"/>
  <c r="L74" i="7"/>
  <c r="L833" i="7"/>
  <c r="L115" i="7"/>
  <c r="L764" i="7"/>
  <c r="L678" i="7"/>
  <c r="L475" i="7"/>
  <c r="L483" i="7"/>
  <c r="L596" i="7"/>
  <c r="L253" i="7"/>
  <c r="L203" i="7"/>
  <c r="L854" i="7"/>
  <c r="L741" i="7"/>
  <c r="L726" i="7"/>
  <c r="L125" i="7"/>
  <c r="L484" i="7"/>
  <c r="L384" i="7"/>
  <c r="L553" i="7"/>
  <c r="L161" i="7"/>
  <c r="L569" i="7"/>
  <c r="L1156" i="7"/>
  <c r="L388" i="7"/>
  <c r="L217" i="7"/>
  <c r="L425" i="7"/>
  <c r="L759" i="7"/>
  <c r="L816" i="7"/>
  <c r="L742" i="7"/>
  <c r="L899" i="7"/>
  <c r="L194" i="7"/>
  <c r="L998" i="7"/>
  <c r="L723" i="7"/>
  <c r="L299" i="7"/>
  <c r="L88" i="7"/>
  <c r="L1196" i="7"/>
  <c r="L178" i="7"/>
  <c r="L12" i="7"/>
  <c r="L480" i="7"/>
  <c r="L415" i="7"/>
  <c r="L493" i="7"/>
  <c r="L298" i="7"/>
  <c r="L346" i="7"/>
  <c r="L1088" i="7"/>
  <c r="L793" i="7"/>
  <c r="L783" i="7"/>
  <c r="L470" i="7"/>
  <c r="L93" i="7"/>
  <c r="L863" i="7"/>
  <c r="L878" i="7"/>
  <c r="L1087" i="7"/>
  <c r="L223" i="7"/>
  <c r="L914" i="7"/>
  <c r="L487" i="7"/>
  <c r="L801" i="7"/>
  <c r="L869" i="7"/>
  <c r="L556" i="7"/>
  <c r="L1180" i="7"/>
  <c r="L1144" i="7"/>
  <c r="L69" i="7"/>
  <c r="L798" i="7"/>
  <c r="L830" i="7"/>
  <c r="L321" i="7"/>
  <c r="L31" i="7"/>
  <c r="L145" i="7"/>
  <c r="L634" i="7"/>
  <c r="L262" i="7"/>
  <c r="L1113" i="7"/>
  <c r="L552" i="7"/>
  <c r="L267" i="7"/>
  <c r="L981" i="7"/>
  <c r="L693" i="7"/>
  <c r="L369" i="7"/>
  <c r="L490" i="7"/>
  <c r="L731" i="7"/>
  <c r="L78" i="7"/>
  <c r="L1167" i="7"/>
  <c r="L339" i="7"/>
  <c r="L659" i="7"/>
  <c r="L852" i="7"/>
  <c r="L807" i="7"/>
  <c r="L366" i="7"/>
  <c r="L983" i="7"/>
  <c r="L600" i="7"/>
  <c r="L446" i="7"/>
  <c r="L272" i="7"/>
  <c r="L171" i="7"/>
  <c r="L768" i="7"/>
  <c r="L372" i="7"/>
  <c r="L250" i="7"/>
  <c r="L945" i="7"/>
  <c r="L202" i="7"/>
  <c r="L988" i="7"/>
  <c r="L516" i="7"/>
  <c r="L397" i="7"/>
  <c r="L929" i="7"/>
  <c r="L386" i="7"/>
  <c r="L1077" i="7"/>
  <c r="L871" i="7"/>
  <c r="L70" i="7"/>
  <c r="L340" i="7"/>
  <c r="L951" i="7"/>
  <c r="L119" i="7"/>
  <c r="L589" i="7"/>
  <c r="L377" i="7"/>
  <c r="L75" i="7"/>
  <c r="L608" i="7"/>
  <c r="L734" i="7"/>
  <c r="L1155" i="7"/>
  <c r="L922" i="7"/>
  <c r="L18" i="7"/>
  <c r="L547" i="7"/>
  <c r="L1176" i="7"/>
  <c r="L154" i="7"/>
  <c r="L770" i="7"/>
  <c r="L1055" i="7"/>
  <c r="L452" i="7"/>
  <c r="L102" i="7"/>
  <c r="L812" i="7"/>
  <c r="L144" i="7"/>
  <c r="L54" i="7"/>
  <c r="L1100" i="7"/>
  <c r="L338" i="7"/>
  <c r="L915" i="7"/>
  <c r="L972" i="7"/>
  <c r="L649" i="7"/>
  <c r="L378" i="7"/>
  <c r="L303" i="7"/>
  <c r="L423" i="7"/>
  <c r="L112" i="7"/>
  <c r="L980" i="7"/>
  <c r="L1149" i="7"/>
  <c r="L261" i="7"/>
  <c r="L265" i="7"/>
  <c r="L66" i="7"/>
  <c r="L81" i="7"/>
  <c r="L1035" i="7"/>
  <c r="L36" i="7"/>
  <c r="L672" i="7"/>
  <c r="L963" i="7"/>
  <c r="L458" i="7"/>
  <c r="L224" i="7"/>
  <c r="L962" i="7"/>
  <c r="L1136" i="7"/>
  <c r="L908" i="7"/>
  <c r="L1063" i="7"/>
  <c r="L1053" i="7"/>
  <c r="L933" i="7"/>
  <c r="L311" i="7"/>
  <c r="L1072" i="7"/>
  <c r="L174" i="7"/>
  <c r="L561" i="7"/>
  <c r="L109" i="7"/>
  <c r="L38" i="7"/>
  <c r="L24" i="7"/>
  <c r="L1006" i="7"/>
  <c r="L635" i="7"/>
  <c r="L663" i="7"/>
  <c r="L1199" i="7"/>
  <c r="L1120" i="7"/>
  <c r="L72" i="7"/>
  <c r="L838" i="7"/>
  <c r="L809" i="7"/>
  <c r="L536" i="7"/>
  <c r="L1011" i="7"/>
  <c r="L622" i="7"/>
  <c r="L785" i="7"/>
  <c r="L941" i="7"/>
  <c r="L1111" i="7"/>
  <c r="L956" i="7"/>
  <c r="L1174" i="7"/>
  <c r="L740" i="7"/>
  <c r="L842" i="7"/>
  <c r="L533" i="7"/>
  <c r="L45" i="7"/>
  <c r="L859" i="7"/>
  <c r="L1082" i="7"/>
  <c r="L779" i="7"/>
  <c r="L1125" i="7"/>
  <c r="L627" i="7"/>
  <c r="L101" i="7"/>
  <c r="L845" i="7"/>
  <c r="L607" i="7"/>
  <c r="L151" i="7"/>
  <c r="L587" i="7"/>
  <c r="L15" i="7"/>
  <c r="L851" i="7"/>
  <c r="L147" i="7"/>
  <c r="L562" i="7"/>
  <c r="L944" i="7"/>
  <c r="L461" i="7"/>
  <c r="L279" i="7"/>
  <c r="L620" i="7"/>
  <c r="L210" i="7"/>
  <c r="L163" i="7"/>
  <c r="L512" i="7"/>
  <c r="L160" i="7"/>
  <c r="L375" i="7"/>
  <c r="L673" i="7"/>
  <c r="L772" i="7"/>
  <c r="L709" i="7"/>
  <c r="L360" i="7"/>
  <c r="L476" i="7"/>
  <c r="L1050" i="7"/>
  <c r="L1140" i="7"/>
  <c r="L1032" i="7"/>
  <c r="L274" i="7"/>
  <c r="L260" i="7"/>
  <c r="L156" i="7"/>
  <c r="L320" i="7"/>
  <c r="L47" i="7"/>
  <c r="L501" i="7"/>
  <c r="L282" i="7"/>
  <c r="L382" i="7"/>
  <c r="L973" i="7"/>
  <c r="L791" i="7"/>
  <c r="L481" i="7"/>
  <c r="L61" i="7"/>
  <c r="L814" i="7"/>
  <c r="L1134" i="7"/>
  <c r="L535" i="7"/>
  <c r="L719" i="7"/>
  <c r="L430" i="7"/>
  <c r="L625" i="7"/>
  <c r="L132" i="7"/>
  <c r="L513" i="7"/>
  <c r="L837" i="7"/>
  <c r="L761" i="7"/>
  <c r="L868" i="7"/>
  <c r="L1090" i="7"/>
  <c r="L519" i="7"/>
  <c r="L802" i="7"/>
  <c r="L887" i="7"/>
  <c r="L572" i="7"/>
  <c r="L460" i="7"/>
  <c r="L86" i="7"/>
  <c r="L872" i="7"/>
  <c r="L263" i="7"/>
  <c r="L19" i="7"/>
  <c r="L794" i="7"/>
  <c r="L732" i="7"/>
  <c r="L993" i="7"/>
  <c r="L647" i="7"/>
  <c r="L228" i="7"/>
  <c r="L1108" i="7"/>
  <c r="L35" i="7"/>
  <c r="L733" i="7"/>
  <c r="L1148" i="7"/>
  <c r="L128" i="7"/>
  <c r="L354" i="7"/>
  <c r="L694" i="7"/>
  <c r="L189" i="7"/>
  <c r="L913" i="7"/>
  <c r="L21" i="7"/>
  <c r="L411" i="7"/>
  <c r="L14" i="7"/>
  <c r="L769" i="7"/>
  <c r="L405" i="7"/>
  <c r="L756" i="7"/>
  <c r="L1145" i="7"/>
  <c r="L152" i="7"/>
  <c r="L436" i="7"/>
  <c r="L749" i="7"/>
  <c r="L1074" i="7"/>
  <c r="L796" i="7"/>
  <c r="L777" i="7"/>
  <c r="L358" i="7"/>
  <c r="L107" i="7"/>
  <c r="L985" i="7"/>
  <c r="L1135" i="7"/>
  <c r="L247" i="7"/>
  <c r="L897" i="7"/>
  <c r="L638" i="7"/>
  <c r="L350" i="7"/>
  <c r="L1008" i="7"/>
  <c r="L702" i="7"/>
  <c r="L435" i="7"/>
  <c r="L965" i="7"/>
  <c r="L818" i="7"/>
  <c r="L853" i="7"/>
  <c r="L104" i="7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L10" i="7" l="1"/>
  <c r="B17" i="4"/>
  <c r="B11" i="5" s="1"/>
  <c r="E1" i="12"/>
  <c r="E1" i="5"/>
  <c r="M53" i="11"/>
  <c r="M52" i="11"/>
  <c r="M51" i="11"/>
  <c r="M50" i="11"/>
  <c r="M49" i="11"/>
  <c r="M48" i="11"/>
  <c r="M47" i="11"/>
  <c r="M46" i="11"/>
  <c r="M45" i="11"/>
  <c r="M44" i="11"/>
  <c r="M43" i="11"/>
  <c r="M42" i="11"/>
  <c r="M41" i="11"/>
  <c r="M40" i="11"/>
  <c r="M39" i="11"/>
  <c r="M38" i="11"/>
  <c r="M37" i="11"/>
  <c r="M36" i="11"/>
  <c r="M35" i="11"/>
  <c r="M34" i="11"/>
  <c r="M33" i="11"/>
  <c r="M32" i="11"/>
  <c r="M31" i="11"/>
  <c r="M30" i="11"/>
  <c r="M29" i="11"/>
  <c r="M28" i="11"/>
  <c r="M27" i="11"/>
  <c r="M26" i="11"/>
  <c r="M25" i="11"/>
  <c r="M24" i="11"/>
  <c r="M23" i="11"/>
  <c r="M22" i="11"/>
  <c r="M21" i="11"/>
  <c r="M20" i="11"/>
  <c r="M19" i="11"/>
  <c r="M18" i="11"/>
  <c r="M17" i="11"/>
  <c r="M16" i="11"/>
  <c r="M15" i="11"/>
  <c r="M14" i="11"/>
  <c r="M13" i="11"/>
  <c r="M12" i="11"/>
  <c r="M11" i="11"/>
  <c r="M10" i="11"/>
  <c r="M9" i="11"/>
  <c r="M8" i="11"/>
  <c r="M7" i="11"/>
  <c r="M6" i="11"/>
  <c r="M5" i="11"/>
  <c r="M4" i="11"/>
  <c r="B4" i="12"/>
  <c r="B20" i="12" s="1"/>
  <c r="H56" i="6"/>
  <c r="G56" i="6"/>
  <c r="F56" i="6"/>
  <c r="E56" i="6"/>
  <c r="D56" i="6"/>
  <c r="C56" i="6"/>
  <c r="B56" i="6"/>
  <c r="L54" i="11"/>
  <c r="J54" i="11"/>
  <c r="I54" i="11"/>
  <c r="H54" i="11"/>
  <c r="G54" i="11"/>
  <c r="F54" i="11"/>
  <c r="E54" i="11"/>
  <c r="D54" i="11"/>
  <c r="C54" i="11"/>
  <c r="B54" i="11"/>
  <c r="K54" i="11"/>
  <c r="I10" i="10"/>
  <c r="I10" i="8"/>
  <c r="N10" i="7"/>
  <c r="B4" i="5"/>
  <c r="B14" i="4"/>
  <c r="E8" i="12" s="1"/>
  <c r="B11" i="4"/>
  <c r="B8" i="12" s="1"/>
  <c r="O10" i="7"/>
  <c r="H11" i="4" l="1"/>
  <c r="E11" i="5" s="1"/>
  <c r="N10" i="9"/>
  <c r="D21" i="5"/>
  <c r="I56" i="6"/>
  <c r="B8" i="5"/>
  <c r="D34" i="5"/>
  <c r="D18" i="5"/>
  <c r="D37" i="5"/>
  <c r="D23" i="5"/>
  <c r="B37" i="5"/>
  <c r="B33" i="5"/>
  <c r="B9" i="12"/>
  <c r="B10" i="5"/>
  <c r="D35" i="5"/>
  <c r="B35" i="5"/>
  <c r="B34" i="5"/>
  <c r="B6" i="12"/>
  <c r="D19" i="5"/>
  <c r="C22" i="5"/>
  <c r="D36" i="5"/>
  <c r="D24" i="5"/>
  <c r="D20" i="5"/>
  <c r="D33" i="5"/>
  <c r="B36" i="5"/>
  <c r="C23" i="5"/>
  <c r="E6" i="5"/>
  <c r="D17" i="5"/>
  <c r="E10" i="5"/>
  <c r="B23" i="12"/>
  <c r="B18" i="12"/>
  <c r="B17" i="12"/>
  <c r="B35" i="12"/>
  <c r="B16" i="12"/>
  <c r="E4" i="12"/>
  <c r="E6" i="12" s="1"/>
  <c r="B19" i="12"/>
  <c r="B22" i="12"/>
  <c r="D25" i="5"/>
  <c r="B33" i="12"/>
  <c r="D22" i="5"/>
  <c r="B34" i="12"/>
  <c r="B32" i="12"/>
  <c r="B15" i="12"/>
  <c r="B36" i="12"/>
  <c r="B21" i="12"/>
  <c r="M54" i="11"/>
  <c r="C36" i="5" l="1"/>
  <c r="E22" i="5"/>
  <c r="E9" i="12"/>
  <c r="C21" i="5"/>
  <c r="E8" i="5"/>
  <c r="E17" i="5"/>
  <c r="E36" i="5"/>
  <c r="E35" i="5"/>
  <c r="E18" i="5"/>
  <c r="E34" i="5"/>
  <c r="E19" i="5"/>
  <c r="C25" i="5"/>
  <c r="E21" i="5"/>
  <c r="C20" i="5"/>
  <c r="C19" i="12"/>
  <c r="C24" i="5"/>
  <c r="E24" i="5"/>
  <c r="C35" i="5"/>
  <c r="E23" i="5"/>
  <c r="E33" i="5"/>
  <c r="E25" i="5"/>
  <c r="E20" i="5"/>
  <c r="C33" i="5"/>
  <c r="C37" i="5"/>
  <c r="C19" i="5"/>
  <c r="B38" i="5"/>
  <c r="C38" i="5" s="1"/>
  <c r="C17" i="5"/>
  <c r="E37" i="5"/>
  <c r="D38" i="5"/>
  <c r="E38" i="5" s="1"/>
  <c r="C34" i="5"/>
  <c r="B26" i="5"/>
  <c r="C26" i="5" s="1"/>
  <c r="C18" i="5"/>
  <c r="D26" i="5"/>
  <c r="E26" i="5" s="1"/>
  <c r="C36" i="12"/>
  <c r="C34" i="12"/>
  <c r="B24" i="12"/>
  <c r="C24" i="12" s="1"/>
  <c r="C15" i="12"/>
  <c r="C21" i="12"/>
  <c r="B37" i="12"/>
  <c r="C37" i="12" s="1"/>
  <c r="C22" i="12"/>
  <c r="C32" i="12"/>
  <c r="C23" i="12"/>
  <c r="C20" i="12"/>
  <c r="C17" i="12"/>
  <c r="C18" i="12"/>
  <c r="C35" i="12"/>
  <c r="C16" i="12"/>
  <c r="C33" i="12"/>
</calcChain>
</file>

<file path=xl/sharedStrings.xml><?xml version="1.0" encoding="utf-8"?>
<sst xmlns="http://schemas.openxmlformats.org/spreadsheetml/2006/main" count="18338" uniqueCount="2595">
  <si>
    <t>אבן יהודה</t>
  </si>
  <si>
    <t>אופקים</t>
  </si>
  <si>
    <t>אור יהודה</t>
  </si>
  <si>
    <t>אור עקיבא</t>
  </si>
  <si>
    <t>אזור</t>
  </si>
  <si>
    <t>אילת</t>
  </si>
  <si>
    <t>אלעד</t>
  </si>
  <si>
    <t>אלפי מנשה</t>
  </si>
  <si>
    <t>אפרתה</t>
  </si>
  <si>
    <t>אריאל</t>
  </si>
  <si>
    <t>אשדוד</t>
  </si>
  <si>
    <t>אשכול</t>
  </si>
  <si>
    <t>אשקלון</t>
  </si>
  <si>
    <t>באר טוביה</t>
  </si>
  <si>
    <t>באר יעקב</t>
  </si>
  <si>
    <t>באר שבע</t>
  </si>
  <si>
    <t>בית אל</t>
  </si>
  <si>
    <t>בית שאן</t>
  </si>
  <si>
    <t>בית שמש</t>
  </si>
  <si>
    <t>בני ברק</t>
  </si>
  <si>
    <t>בני עי"ש</t>
  </si>
  <si>
    <t>בני שמעון</t>
  </si>
  <si>
    <t>בנימינה-גבעת עדה</t>
  </si>
  <si>
    <t>בת ים</t>
  </si>
  <si>
    <t>גבעת זאב</t>
  </si>
  <si>
    <t>גבעת שמואל</t>
  </si>
  <si>
    <t>גבעתיים</t>
  </si>
  <si>
    <t>גדרה</t>
  </si>
  <si>
    <t>גולן</t>
  </si>
  <si>
    <t>גוש עציון</t>
  </si>
  <si>
    <t>גזר</t>
  </si>
  <si>
    <t>גן יבנה</t>
  </si>
  <si>
    <t>גני תקווה</t>
  </si>
  <si>
    <t>דימונה</t>
  </si>
  <si>
    <t>דרום השרון</t>
  </si>
  <si>
    <t>הגלבוע</t>
  </si>
  <si>
    <t>הגליל העליון</t>
  </si>
  <si>
    <t>הגליל התחתון</t>
  </si>
  <si>
    <t>הוד השרון</t>
  </si>
  <si>
    <t>הר חברון</t>
  </si>
  <si>
    <t>זבולון</t>
  </si>
  <si>
    <t>זכרון יעקב</t>
  </si>
  <si>
    <t>חבל אילות</t>
  </si>
  <si>
    <t>חבל מודיעין</t>
  </si>
  <si>
    <t>חדרה</t>
  </si>
  <si>
    <t>חולון</t>
  </si>
  <si>
    <t>חוף אשקלון</t>
  </si>
  <si>
    <t>חוף הכרמל</t>
  </si>
  <si>
    <t>חוף השרון</t>
  </si>
  <si>
    <t>חיפה</t>
  </si>
  <si>
    <t>חצור הגלילית</t>
  </si>
  <si>
    <t>טבריה</t>
  </si>
  <si>
    <t>טירת כרמל</t>
  </si>
  <si>
    <t>יבנה</t>
  </si>
  <si>
    <t>יואב</t>
  </si>
  <si>
    <t>ירוחם</t>
  </si>
  <si>
    <t>ירושלים</t>
  </si>
  <si>
    <t>כוכב יאיר</t>
  </si>
  <si>
    <t>כפר יונה</t>
  </si>
  <si>
    <t>כפר סבא</t>
  </si>
  <si>
    <t>כרמיאל</t>
  </si>
  <si>
    <t>לב השרון</t>
  </si>
  <si>
    <t>לוד</t>
  </si>
  <si>
    <t>מבשרת ציון</t>
  </si>
  <si>
    <t>מגדל העמק</t>
  </si>
  <si>
    <t>מגידו</t>
  </si>
  <si>
    <t>מודיעין עילית</t>
  </si>
  <si>
    <t>מודיעין-מכבים-רעות</t>
  </si>
  <si>
    <t>מזכרת בתיה</t>
  </si>
  <si>
    <t>מטה אשר</t>
  </si>
  <si>
    <t>מטה בנימין</t>
  </si>
  <si>
    <t>מטה יהודה</t>
  </si>
  <si>
    <t>מיתר</t>
  </si>
  <si>
    <t>מנשה</t>
  </si>
  <si>
    <t>מעלה אדומים</t>
  </si>
  <si>
    <t>מעלה אפרים</t>
  </si>
  <si>
    <t>מעלה יוסף</t>
  </si>
  <si>
    <t>מצפה רמון</t>
  </si>
  <si>
    <t>משגב</t>
  </si>
  <si>
    <t>נחל שורק</t>
  </si>
  <si>
    <t>נס ציונה</t>
  </si>
  <si>
    <t>נצרת עילית</t>
  </si>
  <si>
    <t>נשר</t>
  </si>
  <si>
    <t>נתיבות</t>
  </si>
  <si>
    <t>נתניה</t>
  </si>
  <si>
    <t>עומר</t>
  </si>
  <si>
    <t>עכו</t>
  </si>
  <si>
    <t>עמק הירדן</t>
  </si>
  <si>
    <t>עמק חפר</t>
  </si>
  <si>
    <t>עמק יזרעאל</t>
  </si>
  <si>
    <t>עמק לוד</t>
  </si>
  <si>
    <t>עפולה</t>
  </si>
  <si>
    <t>ערד</t>
  </si>
  <si>
    <t>פתח תקווה</t>
  </si>
  <si>
    <t>צפת</t>
  </si>
  <si>
    <t>קדומים</t>
  </si>
  <si>
    <t>קצרין</t>
  </si>
  <si>
    <t>קריית אונו</t>
  </si>
  <si>
    <t>קריית ארבע</t>
  </si>
  <si>
    <t>קריית אתא</t>
  </si>
  <si>
    <t>קריית ביאליק</t>
  </si>
  <si>
    <t>קריית גת</t>
  </si>
  <si>
    <t>קריית טבעון</t>
  </si>
  <si>
    <t>קריית ים</t>
  </si>
  <si>
    <t>קריית מוצקין</t>
  </si>
  <si>
    <t>קריית מלאכי</t>
  </si>
  <si>
    <t>קריית עקרון</t>
  </si>
  <si>
    <t>קריית שמונה</t>
  </si>
  <si>
    <t>קרני שומרון</t>
  </si>
  <si>
    <t>ראש העין</t>
  </si>
  <si>
    <t>ראשון לציון</t>
  </si>
  <si>
    <t>רחובות</t>
  </si>
  <si>
    <t>רכסים</t>
  </si>
  <si>
    <t>רמלה</t>
  </si>
  <si>
    <t>רמת גן</t>
  </si>
  <si>
    <t>רמת השרון</t>
  </si>
  <si>
    <t>רמת נגב</t>
  </si>
  <si>
    <t>רעננה</t>
  </si>
  <si>
    <t>שדרות</t>
  </si>
  <si>
    <t>שוהם</t>
  </si>
  <si>
    <t>שומרון</t>
  </si>
  <si>
    <t>שלומי</t>
  </si>
  <si>
    <t>שער הנגב</t>
  </si>
  <si>
    <t>תל מונד</t>
  </si>
  <si>
    <t>שם רשות מקומית</t>
  </si>
  <si>
    <t>שם רשות</t>
  </si>
  <si>
    <t>מדד פריפריאלי</t>
  </si>
  <si>
    <t>השתתפות משרדי ממשלה</t>
  </si>
  <si>
    <t>קובץ פרמטרים</t>
  </si>
  <si>
    <t>שם המחוז</t>
  </si>
  <si>
    <t>חובה למלא את שם המחוז</t>
  </si>
  <si>
    <t>אין צורך למלא</t>
  </si>
  <si>
    <t>מחוז</t>
  </si>
  <si>
    <t>חיפה והצפון</t>
  </si>
  <si>
    <t>תל אביב והמרכז</t>
  </si>
  <si>
    <t>הדרום וירושלים</t>
  </si>
  <si>
    <t>שנת פעילות</t>
  </si>
  <si>
    <t>השתתפות המשרד</t>
  </si>
  <si>
    <t>בדיקת רמת פריפריאליות</t>
  </si>
  <si>
    <t>בדיקת אשכול סוציואקונומי</t>
  </si>
  <si>
    <t>אבו בסמה</t>
  </si>
  <si>
    <t>אבו גוש</t>
  </si>
  <si>
    <t>אבו סנאן</t>
  </si>
  <si>
    <t>אום אל-פחם</t>
  </si>
  <si>
    <t>אורנית</t>
  </si>
  <si>
    <t>אכסאל</t>
  </si>
  <si>
    <t>אל-בטוף</t>
  </si>
  <si>
    <t>אלונה</t>
  </si>
  <si>
    <t>אליכין</t>
  </si>
  <si>
    <t>אלקנה</t>
  </si>
  <si>
    <t>אעבלין</t>
  </si>
  <si>
    <t>בוסתן אל-מרג'</t>
  </si>
  <si>
    <t>בועיינה-נוג'ידאת</t>
  </si>
  <si>
    <t>בוקעאתא</t>
  </si>
  <si>
    <t>ביר אל-מכסור</t>
  </si>
  <si>
    <t>בית אריה</t>
  </si>
  <si>
    <t>בית ג'ן</t>
  </si>
  <si>
    <t>בית דגן</t>
  </si>
  <si>
    <t>ביתר עילית</t>
  </si>
  <si>
    <t>בסמ"ה</t>
  </si>
  <si>
    <t>בסמת טבעון</t>
  </si>
  <si>
    <t>*בענה</t>
  </si>
  <si>
    <t>ברנר</t>
  </si>
  <si>
    <t>ג'דיידה-מכר</t>
  </si>
  <si>
    <t>ג'ולס</t>
  </si>
  <si>
    <t>ג'לג'וליה</t>
  </si>
  <si>
    <t>ג'סר א-זרקא</t>
  </si>
  <si>
    <t>ג'ש (גוש חלב)</t>
  </si>
  <si>
    <t>*ג'ת</t>
  </si>
  <si>
    <t>גדרות</t>
  </si>
  <si>
    <t>גן רווה</t>
  </si>
  <si>
    <t>*דאלית אל-כרמל</t>
  </si>
  <si>
    <t>דבורייה</t>
  </si>
  <si>
    <t>*דייר אל-אסד</t>
  </si>
  <si>
    <t>דייר חנא</t>
  </si>
  <si>
    <t>הערבה התיכונה</t>
  </si>
  <si>
    <t>הר אדר</t>
  </si>
  <si>
    <t>הרצלייה</t>
  </si>
  <si>
    <t>זמר</t>
  </si>
  <si>
    <t>זרזיר</t>
  </si>
  <si>
    <t>חבל יבנה</t>
  </si>
  <si>
    <t>חורה</t>
  </si>
  <si>
    <t>חורפיש</t>
  </si>
  <si>
    <t>טורעאן</t>
  </si>
  <si>
    <t>טייבה</t>
  </si>
  <si>
    <t>טירה</t>
  </si>
  <si>
    <t>טמרה</t>
  </si>
  <si>
    <t>יאנוח-ג'ת</t>
  </si>
  <si>
    <t>יבנאל</t>
  </si>
  <si>
    <t>יהוד</t>
  </si>
  <si>
    <t>יסוד המעלה</t>
  </si>
  <si>
    <t>יפיע</t>
  </si>
  <si>
    <t>יקנעם עילית</t>
  </si>
  <si>
    <t>ירכא</t>
  </si>
  <si>
    <t>כאבול</t>
  </si>
  <si>
    <t>כאוכב אבו אל-היג'א</t>
  </si>
  <si>
    <t>כסיפה</t>
  </si>
  <si>
    <t>כסרא-סמיע</t>
  </si>
  <si>
    <t>כעביה-טבאש-חג'אג'רה</t>
  </si>
  <si>
    <t>כפר ברא</t>
  </si>
  <si>
    <t>כפר ורדים</t>
  </si>
  <si>
    <t>כפר יאסיף</t>
  </si>
  <si>
    <t>כפר כמא</t>
  </si>
  <si>
    <t>כפר כנא</t>
  </si>
  <si>
    <t>כפר מנדא</t>
  </si>
  <si>
    <t>כפר קאסם</t>
  </si>
  <si>
    <t>כפר קרע</t>
  </si>
  <si>
    <t>כפר שמריהו</t>
  </si>
  <si>
    <t>כפר תבור</t>
  </si>
  <si>
    <t>להבים</t>
  </si>
  <si>
    <t>לכיש</t>
  </si>
  <si>
    <t>לקיה</t>
  </si>
  <si>
    <t>מבואות החרמון</t>
  </si>
  <si>
    <t>מג'דל שמס</t>
  </si>
  <si>
    <t>*מג'ד אל-כרום</t>
  </si>
  <si>
    <t>מגאר</t>
  </si>
  <si>
    <t>מגדל</t>
  </si>
  <si>
    <t>מגילות ים המלח</t>
  </si>
  <si>
    <t>מזרעה</t>
  </si>
  <si>
    <t>מטולה</t>
  </si>
  <si>
    <t>מסעדה</t>
  </si>
  <si>
    <t>מעיליא</t>
  </si>
  <si>
    <t>מעלה עירון</t>
  </si>
  <si>
    <t>מעלות-תרשיחא</t>
  </si>
  <si>
    <t>מרום הגליל</t>
  </si>
  <si>
    <t>מרחבים</t>
  </si>
  <si>
    <t>משהד</t>
  </si>
  <si>
    <t>נהרייה</t>
  </si>
  <si>
    <t>נחף</t>
  </si>
  <si>
    <t>נצרת</t>
  </si>
  <si>
    <t>סאג'ור</t>
  </si>
  <si>
    <t>סביון</t>
  </si>
  <si>
    <t>סח'נין</t>
  </si>
  <si>
    <t>עיילבון</t>
  </si>
  <si>
    <t>עילוט</t>
  </si>
  <si>
    <t>עין מאהל</t>
  </si>
  <si>
    <t>עין קנייא</t>
  </si>
  <si>
    <t>עמנואל</t>
  </si>
  <si>
    <t>עמק המעיינות</t>
  </si>
  <si>
    <t>*עספיא</t>
  </si>
  <si>
    <t>עראבה</t>
  </si>
  <si>
    <t>ערבות הירדן</t>
  </si>
  <si>
    <t>ערערה</t>
  </si>
  <si>
    <t>ערערה-בנגב</t>
  </si>
  <si>
    <t>פוריידיס</t>
  </si>
  <si>
    <t>פסוטה</t>
  </si>
  <si>
    <t>פקיעין (בוקייעה)</t>
  </si>
  <si>
    <t>פרדס חנה-כרכור</t>
  </si>
  <si>
    <t>פרדסייה</t>
  </si>
  <si>
    <t>קדימה-צורן</t>
  </si>
  <si>
    <t>קלנסווה</t>
  </si>
  <si>
    <t>קציר-חריש</t>
  </si>
  <si>
    <t>קריית יערים</t>
  </si>
  <si>
    <t>ראמה</t>
  </si>
  <si>
    <t>ראש פינה</t>
  </si>
  <si>
    <t>רהט</t>
  </si>
  <si>
    <t>ריינה</t>
  </si>
  <si>
    <t>רמת ישי</t>
  </si>
  <si>
    <t>שבלי - אום אל-גנם</t>
  </si>
  <si>
    <t>שגב-שלום</t>
  </si>
  <si>
    <t>שדות נגב</t>
  </si>
  <si>
    <t>שעב</t>
  </si>
  <si>
    <t>שפיר</t>
  </si>
  <si>
    <t>שפרעם</t>
  </si>
  <si>
    <t>תל אביב -יפו</t>
  </si>
  <si>
    <t>תל שבע</t>
  </si>
  <si>
    <t>תמר</t>
  </si>
  <si>
    <t>חובה לבחור רשות מקומית מתא B8 , מדד פריפריאלי, אשכול סוציו-אקונומי והשתתפות משרדי ממשלה יוצג אוטומטית</t>
  </si>
  <si>
    <t>אשכול  סוציו-אקונומי</t>
  </si>
  <si>
    <t xml:space="preserve">שם הישוב </t>
  </si>
  <si>
    <t>מספר התושבים</t>
  </si>
  <si>
    <t xml:space="preserve">התפלגות עולים שעלו ארצה </t>
  </si>
  <si>
    <t>לפי ישוב מגורים ביחס לסה"כ התושבים בישוב</t>
  </si>
  <si>
    <t>הדוח אינו כולל נפטרים, נולדים בארץ ותושבים חוזרים</t>
  </si>
  <si>
    <t>סה"כ</t>
  </si>
  <si>
    <t>מתוכם</t>
  </si>
  <si>
    <t>אחוז</t>
  </si>
  <si>
    <t>אחוז עולים</t>
  </si>
  <si>
    <t>מועצה</t>
  </si>
  <si>
    <t>ישוב</t>
  </si>
  <si>
    <t>קוד ישוב</t>
  </si>
  <si>
    <t>עולים</t>
  </si>
  <si>
    <t>בריה"מ</t>
  </si>
  <si>
    <t>קווקזים</t>
  </si>
  <si>
    <t>בוכרים</t>
  </si>
  <si>
    <t>אתיופים</t>
  </si>
  <si>
    <t>צרפת</t>
  </si>
  <si>
    <t>ארה"ב</t>
  </si>
  <si>
    <t>ארגנטינה</t>
  </si>
  <si>
    <t>אנגליה</t>
  </si>
  <si>
    <t>אחרים</t>
  </si>
  <si>
    <t>תושבים</t>
  </si>
  <si>
    <t>בישוב</t>
  </si>
  <si>
    <t>אזורית</t>
  </si>
  <si>
    <t>מרחב</t>
  </si>
  <si>
    <t>0070</t>
  </si>
  <si>
    <t>אשדוד (מרחב)</t>
  </si>
  <si>
    <t>3000</t>
  </si>
  <si>
    <t>ירושלים (מרחב)</t>
  </si>
  <si>
    <t>4000</t>
  </si>
  <si>
    <t>חיפה (מרחב)</t>
  </si>
  <si>
    <t>תל אביב - יפו</t>
  </si>
  <si>
    <t>5000</t>
  </si>
  <si>
    <t>תל אביב (מרחב)</t>
  </si>
  <si>
    <t>7400</t>
  </si>
  <si>
    <t>נתניה והשרון (מרחב)</t>
  </si>
  <si>
    <t>9000</t>
  </si>
  <si>
    <t>באר שבע והנגב (מרחב)</t>
  </si>
  <si>
    <t>6200</t>
  </si>
  <si>
    <t>ראשון לציון (מרחב)</t>
  </si>
  <si>
    <t>8300</t>
  </si>
  <si>
    <t>7900</t>
  </si>
  <si>
    <t>פתח תקוה (מרחב)</t>
  </si>
  <si>
    <t>7100</t>
  </si>
  <si>
    <t>6600</t>
  </si>
  <si>
    <t>6500</t>
  </si>
  <si>
    <t>חדרה (מרחב)</t>
  </si>
  <si>
    <t>8400</t>
  </si>
  <si>
    <t>2610</t>
  </si>
  <si>
    <t>1061</t>
  </si>
  <si>
    <t>1139</t>
  </si>
  <si>
    <t>גליל עליון (מרחב)</t>
  </si>
  <si>
    <t>8600</t>
  </si>
  <si>
    <t>7000</t>
  </si>
  <si>
    <t>קרית ים</t>
  </si>
  <si>
    <t>9600</t>
  </si>
  <si>
    <t>8500</t>
  </si>
  <si>
    <t>8700</t>
  </si>
  <si>
    <t>קרית גת</t>
  </si>
  <si>
    <t>2630</t>
  </si>
  <si>
    <t>2600</t>
  </si>
  <si>
    <t>6900</t>
  </si>
  <si>
    <t>נהריה</t>
  </si>
  <si>
    <t>9100</t>
  </si>
  <si>
    <t>7700</t>
  </si>
  <si>
    <t>קרית אתא</t>
  </si>
  <si>
    <t>6800</t>
  </si>
  <si>
    <t>הרצליה</t>
  </si>
  <si>
    <t>6400</t>
  </si>
  <si>
    <t>7600</t>
  </si>
  <si>
    <t>קרית מוצקין</t>
  </si>
  <si>
    <t>8200</t>
  </si>
  <si>
    <t>קרית ביאליק</t>
  </si>
  <si>
    <t>9500</t>
  </si>
  <si>
    <t>2560</t>
  </si>
  <si>
    <t>1200</t>
  </si>
  <si>
    <t>1063</t>
  </si>
  <si>
    <t>3570</t>
  </si>
  <si>
    <t>0874</t>
  </si>
  <si>
    <t>6100</t>
  </si>
  <si>
    <t>2500</t>
  </si>
  <si>
    <t>1031</t>
  </si>
  <si>
    <t>6700</t>
  </si>
  <si>
    <t>1020</t>
  </si>
  <si>
    <t>3616</t>
  </si>
  <si>
    <t>2200</t>
  </si>
  <si>
    <t>0031</t>
  </si>
  <si>
    <t>2400</t>
  </si>
  <si>
    <t>8000</t>
  </si>
  <si>
    <t>0240</t>
  </si>
  <si>
    <t>7800</t>
  </si>
  <si>
    <t>2660</t>
  </si>
  <si>
    <t>6300</t>
  </si>
  <si>
    <t>0246</t>
  </si>
  <si>
    <t>קרית שמונה</t>
  </si>
  <si>
    <t>2800</t>
  </si>
  <si>
    <t>קרית מלאכי</t>
  </si>
  <si>
    <t>1034</t>
  </si>
  <si>
    <t>2100</t>
  </si>
  <si>
    <t>1066</t>
  </si>
  <si>
    <t>9700</t>
  </si>
  <si>
    <t>3797</t>
  </si>
  <si>
    <t>7200</t>
  </si>
  <si>
    <t>4100</t>
  </si>
  <si>
    <t>קרית אונו</t>
  </si>
  <si>
    <t>2620</t>
  </si>
  <si>
    <t>1015</t>
  </si>
  <si>
    <t>2640</t>
  </si>
  <si>
    <t>3780</t>
  </si>
  <si>
    <t>0681</t>
  </si>
  <si>
    <t>אפרת</t>
  </si>
  <si>
    <t>3650</t>
  </si>
  <si>
    <t>0166</t>
  </si>
  <si>
    <t>2550</t>
  </si>
  <si>
    <t>2530</t>
  </si>
  <si>
    <t>9300</t>
  </si>
  <si>
    <t>יהוד-מונוסון</t>
  </si>
  <si>
    <t>9400</t>
  </si>
  <si>
    <t>0168</t>
  </si>
  <si>
    <t>0831</t>
  </si>
  <si>
    <t>2650</t>
  </si>
  <si>
    <t>קרית ארבע</t>
  </si>
  <si>
    <t>3611</t>
  </si>
  <si>
    <t>0195</t>
  </si>
  <si>
    <t>קרית עקרון</t>
  </si>
  <si>
    <t>0469</t>
  </si>
  <si>
    <t>3730</t>
  </si>
  <si>
    <t>0565</t>
  </si>
  <si>
    <t>0812</t>
  </si>
  <si>
    <t>9200</t>
  </si>
  <si>
    <t>1309</t>
  </si>
  <si>
    <t>0099</t>
  </si>
  <si>
    <t>3640</t>
  </si>
  <si>
    <t>כוכב יעקב</t>
  </si>
  <si>
    <t>3779</t>
  </si>
  <si>
    <t>חשמונאים</t>
  </si>
  <si>
    <t>3770</t>
  </si>
  <si>
    <t>2034</t>
  </si>
  <si>
    <t>0028</t>
  </si>
  <si>
    <t>קרית טבעון</t>
  </si>
  <si>
    <t>2300</t>
  </si>
  <si>
    <t>0229</t>
  </si>
  <si>
    <t>קיסריה</t>
  </si>
  <si>
    <t>1167</t>
  </si>
  <si>
    <t>9800</t>
  </si>
  <si>
    <t>קרית יערים</t>
  </si>
  <si>
    <t>1137</t>
  </si>
  <si>
    <t>עלי</t>
  </si>
  <si>
    <t>3765</t>
  </si>
  <si>
    <t>נווה דניאל</t>
  </si>
  <si>
    <t>3725</t>
  </si>
  <si>
    <t>צור הדסה</t>
  </si>
  <si>
    <t>1113</t>
  </si>
  <si>
    <t>1304</t>
  </si>
  <si>
    <t>1224</t>
  </si>
  <si>
    <t>0154</t>
  </si>
  <si>
    <t>3750</t>
  </si>
  <si>
    <t>אלון שבות</t>
  </si>
  <si>
    <t>3604</t>
  </si>
  <si>
    <t>תקוע</t>
  </si>
  <si>
    <t>3563</t>
  </si>
  <si>
    <t>יד בנימין</t>
  </si>
  <si>
    <t>0577</t>
  </si>
  <si>
    <t>3574</t>
  </si>
  <si>
    <t>גבע בנימין</t>
  </si>
  <si>
    <t>3763</t>
  </si>
  <si>
    <t>קציר</t>
  </si>
  <si>
    <t>1243</t>
  </si>
  <si>
    <t>0182</t>
  </si>
  <si>
    <t>עתלית</t>
  </si>
  <si>
    <t>0053</t>
  </si>
  <si>
    <t>3608</t>
  </si>
  <si>
    <t>1268</t>
  </si>
  <si>
    <t>נוקדים</t>
  </si>
  <si>
    <t>3726</t>
  </si>
  <si>
    <t>0666</t>
  </si>
  <si>
    <t>איילת השחר</t>
  </si>
  <si>
    <t>0077</t>
  </si>
  <si>
    <t>עופרה</t>
  </si>
  <si>
    <t>3617</t>
  </si>
  <si>
    <t>1263</t>
  </si>
  <si>
    <t>3760</t>
  </si>
  <si>
    <t>מעגן מיכאל</t>
  </si>
  <si>
    <t>0694</t>
  </si>
  <si>
    <t>גני מודיעין</t>
  </si>
  <si>
    <t>3823</t>
  </si>
  <si>
    <t/>
  </si>
  <si>
    <t>3557</t>
  </si>
  <si>
    <t>0122</t>
  </si>
  <si>
    <t>כפר אדומים</t>
  </si>
  <si>
    <t>3638</t>
  </si>
  <si>
    <t>שערי תקווה</t>
  </si>
  <si>
    <t>3720</t>
  </si>
  <si>
    <t>0922</t>
  </si>
  <si>
    <t>אלעזר</t>
  </si>
  <si>
    <t>3618</t>
  </si>
  <si>
    <t>חריש</t>
  </si>
  <si>
    <t>1247</t>
  </si>
  <si>
    <t>כפר חב"ד</t>
  </si>
  <si>
    <t>0696</t>
  </si>
  <si>
    <t>3652</t>
  </si>
  <si>
    <t>ברקן</t>
  </si>
  <si>
    <t>3654</t>
  </si>
  <si>
    <t>צור יצחק</t>
  </si>
  <si>
    <t>1345</t>
  </si>
  <si>
    <t>0466</t>
  </si>
  <si>
    <t>בית אלפא</t>
  </si>
  <si>
    <t>0095</t>
  </si>
  <si>
    <t>יגור</t>
  </si>
  <si>
    <t>0096</t>
  </si>
  <si>
    <t>חיננית</t>
  </si>
  <si>
    <t>3643</t>
  </si>
  <si>
    <t>מצפה יריחו</t>
  </si>
  <si>
    <t>3576</t>
  </si>
  <si>
    <t>שילה</t>
  </si>
  <si>
    <t>3641</t>
  </si>
  <si>
    <t>בת חפר</t>
  </si>
  <si>
    <t>1319</t>
  </si>
  <si>
    <t>אחוזת ברק</t>
  </si>
  <si>
    <t>1330</t>
  </si>
  <si>
    <t>1271</t>
  </si>
  <si>
    <t>עין השופט</t>
  </si>
  <si>
    <t>0270</t>
  </si>
  <si>
    <t>נוף איילון</t>
  </si>
  <si>
    <t>1333</t>
  </si>
  <si>
    <t>אפיקים</t>
  </si>
  <si>
    <t>0176</t>
  </si>
  <si>
    <t>0587</t>
  </si>
  <si>
    <t>איבים</t>
  </si>
  <si>
    <t>0338</t>
  </si>
  <si>
    <t>3660</t>
  </si>
  <si>
    <t>מרחביה )קיבוץ(</t>
  </si>
  <si>
    <t>0066</t>
  </si>
  <si>
    <t>אומן</t>
  </si>
  <si>
    <t>1108</t>
  </si>
  <si>
    <t>כוכב השחר</t>
  </si>
  <si>
    <t>3564</t>
  </si>
  <si>
    <t>0046</t>
  </si>
  <si>
    <t>0267</t>
  </si>
  <si>
    <t>רביבים</t>
  </si>
  <si>
    <t>0354</t>
  </si>
  <si>
    <t>אבשלום</t>
  </si>
  <si>
    <t>1311</t>
  </si>
  <si>
    <t>עץ אפרים</t>
  </si>
  <si>
    <t>3778</t>
  </si>
  <si>
    <t>מעלה מכמש</t>
  </si>
  <si>
    <t>3651</t>
  </si>
  <si>
    <t>פרדסיה</t>
  </si>
  <si>
    <t>0171</t>
  </si>
  <si>
    <t>0047</t>
  </si>
  <si>
    <t>צובה</t>
  </si>
  <si>
    <t>0465</t>
  </si>
  <si>
    <t>רמת יוחנן</t>
  </si>
  <si>
    <t>0178</t>
  </si>
  <si>
    <t>שדה אליהו</t>
  </si>
  <si>
    <t>0304</t>
  </si>
  <si>
    <t>3769</t>
  </si>
  <si>
    <t>חצרים</t>
  </si>
  <si>
    <t>0397</t>
  </si>
  <si>
    <t>טלמון</t>
  </si>
  <si>
    <t>3788</t>
  </si>
  <si>
    <t>נעלה</t>
  </si>
  <si>
    <t>3787</t>
  </si>
  <si>
    <t>0043</t>
  </si>
  <si>
    <t>גבעון החדשה</t>
  </si>
  <si>
    <t>3644</t>
  </si>
  <si>
    <t>נען</t>
  </si>
  <si>
    <t>0158</t>
  </si>
  <si>
    <t>צופים</t>
  </si>
  <si>
    <t>3791</t>
  </si>
  <si>
    <t>בת עין</t>
  </si>
  <si>
    <t>3794</t>
  </si>
  <si>
    <t>נורדיה</t>
  </si>
  <si>
    <t>0447</t>
  </si>
  <si>
    <t>מתן</t>
  </si>
  <si>
    <t>1315</t>
  </si>
  <si>
    <t>הזורע</t>
  </si>
  <si>
    <t>0250</t>
  </si>
  <si>
    <t>גן נר</t>
  </si>
  <si>
    <t>1274</t>
  </si>
  <si>
    <t>כפר תפוח</t>
  </si>
  <si>
    <t>3572</t>
  </si>
  <si>
    <t>0065</t>
  </si>
  <si>
    <t>ניצן ב'</t>
  </si>
  <si>
    <t>1419</t>
  </si>
  <si>
    <t>גבעת ברנר</t>
  </si>
  <si>
    <t>0147</t>
  </si>
  <si>
    <t>עין דור</t>
  </si>
  <si>
    <t>0436</t>
  </si>
  <si>
    <t>חספין</t>
  </si>
  <si>
    <t>4005</t>
  </si>
  <si>
    <t>קטורה</t>
  </si>
  <si>
    <t>1052</t>
  </si>
  <si>
    <t>שני</t>
  </si>
  <si>
    <t>1287</t>
  </si>
  <si>
    <t>חוקוק</t>
  </si>
  <si>
    <t>0374</t>
  </si>
  <si>
    <t>בני יהודה</t>
  </si>
  <si>
    <t>4015</t>
  </si>
  <si>
    <t>משמר העמק</t>
  </si>
  <si>
    <t>0130</t>
  </si>
  <si>
    <t>מגן</t>
  </si>
  <si>
    <t>0695</t>
  </si>
  <si>
    <t>יטבתה</t>
  </si>
  <si>
    <t>0866</t>
  </si>
  <si>
    <t>עין השלושה</t>
  </si>
  <si>
    <t>0676</t>
  </si>
  <si>
    <t>הר גילה</t>
  </si>
  <si>
    <t>3603</t>
  </si>
  <si>
    <t>מצפה נטופה</t>
  </si>
  <si>
    <t>1190</t>
  </si>
  <si>
    <t>גיניגר</t>
  </si>
  <si>
    <t>0092</t>
  </si>
  <si>
    <t>רימונים</t>
  </si>
  <si>
    <t>3565</t>
  </si>
  <si>
    <t>מתתיהו</t>
  </si>
  <si>
    <t>3648</t>
  </si>
  <si>
    <t>מדרשת בן גוריון</t>
  </si>
  <si>
    <t>1140</t>
  </si>
  <si>
    <t>מעלה שומרון</t>
  </si>
  <si>
    <t>3637</t>
  </si>
  <si>
    <t>יזרעאל</t>
  </si>
  <si>
    <t>0452</t>
  </si>
  <si>
    <t>ניצנה )קהילת חינוך(</t>
  </si>
  <si>
    <t>1195</t>
  </si>
  <si>
    <t>פוריה עילית</t>
  </si>
  <si>
    <t>1313</t>
  </si>
  <si>
    <t>אלון מורה</t>
  </si>
  <si>
    <t>3579</t>
  </si>
  <si>
    <t>מלכיה</t>
  </si>
  <si>
    <t>0596</t>
  </si>
  <si>
    <t>עלמון</t>
  </si>
  <si>
    <t>3715</t>
  </si>
  <si>
    <t>אור הנר</t>
  </si>
  <si>
    <t>0067</t>
  </si>
  <si>
    <t>שבי שומרון</t>
  </si>
  <si>
    <t>3571</t>
  </si>
  <si>
    <t>פוריה - נווה עובד</t>
  </si>
  <si>
    <t>1105</t>
  </si>
  <si>
    <t>בית העמק</t>
  </si>
  <si>
    <t>0572</t>
  </si>
  <si>
    <t>טל-אל</t>
  </si>
  <si>
    <t>1181</t>
  </si>
  <si>
    <t>אבני חפץ</t>
  </si>
  <si>
    <t>3793</t>
  </si>
  <si>
    <t>חניתה</t>
  </si>
  <si>
    <t>0280</t>
  </si>
  <si>
    <t>גיתה</t>
  </si>
  <si>
    <t>1206</t>
  </si>
  <si>
    <t>מבוא חורון</t>
  </si>
  <si>
    <t>3709</t>
  </si>
  <si>
    <t>כרמי צור</t>
  </si>
  <si>
    <t>3766</t>
  </si>
  <si>
    <t>אשדות יעקב  )מאוחד(</t>
  </si>
  <si>
    <t>0188</t>
  </si>
  <si>
    <t>בית השיטה</t>
  </si>
  <si>
    <t>0242</t>
  </si>
  <si>
    <t>ניצן</t>
  </si>
  <si>
    <t>0351</t>
  </si>
  <si>
    <t>שורש</t>
  </si>
  <si>
    <t>0456</t>
  </si>
  <si>
    <t>עין גב</t>
  </si>
  <si>
    <t>0273</t>
  </si>
  <si>
    <t>נווה ימין</t>
  </si>
  <si>
    <t>0686</t>
  </si>
  <si>
    <t>מעלה עמוס</t>
  </si>
  <si>
    <t>3653</t>
  </si>
  <si>
    <t>עין חרוד )מאוחד(</t>
  </si>
  <si>
    <t>0082</t>
  </si>
  <si>
    <t>משאבי שדה</t>
  </si>
  <si>
    <t>0421</t>
  </si>
  <si>
    <t>חנתון</t>
  </si>
  <si>
    <t>1257</t>
  </si>
  <si>
    <t>יפתח</t>
  </si>
  <si>
    <t>0453</t>
  </si>
  <si>
    <t>בית חשמונאי</t>
  </si>
  <si>
    <t>1050</t>
  </si>
  <si>
    <t>גבעת אבני</t>
  </si>
  <si>
    <t>1293</t>
  </si>
  <si>
    <t>0041</t>
  </si>
  <si>
    <t>בית זרע</t>
  </si>
  <si>
    <t>0143</t>
  </si>
  <si>
    <t>משמר הנגב</t>
  </si>
  <si>
    <t>0395</t>
  </si>
  <si>
    <t>כנרת )קבוצה(</t>
  </si>
  <si>
    <t>0057</t>
  </si>
  <si>
    <t>נופים</t>
  </si>
  <si>
    <t>3790</t>
  </si>
  <si>
    <t>יחיעם</t>
  </si>
  <si>
    <t>0409</t>
  </si>
  <si>
    <t>שעלבים</t>
  </si>
  <si>
    <t>0856</t>
  </si>
  <si>
    <t>0026</t>
  </si>
  <si>
    <t>3573</t>
  </si>
  <si>
    <t>אביעזר</t>
  </si>
  <si>
    <t>1070</t>
  </si>
  <si>
    <t>ניל"י</t>
  </si>
  <si>
    <t>3655</t>
  </si>
  <si>
    <t>פדואל</t>
  </si>
  <si>
    <t>3768</t>
  </si>
  <si>
    <t>בארות יצחק</t>
  </si>
  <si>
    <t>0450</t>
  </si>
  <si>
    <t>צרעה</t>
  </si>
  <si>
    <t>0567</t>
  </si>
  <si>
    <t>הודיה</t>
  </si>
  <si>
    <t>0726</t>
  </si>
  <si>
    <t>לפיד</t>
  </si>
  <si>
    <t>1310</t>
  </si>
  <si>
    <t>יקיר</t>
  </si>
  <si>
    <t>3647</t>
  </si>
  <si>
    <t>רמת השופט</t>
  </si>
  <si>
    <t>0335</t>
  </si>
  <si>
    <t>אשחר</t>
  </si>
  <si>
    <t>1188</t>
  </si>
  <si>
    <t>משמר השרון</t>
  </si>
  <si>
    <t>0194</t>
  </si>
  <si>
    <t>קבוצת יבנה</t>
  </si>
  <si>
    <t>0334</t>
  </si>
  <si>
    <t>עספיא</t>
  </si>
  <si>
    <t>0534</t>
  </si>
  <si>
    <t>3560</t>
  </si>
  <si>
    <t>נאות גולן</t>
  </si>
  <si>
    <t>4551</t>
  </si>
  <si>
    <t>בני דרור</t>
  </si>
  <si>
    <t>0386</t>
  </si>
  <si>
    <t>מעלה לבונה</t>
  </si>
  <si>
    <t>3752</t>
  </si>
  <si>
    <t>אשדות יעקב  )איחוד(</t>
  </si>
  <si>
    <t>0199</t>
  </si>
  <si>
    <t>ניר יצחק</t>
  </si>
  <si>
    <t>0402</t>
  </si>
  <si>
    <t>גזית</t>
  </si>
  <si>
    <t>0457</t>
  </si>
  <si>
    <t>מעוז חיים</t>
  </si>
  <si>
    <t>0272</t>
  </si>
  <si>
    <t>גשר הזיו</t>
  </si>
  <si>
    <t>0574</t>
  </si>
  <si>
    <t>להבות הבשן</t>
  </si>
  <si>
    <t>0380</t>
  </si>
  <si>
    <t>בית חורון</t>
  </si>
  <si>
    <t>3575</t>
  </si>
  <si>
    <t>שקד</t>
  </si>
  <si>
    <t>3649</t>
  </si>
  <si>
    <t>שער הגולן</t>
  </si>
  <si>
    <t>0264</t>
  </si>
  <si>
    <t>יפעת</t>
  </si>
  <si>
    <t>0134</t>
  </si>
  <si>
    <t>יראון</t>
  </si>
  <si>
    <t>0623</t>
  </si>
  <si>
    <t>דגניה א'</t>
  </si>
  <si>
    <t>0062</t>
  </si>
  <si>
    <t>לביא</t>
  </si>
  <si>
    <t>0585</t>
  </si>
  <si>
    <t>בית זית</t>
  </si>
  <si>
    <t>0710</t>
  </si>
  <si>
    <t>מסדה</t>
  </si>
  <si>
    <t>0263</t>
  </si>
  <si>
    <t>עלי זהב</t>
  </si>
  <si>
    <t>3727</t>
  </si>
  <si>
    <t>נגבה</t>
  </si>
  <si>
    <t>0315</t>
  </si>
  <si>
    <t>זיקים</t>
  </si>
  <si>
    <t>0584</t>
  </si>
  <si>
    <t>כרמי יוסף</t>
  </si>
  <si>
    <t>1264</t>
  </si>
  <si>
    <t>פסגות</t>
  </si>
  <si>
    <t>3659</t>
  </si>
  <si>
    <t>נופית</t>
  </si>
  <si>
    <t>1284</t>
  </si>
  <si>
    <t>ברכה</t>
  </si>
  <si>
    <t>3710</t>
  </si>
  <si>
    <t>צור משה</t>
  </si>
  <si>
    <t>0276</t>
  </si>
  <si>
    <t>מצובה</t>
  </si>
  <si>
    <t>0325</t>
  </si>
  <si>
    <t>כפר בלום</t>
  </si>
  <si>
    <t>0357</t>
  </si>
  <si>
    <t>אורים</t>
  </si>
  <si>
    <t>0403</t>
  </si>
  <si>
    <t>אורה</t>
  </si>
  <si>
    <t>0780</t>
  </si>
  <si>
    <t>שובל</t>
  </si>
  <si>
    <t>0394</t>
  </si>
  <si>
    <t>חרמש</t>
  </si>
  <si>
    <t>3717</t>
  </si>
  <si>
    <t>סוסיה</t>
  </si>
  <si>
    <t>3756</t>
  </si>
  <si>
    <t>כפר מסריק</t>
  </si>
  <si>
    <t>0297</t>
  </si>
  <si>
    <t>שמיר</t>
  </si>
  <si>
    <t>0366</t>
  </si>
  <si>
    <t>דולב</t>
  </si>
  <si>
    <t>3747</t>
  </si>
  <si>
    <t>ניר עוז</t>
  </si>
  <si>
    <t>0069</t>
  </si>
  <si>
    <t>מפלסים</t>
  </si>
  <si>
    <t>0668</t>
  </si>
  <si>
    <t>גבעת אלה</t>
  </si>
  <si>
    <t>1288</t>
  </si>
  <si>
    <t>גן שמואל</t>
  </si>
  <si>
    <t>0072</t>
  </si>
  <si>
    <t>גבעת חיים )מאוחד(</t>
  </si>
  <si>
    <t>0173</t>
  </si>
  <si>
    <t>מוצא עילית</t>
  </si>
  <si>
    <t>0208</t>
  </si>
  <si>
    <t>צאלים</t>
  </si>
  <si>
    <t>0413</t>
  </si>
  <si>
    <t>יד חנה</t>
  </si>
  <si>
    <t>0758</t>
  </si>
  <si>
    <t>לוטן</t>
  </si>
  <si>
    <t>1255</t>
  </si>
  <si>
    <t>חלוץ</t>
  </si>
  <si>
    <t>1272</t>
  </si>
  <si>
    <t>כפר רופין</t>
  </si>
  <si>
    <t>0295</t>
  </si>
  <si>
    <t>גשר</t>
  </si>
  <si>
    <t>0305</t>
  </si>
  <si>
    <t>שדה בוקר</t>
  </si>
  <si>
    <t>0885</t>
  </si>
  <si>
    <t>ספיר</t>
  </si>
  <si>
    <t>1176</t>
  </si>
  <si>
    <t>ענב</t>
  </si>
  <si>
    <t>3712</t>
  </si>
  <si>
    <t>רשפון</t>
  </si>
  <si>
    <t>0247</t>
  </si>
  <si>
    <t>משגב עם</t>
  </si>
  <si>
    <t>0378</t>
  </si>
  <si>
    <t>דבירה</t>
  </si>
  <si>
    <t>0849</t>
  </si>
  <si>
    <t>גבעת חיים )איחוד(</t>
  </si>
  <si>
    <t>2018</t>
  </si>
  <si>
    <t>אבן שמואל</t>
  </si>
  <si>
    <t>0400</t>
  </si>
  <si>
    <t>ברעם</t>
  </si>
  <si>
    <t>0667</t>
  </si>
  <si>
    <t>אדרת</t>
  </si>
  <si>
    <t>1123</t>
  </si>
  <si>
    <t>מגדל עוז</t>
  </si>
  <si>
    <t>3561</t>
  </si>
  <si>
    <t>שמעה</t>
  </si>
  <si>
    <t>3784</t>
  </si>
  <si>
    <t>מנחמיה</t>
  </si>
  <si>
    <t>0048</t>
  </si>
  <si>
    <t>נהלל</t>
  </si>
  <si>
    <t>0080</t>
  </si>
  <si>
    <t>אספר</t>
  </si>
  <si>
    <t>3754</t>
  </si>
  <si>
    <t>טירת צבי</t>
  </si>
  <si>
    <t>0268</t>
  </si>
  <si>
    <t>גבולות</t>
  </si>
  <si>
    <t>0352</t>
  </si>
  <si>
    <t>אמירים</t>
  </si>
  <si>
    <t>1064</t>
  </si>
  <si>
    <t>שורשים</t>
  </si>
  <si>
    <t>1235</t>
  </si>
  <si>
    <t>קדר</t>
  </si>
  <si>
    <t>3781</t>
  </si>
  <si>
    <t>0370</t>
  </si>
  <si>
    <t>סעד</t>
  </si>
  <si>
    <t>0419</t>
  </si>
  <si>
    <t>פלמחים</t>
  </si>
  <si>
    <t>0597</t>
  </si>
  <si>
    <t>ניר עציון</t>
  </si>
  <si>
    <t>0769</t>
  </si>
  <si>
    <t>אדמית</t>
  </si>
  <si>
    <t>1068</t>
  </si>
  <si>
    <t>מרכז שפירא</t>
  </si>
  <si>
    <t>1098</t>
  </si>
  <si>
    <t>ייט"ב</t>
  </si>
  <si>
    <t>3607</t>
  </si>
  <si>
    <t>שבי ציון</t>
  </si>
  <si>
    <t>0282</t>
  </si>
  <si>
    <t>מנרה</t>
  </si>
  <si>
    <t>0347</t>
  </si>
  <si>
    <t>הגושרים</t>
  </si>
  <si>
    <t>0356</t>
  </si>
  <si>
    <t>עין הנצי"ב</t>
  </si>
  <si>
    <t>0383</t>
  </si>
  <si>
    <t>סער</t>
  </si>
  <si>
    <t>0454</t>
  </si>
  <si>
    <t>גבעת עוז</t>
  </si>
  <si>
    <t>0703</t>
  </si>
  <si>
    <t>שמשית</t>
  </si>
  <si>
    <t>1337</t>
  </si>
  <si>
    <t>שפיים</t>
  </si>
  <si>
    <t>0232</t>
  </si>
  <si>
    <t>נווה איתן</t>
  </si>
  <si>
    <t>0296</t>
  </si>
  <si>
    <t>שתולים</t>
  </si>
  <si>
    <t>0763</t>
  </si>
  <si>
    <t>עין גדי</t>
  </si>
  <si>
    <t>2042</t>
  </si>
  <si>
    <t>גדות</t>
  </si>
  <si>
    <t>0035</t>
  </si>
  <si>
    <t>כפר החורש</t>
  </si>
  <si>
    <t>מעלה החמישה</t>
  </si>
  <si>
    <t>0286</t>
  </si>
  <si>
    <t>כפר הנשיא</t>
  </si>
  <si>
    <t>0443</t>
  </si>
  <si>
    <t>אשלים</t>
  </si>
  <si>
    <t>1152</t>
  </si>
  <si>
    <t>שדה ורבורג</t>
  </si>
  <si>
    <t>0284</t>
  </si>
  <si>
    <t>כיסופים</t>
  </si>
  <si>
    <t>0840</t>
  </si>
  <si>
    <t>כפר ויתקין</t>
  </si>
  <si>
    <t>0190</t>
  </si>
  <si>
    <t>בית יצחק-שער חפר</t>
  </si>
  <si>
    <t>0326</t>
  </si>
  <si>
    <t>אלומות</t>
  </si>
  <si>
    <t>0330</t>
  </si>
  <si>
    <t>עמינדב</t>
  </si>
  <si>
    <t>0779</t>
  </si>
  <si>
    <t>מעלה גלבוע</t>
  </si>
  <si>
    <t>1127</t>
  </si>
  <si>
    <t>תמרת</t>
  </si>
  <si>
    <t>1244</t>
  </si>
  <si>
    <t>אפיק</t>
  </si>
  <si>
    <t>4301</t>
  </si>
  <si>
    <t>רמות השבים</t>
  </si>
  <si>
    <t>0206</t>
  </si>
  <si>
    <t>מעין צבי</t>
  </si>
  <si>
    <t>0290</t>
  </si>
  <si>
    <t>מכמורת</t>
  </si>
  <si>
    <t>0382</t>
  </si>
  <si>
    <t>רגבה</t>
  </si>
  <si>
    <t>0390</t>
  </si>
  <si>
    <t>בני ציון</t>
  </si>
  <si>
    <t>0418</t>
  </si>
  <si>
    <t>שער אפרים</t>
  </si>
  <si>
    <t>0661</t>
  </si>
  <si>
    <t>טנא</t>
  </si>
  <si>
    <t>3743</t>
  </si>
  <si>
    <t>שריד</t>
  </si>
  <si>
    <t>0126</t>
  </si>
  <si>
    <t>עין שמר</t>
  </si>
  <si>
    <t>0139</t>
  </si>
  <si>
    <t>נאות מרדכי</t>
  </si>
  <si>
    <t>0408</t>
  </si>
  <si>
    <t>סאסא</t>
  </si>
  <si>
    <t>0578</t>
  </si>
  <si>
    <t>נווה אור</t>
  </si>
  <si>
    <t>0590</t>
  </si>
  <si>
    <t>מזור</t>
  </si>
  <si>
    <t>0606</t>
  </si>
  <si>
    <t>חבר</t>
  </si>
  <si>
    <t>1110</t>
  </si>
  <si>
    <t>גילון</t>
  </si>
  <si>
    <t>1204</t>
  </si>
  <si>
    <t>דקל</t>
  </si>
  <si>
    <t>רבבה</t>
  </si>
  <si>
    <t>3795</t>
  </si>
  <si>
    <t>קלע</t>
  </si>
  <si>
    <t>4024</t>
  </si>
  <si>
    <t>חד-נס</t>
  </si>
  <si>
    <t>4026</t>
  </si>
  <si>
    <t>נעורים</t>
  </si>
  <si>
    <t>0186</t>
  </si>
  <si>
    <t>גונן</t>
  </si>
  <si>
    <t>0852</t>
  </si>
  <si>
    <t>איתמר</t>
  </si>
  <si>
    <t>3762</t>
  </si>
  <si>
    <t>אביחיל</t>
  </si>
  <si>
    <t>0175</t>
  </si>
  <si>
    <t>יקנעם )מושבה(</t>
  </si>
  <si>
    <t>0241</t>
  </si>
  <si>
    <t>בית קשת</t>
  </si>
  <si>
    <t>0365</t>
  </si>
  <si>
    <t>חוסן</t>
  </si>
  <si>
    <t>0662</t>
  </si>
  <si>
    <t>בית רבן</t>
  </si>
  <si>
    <t>0848</t>
  </si>
  <si>
    <t>בן שמן )מושב(</t>
  </si>
  <si>
    <t>2013</t>
  </si>
  <si>
    <t>דגניה ב'</t>
  </si>
  <si>
    <t>0079</t>
  </si>
  <si>
    <t>גבע</t>
  </si>
  <si>
    <t>0086</t>
  </si>
  <si>
    <t>געתון</t>
  </si>
  <si>
    <t>0463</t>
  </si>
  <si>
    <t>מעונה</t>
  </si>
  <si>
    <t>0570</t>
  </si>
  <si>
    <t>בית גמליאל</t>
  </si>
  <si>
    <t>0571</t>
  </si>
  <si>
    <t>נתיב הל"ה</t>
  </si>
  <si>
    <t>0693</t>
  </si>
  <si>
    <t>גבעת יערים</t>
  </si>
  <si>
    <t>0787</t>
  </si>
  <si>
    <t>כפר גלעדי</t>
  </si>
  <si>
    <t>0076</t>
  </si>
  <si>
    <t>עין חרוד )איחוד(</t>
  </si>
  <si>
    <t>0089</t>
  </si>
  <si>
    <t>שדה נחום</t>
  </si>
  <si>
    <t>0259</t>
  </si>
  <si>
    <t>גינוסר</t>
  </si>
  <si>
    <t>0262</t>
  </si>
  <si>
    <t>דליה</t>
  </si>
  <si>
    <t>0300</t>
  </si>
  <si>
    <t>רמת רזיאל</t>
  </si>
  <si>
    <t>0460</t>
  </si>
  <si>
    <t>0472</t>
  </si>
  <si>
    <t>בורגתה</t>
  </si>
  <si>
    <t>0698</t>
  </si>
  <si>
    <t>0029</t>
  </si>
  <si>
    <t>כפר ורבורג</t>
  </si>
  <si>
    <t>0320</t>
  </si>
  <si>
    <t>תובל</t>
  </si>
  <si>
    <t>1172</t>
  </si>
  <si>
    <t>מורשת</t>
  </si>
  <si>
    <t>1178</t>
  </si>
  <si>
    <t>סופה</t>
  </si>
  <si>
    <t>1238</t>
  </si>
  <si>
    <t>אשרת</t>
  </si>
  <si>
    <t>1256</t>
  </si>
  <si>
    <t>אל-רום</t>
  </si>
  <si>
    <t>4003</t>
  </si>
  <si>
    <t>גת )קיבוץ(</t>
  </si>
  <si>
    <t>0340</t>
  </si>
  <si>
    <t>בצרה</t>
  </si>
  <si>
    <t>0389</t>
  </si>
  <si>
    <t>כפר עזה</t>
  </si>
  <si>
    <t>0845</t>
  </si>
  <si>
    <t>כפר נטר</t>
  </si>
  <si>
    <t>0316</t>
  </si>
  <si>
    <t>אודים</t>
  </si>
  <si>
    <t>0446</t>
  </si>
  <si>
    <t>אשתאול</t>
  </si>
  <si>
    <t>0740</t>
  </si>
  <si>
    <t>חולית</t>
  </si>
  <si>
    <t>1239</t>
  </si>
  <si>
    <t>מאור</t>
  </si>
  <si>
    <t>2055</t>
  </si>
  <si>
    <t>עין זיוון</t>
  </si>
  <si>
    <t>4503</t>
  </si>
  <si>
    <t>יד רמב"ם</t>
  </si>
  <si>
    <t>0064</t>
  </si>
  <si>
    <t>ניר דוד )תל עמל(</t>
  </si>
  <si>
    <t>0256</t>
  </si>
  <si>
    <t>יד מרדכי</t>
  </si>
  <si>
    <t>0358</t>
  </si>
  <si>
    <t>ביריה</t>
  </si>
  <si>
    <t>0368</t>
  </si>
  <si>
    <t>נווה אילן</t>
  </si>
  <si>
    <t>0405</t>
  </si>
  <si>
    <t>חצור-אשדוד</t>
  </si>
  <si>
    <t>0406</t>
  </si>
  <si>
    <t>רמות מנשה</t>
  </si>
  <si>
    <t>0445</t>
  </si>
  <si>
    <t>תפרח</t>
  </si>
  <si>
    <t>0709</t>
  </si>
  <si>
    <t>מבוא ביתר</t>
  </si>
  <si>
    <t>0771</t>
  </si>
  <si>
    <t>נס הרים</t>
  </si>
  <si>
    <t>0825</t>
  </si>
  <si>
    <t>מבוא מודיעים</t>
  </si>
  <si>
    <t>1141</t>
  </si>
  <si>
    <t>קורנית</t>
  </si>
  <si>
    <t>1179</t>
  </si>
  <si>
    <t>כפר חנניה</t>
  </si>
  <si>
    <t>1297</t>
  </si>
  <si>
    <t>להב</t>
  </si>
  <si>
    <t>2023</t>
  </si>
  <si>
    <t>מדרך עוז</t>
  </si>
  <si>
    <t>2029</t>
  </si>
  <si>
    <t>עין הוד</t>
  </si>
  <si>
    <t>0074</t>
  </si>
  <si>
    <t>כפר סילבר</t>
  </si>
  <si>
    <t>0107</t>
  </si>
  <si>
    <t>כפר ביל"ו</t>
  </si>
  <si>
    <t>0177</t>
  </si>
  <si>
    <t>בית יהושע</t>
  </si>
  <si>
    <t>0288</t>
  </si>
  <si>
    <t>מחניים</t>
  </si>
  <si>
    <t>0308</t>
  </si>
  <si>
    <t>גברעם</t>
  </si>
  <si>
    <t>0342</t>
  </si>
  <si>
    <t>רעים</t>
  </si>
  <si>
    <t>0713</t>
  </si>
  <si>
    <t>כרמיה</t>
  </si>
  <si>
    <t>0768</t>
  </si>
  <si>
    <t>אבן ספיר</t>
  </si>
  <si>
    <t>0783</t>
  </si>
  <si>
    <t>דן</t>
  </si>
  <si>
    <t>0303</t>
  </si>
  <si>
    <t>נחשולים</t>
  </si>
  <si>
    <t>0433</t>
  </si>
  <si>
    <t>סתריה</t>
  </si>
  <si>
    <t>0610</t>
  </si>
  <si>
    <t>ברקאי</t>
  </si>
  <si>
    <t>0617</t>
  </si>
  <si>
    <t>בית מאיר</t>
  </si>
  <si>
    <t>0751</t>
  </si>
  <si>
    <t>גאליה</t>
  </si>
  <si>
    <t>0853</t>
  </si>
  <si>
    <t>עין הבשור</t>
  </si>
  <si>
    <t>1240</t>
  </si>
  <si>
    <t>אתגר</t>
  </si>
  <si>
    <t>ראש צורים</t>
  </si>
  <si>
    <t>3602</t>
  </si>
  <si>
    <t>כפר האורנים</t>
  </si>
  <si>
    <t>3796</t>
  </si>
  <si>
    <t>נחושה</t>
  </si>
  <si>
    <t>0059</t>
  </si>
  <si>
    <t>מזרע</t>
  </si>
  <si>
    <t>0104</t>
  </si>
  <si>
    <t>עיינות</t>
  </si>
  <si>
    <t>0156</t>
  </si>
  <si>
    <t>בארי</t>
  </si>
  <si>
    <t>0399</t>
  </si>
  <si>
    <t>להבות חביבה</t>
  </si>
  <si>
    <t>0715</t>
  </si>
  <si>
    <t>תלמי יפה</t>
  </si>
  <si>
    <t>0744</t>
  </si>
  <si>
    <t>בית עזרא</t>
  </si>
  <si>
    <t>0756</t>
  </si>
  <si>
    <t>עזריאל</t>
  </si>
  <si>
    <t>0837</t>
  </si>
  <si>
    <t>אלוני יצחק</t>
  </si>
  <si>
    <t>0868</t>
  </si>
  <si>
    <t>בחן</t>
  </si>
  <si>
    <t>2043</t>
  </si>
  <si>
    <t>באר אורה</t>
  </si>
  <si>
    <t>0021</t>
  </si>
  <si>
    <t>צופית</t>
  </si>
  <si>
    <t>0198</t>
  </si>
  <si>
    <t>מולדת</t>
  </si>
  <si>
    <t>0269</t>
  </si>
  <si>
    <t>אלונים</t>
  </si>
  <si>
    <t>0285</t>
  </si>
  <si>
    <t>המעפיל</t>
  </si>
  <si>
    <t>0377</t>
  </si>
  <si>
    <t>כפר ראש הנקרה</t>
  </si>
  <si>
    <t>0579</t>
  </si>
  <si>
    <t>פרוד</t>
  </si>
  <si>
    <t>0599</t>
  </si>
  <si>
    <t>מגדים</t>
  </si>
  <si>
    <t>0689</t>
  </si>
  <si>
    <t>עין יעקב</t>
  </si>
  <si>
    <t>0813</t>
  </si>
  <si>
    <t>ניצני עוז</t>
  </si>
  <si>
    <t>0851</t>
  </si>
  <si>
    <t>עצמון שגב</t>
  </si>
  <si>
    <t>0917</t>
  </si>
  <si>
    <t>נווה מיכאל</t>
  </si>
  <si>
    <t>1071</t>
  </si>
  <si>
    <t>מבועים</t>
  </si>
  <si>
    <t>1080</t>
  </si>
  <si>
    <t>יהל</t>
  </si>
  <si>
    <t>1158</t>
  </si>
  <si>
    <t>יצהר</t>
  </si>
  <si>
    <t>3749</t>
  </si>
  <si>
    <t>אבני איתן</t>
  </si>
  <si>
    <t>4011</t>
  </si>
  <si>
    <t>חפצי-בה</t>
  </si>
  <si>
    <t>0090</t>
  </si>
  <si>
    <t>כפר חסידים א'</t>
  </si>
  <si>
    <t>0112</t>
  </si>
  <si>
    <t>שאר ישוב</t>
  </si>
  <si>
    <t>0324</t>
  </si>
  <si>
    <t>העוגן</t>
  </si>
  <si>
    <t>0423</t>
  </si>
  <si>
    <t>ברור חיל</t>
  </si>
  <si>
    <t>0428</t>
  </si>
  <si>
    <t>0586</t>
  </si>
  <si>
    <t>נירים</t>
  </si>
  <si>
    <t>0602</t>
  </si>
  <si>
    <t>לימן</t>
  </si>
  <si>
    <t>0674</t>
  </si>
  <si>
    <t>בית הגדי</t>
  </si>
  <si>
    <t>0723</t>
  </si>
  <si>
    <t>תלמי יחיאל</t>
  </si>
  <si>
    <t>גילת</t>
  </si>
  <si>
    <t>0736</t>
  </si>
  <si>
    <t>נחל עוז</t>
  </si>
  <si>
    <t>0844</t>
  </si>
  <si>
    <t>כסלון</t>
  </si>
  <si>
    <t>0859</t>
  </si>
  <si>
    <t>בית רימון</t>
  </si>
  <si>
    <t>1162</t>
  </si>
  <si>
    <t>בת הדר</t>
  </si>
  <si>
    <t>1323</t>
  </si>
  <si>
    <t>רמת רחל</t>
  </si>
  <si>
    <t>0127</t>
  </si>
  <si>
    <t>כפר הס</t>
  </si>
  <si>
    <t>0187</t>
  </si>
  <si>
    <t>יסעור</t>
  </si>
  <si>
    <t>0575</t>
  </si>
  <si>
    <t>הסוללים</t>
  </si>
  <si>
    <t>0677</t>
  </si>
  <si>
    <t>מעגן</t>
  </si>
  <si>
    <t>0678</t>
  </si>
  <si>
    <t>בית ברל</t>
  </si>
  <si>
    <t>1076</t>
  </si>
  <si>
    <t>גרופית</t>
  </si>
  <si>
    <t>1129</t>
  </si>
  <si>
    <t>בר יוחאי</t>
  </si>
  <si>
    <t>1191</t>
  </si>
  <si>
    <t>גבעות בר</t>
  </si>
  <si>
    <t>נחליאל</t>
  </si>
  <si>
    <t>3767</t>
  </si>
  <si>
    <t>קשת</t>
  </si>
  <si>
    <t>4006</t>
  </si>
  <si>
    <t>נטור</t>
  </si>
  <si>
    <t>4014</t>
  </si>
  <si>
    <t>מעברות</t>
  </si>
  <si>
    <t>0197</t>
  </si>
  <si>
    <t>שדה יואב</t>
  </si>
  <si>
    <t>0293</t>
  </si>
  <si>
    <t>אילון</t>
  </si>
  <si>
    <t>0294</t>
  </si>
  <si>
    <t>שדה נחמיה</t>
  </si>
  <si>
    <t>0329</t>
  </si>
  <si>
    <t>עין כרמל</t>
  </si>
  <si>
    <t>0426</t>
  </si>
  <si>
    <t>מטע</t>
  </si>
  <si>
    <t>0822</t>
  </si>
  <si>
    <t>שריגים )לי-און(</t>
  </si>
  <si>
    <t>1114</t>
  </si>
  <si>
    <t>צורית</t>
  </si>
  <si>
    <t>1221</t>
  </si>
  <si>
    <t>2720</t>
  </si>
  <si>
    <t>גבעת יואב</t>
  </si>
  <si>
    <t>4021</t>
  </si>
  <si>
    <t>7300</t>
  </si>
  <si>
    <t>רמת הכובש</t>
  </si>
  <si>
    <t>0184</t>
  </si>
  <si>
    <t>שושנת העמקים</t>
  </si>
  <si>
    <t>0224</t>
  </si>
  <si>
    <t>כפר סאלד</t>
  </si>
  <si>
    <t>0345</t>
  </si>
  <si>
    <t>כפר גלים</t>
  </si>
  <si>
    <t>0427</t>
  </si>
  <si>
    <t>בית אלעזרי</t>
  </si>
  <si>
    <t>0562</t>
  </si>
  <si>
    <t>רבדים</t>
  </si>
  <si>
    <t>0564</t>
  </si>
  <si>
    <t>ערוגות</t>
  </si>
  <si>
    <t>0593</t>
  </si>
  <si>
    <t>תל קציר</t>
  </si>
  <si>
    <t>0719</t>
  </si>
  <si>
    <t>חניאל</t>
  </si>
  <si>
    <t>0807</t>
  </si>
  <si>
    <t>גינתון</t>
  </si>
  <si>
    <t>0863</t>
  </si>
  <si>
    <t>מגן שאול</t>
  </si>
  <si>
    <t>1155</t>
  </si>
  <si>
    <t>עדי</t>
  </si>
  <si>
    <t>1199</t>
  </si>
  <si>
    <t>לבון</t>
  </si>
  <si>
    <t>1207</t>
  </si>
  <si>
    <t>יובלים</t>
  </si>
  <si>
    <t>1226</t>
  </si>
  <si>
    <t>אמנון</t>
  </si>
  <si>
    <t>1253</t>
  </si>
  <si>
    <t>שדי חמד</t>
  </si>
  <si>
    <t>2015</t>
  </si>
  <si>
    <t>פני חבר</t>
  </si>
  <si>
    <t>3723</t>
  </si>
  <si>
    <t>מגדלים</t>
  </si>
  <si>
    <t>גשור</t>
  </si>
  <si>
    <t>4022</t>
  </si>
  <si>
    <t>עין החורש</t>
  </si>
  <si>
    <t>0167</t>
  </si>
  <si>
    <t>כפר הרא"ה</t>
  </si>
  <si>
    <t>0217</t>
  </si>
  <si>
    <t>כפר סירקין</t>
  </si>
  <si>
    <t>0249</t>
  </si>
  <si>
    <t>ניר צבי</t>
  </si>
  <si>
    <t>0331</t>
  </si>
  <si>
    <t>רמות נפתלי</t>
  </si>
  <si>
    <t>0372</t>
  </si>
  <si>
    <t>רשפים</t>
  </si>
  <si>
    <t>0437</t>
  </si>
  <si>
    <t>שלוחות</t>
  </si>
  <si>
    <t>0439</t>
  </si>
  <si>
    <t>קדרון</t>
  </si>
  <si>
    <t>0615</t>
  </si>
  <si>
    <t>רינתיה</t>
  </si>
  <si>
    <t>0616</t>
  </si>
  <si>
    <t>עגור</t>
  </si>
  <si>
    <t>0794</t>
  </si>
  <si>
    <t>כרם יבנה )ישיבה(</t>
  </si>
  <si>
    <t>1094</t>
  </si>
  <si>
    <t>הושעיה</t>
  </si>
  <si>
    <t>1186</t>
  </si>
  <si>
    <t>אליפז</t>
  </si>
  <si>
    <t>1248</t>
  </si>
  <si>
    <t>מעון</t>
  </si>
  <si>
    <t>3657</t>
  </si>
  <si>
    <t>כנרת )מושבה(</t>
  </si>
  <si>
    <t>0063</t>
  </si>
  <si>
    <t>כפר מנחם</t>
  </si>
  <si>
    <t>0274</t>
  </si>
  <si>
    <t>חמדיה</t>
  </si>
  <si>
    <t>0343</t>
  </si>
  <si>
    <t>מגל</t>
  </si>
  <si>
    <t>0375</t>
  </si>
  <si>
    <t>כברי</t>
  </si>
  <si>
    <t>0576</t>
  </si>
  <si>
    <t>צרופה</t>
  </si>
  <si>
    <t>0612</t>
  </si>
  <si>
    <t>בארותיים</t>
  </si>
  <si>
    <t>0697</t>
  </si>
  <si>
    <t>משמר הירדן</t>
  </si>
  <si>
    <t>0732</t>
  </si>
  <si>
    <t>גבעת כ"ח</t>
  </si>
  <si>
    <t>0802</t>
  </si>
  <si>
    <t>עין שריד</t>
  </si>
  <si>
    <t>0880</t>
  </si>
  <si>
    <t>כרם שלום</t>
  </si>
  <si>
    <t>שילת</t>
  </si>
  <si>
    <t>1165</t>
  </si>
  <si>
    <t>טללים</t>
  </si>
  <si>
    <t>1177</t>
  </si>
  <si>
    <t>הררית</t>
  </si>
  <si>
    <t>1203</t>
  </si>
  <si>
    <t>נתיב העשרה</t>
  </si>
  <si>
    <t>1242</t>
  </si>
  <si>
    <t>ניר ח"ן</t>
  </si>
  <si>
    <t>0011</t>
  </si>
  <si>
    <t>תל יוסף</t>
  </si>
  <si>
    <t>0084</t>
  </si>
  <si>
    <t>בית צבי</t>
  </si>
  <si>
    <t>0212</t>
  </si>
  <si>
    <t>שער העמקים</t>
  </si>
  <si>
    <t>0237</t>
  </si>
  <si>
    <t>כפר המכבי</t>
  </si>
  <si>
    <t>0254</t>
  </si>
  <si>
    <t>רוחמה</t>
  </si>
  <si>
    <t>0362</t>
  </si>
  <si>
    <t>עברון</t>
  </si>
  <si>
    <t>0376</t>
  </si>
  <si>
    <t>גדעונה</t>
  </si>
  <si>
    <t>0442</t>
  </si>
  <si>
    <t>בוסתן הגליל</t>
  </si>
  <si>
    <t>0559</t>
  </si>
  <si>
    <t>בן עמי</t>
  </si>
  <si>
    <t>0712</t>
  </si>
  <si>
    <t>שואבה</t>
  </si>
  <si>
    <t>0741</t>
  </si>
  <si>
    <t>מסילת ציון</t>
  </si>
  <si>
    <t>0742</t>
  </si>
  <si>
    <t>אמונים</t>
  </si>
  <si>
    <t>0772</t>
  </si>
  <si>
    <t>משען</t>
  </si>
  <si>
    <t>0791</t>
  </si>
  <si>
    <t>נווה ירק</t>
  </si>
  <si>
    <t>0858</t>
  </si>
  <si>
    <t>מחנה יפה</t>
  </si>
  <si>
    <t>סלעית</t>
  </si>
  <si>
    <t>3567</t>
  </si>
  <si>
    <t>מרום גולן</t>
  </si>
  <si>
    <t>4101</t>
  </si>
  <si>
    <t>עין ורד</t>
  </si>
  <si>
    <t>0157</t>
  </si>
  <si>
    <t>מעש</t>
  </si>
  <si>
    <t>0230</t>
  </si>
  <si>
    <t>אושה</t>
  </si>
  <si>
    <t>0278</t>
  </si>
  <si>
    <t>גלעד )אבן יצחק(</t>
  </si>
  <si>
    <t>0369</t>
  </si>
  <si>
    <t>כדורי</t>
  </si>
  <si>
    <t>0371</t>
  </si>
  <si>
    <t>בית קמה</t>
  </si>
  <si>
    <t>0598</t>
  </si>
  <si>
    <t>האון</t>
  </si>
  <si>
    <t>0702</t>
  </si>
  <si>
    <t>עולש</t>
  </si>
  <si>
    <t>0737</t>
  </si>
  <si>
    <t>ינוב</t>
  </si>
  <si>
    <t>0753</t>
  </si>
  <si>
    <t>יערה</t>
  </si>
  <si>
    <t>0795</t>
  </si>
  <si>
    <t>אילות</t>
  </si>
  <si>
    <t>1126</t>
  </si>
  <si>
    <t>לוטם</t>
  </si>
  <si>
    <t>1171</t>
  </si>
  <si>
    <t>מנוף</t>
  </si>
  <si>
    <t>1174</t>
  </si>
  <si>
    <t>בת שלמה</t>
  </si>
  <si>
    <t>0033</t>
  </si>
  <si>
    <t>לוזית</t>
  </si>
  <si>
    <t>0052</t>
  </si>
  <si>
    <t>חולתה</t>
  </si>
  <si>
    <t>0253</t>
  </si>
  <si>
    <t>דפנה</t>
  </si>
  <si>
    <t>0302</t>
  </si>
  <si>
    <t>ניר עם</t>
  </si>
  <si>
    <t>0348</t>
  </si>
  <si>
    <t>גלאון</t>
  </si>
  <si>
    <t>0393</t>
  </si>
  <si>
    <t>יקום</t>
  </si>
  <si>
    <t>החותרים</t>
  </si>
  <si>
    <t>0434</t>
  </si>
  <si>
    <t>נצר סרני</t>
  </si>
  <si>
    <t>0435</t>
  </si>
  <si>
    <t>נחלים</t>
  </si>
  <si>
    <t>0449</t>
  </si>
  <si>
    <t>אביאל</t>
  </si>
  <si>
    <t>0679</t>
  </si>
  <si>
    <t>גני יוחנן</t>
  </si>
  <si>
    <t>0862</t>
  </si>
  <si>
    <t>צוקי ים</t>
  </si>
  <si>
    <t>1102</t>
  </si>
  <si>
    <t>צוחר</t>
  </si>
  <si>
    <t>1136</t>
  </si>
  <si>
    <t>שכניה</t>
  </si>
  <si>
    <t>1160</t>
  </si>
  <si>
    <t>מורן</t>
  </si>
  <si>
    <t>1163</t>
  </si>
  <si>
    <t>רקפת</t>
  </si>
  <si>
    <t>נווה זיו</t>
  </si>
  <si>
    <t>בת חצור</t>
  </si>
  <si>
    <t>ברקת</t>
  </si>
  <si>
    <t>2038</t>
  </si>
  <si>
    <t>קליה</t>
  </si>
  <si>
    <t>3601</t>
  </si>
  <si>
    <t>אדורה</t>
  </si>
  <si>
    <t>3759</t>
  </si>
  <si>
    <t>יונתן</t>
  </si>
  <si>
    <t>4007</t>
  </si>
  <si>
    <t>שעל</t>
  </si>
  <si>
    <t>4009</t>
  </si>
  <si>
    <t>שחר</t>
  </si>
  <si>
    <t>0007</t>
  </si>
  <si>
    <t>כפר יחזקאל</t>
  </si>
  <si>
    <t>0085</t>
  </si>
  <si>
    <t>גבת</t>
  </si>
  <si>
    <t>0133</t>
  </si>
  <si>
    <t>רמת דוד</t>
  </si>
  <si>
    <t>כפר פינס</t>
  </si>
  <si>
    <t>0189</t>
  </si>
  <si>
    <t>עין המפרץ</t>
  </si>
  <si>
    <t>0289</t>
  </si>
  <si>
    <t>נהורה</t>
  </si>
  <si>
    <t>0309</t>
  </si>
  <si>
    <t>גאולים</t>
  </si>
  <si>
    <t>0379</t>
  </si>
  <si>
    <t>ציפורי</t>
  </si>
  <si>
    <t>0613</t>
  </si>
  <si>
    <t>אליקים</t>
  </si>
  <si>
    <t>0682</t>
  </si>
  <si>
    <t>ירחיב</t>
  </si>
  <si>
    <t>0718</t>
  </si>
  <si>
    <t>רמות מאיר</t>
  </si>
  <si>
    <t>0735</t>
  </si>
  <si>
    <t>גמזו</t>
  </si>
  <si>
    <t>0745</t>
  </si>
  <si>
    <t>ישרש</t>
  </si>
  <si>
    <t>0828</t>
  </si>
  <si>
    <t>אלישמע</t>
  </si>
  <si>
    <t>0841</t>
  </si>
  <si>
    <t>גבעת ישעיהו</t>
  </si>
  <si>
    <t>0919</t>
  </si>
  <si>
    <t>חרוצים</t>
  </si>
  <si>
    <t>1024</t>
  </si>
  <si>
    <t>מעגלים</t>
  </si>
  <si>
    <t>1082</t>
  </si>
  <si>
    <t>הרדוף</t>
  </si>
  <si>
    <t>1249</t>
  </si>
  <si>
    <t>אלמוג</t>
  </si>
  <si>
    <t>3556</t>
  </si>
  <si>
    <t>יפית</t>
  </si>
  <si>
    <t>3566</t>
  </si>
  <si>
    <t>כרמל</t>
  </si>
  <si>
    <t>3656</t>
  </si>
  <si>
    <t>עטרת</t>
  </si>
  <si>
    <t>3658</t>
  </si>
  <si>
    <t>קדמת צבי</t>
  </si>
  <si>
    <t>4025</t>
  </si>
  <si>
    <t>אילניה</t>
  </si>
  <si>
    <t>0049</t>
  </si>
  <si>
    <t>תל עדשים</t>
  </si>
  <si>
    <t>0103</t>
  </si>
  <si>
    <t>0155</t>
  </si>
  <si>
    <t>תל יצחק</t>
  </si>
  <si>
    <t>0287</t>
  </si>
  <si>
    <t>שדות ים</t>
  </si>
  <si>
    <t>0327</t>
  </si>
  <si>
    <t>בית הלוי</t>
  </si>
  <si>
    <t>0373</t>
  </si>
  <si>
    <t>כפר קיש</t>
  </si>
  <si>
    <t>0388</t>
  </si>
  <si>
    <t>טל שחר</t>
  </si>
  <si>
    <t>0462</t>
  </si>
  <si>
    <t>כפר דניאל</t>
  </si>
  <si>
    <t>0707</t>
  </si>
  <si>
    <t>משמר השבעה</t>
  </si>
  <si>
    <t>0729</t>
  </si>
  <si>
    <t>נתיב השיירה</t>
  </si>
  <si>
    <t>בית חנניה</t>
  </si>
  <si>
    <t>0800</t>
  </si>
  <si>
    <t>ישעי</t>
  </si>
  <si>
    <t>0805</t>
  </si>
  <si>
    <t>כוכב מיכאל</t>
  </si>
  <si>
    <t>0824</t>
  </si>
  <si>
    <t>גבעת השלושה</t>
  </si>
  <si>
    <t>0870</t>
  </si>
  <si>
    <t>עלומים</t>
  </si>
  <si>
    <t>1146</t>
  </si>
  <si>
    <t>סמר</t>
  </si>
  <si>
    <t>1156</t>
  </si>
  <si>
    <t>אלון הגליל</t>
  </si>
  <si>
    <t>1182</t>
  </si>
  <si>
    <t>תלמי אלעזר</t>
  </si>
  <si>
    <t>2003</t>
  </si>
  <si>
    <t>ינון</t>
  </si>
  <si>
    <t>2011</t>
  </si>
  <si>
    <t>שדה צבי</t>
  </si>
  <si>
    <t>2049</t>
  </si>
  <si>
    <t>מבוא דותן</t>
  </si>
  <si>
    <t>3569</t>
  </si>
  <si>
    <t>עתניאל</t>
  </si>
  <si>
    <t>3748</t>
  </si>
  <si>
    <t>קרית ענבים</t>
  </si>
  <si>
    <t>0078</t>
  </si>
  <si>
    <t>כפר גדעון</t>
  </si>
  <si>
    <t>0106</t>
  </si>
  <si>
    <t>חופית</t>
  </si>
  <si>
    <t>0115</t>
  </si>
  <si>
    <t>בית חנן</t>
  </si>
  <si>
    <t>0159</t>
  </si>
  <si>
    <t>חירות</t>
  </si>
  <si>
    <t>0162</t>
  </si>
  <si>
    <t>עמיר</t>
  </si>
  <si>
    <t>0319</t>
  </si>
  <si>
    <t>גנות הדר</t>
  </si>
  <si>
    <t>0549</t>
  </si>
  <si>
    <t>עין צורים</t>
  </si>
  <si>
    <t>0622</t>
  </si>
  <si>
    <t>גבע כרמל</t>
  </si>
  <si>
    <t>0683</t>
  </si>
  <si>
    <t>ארז</t>
  </si>
  <si>
    <t>0714</t>
  </si>
  <si>
    <t>שדה עוזיהו</t>
  </si>
  <si>
    <t>0739</t>
  </si>
  <si>
    <t>זיתן</t>
  </si>
  <si>
    <t>0788</t>
  </si>
  <si>
    <t>בית חירות</t>
  </si>
  <si>
    <t>0877</t>
  </si>
  <si>
    <t>תושיה</t>
  </si>
  <si>
    <t>1083</t>
  </si>
  <si>
    <t>ורדון</t>
  </si>
  <si>
    <t>1133</t>
  </si>
  <si>
    <t>כליל</t>
  </si>
  <si>
    <t>1183</t>
  </si>
  <si>
    <t>מכמנים</t>
  </si>
  <si>
    <t>1202</t>
  </si>
  <si>
    <t>מצפה אבי"ב</t>
  </si>
  <si>
    <t>1222</t>
  </si>
  <si>
    <t>תל תאומים</t>
  </si>
  <si>
    <t>1283</t>
  </si>
  <si>
    <t>גלגל</t>
  </si>
  <si>
    <t>3606</t>
  </si>
  <si>
    <t>אשכולות</t>
  </si>
  <si>
    <t>3722</t>
  </si>
  <si>
    <t>אורטל</t>
  </si>
  <si>
    <t>4013</t>
  </si>
  <si>
    <t>8800</t>
  </si>
  <si>
    <t>מקווה ישראל</t>
  </si>
  <si>
    <t>0022</t>
  </si>
  <si>
    <t>מרחביה )מושב(</t>
  </si>
  <si>
    <t>0097</t>
  </si>
  <si>
    <t>כפר יעבץ</t>
  </si>
  <si>
    <t>0170</t>
  </si>
  <si>
    <t>משמרות</t>
  </si>
  <si>
    <t>0213</t>
  </si>
  <si>
    <t>בית הלל</t>
  </si>
  <si>
    <t>0322</t>
  </si>
  <si>
    <t>שוקדה</t>
  </si>
  <si>
    <t>0415</t>
  </si>
  <si>
    <t>אלוני אבא</t>
  </si>
  <si>
    <t>0429</t>
  </si>
  <si>
    <t>בית עריף</t>
  </si>
  <si>
    <t>0604</t>
  </si>
  <si>
    <t>מצר</t>
  </si>
  <si>
    <t>משמר איילון</t>
  </si>
  <si>
    <t>0670</t>
  </si>
  <si>
    <t>0692</t>
  </si>
  <si>
    <t>חצב</t>
  </si>
  <si>
    <t>0700</t>
  </si>
  <si>
    <t>גיאה</t>
  </si>
  <si>
    <t>0706</t>
  </si>
  <si>
    <t>חגור</t>
  </si>
  <si>
    <t>0717</t>
  </si>
  <si>
    <t>מסלול</t>
  </si>
  <si>
    <t>0748</t>
  </si>
  <si>
    <t>נחשון</t>
  </si>
  <si>
    <t>0777</t>
  </si>
  <si>
    <t>עידן</t>
  </si>
  <si>
    <t>1175</t>
  </si>
  <si>
    <t>רתמים</t>
  </si>
  <si>
    <t>1260</t>
  </si>
  <si>
    <t>ניצני סיני</t>
  </si>
  <si>
    <t>1280</t>
  </si>
  <si>
    <t>מיטב</t>
  </si>
  <si>
    <t>חגי</t>
  </si>
  <si>
    <t>3764</t>
  </si>
  <si>
    <t>מבוא חמה</t>
  </si>
  <si>
    <t>4204</t>
  </si>
  <si>
    <t>נוב</t>
  </si>
  <si>
    <t>4304</t>
  </si>
  <si>
    <t>נוגה</t>
  </si>
  <si>
    <t>שדה יעקב</t>
  </si>
  <si>
    <t>0142</t>
  </si>
  <si>
    <t>חולדה</t>
  </si>
  <si>
    <t>0160</t>
  </si>
  <si>
    <t>נטעים</t>
  </si>
  <si>
    <t>0174</t>
  </si>
  <si>
    <t>גן חיים</t>
  </si>
  <si>
    <t>0239</t>
  </si>
  <si>
    <t>כפר אוריה</t>
  </si>
  <si>
    <t>0364</t>
  </si>
  <si>
    <t>עין העמק</t>
  </si>
  <si>
    <t>0367</t>
  </si>
  <si>
    <t>נבטים</t>
  </si>
  <si>
    <t>0396</t>
  </si>
  <si>
    <t>חרב לאת</t>
  </si>
  <si>
    <t>0422</t>
  </si>
  <si>
    <t>הראל</t>
  </si>
  <si>
    <t>0464</t>
  </si>
  <si>
    <t>ניר בנים</t>
  </si>
  <si>
    <t>0553</t>
  </si>
  <si>
    <t>חדיד</t>
  </si>
  <si>
    <t>0618</t>
  </si>
  <si>
    <t>היוגב</t>
  </si>
  <si>
    <t>0684</t>
  </si>
  <si>
    <t>ניר ישראל</t>
  </si>
  <si>
    <t>עמיקם</t>
  </si>
  <si>
    <t>0773</t>
  </si>
  <si>
    <t>יד נתן</t>
  </si>
  <si>
    <t>0775</t>
  </si>
  <si>
    <t>אחיהוד</t>
  </si>
  <si>
    <t>0785</t>
  </si>
  <si>
    <t>ניר אליהו</t>
  </si>
  <si>
    <t>0808</t>
  </si>
  <si>
    <t>פתחיה</t>
  </si>
  <si>
    <t>געש</t>
  </si>
  <si>
    <t>0842</t>
  </si>
  <si>
    <t>כפר אביב</t>
  </si>
  <si>
    <t>0857</t>
  </si>
  <si>
    <t>שדה אליעזר</t>
  </si>
  <si>
    <t>0861</t>
  </si>
  <si>
    <t>עבדון</t>
  </si>
  <si>
    <t>יודפת</t>
  </si>
  <si>
    <t>1112</t>
  </si>
  <si>
    <t>1161</t>
  </si>
  <si>
    <t>פלך</t>
  </si>
  <si>
    <t>1185</t>
  </si>
  <si>
    <t>יתד</t>
  </si>
  <si>
    <t>1227</t>
  </si>
  <si>
    <t>לבנים</t>
  </si>
  <si>
    <t>1230</t>
  </si>
  <si>
    <t>כרכום</t>
  </si>
  <si>
    <t>מחנה טלי</t>
  </si>
  <si>
    <t>ירדנה</t>
  </si>
  <si>
    <t>חצבה</t>
  </si>
  <si>
    <t>0013</t>
  </si>
  <si>
    <t>בלפוריה</t>
  </si>
  <si>
    <t>0094</t>
  </si>
  <si>
    <t>כפר מל"ל</t>
  </si>
  <si>
    <t>0098</t>
  </si>
  <si>
    <t>מאיר שפיה</t>
  </si>
  <si>
    <t>0102</t>
  </si>
  <si>
    <t>תימורים</t>
  </si>
  <si>
    <t>0163</t>
  </si>
  <si>
    <t>שרונה</t>
  </si>
  <si>
    <t>0292</t>
  </si>
  <si>
    <t>כפר מונש</t>
  </si>
  <si>
    <t>0387</t>
  </si>
  <si>
    <t>דברת</t>
  </si>
  <si>
    <t>0407</t>
  </si>
  <si>
    <t>כרם מהר"ל</t>
  </si>
  <si>
    <t>0580</t>
  </si>
  <si>
    <t>עמקה</t>
  </si>
  <si>
    <t>0708</t>
  </si>
  <si>
    <t>עזריה</t>
  </si>
  <si>
    <t>0711</t>
  </si>
  <si>
    <t>מגשימים</t>
  </si>
  <si>
    <t>0722</t>
  </si>
  <si>
    <t>יציץ</t>
  </si>
  <si>
    <t>0759</t>
  </si>
  <si>
    <t>בית נחמיה</t>
  </si>
  <si>
    <t>0784</t>
  </si>
  <si>
    <t>רנן</t>
  </si>
  <si>
    <t>צלפון</t>
  </si>
  <si>
    <t>זכריה</t>
  </si>
  <si>
    <t>0799</t>
  </si>
  <si>
    <t>עין יהב</t>
  </si>
  <si>
    <t>0806</t>
  </si>
  <si>
    <t>זנוח</t>
  </si>
  <si>
    <t>0816</t>
  </si>
  <si>
    <t>עינת</t>
  </si>
  <si>
    <t>נירית</t>
  </si>
  <si>
    <t>1236</t>
  </si>
  <si>
    <t>שומריה</t>
  </si>
  <si>
    <t>ארסוף</t>
  </si>
  <si>
    <t>1324</t>
  </si>
  <si>
    <t>עדנים</t>
  </si>
  <si>
    <t>מחולה</t>
  </si>
  <si>
    <t>3599</t>
  </si>
  <si>
    <t>שדה משה</t>
  </si>
  <si>
    <t>0018</t>
  </si>
  <si>
    <t>0024</t>
  </si>
  <si>
    <t>כפר יהושע</t>
  </si>
  <si>
    <t>0140</t>
  </si>
  <si>
    <t>ברק</t>
  </si>
  <si>
    <t>0141</t>
  </si>
  <si>
    <t>ירקונה</t>
  </si>
  <si>
    <t>מסילות</t>
  </si>
  <si>
    <t>0298</t>
  </si>
  <si>
    <t>הזורעים</t>
  </si>
  <si>
    <t>0307</t>
  </si>
  <si>
    <t>דורות</t>
  </si>
  <si>
    <t>0336</t>
  </si>
  <si>
    <t>מענית</t>
  </si>
  <si>
    <t>0344</t>
  </si>
  <si>
    <t>בית לחם הגלילית</t>
  </si>
  <si>
    <t>0430</t>
  </si>
  <si>
    <t>הבונים</t>
  </si>
  <si>
    <t>0675</t>
  </si>
  <si>
    <t>מישר</t>
  </si>
  <si>
    <t>0731</t>
  </si>
  <si>
    <t>דור</t>
  </si>
  <si>
    <t>0738</t>
  </si>
  <si>
    <t>בית שקמה</t>
  </si>
  <si>
    <t>0747</t>
  </si>
  <si>
    <t>בן זכאי</t>
  </si>
  <si>
    <t>מחסיה</t>
  </si>
  <si>
    <t>0776</t>
  </si>
  <si>
    <t>אביגדור</t>
  </si>
  <si>
    <t>0819</t>
  </si>
  <si>
    <t>אחוזם</t>
  </si>
  <si>
    <t>0821</t>
  </si>
  <si>
    <t>רחוב</t>
  </si>
  <si>
    <t>0854</t>
  </si>
  <si>
    <t>כפר מימון</t>
  </si>
  <si>
    <t>1095</t>
  </si>
  <si>
    <t>כישור</t>
  </si>
  <si>
    <t>1153</t>
  </si>
  <si>
    <t>אחווה</t>
  </si>
  <si>
    <t>1157</t>
  </si>
  <si>
    <t>כמון</t>
  </si>
  <si>
    <t>1201</t>
  </si>
  <si>
    <t>שדי אברהם</t>
  </si>
  <si>
    <t>1223</t>
  </si>
  <si>
    <t>תלמי יוסף</t>
  </si>
  <si>
    <t>1237</t>
  </si>
  <si>
    <t>מסד</t>
  </si>
  <si>
    <t>1258</t>
  </si>
  <si>
    <t>נווה חריף</t>
  </si>
  <si>
    <t>אורות</t>
  </si>
  <si>
    <t>2012</t>
  </si>
  <si>
    <t>רחלים</t>
  </si>
  <si>
    <t>3822</t>
  </si>
  <si>
    <t>מעלה גמלא</t>
  </si>
  <si>
    <t>4008</t>
  </si>
  <si>
    <t>אלוני הבשן</t>
  </si>
  <si>
    <t>4017</t>
  </si>
  <si>
    <t>חגלה</t>
  </si>
  <si>
    <t>0205</t>
  </si>
  <si>
    <t>ביתן אהרן</t>
  </si>
  <si>
    <t>0252</t>
  </si>
  <si>
    <t>בית אורן</t>
  </si>
  <si>
    <t>0317</t>
  </si>
  <si>
    <t>עמיעד</t>
  </si>
  <si>
    <t>0385</t>
  </si>
  <si>
    <t>גבים</t>
  </si>
  <si>
    <t>0424</t>
  </si>
  <si>
    <t>משמרת</t>
  </si>
  <si>
    <t>0425</t>
  </si>
  <si>
    <t>משמר דוד</t>
  </si>
  <si>
    <t>0563</t>
  </si>
  <si>
    <t>בני ראם</t>
  </si>
  <si>
    <t>0588</t>
  </si>
  <si>
    <t>0634</t>
  </si>
  <si>
    <t>עין איילה</t>
  </si>
  <si>
    <t>0687</t>
  </si>
  <si>
    <t>ארבל</t>
  </si>
  <si>
    <t>0701</t>
  </si>
  <si>
    <t>גן יאשיה</t>
  </si>
  <si>
    <t>0734</t>
  </si>
  <si>
    <t>תעוז</t>
  </si>
  <si>
    <t>0752</t>
  </si>
  <si>
    <t>מצליח</t>
  </si>
  <si>
    <t>חמד</t>
  </si>
  <si>
    <t>0801</t>
  </si>
  <si>
    <t>יכיני</t>
  </si>
  <si>
    <t>0811</t>
  </si>
  <si>
    <t>מבטחים</t>
  </si>
  <si>
    <t>0829</t>
  </si>
  <si>
    <t>מנות</t>
  </si>
  <si>
    <t>נטף</t>
  </si>
  <si>
    <t>1254</t>
  </si>
  <si>
    <t>תנובות</t>
  </si>
  <si>
    <t>2002</t>
  </si>
  <si>
    <t>בית חלקיה</t>
  </si>
  <si>
    <t>2033</t>
  </si>
  <si>
    <t>פרזון</t>
  </si>
  <si>
    <t>2053</t>
  </si>
  <si>
    <t>פעמי תש"ז</t>
  </si>
  <si>
    <t>2059</t>
  </si>
  <si>
    <t>בית הערבה</t>
  </si>
  <si>
    <t>3645</t>
  </si>
  <si>
    <t>כפר חרוב</t>
  </si>
  <si>
    <t>4004</t>
  </si>
  <si>
    <t>כפר חיים</t>
  </si>
  <si>
    <t>0193</t>
  </si>
  <si>
    <t>בית ינאי</t>
  </si>
  <si>
    <t>0200</t>
  </si>
  <si>
    <t>אלישיב</t>
  </si>
  <si>
    <t>0204</t>
  </si>
  <si>
    <t>עין עירון</t>
  </si>
  <si>
    <t>גן השומרון</t>
  </si>
  <si>
    <t>0225</t>
  </si>
  <si>
    <t>ביצרון</t>
  </si>
  <si>
    <t>0234</t>
  </si>
  <si>
    <t>ניצנים</t>
  </si>
  <si>
    <t>0359</t>
  </si>
  <si>
    <t>מעין ברוך</t>
  </si>
  <si>
    <t>0416</t>
  </si>
  <si>
    <t>רגבים</t>
  </si>
  <si>
    <t>0444</t>
  </si>
  <si>
    <t>לוחמי הגיטאות</t>
  </si>
  <si>
    <t>0595</t>
  </si>
  <si>
    <t>כפר אחים</t>
  </si>
  <si>
    <t>אחיעזר</t>
  </si>
  <si>
    <t>0797</t>
  </si>
  <si>
    <t>תלמים</t>
  </si>
  <si>
    <t>כפר חסידים ב'</t>
  </si>
  <si>
    <t>0889</t>
  </si>
  <si>
    <t>פוריה - כפר עבודה</t>
  </si>
  <si>
    <t>1104</t>
  </si>
  <si>
    <t>עזר</t>
  </si>
  <si>
    <t>1149</t>
  </si>
  <si>
    <t>פארן</t>
  </si>
  <si>
    <t>1151</t>
  </si>
  <si>
    <t>נאות סמדר</t>
  </si>
  <si>
    <t>1197</t>
  </si>
  <si>
    <t>הילה</t>
  </si>
  <si>
    <t>1208</t>
  </si>
  <si>
    <t>כורזים</t>
  </si>
  <si>
    <t>1252</t>
  </si>
  <si>
    <t>הר עמשא</t>
  </si>
  <si>
    <t>1261</t>
  </si>
  <si>
    <t>תדהר</t>
  </si>
  <si>
    <t>2061</t>
  </si>
  <si>
    <t>ארגמן</t>
  </si>
  <si>
    <t>גיתית</t>
  </si>
  <si>
    <t>3613</t>
  </si>
  <si>
    <t>מכורה</t>
  </si>
  <si>
    <t>3614</t>
  </si>
  <si>
    <t>אניעם</t>
  </si>
  <si>
    <t>4012</t>
  </si>
  <si>
    <t>מיצר</t>
  </si>
  <si>
    <t>4019</t>
  </si>
  <si>
    <t>זוהר</t>
  </si>
  <si>
    <t>0044</t>
  </si>
  <si>
    <t>גן שלמה</t>
  </si>
  <si>
    <t>0144</t>
  </si>
  <si>
    <t>דבורה</t>
  </si>
  <si>
    <t>0146</t>
  </si>
  <si>
    <t>כפר ידידיה</t>
  </si>
  <si>
    <t>0233</t>
  </si>
  <si>
    <t>שדמות דבורה</t>
  </si>
  <si>
    <t>0306</t>
  </si>
  <si>
    <t>אפק</t>
  </si>
  <si>
    <t>0313</t>
  </si>
  <si>
    <t>רמת צבי</t>
  </si>
  <si>
    <t>0339</t>
  </si>
  <si>
    <t>כפר הנגיד</t>
  </si>
  <si>
    <t>0582</t>
  </si>
  <si>
    <t>בית גוברין</t>
  </si>
  <si>
    <t>0627</t>
  </si>
  <si>
    <t>בית נקופה</t>
  </si>
  <si>
    <t>0672</t>
  </si>
  <si>
    <t>נחשונים</t>
  </si>
  <si>
    <t>ברכיה</t>
  </si>
  <si>
    <t>0746</t>
  </si>
  <si>
    <t>כפר מרדכי</t>
  </si>
  <si>
    <t>0764</t>
  </si>
  <si>
    <t>גבעתי</t>
  </si>
  <si>
    <t>0793</t>
  </si>
  <si>
    <t>עזריקם</t>
  </si>
  <si>
    <t>0817</t>
  </si>
  <si>
    <t>אחיטוב</t>
  </si>
  <si>
    <t>כפר הרי"ף</t>
  </si>
  <si>
    <t>תלמי אליהו</t>
  </si>
  <si>
    <t>1051</t>
  </si>
  <si>
    <t>שדה ניצן</t>
  </si>
  <si>
    <t>1058</t>
  </si>
  <si>
    <t>שניר</t>
  </si>
  <si>
    <t>1132</t>
  </si>
  <si>
    <t>קדרים</t>
  </si>
  <si>
    <t>1211</t>
  </si>
  <si>
    <t>מרחב עם</t>
  </si>
  <si>
    <t>1340</t>
  </si>
  <si>
    <t>באר גנים</t>
  </si>
  <si>
    <t>1376</t>
  </si>
  <si>
    <t>מחנה תל נוף</t>
  </si>
  <si>
    <t>מחנה יוכבד</t>
  </si>
  <si>
    <t>1416</t>
  </si>
  <si>
    <t>שדה יצחק</t>
  </si>
  <si>
    <t>2008</t>
  </si>
  <si>
    <t>כפר בן נון</t>
  </si>
  <si>
    <t>2010</t>
  </si>
  <si>
    <t>חברון</t>
  </si>
  <si>
    <t>3400</t>
  </si>
  <si>
    <t>כפר עציון</t>
  </si>
  <si>
    <t>3488</t>
  </si>
  <si>
    <t>נעמ"ה</t>
  </si>
  <si>
    <t>3713</t>
  </si>
  <si>
    <t>אלי-עד</t>
  </si>
  <si>
    <t>4002</t>
  </si>
  <si>
    <t>בית ניר</t>
  </si>
  <si>
    <t>0016</t>
  </si>
  <si>
    <t>אשבול</t>
  </si>
  <si>
    <t>0071</t>
  </si>
  <si>
    <t>הדר עם</t>
  </si>
  <si>
    <t>0191</t>
  </si>
  <si>
    <t>חיבת ציון</t>
  </si>
  <si>
    <t>0219</t>
  </si>
  <si>
    <t>בית שערים</t>
  </si>
  <si>
    <t>0248</t>
  </si>
  <si>
    <t>בית עוזיאל</t>
  </si>
  <si>
    <t>0301</t>
  </si>
  <si>
    <t>נווה ים</t>
  </si>
  <si>
    <t>0312</t>
  </si>
  <si>
    <t>כפר חושן</t>
  </si>
  <si>
    <t>0609</t>
  </si>
  <si>
    <t>משואות יצחק</t>
  </si>
  <si>
    <t>0620</t>
  </si>
  <si>
    <t>תקומה</t>
  </si>
  <si>
    <t>כפר טרומן</t>
  </si>
  <si>
    <t>0673</t>
  </si>
  <si>
    <t>שובה</t>
  </si>
  <si>
    <t>0761</t>
  </si>
  <si>
    <t>פורת</t>
  </si>
  <si>
    <t>0767</t>
  </si>
  <si>
    <t>בקוע</t>
  </si>
  <si>
    <t>0864</t>
  </si>
  <si>
    <t>נווה אבות</t>
  </si>
  <si>
    <t>0926</t>
  </si>
  <si>
    <t>בן שמן )כפר נוער(</t>
  </si>
  <si>
    <t>1084</t>
  </si>
  <si>
    <t>יעד</t>
  </si>
  <si>
    <t>1138</t>
  </si>
  <si>
    <t>נס עמים</t>
  </si>
  <si>
    <t>1143</t>
  </si>
  <si>
    <t>עין תמר</t>
  </si>
  <si>
    <t>1251</t>
  </si>
  <si>
    <t>מירב</t>
  </si>
  <si>
    <t>1282</t>
  </si>
  <si>
    <t>סגולה</t>
  </si>
  <si>
    <t>2046</t>
  </si>
  <si>
    <t>ניר עקיבא</t>
  </si>
  <si>
    <t>תלמי ביל"ו</t>
  </si>
  <si>
    <t>2050</t>
  </si>
  <si>
    <t>אביטל</t>
  </si>
  <si>
    <t>מצפה שלם</t>
  </si>
  <si>
    <t>3610</t>
  </si>
  <si>
    <t>תלם</t>
  </si>
  <si>
    <t>3719</t>
  </si>
  <si>
    <t>רמת מגשימים</t>
  </si>
  <si>
    <t>רמות</t>
  </si>
  <si>
    <t>4702</t>
  </si>
  <si>
    <t>נועם</t>
  </si>
  <si>
    <t>0015</t>
  </si>
  <si>
    <t>כפר ביאליק</t>
  </si>
  <si>
    <t>0220</t>
  </si>
  <si>
    <t>כפר גליקסון</t>
  </si>
  <si>
    <t>0310</t>
  </si>
  <si>
    <t>גליל ים</t>
  </si>
  <si>
    <t>0346</t>
  </si>
  <si>
    <t>שדמה</t>
  </si>
  <si>
    <t>0555</t>
  </si>
  <si>
    <t>מבקיעים</t>
  </si>
  <si>
    <t>עשרת</t>
  </si>
  <si>
    <t>0591</t>
  </si>
  <si>
    <t>צפריה</t>
  </si>
  <si>
    <t>0594</t>
  </si>
  <si>
    <t>0637</t>
  </si>
  <si>
    <t>0654</t>
  </si>
  <si>
    <t>אומץ</t>
  </si>
  <si>
    <t>כפר זיתים</t>
  </si>
  <si>
    <t>0786</t>
  </si>
  <si>
    <t>יגל</t>
  </si>
  <si>
    <t>0975</t>
  </si>
  <si>
    <t>נאות הכיכר</t>
  </si>
  <si>
    <t>1124</t>
  </si>
  <si>
    <t>כפר רות</t>
  </si>
  <si>
    <t>1166</t>
  </si>
  <si>
    <t>גורנות הגליל</t>
  </si>
  <si>
    <t>1219</t>
  </si>
  <si>
    <t>יבול</t>
  </si>
  <si>
    <t>1232</t>
  </si>
  <si>
    <t>שחרות</t>
  </si>
  <si>
    <t>1266</t>
  </si>
  <si>
    <t>כדיתה</t>
  </si>
  <si>
    <t>1338</t>
  </si>
  <si>
    <t>מחנה מרים</t>
  </si>
  <si>
    <t>יובל</t>
  </si>
  <si>
    <t>2009</t>
  </si>
  <si>
    <t>מצדות יהודה</t>
  </si>
  <si>
    <t>3745</t>
  </si>
  <si>
    <t>קרית נטפים</t>
  </si>
  <si>
    <t>3746</t>
  </si>
  <si>
    <t>אדירים</t>
  </si>
  <si>
    <t>0113</t>
  </si>
  <si>
    <t>כפר ברוך</t>
  </si>
  <si>
    <t>0132</t>
  </si>
  <si>
    <t>גדיש</t>
  </si>
  <si>
    <t>ניר יפה</t>
  </si>
  <si>
    <t>נופך</t>
  </si>
  <si>
    <t>0257</t>
  </si>
  <si>
    <t>שרשרת</t>
  </si>
  <si>
    <t>בני עטרות</t>
  </si>
  <si>
    <t>0448</t>
  </si>
  <si>
    <t>בניה</t>
  </si>
  <si>
    <t>0685</t>
  </si>
  <si>
    <t>כפר שמואל</t>
  </si>
  <si>
    <t>0743</t>
  </si>
  <si>
    <t>משגב דב</t>
  </si>
  <si>
    <t>0765</t>
  </si>
  <si>
    <t>יעף</t>
  </si>
  <si>
    <t>1044</t>
  </si>
  <si>
    <t>אוהד</t>
  </si>
  <si>
    <t>1046</t>
  </si>
  <si>
    <t>צפרירים</t>
  </si>
  <si>
    <t>1079</t>
  </si>
  <si>
    <t>צביה</t>
  </si>
  <si>
    <t>1180</t>
  </si>
  <si>
    <t>חרשים</t>
  </si>
  <si>
    <t>1209</t>
  </si>
  <si>
    <t>כחל</t>
  </si>
  <si>
    <t>צוקים</t>
  </si>
  <si>
    <t>1262</t>
  </si>
  <si>
    <t>נצר חזני</t>
  </si>
  <si>
    <t>1372</t>
  </si>
  <si>
    <t>תאשור</t>
  </si>
  <si>
    <t>2710</t>
  </si>
  <si>
    <t>ריחן</t>
  </si>
  <si>
    <t>3568</t>
  </si>
  <si>
    <t>אודם</t>
  </si>
  <si>
    <t>4010</t>
  </si>
  <si>
    <t>כנף</t>
  </si>
  <si>
    <t>4028</t>
  </si>
  <si>
    <t>נווה אטי"ב</t>
  </si>
  <si>
    <t>4303</t>
  </si>
  <si>
    <t>חבצלת השרון</t>
  </si>
  <si>
    <t>0235</t>
  </si>
  <si>
    <t>כפר חיטים</t>
  </si>
  <si>
    <t>0255</t>
  </si>
  <si>
    <t>עמיעוז</t>
  </si>
  <si>
    <t>0318</t>
  </si>
  <si>
    <t>עזוז</t>
  </si>
  <si>
    <t>0328</t>
  </si>
  <si>
    <t>בית זיד</t>
  </si>
  <si>
    <t>0353</t>
  </si>
  <si>
    <t>חורשים</t>
  </si>
  <si>
    <t>0355</t>
  </si>
  <si>
    <t>שמרת</t>
  </si>
  <si>
    <t>0432</t>
  </si>
  <si>
    <t>יסודות</t>
  </si>
  <si>
    <t>0440</t>
  </si>
  <si>
    <t>טירת יהודה</t>
  </si>
  <si>
    <t>0663</t>
  </si>
  <si>
    <t>תרום</t>
  </si>
  <si>
    <t>0778</t>
  </si>
  <si>
    <t>עופר</t>
  </si>
  <si>
    <t>בר גיורא</t>
  </si>
  <si>
    <t>0823</t>
  </si>
  <si>
    <t>עוזה</t>
  </si>
  <si>
    <t>0826</t>
  </si>
  <si>
    <t>מרגליות</t>
  </si>
  <si>
    <t>0843</t>
  </si>
  <si>
    <t>שער מנשה</t>
  </si>
  <si>
    <t>מי עמי</t>
  </si>
  <si>
    <t>1128</t>
  </si>
  <si>
    <t>כמהין</t>
  </si>
  <si>
    <t>אור הגנוז</t>
  </si>
  <si>
    <t>1294</t>
  </si>
  <si>
    <t>נווה</t>
  </si>
  <si>
    <t>1366</t>
  </si>
  <si>
    <t>מחנה יהודית</t>
  </si>
  <si>
    <t>אשל הנשיא</t>
  </si>
  <si>
    <t>שדי תרומות</t>
  </si>
  <si>
    <t>2057</t>
  </si>
  <si>
    <t>דישון</t>
  </si>
  <si>
    <t>2063</t>
  </si>
  <si>
    <t>משואה</t>
  </si>
  <si>
    <t>3605</t>
  </si>
  <si>
    <t>שדות מיכה</t>
  </si>
  <si>
    <t>גת רימון</t>
  </si>
  <si>
    <t>מלאה</t>
  </si>
  <si>
    <t>גני עם</t>
  </si>
  <si>
    <t>0218</t>
  </si>
  <si>
    <t>פקיעין חדשה</t>
  </si>
  <si>
    <t>קלחים</t>
  </si>
  <si>
    <t>0414</t>
  </si>
  <si>
    <t>0499</t>
  </si>
  <si>
    <t>0507</t>
  </si>
  <si>
    <t>שזור</t>
  </si>
  <si>
    <t>0527</t>
  </si>
  <si>
    <t>כפר שמאי</t>
  </si>
  <si>
    <t>0605</t>
  </si>
  <si>
    <t>מירון</t>
  </si>
  <si>
    <t>ג'ת</t>
  </si>
  <si>
    <t>אייל</t>
  </si>
  <si>
    <t>0716</t>
  </si>
  <si>
    <t>ניר גלים</t>
  </si>
  <si>
    <t>0720</t>
  </si>
  <si>
    <t>שדה אילן</t>
  </si>
  <si>
    <t>0721</t>
  </si>
  <si>
    <t>פדויים</t>
  </si>
  <si>
    <t>0750</t>
  </si>
  <si>
    <t>נווה מבטח</t>
  </si>
  <si>
    <t>גנות</t>
  </si>
  <si>
    <t>0836</t>
  </si>
  <si>
    <t>נטועה</t>
  </si>
  <si>
    <t>צור נתן</t>
  </si>
  <si>
    <t>1148</t>
  </si>
  <si>
    <t>כרמים</t>
  </si>
  <si>
    <t>1198</t>
  </si>
  <si>
    <t>אבטליון</t>
  </si>
  <si>
    <t>1275</t>
  </si>
  <si>
    <t>אירוס</t>
  </si>
  <si>
    <t>1336</t>
  </si>
  <si>
    <t>שלומית</t>
  </si>
  <si>
    <t>גני טל</t>
  </si>
  <si>
    <t>1371</t>
  </si>
  <si>
    <t>חמרה</t>
  </si>
  <si>
    <t>תירוש</t>
  </si>
  <si>
    <t>גיבתון</t>
  </si>
  <si>
    <t>0196</t>
  </si>
  <si>
    <t>גן שורק</t>
  </si>
  <si>
    <t>דאלית אל-כרמל</t>
  </si>
  <si>
    <t>0494</t>
  </si>
  <si>
    <t>בצת</t>
  </si>
  <si>
    <t>0589</t>
  </si>
  <si>
    <t>פטיש</t>
  </si>
  <si>
    <t>קוממיות</t>
  </si>
  <si>
    <t>יושיביה</t>
  </si>
  <si>
    <t>0803</t>
  </si>
  <si>
    <t>נחם</t>
  </si>
  <si>
    <t>0809</t>
  </si>
  <si>
    <t>זרחיה</t>
  </si>
  <si>
    <t>חלץ</t>
  </si>
  <si>
    <t>0820</t>
  </si>
  <si>
    <t>מדרשת רופין</t>
  </si>
  <si>
    <t>נווה זוהר</t>
  </si>
  <si>
    <t>1057</t>
  </si>
  <si>
    <t>רם-און</t>
  </si>
  <si>
    <t>1069</t>
  </si>
  <si>
    <t>גן הדרום</t>
  </si>
  <si>
    <t>אלמגור</t>
  </si>
  <si>
    <t>1125</t>
  </si>
  <si>
    <t>בת חן</t>
  </si>
  <si>
    <t>1361</t>
  </si>
  <si>
    <t>אליאב</t>
  </si>
  <si>
    <t>1365</t>
  </si>
  <si>
    <t>בני דקלים</t>
  </si>
  <si>
    <t>1368</t>
  </si>
  <si>
    <t>נטע</t>
  </si>
  <si>
    <t>מחנה הילה</t>
  </si>
  <si>
    <t>רוויה</t>
  </si>
  <si>
    <t>קרית יערים)מוסד(</t>
  </si>
  <si>
    <t>2039</t>
  </si>
  <si>
    <t>נחלה</t>
  </si>
  <si>
    <t>2045</t>
  </si>
  <si>
    <t>ורד יריחו</t>
  </si>
  <si>
    <t>3639</t>
  </si>
  <si>
    <t>7500</t>
  </si>
  <si>
    <t>איתן</t>
  </si>
  <si>
    <t>0037</t>
  </si>
  <si>
    <t>מצפה</t>
  </si>
  <si>
    <t>בית עובד</t>
  </si>
  <si>
    <t>0202</t>
  </si>
  <si>
    <t>גבעת ח"ן</t>
  </si>
  <si>
    <t>0207</t>
  </si>
  <si>
    <t>בית יוסף</t>
  </si>
  <si>
    <t>0265</t>
  </si>
  <si>
    <t>דלתון</t>
  </si>
  <si>
    <t>0431</t>
  </si>
  <si>
    <t>שומרה</t>
  </si>
  <si>
    <t>0614</t>
  </si>
  <si>
    <t>אליפלט</t>
  </si>
  <si>
    <t>בטחה</t>
  </si>
  <si>
    <t>צוריאל</t>
  </si>
  <si>
    <t>פדיה</t>
  </si>
  <si>
    <t>0838</t>
  </si>
  <si>
    <t>שיבולים</t>
  </si>
  <si>
    <t>גאולי תימן</t>
  </si>
  <si>
    <t>שתולה</t>
  </si>
  <si>
    <t>1054</t>
  </si>
  <si>
    <t>יד השמונה</t>
  </si>
  <si>
    <t>1134</t>
  </si>
  <si>
    <t>מתת</t>
  </si>
  <si>
    <t>1184</t>
  </si>
  <si>
    <t>מחנה יתיר</t>
  </si>
  <si>
    <t>צבעון</t>
  </si>
  <si>
    <t>טפחות</t>
  </si>
  <si>
    <t>אבירים</t>
  </si>
  <si>
    <t>1220</t>
  </si>
  <si>
    <t>פרי גן</t>
  </si>
  <si>
    <t>הודיות</t>
  </si>
  <si>
    <t>כנות</t>
  </si>
  <si>
    <t>ברוש</t>
  </si>
  <si>
    <t>2060</t>
  </si>
  <si>
    <t>נתיב הגדוד</t>
  </si>
  <si>
    <t>3555</t>
  </si>
  <si>
    <t>עוצם</t>
  </si>
  <si>
    <t>0032</t>
  </si>
  <si>
    <t>שדה דוד</t>
  </si>
  <si>
    <t>0036</t>
  </si>
  <si>
    <t>חפץ חיים</t>
  </si>
  <si>
    <t>0363</t>
  </si>
  <si>
    <t>בענה</t>
  </si>
  <si>
    <t>פקיעין )בוקייעה(</t>
  </si>
  <si>
    <t>0536</t>
  </si>
  <si>
    <t>0542</t>
  </si>
  <si>
    <t>בני דרום</t>
  </si>
  <si>
    <t>0592</t>
  </si>
  <si>
    <t>אחיסמך</t>
  </si>
  <si>
    <t>0804</t>
  </si>
  <si>
    <t>שפר</t>
  </si>
  <si>
    <t>0846</t>
  </si>
  <si>
    <t>כפר הנוער הדתי</t>
  </si>
  <si>
    <t>0890</t>
  </si>
  <si>
    <t>ישע</t>
  </si>
  <si>
    <t>0916</t>
  </si>
  <si>
    <t>גיזו</t>
  </si>
  <si>
    <t>גבעת שפירא</t>
  </si>
  <si>
    <t>אבן מנחם</t>
  </si>
  <si>
    <t>שקף</t>
  </si>
  <si>
    <t>נווה שלום</t>
  </si>
  <si>
    <t>1259</t>
  </si>
  <si>
    <t>באר מילכה</t>
  </si>
  <si>
    <t>אום בטין</t>
  </si>
  <si>
    <t>בני נצרים</t>
  </si>
  <si>
    <t>1363</t>
  </si>
  <si>
    <t>שלווה במדבר</t>
  </si>
  <si>
    <t>ניר משה</t>
  </si>
  <si>
    <t>רווחה</t>
  </si>
  <si>
    <t>שדמות מחולה</t>
  </si>
  <si>
    <t>3578</t>
  </si>
  <si>
    <t>בקעות</t>
  </si>
  <si>
    <t>פצאל</t>
  </si>
  <si>
    <t>3615</t>
  </si>
  <si>
    <t>ברוכין</t>
  </si>
  <si>
    <t>3744</t>
  </si>
  <si>
    <t>אבנת</t>
  </si>
  <si>
    <t>3786</t>
  </si>
  <si>
    <t>באקה אל-גרביה</t>
  </si>
  <si>
    <t>גפן</t>
  </si>
  <si>
    <t>0039</t>
  </si>
  <si>
    <t>קדמה</t>
  </si>
  <si>
    <t>ג'ש )גוש חלב(</t>
  </si>
  <si>
    <t>דבוריה</t>
  </si>
  <si>
    <t>דייר אל-אסד</t>
  </si>
  <si>
    <t>מג'ד אל-כרום</t>
  </si>
  <si>
    <t>עין נקובא</t>
  </si>
  <si>
    <t>0521</t>
  </si>
  <si>
    <t>0532</t>
  </si>
  <si>
    <t>0535</t>
  </si>
  <si>
    <t>אלקוש</t>
  </si>
  <si>
    <t>שייח' דנון</t>
  </si>
  <si>
    <t>כרם בן זמרה</t>
  </si>
  <si>
    <t>שלווה</t>
  </si>
  <si>
    <t>אורנים</t>
  </si>
  <si>
    <t>חמאם</t>
  </si>
  <si>
    <t>זמרת</t>
  </si>
  <si>
    <t>1065</t>
  </si>
  <si>
    <t>גני הדר</t>
  </si>
  <si>
    <t>1103</t>
  </si>
  <si>
    <t>אביבים</t>
  </si>
  <si>
    <t>אלומה</t>
  </si>
  <si>
    <t>1145</t>
  </si>
  <si>
    <t>צופר</t>
  </si>
  <si>
    <t>עיר אובות</t>
  </si>
  <si>
    <t>1187</t>
  </si>
  <si>
    <t>רביד</t>
  </si>
  <si>
    <t>יתיר</t>
  </si>
  <si>
    <t>חצרות יסף</t>
  </si>
  <si>
    <t>גבעולים</t>
  </si>
  <si>
    <t>2014</t>
  </si>
  <si>
    <t>מלילות</t>
  </si>
  <si>
    <t>תומר</t>
  </si>
  <si>
    <t>3558</t>
  </si>
  <si>
    <t>רותם</t>
  </si>
  <si>
    <t>ע'ג'ר</t>
  </si>
  <si>
    <t>אמציה</t>
  </si>
  <si>
    <t>גבעת ניל"י</t>
  </si>
  <si>
    <t>0360</t>
  </si>
  <si>
    <t>עין ראפה</t>
  </si>
  <si>
    <t>ניין</t>
  </si>
  <si>
    <t>נאעורה</t>
  </si>
  <si>
    <t>עוזייר</t>
  </si>
  <si>
    <t>טמרה )יזרעאל(</t>
  </si>
  <si>
    <t>גבעת שמש</t>
  </si>
  <si>
    <t>0566</t>
  </si>
  <si>
    <t>מוקייבלה</t>
  </si>
  <si>
    <t>אבו רוקייק )שבט(</t>
  </si>
  <si>
    <t>טובא-זנגריה</t>
  </si>
  <si>
    <t>אעצם )שבט(</t>
  </si>
  <si>
    <t>0998</t>
  </si>
  <si>
    <t>חזון</t>
  </si>
  <si>
    <t>1047</t>
  </si>
  <si>
    <t>דוב"ב</t>
  </si>
  <si>
    <t>לפידות</t>
  </si>
  <si>
    <t>1173</t>
  </si>
  <si>
    <t>שיטים</t>
  </si>
  <si>
    <t>1267</t>
  </si>
  <si>
    <t>מבואות ים</t>
  </si>
  <si>
    <t>ח'ואלד</t>
  </si>
  <si>
    <t>כפר זוהרים</t>
  </si>
  <si>
    <t>1325</t>
  </si>
  <si>
    <t>תראבין א-צאנע)ישוב(</t>
  </si>
  <si>
    <t>ביר הדאג'</t>
  </si>
  <si>
    <t>כחלה</t>
  </si>
  <si>
    <t>חצרות כ"ח</t>
  </si>
  <si>
    <t>חצר בארותיים</t>
  </si>
  <si>
    <t>מנוחה</t>
  </si>
  <si>
    <t>2030</t>
  </si>
  <si>
    <t>רועי</t>
  </si>
  <si>
    <t>3619</t>
  </si>
  <si>
    <t>חמדת</t>
  </si>
  <si>
    <t>נגוהות</t>
  </si>
  <si>
    <t>3724</t>
  </si>
  <si>
    <t>מספר העולים שעלו מ- 1.9.1989</t>
  </si>
  <si>
    <t>אחוז העולים בישוב</t>
  </si>
  <si>
    <t>התפלגות עולים שעלו ארצה</t>
  </si>
  <si>
    <t>0-12</t>
  </si>
  <si>
    <t>36-60</t>
  </si>
  <si>
    <t>61+</t>
  </si>
  <si>
    <t>מדינות מוצא</t>
  </si>
  <si>
    <t>חמ"ע</t>
  </si>
  <si>
    <t xml:space="preserve">אתיופיה </t>
  </si>
  <si>
    <t>סהכ</t>
  </si>
  <si>
    <t xml:space="preserve">מס' עולים </t>
  </si>
  <si>
    <t xml:space="preserve">אחוז עולים בישוב </t>
  </si>
  <si>
    <t>מס' עולים</t>
  </si>
  <si>
    <t>טווח גילאים</t>
  </si>
  <si>
    <t>ילדים (0-12)</t>
  </si>
  <si>
    <t>בוגרים (36-60)</t>
  </si>
  <si>
    <t>קשישים (61+)</t>
  </si>
  <si>
    <t xml:space="preserve"> עולים</t>
  </si>
  <si>
    <t xml:space="preserve"> בריה"מ</t>
  </si>
  <si>
    <t>מתוכם קווקזים</t>
  </si>
  <si>
    <t>מתוכם בוכרים</t>
  </si>
  <si>
    <t xml:space="preserve"> צרפת</t>
  </si>
  <si>
    <t xml:space="preserve"> ארה"ב</t>
  </si>
  <si>
    <t xml:space="preserve"> אנגליה</t>
  </si>
  <si>
    <t xml:space="preserve"> אחרים</t>
  </si>
  <si>
    <t>סהכ תושבים</t>
  </si>
  <si>
    <t xml:space="preserve">שם המועצה </t>
  </si>
  <si>
    <t>13-17</t>
  </si>
  <si>
    <t>18-35</t>
  </si>
  <si>
    <t>נוער (13-17)</t>
  </si>
  <si>
    <t>צעירים (18-35)</t>
  </si>
  <si>
    <t>סנסנה</t>
  </si>
  <si>
    <t>3777</t>
  </si>
  <si>
    <t xml:space="preserve">טופס מיפוי ישובי לרשות לשנת </t>
  </si>
  <si>
    <t>טופס מיפוי ישובי למועצה אזורית לשנת</t>
  </si>
  <si>
    <t>נגב גליל</t>
  </si>
  <si>
    <t xml:space="preserve">נגב / גליל </t>
  </si>
  <si>
    <t>אל קסום</t>
  </si>
  <si>
    <t>אשבל</t>
  </si>
  <si>
    <t>1276</t>
  </si>
  <si>
    <t>נווה מדבר</t>
  </si>
  <si>
    <t>גורן</t>
  </si>
  <si>
    <t>זבדיאל</t>
  </si>
  <si>
    <t>זרועה</t>
  </si>
  <si>
    <t>0505</t>
  </si>
  <si>
    <t>נורית</t>
  </si>
  <si>
    <t>בוסתאן אל-מרג'</t>
  </si>
  <si>
    <t>סולם</t>
  </si>
  <si>
    <t>עין כרם-בי"ס חקלאי</t>
  </si>
  <si>
    <t>קרית שלמה</t>
  </si>
  <si>
    <t>ממוין לפי שם הישוב</t>
  </si>
  <si>
    <t>חוסנייה</t>
  </si>
  <si>
    <t>כלנית</t>
  </si>
  <si>
    <t>כפר רוזנואלד )זרעית(</t>
  </si>
  <si>
    <t>שבי דרום</t>
  </si>
  <si>
    <t>מעלות</t>
  </si>
  <si>
    <t>קצרין (מוקד)</t>
  </si>
  <si>
    <t>הקריות</t>
  </si>
  <si>
    <t>חולון (סניף)</t>
  </si>
  <si>
    <t>רמלה - לוד</t>
  </si>
  <si>
    <t>השרון</t>
  </si>
  <si>
    <t>אריאל (מוקד)</t>
  </si>
  <si>
    <t>קרית ביאליק (מוקד)</t>
  </si>
  <si>
    <t>בני ברק (מוקד)</t>
  </si>
  <si>
    <t>מצפה רמון(מוקד)</t>
  </si>
  <si>
    <t>סניף</t>
  </si>
  <si>
    <t>1081</t>
  </si>
  <si>
    <t>0680</t>
  </si>
  <si>
    <t>0755</t>
  </si>
  <si>
    <t>1043</t>
  </si>
  <si>
    <t>1067</t>
  </si>
  <si>
    <t>1241</t>
  </si>
  <si>
    <t>0183</t>
  </si>
  <si>
    <t>1210</t>
  </si>
  <si>
    <t>1229</t>
  </si>
  <si>
    <t>0888</t>
  </si>
  <si>
    <t>0573</t>
  </si>
  <si>
    <t>2044</t>
  </si>
  <si>
    <t>1205</t>
  </si>
  <si>
    <t>1279</t>
  </si>
  <si>
    <t>0530</t>
  </si>
  <si>
    <t>4701</t>
  </si>
  <si>
    <t>1228</t>
  </si>
  <si>
    <t>1377</t>
  </si>
  <si>
    <t>0727</t>
  </si>
  <si>
    <t>מספר העולים שעלו מ- 1.1.2004</t>
  </si>
  <si>
    <t>מספר העולים שעלו מ- 1.1.2013</t>
  </si>
  <si>
    <t>0473</t>
  </si>
  <si>
    <t>0961</t>
  </si>
  <si>
    <t>1115</t>
  </si>
  <si>
    <t>2052</t>
  </si>
  <si>
    <t>1358</t>
  </si>
  <si>
    <t>0882</t>
  </si>
  <si>
    <t>0850</t>
  </si>
  <si>
    <t>0478</t>
  </si>
  <si>
    <t>0730</t>
  </si>
  <si>
    <t>0603</t>
  </si>
  <si>
    <t>0023</t>
  </si>
  <si>
    <t>0529</t>
  </si>
  <si>
    <t>0963</t>
  </si>
  <si>
    <t>3598</t>
  </si>
  <si>
    <t>2021</t>
  </si>
  <si>
    <t>1298</t>
  </si>
  <si>
    <t>6000</t>
  </si>
  <si>
    <t>1278</t>
  </si>
  <si>
    <t>0482</t>
  </si>
  <si>
    <t>0762</t>
  </si>
  <si>
    <t>1348</t>
  </si>
  <si>
    <t>0619</t>
  </si>
  <si>
    <t>0760</t>
  </si>
  <si>
    <t>1326</t>
  </si>
  <si>
    <t>0944</t>
  </si>
  <si>
    <t>0483</t>
  </si>
  <si>
    <t>3612</t>
  </si>
  <si>
    <t>1401</t>
  </si>
  <si>
    <t>1292</t>
  </si>
  <si>
    <t>0541</t>
  </si>
  <si>
    <t>0487</t>
  </si>
  <si>
    <t>0628</t>
  </si>
  <si>
    <t>0872</t>
  </si>
  <si>
    <t>1344</t>
  </si>
  <si>
    <t>1077</t>
  </si>
  <si>
    <t>0145</t>
  </si>
  <si>
    <t>1072</t>
  </si>
  <si>
    <t>0311</t>
  </si>
  <si>
    <t>0128</t>
  </si>
  <si>
    <t>0489</t>
  </si>
  <si>
    <t>0490</t>
  </si>
  <si>
    <t>0492</t>
  </si>
  <si>
    <t>1322</t>
  </si>
  <si>
    <t>0815</t>
  </si>
  <si>
    <t>1290</t>
  </si>
  <si>
    <t>2064</t>
  </si>
  <si>
    <t>0818</t>
  </si>
  <si>
    <t>1321</t>
  </si>
  <si>
    <t>1332</t>
  </si>
  <si>
    <t>1303</t>
  </si>
  <si>
    <t>0496</t>
  </si>
  <si>
    <t>0993</t>
  </si>
  <si>
    <t>3646</t>
  </si>
  <si>
    <t>3609</t>
  </si>
  <si>
    <t>1409</t>
  </si>
  <si>
    <t>1404</t>
  </si>
  <si>
    <t>1405</t>
  </si>
  <si>
    <t>0962</t>
  </si>
  <si>
    <t>0498</t>
  </si>
  <si>
    <t>2730</t>
  </si>
  <si>
    <t>8900</t>
  </si>
  <si>
    <t>0547</t>
  </si>
  <si>
    <t>1214</t>
  </si>
  <si>
    <t>0798</t>
  </si>
  <si>
    <t>0417</t>
  </si>
  <si>
    <t>2026</t>
  </si>
  <si>
    <t>1329</t>
  </si>
  <si>
    <t>0504</t>
  </si>
  <si>
    <t>1367</t>
  </si>
  <si>
    <t>1291</t>
  </si>
  <si>
    <t>2006</t>
  </si>
  <si>
    <t>1059</t>
  </si>
  <si>
    <t>1296</t>
  </si>
  <si>
    <t>0978</t>
  </si>
  <si>
    <t>0690</t>
  </si>
  <si>
    <t>0192</t>
  </si>
  <si>
    <t>0508</t>
  </si>
  <si>
    <t>0509</t>
  </si>
  <si>
    <t>0510</t>
  </si>
  <si>
    <t>1130</t>
  </si>
  <si>
    <t>1285</t>
  </si>
  <si>
    <t>0664</t>
  </si>
  <si>
    <t>1085</t>
  </si>
  <si>
    <t>1318</t>
  </si>
  <si>
    <t>0516</t>
  </si>
  <si>
    <t>3751</t>
  </si>
  <si>
    <t>0897</t>
  </si>
  <si>
    <t>0635</t>
  </si>
  <si>
    <t>0517</t>
  </si>
  <si>
    <t>1411</t>
  </si>
  <si>
    <t>1418</t>
  </si>
  <si>
    <t>1413</t>
  </si>
  <si>
    <t>1415</t>
  </si>
  <si>
    <t>1196</t>
  </si>
  <si>
    <t>1414</t>
  </si>
  <si>
    <t>1412</t>
  </si>
  <si>
    <t>2054</t>
  </si>
  <si>
    <t>0607</t>
  </si>
  <si>
    <t>0164</t>
  </si>
  <si>
    <t>1327</t>
  </si>
  <si>
    <t>0757</t>
  </si>
  <si>
    <t>0058</t>
  </si>
  <si>
    <t>0648</t>
  </si>
  <si>
    <t>0524</t>
  </si>
  <si>
    <t>0055</t>
  </si>
  <si>
    <t>1314</t>
  </si>
  <si>
    <t>0827</t>
  </si>
  <si>
    <t>0833</t>
  </si>
  <si>
    <t>0522</t>
  </si>
  <si>
    <t>0705</t>
  </si>
  <si>
    <t>1147</t>
  </si>
  <si>
    <t>1369</t>
  </si>
  <si>
    <t>0523</t>
  </si>
  <si>
    <t>0165</t>
  </si>
  <si>
    <t>0699</t>
  </si>
  <si>
    <t>2047</t>
  </si>
  <si>
    <t>2048</t>
  </si>
  <si>
    <t>3620</t>
  </si>
  <si>
    <t>0792</t>
  </si>
  <si>
    <t>0526</t>
  </si>
  <si>
    <t>4501</t>
  </si>
  <si>
    <t>0892</t>
  </si>
  <si>
    <t>2035</t>
  </si>
  <si>
    <t>0528</t>
  </si>
  <si>
    <t>0810</t>
  </si>
  <si>
    <t>1056</t>
  </si>
  <si>
    <t>0223</t>
  </si>
  <si>
    <t>0514</t>
  </si>
  <si>
    <t>0871</t>
  </si>
  <si>
    <t>0531</t>
  </si>
  <si>
    <t>0537</t>
  </si>
  <si>
    <t>0749</t>
  </si>
  <si>
    <t>0281</t>
  </si>
  <si>
    <t>1231</t>
  </si>
  <si>
    <t>0839</t>
  </si>
  <si>
    <t>1213</t>
  </si>
  <si>
    <t>1150</t>
  </si>
  <si>
    <t>0774</t>
  </si>
  <si>
    <t>0796</t>
  </si>
  <si>
    <t>0392</t>
  </si>
  <si>
    <t>0766</t>
  </si>
  <si>
    <t>0638</t>
  </si>
  <si>
    <t>0412</t>
  </si>
  <si>
    <t>0543</t>
  </si>
  <si>
    <t>1225</t>
  </si>
  <si>
    <t>2051</t>
  </si>
  <si>
    <t>2016</t>
  </si>
  <si>
    <t>3782</t>
  </si>
  <si>
    <t>0135</t>
  </si>
  <si>
    <t>0789</t>
  </si>
  <si>
    <t>0913</t>
  </si>
  <si>
    <t>1286</t>
  </si>
  <si>
    <t>0027</t>
  </si>
  <si>
    <t>1265</t>
  </si>
  <si>
    <t>0865</t>
  </si>
  <si>
    <t>0658</t>
  </si>
  <si>
    <t>0873</t>
  </si>
  <si>
    <t>1373</t>
  </si>
  <si>
    <t>1364</t>
  </si>
  <si>
    <t>0538</t>
  </si>
  <si>
    <t>0921</t>
  </si>
  <si>
    <t>1233</t>
  </si>
  <si>
    <t>0398</t>
  </si>
  <si>
    <t>1045</t>
  </si>
  <si>
    <t>2062</t>
  </si>
  <si>
    <t>0010</t>
  </si>
  <si>
    <t>0814</t>
  </si>
  <si>
    <t>0665</t>
  </si>
  <si>
    <t>1346</t>
  </si>
  <si>
    <t>נוף הגליל (נצרת עילית)</t>
  </si>
  <si>
    <t>רמת פריפריאליות 1-10 משנת 2015</t>
  </si>
  <si>
    <t>אשכול סוציואקונומי  1-10 משנת 2015</t>
  </si>
  <si>
    <t>בדיקת רמה +אשכול+נגב גליל</t>
  </si>
  <si>
    <t>כרם בן שמן</t>
  </si>
  <si>
    <t>0088</t>
  </si>
  <si>
    <t>מייסר</t>
  </si>
  <si>
    <t>0649</t>
  </si>
  <si>
    <t>אבטין</t>
  </si>
  <si>
    <t>0652</t>
  </si>
  <si>
    <t>עין חצבה</t>
  </si>
  <si>
    <t>1053</t>
  </si>
  <si>
    <t>נוף הגליל</t>
  </si>
  <si>
    <t>עמוקה</t>
  </si>
  <si>
    <t>1212</t>
  </si>
  <si>
    <t>אל-עזי</t>
  </si>
  <si>
    <t>1339</t>
  </si>
  <si>
    <t>אל סייד</t>
  </si>
  <si>
    <t>1359</t>
  </si>
  <si>
    <t>מצפה אילן</t>
  </si>
  <si>
    <t>1370</t>
  </si>
  <si>
    <t>כרמי קטיף</t>
  </si>
  <si>
    <t>1374</t>
  </si>
  <si>
    <t>נוה צוף</t>
  </si>
  <si>
    <t>נערן</t>
  </si>
  <si>
    <t>נוף הגליל והעמקים (מרחב)</t>
  </si>
  <si>
    <t>שדות דן</t>
  </si>
  <si>
    <t>בין התאריכים   1.9.1989  עד  31.10.2019</t>
  </si>
  <si>
    <t>מהם עולים  מ  1.9.1989  עד   31.10.2019</t>
  </si>
  <si>
    <t>קבוצות גיל - גיל מחושב ליום 1/1/2020</t>
  </si>
  <si>
    <t>לפי ישובים וגילאים ביום 1/1/2020</t>
  </si>
  <si>
    <t>בין התאריכים   1.1.2005  עד  31.10.2019</t>
  </si>
  <si>
    <t>מהם עולים  מ  1.1.2005  עד   31.10.2019</t>
  </si>
  <si>
    <t>עולים שעלו למועצות אזוריות מ- 1/1/2014 עד 31/10/2019</t>
  </si>
  <si>
    <r>
      <t>טבלה 1: עולים לפי מדינות מוצא ושיעורם בישוב, בשנת 1989 ובשנת 2005 (</t>
    </r>
    <r>
      <rPr>
        <sz val="12"/>
        <rFont val="Arial"/>
        <family val="2"/>
      </rPr>
      <t>עד 31.10.2019</t>
    </r>
    <r>
      <rPr>
        <sz val="16"/>
        <rFont val="Arial"/>
        <family val="2"/>
      </rPr>
      <t>)</t>
    </r>
  </si>
  <si>
    <r>
      <t>טבלה 2: התפלגות גילאים של העולים, בשנת 1989 ובשנת 2005 (</t>
    </r>
    <r>
      <rPr>
        <sz val="12"/>
        <rFont val="Arial"/>
        <family val="2"/>
      </rPr>
      <t>עד 31.10.2019</t>
    </r>
    <r>
      <rPr>
        <sz val="16"/>
        <rFont val="Arial"/>
        <family val="2"/>
      </rPr>
      <t>)</t>
    </r>
  </si>
  <si>
    <t xml:space="preserve">     מתוכם עולי קווקז</t>
  </si>
  <si>
    <t xml:space="preserve">    מתוכם עולי בוכרה</t>
  </si>
  <si>
    <r>
      <t>טבלה 1: עולים לפי מדינות מוצא ושיעורם במועצה, משנת 2014 (</t>
    </r>
    <r>
      <rPr>
        <sz val="12"/>
        <rFont val="Arial"/>
        <family val="2"/>
      </rPr>
      <t>עד 31.10.2019</t>
    </r>
    <r>
      <rPr>
        <sz val="16"/>
        <rFont val="Arial"/>
        <family val="2"/>
      </rPr>
      <t>)</t>
    </r>
  </si>
  <si>
    <r>
      <t>טבלה 2: התפלגות גילאים של העולים, משנת 2014 (</t>
    </r>
    <r>
      <rPr>
        <sz val="12"/>
        <rFont val="Arial"/>
        <family val="2"/>
      </rPr>
      <t>עד 31.10.2019</t>
    </r>
    <r>
      <rPr>
        <sz val="16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</si>
</sst>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0.0%"/>
    <numFmt numFmtId="165" formatCode="_ * #,##0_ ;_ * \-#,##0_ ;_ * &quot;-&quot;??_ ;_ @_ "/>
  </numFmts>
  <fonts count="51" x14ac:knownFonts="1">
    <font>
      <sz val="10"/>
      <name val="MS Sans Serif"/>
      <charset val="177"/>
    </font>
    <font>
      <sz val="10"/>
      <name val="MS Sans Serif"/>
      <family val="2"/>
      <charset val="177"/>
    </font>
    <font>
      <sz val="11"/>
      <name val="Times New Roman"/>
      <family val="1"/>
    </font>
    <font>
      <b/>
      <sz val="12"/>
      <name val="Times New Roman"/>
      <family val="1"/>
    </font>
    <font>
      <b/>
      <sz val="14"/>
      <name val="David"/>
      <family val="2"/>
      <charset val="177"/>
    </font>
    <font>
      <sz val="13"/>
      <name val="David"/>
      <family val="2"/>
      <charset val="177"/>
    </font>
    <font>
      <b/>
      <sz val="15"/>
      <name val="David"/>
      <family val="2"/>
      <charset val="177"/>
    </font>
    <font>
      <b/>
      <sz val="16"/>
      <name val="Arial"/>
      <family val="2"/>
    </font>
    <font>
      <b/>
      <sz val="14"/>
      <name val="Arial"/>
      <family val="2"/>
    </font>
    <font>
      <sz val="10"/>
      <name val="MS Sans Serif"/>
      <family val="2"/>
      <charset val="177"/>
    </font>
    <font>
      <b/>
      <sz val="14"/>
      <color indexed="10"/>
      <name val="Arial"/>
      <family val="2"/>
    </font>
    <font>
      <sz val="14"/>
      <color indexed="10"/>
      <name val="Arial"/>
      <family val="2"/>
    </font>
    <font>
      <sz val="14"/>
      <name val="Arial"/>
      <family val="2"/>
    </font>
    <font>
      <sz val="16"/>
      <name val="MS Sans Serif"/>
      <family val="2"/>
      <charset val="177"/>
    </font>
    <font>
      <sz val="10"/>
      <name val="Arial"/>
      <family val="2"/>
    </font>
    <font>
      <sz val="9"/>
      <name val="Arial"/>
      <family val="2"/>
    </font>
    <font>
      <b/>
      <sz val="13"/>
      <name val="Arial"/>
      <family val="2"/>
    </font>
    <font>
      <b/>
      <sz val="13"/>
      <color indexed="10"/>
      <name val="Arial"/>
      <family val="2"/>
    </font>
    <font>
      <sz val="13"/>
      <color indexed="10"/>
      <name val="Arial"/>
      <family val="2"/>
    </font>
    <font>
      <b/>
      <i/>
      <sz val="11"/>
      <name val="Arial (Hebrew)"/>
      <family val="2"/>
      <charset val="177"/>
    </font>
    <font>
      <sz val="11"/>
      <name val="Arial (Hebrew)"/>
      <family val="2"/>
      <charset val="177"/>
    </font>
    <font>
      <b/>
      <i/>
      <sz val="12"/>
      <name val="Arial (Hebrew)"/>
      <family val="2"/>
      <charset val="177"/>
    </font>
    <font>
      <i/>
      <sz val="11"/>
      <name val="Arial (Hebrew)"/>
      <family val="2"/>
      <charset val="177"/>
    </font>
    <font>
      <sz val="11"/>
      <name val="Arial"/>
      <family val="2"/>
    </font>
    <font>
      <b/>
      <sz val="12"/>
      <name val="Arial (Hebrew)"/>
      <family val="2"/>
      <charset val="177"/>
    </font>
    <font>
      <b/>
      <i/>
      <sz val="11"/>
      <name val="Arial (Hebrew)"/>
      <charset val="177"/>
    </font>
    <font>
      <sz val="12"/>
      <name val="Arial (Hebrew)"/>
      <family val="2"/>
      <charset val="177"/>
    </font>
    <font>
      <i/>
      <sz val="12"/>
      <name val="Arial (Hebrew)"/>
      <family val="2"/>
      <charset val="177"/>
    </font>
    <font>
      <i/>
      <sz val="12"/>
      <name val="Arial (Hebrew)"/>
      <charset val="177"/>
    </font>
    <font>
      <i/>
      <sz val="11"/>
      <name val="Arial"/>
      <family val="2"/>
    </font>
    <font>
      <b/>
      <i/>
      <sz val="14"/>
      <name val="Arial (Hebrew)"/>
      <family val="2"/>
      <charset val="177"/>
    </font>
    <font>
      <sz val="16"/>
      <name val="Arial"/>
      <family val="2"/>
    </font>
    <font>
      <sz val="12"/>
      <name val="Arial"/>
      <family val="2"/>
    </font>
    <font>
      <sz val="14"/>
      <color theme="1"/>
      <name val="Arial"/>
      <family val="2"/>
      <charset val="177"/>
      <scheme val="minor"/>
    </font>
    <font>
      <sz val="16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0"/>
      <name val="Arial"/>
      <family val="2"/>
      <scheme val="minor"/>
    </font>
    <font>
      <sz val="18"/>
      <name val="Arial"/>
      <family val="2"/>
      <scheme val="minor"/>
    </font>
    <font>
      <sz val="12"/>
      <name val="Arial"/>
      <family val="2"/>
      <scheme val="minor"/>
    </font>
    <font>
      <sz val="12"/>
      <color theme="1"/>
      <name val="Arial"/>
      <family val="2"/>
      <charset val="177"/>
      <scheme val="minor"/>
    </font>
    <font>
      <sz val="20"/>
      <name val="Arial"/>
      <family val="2"/>
      <scheme val="minor"/>
    </font>
    <font>
      <sz val="16"/>
      <name val="Arial"/>
      <family val="2"/>
      <scheme val="minor"/>
    </font>
    <font>
      <b/>
      <sz val="14"/>
      <name val="Arial"/>
      <family val="2"/>
      <scheme val="minor"/>
    </font>
    <font>
      <b/>
      <sz val="12"/>
      <name val="Arial"/>
      <family val="2"/>
      <scheme val="minor"/>
    </font>
    <font>
      <sz val="14"/>
      <name val="Arial"/>
      <family val="2"/>
      <scheme val="minor"/>
    </font>
    <font>
      <b/>
      <sz val="11"/>
      <name val="Arial"/>
      <family val="2"/>
      <scheme val="minor"/>
    </font>
    <font>
      <sz val="20"/>
      <color rgb="FF0070C0"/>
      <name val="Arial"/>
      <family val="2"/>
    </font>
    <font>
      <sz val="20"/>
      <color rgb="FF0070C0"/>
      <name val="MS Sans Serif"/>
      <family val="2"/>
      <charset val="177"/>
    </font>
    <font>
      <sz val="13"/>
      <name val="David"/>
    </font>
    <font>
      <b/>
      <sz val="12"/>
      <color rgb="FF0070C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E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4" fillId="0" borderId="0"/>
    <xf numFmtId="9" fontId="1" fillId="0" borderId="0" applyFont="0" applyFill="0" applyBorder="0" applyAlignment="0" applyProtection="0"/>
  </cellStyleXfs>
  <cellXfs count="244">
    <xf numFmtId="0" fontId="0" fillId="0" borderId="0" xfId="0"/>
    <xf numFmtId="0" fontId="8" fillId="2" borderId="1" xfId="0" applyFont="1" applyFill="1" applyBorder="1" applyAlignment="1" applyProtection="1">
      <alignment horizontal="center" wrapText="1"/>
      <protection locked="0"/>
    </xf>
    <xf numFmtId="0" fontId="12" fillId="2" borderId="2" xfId="0" applyFont="1" applyFill="1" applyBorder="1" applyProtection="1">
      <protection locked="0"/>
    </xf>
    <xf numFmtId="0" fontId="0" fillId="0" borderId="0" xfId="0" applyProtection="1"/>
    <xf numFmtId="0" fontId="9" fillId="0" borderId="0" xfId="0" applyFont="1" applyProtection="1"/>
    <xf numFmtId="0" fontId="8" fillId="0" borderId="1" xfId="0" applyFont="1" applyBorder="1" applyAlignment="1" applyProtection="1">
      <alignment horizontal="center" wrapText="1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wrapText="1"/>
    </xf>
    <xf numFmtId="0" fontId="12" fillId="0" borderId="2" xfId="0" applyFont="1" applyBorder="1" applyAlignment="1" applyProtection="1">
      <alignment horizontal="center"/>
    </xf>
    <xf numFmtId="0" fontId="7" fillId="0" borderId="3" xfId="0" applyFont="1" applyBorder="1" applyAlignment="1" applyProtection="1">
      <alignment horizontal="center"/>
    </xf>
    <xf numFmtId="0" fontId="7" fillId="0" borderId="4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4" fillId="0" borderId="5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4" fillId="0" borderId="6" xfId="0" applyNumberFormat="1" applyFont="1" applyBorder="1" applyAlignment="1" applyProtection="1">
      <alignment horizontal="center" vertical="center"/>
    </xf>
    <xf numFmtId="0" fontId="5" fillId="0" borderId="6" xfId="0" applyNumberFormat="1" applyFont="1" applyBorder="1" applyAlignment="1" applyProtection="1">
      <alignment vertical="center"/>
    </xf>
    <xf numFmtId="0" fontId="3" fillId="0" borderId="5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5" fillId="0" borderId="7" xfId="0" applyNumberFormat="1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13" fillId="0" borderId="3" xfId="0" applyFont="1" applyBorder="1" applyAlignment="1" applyProtection="1">
      <alignment horizontal="centerContinuous"/>
    </xf>
    <xf numFmtId="0" fontId="13" fillId="0" borderId="4" xfId="0" applyFont="1" applyBorder="1" applyAlignment="1" applyProtection="1">
      <alignment horizontal="centerContinuous"/>
    </xf>
    <xf numFmtId="0" fontId="12" fillId="2" borderId="4" xfId="0" applyFont="1" applyFill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Continuous" wrapText="1"/>
    </xf>
    <xf numFmtId="0" fontId="8" fillId="0" borderId="2" xfId="0" applyFont="1" applyBorder="1" applyAlignment="1" applyProtection="1">
      <alignment horizontal="center"/>
    </xf>
    <xf numFmtId="0" fontId="8" fillId="0" borderId="8" xfId="0" applyFont="1" applyBorder="1" applyProtection="1"/>
    <xf numFmtId="0" fontId="5" fillId="0" borderId="5" xfId="0" applyNumberFormat="1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vertical="center"/>
    </xf>
    <xf numFmtId="0" fontId="5" fillId="0" borderId="6" xfId="0" applyNumberFormat="1" applyFont="1" applyFill="1" applyBorder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9" fontId="12" fillId="0" borderId="2" xfId="3" applyFont="1" applyBorder="1" applyAlignment="1" applyProtection="1">
      <alignment horizontal="center"/>
    </xf>
    <xf numFmtId="0" fontId="14" fillId="0" borderId="0" xfId="0" quotePrefix="1" applyNumberFormat="1" applyFont="1" applyBorder="1" applyAlignment="1">
      <alignment vertical="center"/>
    </xf>
    <xf numFmtId="0" fontId="14" fillId="0" borderId="0" xfId="0" quotePrefix="1" applyNumberFormat="1" applyFont="1" applyBorder="1" applyAlignment="1">
      <alignment horizontal="right" vertical="center"/>
    </xf>
    <xf numFmtId="0" fontId="14" fillId="0" borderId="0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horizontal="right" vertical="center"/>
    </xf>
    <xf numFmtId="0" fontId="14" fillId="0" borderId="10" xfId="0" quotePrefix="1" applyNumberFormat="1" applyFont="1" applyBorder="1" applyAlignment="1">
      <alignment vertical="center"/>
    </xf>
    <xf numFmtId="0" fontId="15" fillId="0" borderId="11" xfId="0" quotePrefix="1" applyNumberFormat="1" applyFont="1" applyBorder="1" applyAlignment="1">
      <alignment horizontal="center" vertical="center"/>
    </xf>
    <xf numFmtId="1" fontId="15" fillId="0" borderId="11" xfId="0" quotePrefix="1" applyNumberFormat="1" applyFont="1" applyBorder="1" applyAlignment="1">
      <alignment horizontal="center" vertical="center"/>
    </xf>
    <xf numFmtId="0" fontId="15" fillId="0" borderId="12" xfId="0" quotePrefix="1" applyNumberFormat="1" applyFont="1" applyBorder="1" applyAlignment="1">
      <alignment horizontal="center" vertical="center"/>
    </xf>
    <xf numFmtId="0" fontId="6" fillId="0" borderId="13" xfId="0" applyNumberFormat="1" applyFont="1" applyBorder="1" applyAlignment="1" applyProtection="1">
      <alignment horizontal="center" vertical="center" wrapText="1"/>
    </xf>
    <xf numFmtId="0" fontId="6" fillId="0" borderId="2" xfId="0" applyNumberFormat="1" applyFont="1" applyBorder="1" applyAlignment="1" applyProtection="1">
      <alignment horizontal="center" vertical="center" wrapText="1"/>
    </xf>
    <xf numFmtId="0" fontId="16" fillId="0" borderId="8" xfId="0" applyFont="1" applyBorder="1" applyAlignment="1" applyProtection="1">
      <alignment horizontal="right"/>
    </xf>
    <xf numFmtId="0" fontId="19" fillId="0" borderId="0" xfId="2" applyFont="1" applyBorder="1" applyAlignment="1">
      <alignment horizontal="centerContinuous"/>
    </xf>
    <xf numFmtId="3" fontId="20" fillId="0" borderId="0" xfId="2" applyNumberFormat="1" applyFont="1" applyBorder="1" applyAlignment="1">
      <alignment horizontal="centerContinuous"/>
    </xf>
    <xf numFmtId="3" fontId="19" fillId="0" borderId="0" xfId="2" applyNumberFormat="1" applyFont="1" applyBorder="1" applyAlignment="1">
      <alignment horizontal="centerContinuous"/>
    </xf>
    <xf numFmtId="164" fontId="19" fillId="0" borderId="0" xfId="2" applyNumberFormat="1" applyFont="1" applyBorder="1" applyAlignment="1">
      <alignment horizontal="centerContinuous"/>
    </xf>
    <xf numFmtId="0" fontId="14" fillId="0" borderId="0" xfId="2" applyAlignment="1">
      <alignment horizontal="centerContinuous"/>
    </xf>
    <xf numFmtId="0" fontId="14" fillId="0" borderId="0" xfId="2"/>
    <xf numFmtId="3" fontId="14" fillId="0" borderId="0" xfId="2" applyNumberFormat="1" applyAlignment="1">
      <alignment horizontal="centerContinuous"/>
    </xf>
    <xf numFmtId="0" fontId="21" fillId="0" borderId="0" xfId="2" applyFont="1" applyBorder="1" applyAlignment="1">
      <alignment horizontal="centerContinuous"/>
    </xf>
    <xf numFmtId="0" fontId="22" fillId="0" borderId="0" xfId="2" applyFont="1" applyBorder="1" applyAlignment="1">
      <alignment horizontal="centerContinuous"/>
    </xf>
    <xf numFmtId="3" fontId="22" fillId="0" borderId="14" xfId="2" applyNumberFormat="1" applyFont="1" applyBorder="1" applyAlignment="1">
      <alignment horizontal="centerContinuous"/>
    </xf>
    <xf numFmtId="3" fontId="22" fillId="0" borderId="0" xfId="2" applyNumberFormat="1" applyFont="1" applyBorder="1" applyAlignment="1">
      <alignment horizontal="centerContinuous"/>
    </xf>
    <xf numFmtId="0" fontId="23" fillId="0" borderId="15" xfId="2" applyFont="1" applyBorder="1"/>
    <xf numFmtId="0" fontId="23" fillId="0" borderId="16" xfId="2" applyFont="1" applyBorder="1"/>
    <xf numFmtId="3" fontId="22" fillId="0" borderId="8" xfId="2" applyNumberFormat="1" applyFont="1" applyBorder="1" applyAlignment="1">
      <alignment horizontal="centerContinuous"/>
    </xf>
    <xf numFmtId="3" fontId="20" fillId="0" borderId="3" xfId="2" applyNumberFormat="1" applyFont="1" applyBorder="1" applyAlignment="1">
      <alignment horizontal="centerContinuous"/>
    </xf>
    <xf numFmtId="3" fontId="20" fillId="0" borderId="2" xfId="2" applyNumberFormat="1" applyFont="1" applyBorder="1" applyAlignment="1">
      <alignment horizontal="centerContinuous"/>
    </xf>
    <xf numFmtId="164" fontId="19" fillId="0" borderId="17" xfId="2" applyNumberFormat="1" applyFont="1" applyBorder="1"/>
    <xf numFmtId="3" fontId="19" fillId="0" borderId="17" xfId="2" applyNumberFormat="1" applyFont="1" applyBorder="1" applyAlignment="1">
      <alignment horizontal="centerContinuous"/>
    </xf>
    <xf numFmtId="0" fontId="21" fillId="0" borderId="18" xfId="2" applyFont="1" applyBorder="1"/>
    <xf numFmtId="0" fontId="21" fillId="0" borderId="19" xfId="2" applyFont="1" applyBorder="1"/>
    <xf numFmtId="3" fontId="21" fillId="0" borderId="17" xfId="2" applyNumberFormat="1" applyFont="1" applyBorder="1"/>
    <xf numFmtId="3" fontId="24" fillId="0" borderId="17" xfId="2" applyNumberFormat="1" applyFont="1" applyBorder="1"/>
    <xf numFmtId="164" fontId="21" fillId="0" borderId="20" xfId="2" applyNumberFormat="1" applyFont="1" applyBorder="1"/>
    <xf numFmtId="3" fontId="21" fillId="0" borderId="20" xfId="2" applyNumberFormat="1" applyFont="1" applyBorder="1"/>
    <xf numFmtId="3" fontId="24" fillId="0" borderId="20" xfId="2" applyNumberFormat="1" applyFont="1" applyBorder="1"/>
    <xf numFmtId="164" fontId="21" fillId="0" borderId="21" xfId="2" applyNumberFormat="1" applyFont="1" applyBorder="1"/>
    <xf numFmtId="0" fontId="21" fillId="0" borderId="22" xfId="2" applyFont="1" applyBorder="1"/>
    <xf numFmtId="0" fontId="21" fillId="0" borderId="23" xfId="2" applyFont="1" applyBorder="1"/>
    <xf numFmtId="3" fontId="21" fillId="0" borderId="23" xfId="2" applyNumberFormat="1" applyFont="1" applyBorder="1"/>
    <xf numFmtId="164" fontId="21" fillId="0" borderId="24" xfId="2" applyNumberFormat="1" applyFont="1" applyBorder="1"/>
    <xf numFmtId="164" fontId="25" fillId="0" borderId="2" xfId="2" applyNumberFormat="1" applyFont="1" applyBorder="1"/>
    <xf numFmtId="3" fontId="21" fillId="0" borderId="4" xfId="2" applyNumberFormat="1" applyFont="1" applyBorder="1"/>
    <xf numFmtId="3" fontId="21" fillId="0" borderId="1" xfId="2" applyNumberFormat="1" applyFont="1" applyBorder="1"/>
    <xf numFmtId="0" fontId="23" fillId="0" borderId="0" xfId="2" applyFont="1"/>
    <xf numFmtId="3" fontId="23" fillId="0" borderId="0" xfId="2" applyNumberFormat="1" applyFont="1"/>
    <xf numFmtId="3" fontId="29" fillId="0" borderId="0" xfId="2" applyNumberFormat="1" applyFont="1"/>
    <xf numFmtId="164" fontId="23" fillId="0" borderId="0" xfId="2" applyNumberFormat="1" applyFont="1"/>
    <xf numFmtId="3" fontId="24" fillId="0" borderId="20" xfId="2" applyNumberFormat="1" applyFont="1" applyBorder="1" applyAlignment="1">
      <alignment horizontal="center"/>
    </xf>
    <xf numFmtId="3" fontId="30" fillId="0" borderId="20" xfId="2" applyNumberFormat="1" applyFont="1" applyBorder="1"/>
    <xf numFmtId="164" fontId="21" fillId="0" borderId="23" xfId="2" applyNumberFormat="1" applyFont="1" applyBorder="1"/>
    <xf numFmtId="0" fontId="14" fillId="0" borderId="2" xfId="2" applyBorder="1"/>
    <xf numFmtId="0" fontId="21" fillId="0" borderId="25" xfId="2" applyFont="1" applyBorder="1"/>
    <xf numFmtId="0" fontId="33" fillId="0" borderId="0" xfId="0" applyFont="1" applyAlignment="1">
      <alignment horizontal="centerContinuous"/>
    </xf>
    <xf numFmtId="0" fontId="34" fillId="0" borderId="0" xfId="0" applyFont="1" applyAlignment="1">
      <alignment horizontal="centerContinuous"/>
    </xf>
    <xf numFmtId="0" fontId="35" fillId="0" borderId="22" xfId="0" applyFont="1" applyBorder="1"/>
    <xf numFmtId="0" fontId="35" fillId="0" borderId="23" xfId="0" applyFont="1" applyBorder="1"/>
    <xf numFmtId="0" fontId="35" fillId="0" borderId="23" xfId="0" applyFont="1" applyBorder="1" applyAlignment="1">
      <alignment wrapText="1"/>
    </xf>
    <xf numFmtId="0" fontId="35" fillId="0" borderId="1" xfId="0" applyFont="1" applyFill="1" applyBorder="1"/>
    <xf numFmtId="0" fontId="23" fillId="0" borderId="17" xfId="0" applyFont="1" applyBorder="1"/>
    <xf numFmtId="3" fontId="22" fillId="0" borderId="8" xfId="0" applyNumberFormat="1" applyFont="1" applyBorder="1" applyAlignment="1">
      <alignment horizontal="centerContinuous"/>
    </xf>
    <xf numFmtId="3" fontId="20" fillId="0" borderId="3" xfId="0" applyNumberFormat="1" applyFont="1" applyBorder="1" applyAlignment="1">
      <alignment horizontal="centerContinuous"/>
    </xf>
    <xf numFmtId="164" fontId="19" fillId="0" borderId="17" xfId="0" applyNumberFormat="1" applyFont="1" applyBorder="1"/>
    <xf numFmtId="0" fontId="21" fillId="0" borderId="20" xfId="0" applyFont="1" applyBorder="1"/>
    <xf numFmtId="3" fontId="21" fillId="0" borderId="17" xfId="0" applyNumberFormat="1" applyFont="1" applyBorder="1"/>
    <xf numFmtId="3" fontId="24" fillId="0" borderId="17" xfId="0" applyNumberFormat="1" applyFont="1" applyBorder="1"/>
    <xf numFmtId="164" fontId="21" fillId="0" borderId="20" xfId="0" applyNumberFormat="1" applyFont="1" applyBorder="1"/>
    <xf numFmtId="0" fontId="21" fillId="0" borderId="21" xfId="0" applyFont="1" applyBorder="1"/>
    <xf numFmtId="3" fontId="24" fillId="0" borderId="21" xfId="0" applyNumberFormat="1" applyFont="1" applyBorder="1"/>
    <xf numFmtId="3" fontId="24" fillId="0" borderId="21" xfId="0" applyNumberFormat="1" applyFont="1" applyBorder="1" applyAlignment="1">
      <alignment horizontal="center"/>
    </xf>
    <xf numFmtId="164" fontId="21" fillId="0" borderId="21" xfId="0" applyNumberFormat="1" applyFont="1" applyBorder="1"/>
    <xf numFmtId="0" fontId="36" fillId="0" borderId="22" xfId="0" applyFont="1" applyFill="1" applyBorder="1"/>
    <xf numFmtId="165" fontId="36" fillId="0" borderId="23" xfId="0" applyNumberFormat="1" applyFont="1" applyBorder="1"/>
    <xf numFmtId="164" fontId="36" fillId="0" borderId="1" xfId="3" applyNumberFormat="1" applyFont="1" applyBorder="1"/>
    <xf numFmtId="0" fontId="37" fillId="0" borderId="0" xfId="0" applyFont="1"/>
    <xf numFmtId="0" fontId="38" fillId="0" borderId="0" xfId="0" applyFont="1" applyAlignment="1">
      <alignment horizontal="centerContinuous"/>
    </xf>
    <xf numFmtId="0" fontId="39" fillId="0" borderId="0" xfId="0" applyFont="1"/>
    <xf numFmtId="0" fontId="40" fillId="0" borderId="26" xfId="0" applyFont="1" applyBorder="1" applyProtection="1"/>
    <xf numFmtId="165" fontId="40" fillId="0" borderId="6" xfId="1" applyNumberFormat="1" applyFont="1" applyBorder="1" applyProtection="1"/>
    <xf numFmtId="0" fontId="40" fillId="0" borderId="27" xfId="0" applyFont="1" applyBorder="1" applyProtection="1"/>
    <xf numFmtId="165" fontId="40" fillId="0" borderId="7" xfId="1" applyNumberFormat="1" applyFont="1" applyBorder="1" applyProtection="1"/>
    <xf numFmtId="0" fontId="33" fillId="0" borderId="22" xfId="0" applyFont="1" applyFill="1" applyBorder="1" applyProtection="1"/>
    <xf numFmtId="165" fontId="33" fillId="0" borderId="23" xfId="0" applyNumberFormat="1" applyFont="1" applyBorder="1" applyProtection="1"/>
    <xf numFmtId="164" fontId="33" fillId="0" borderId="1" xfId="3" applyNumberFormat="1" applyFont="1" applyBorder="1" applyProtection="1"/>
    <xf numFmtId="0" fontId="40" fillId="0" borderId="28" xfId="0" applyFont="1" applyBorder="1" applyProtection="1"/>
    <xf numFmtId="165" fontId="40" fillId="0" borderId="9" xfId="1" applyNumberFormat="1" applyFont="1" applyBorder="1" applyProtection="1"/>
    <xf numFmtId="3" fontId="26" fillId="0" borderId="28" xfId="2" applyNumberFormat="1" applyFont="1" applyBorder="1" applyAlignment="1" applyProtection="1">
      <alignment horizontal="right"/>
    </xf>
    <xf numFmtId="3" fontId="27" fillId="0" borderId="9" xfId="2" applyNumberFormat="1" applyFont="1" applyBorder="1" applyProtection="1"/>
    <xf numFmtId="164" fontId="22" fillId="0" borderId="9" xfId="2" applyNumberFormat="1" applyFont="1" applyBorder="1" applyProtection="1"/>
    <xf numFmtId="3" fontId="28" fillId="0" borderId="29" xfId="2" applyNumberFormat="1" applyFont="1" applyBorder="1" applyAlignment="1" applyProtection="1">
      <alignment horizontal="right"/>
    </xf>
    <xf numFmtId="3" fontId="26" fillId="0" borderId="26" xfId="2" applyNumberFormat="1" applyFont="1" applyBorder="1" applyAlignment="1" applyProtection="1">
      <alignment horizontal="right"/>
    </xf>
    <xf numFmtId="3" fontId="27" fillId="0" borderId="6" xfId="2" applyNumberFormat="1" applyFont="1" applyBorder="1" applyProtection="1"/>
    <xf numFmtId="164" fontId="22" fillId="0" borderId="6" xfId="2" applyNumberFormat="1" applyFont="1" applyBorder="1" applyProtection="1"/>
    <xf numFmtId="3" fontId="28" fillId="0" borderId="30" xfId="2" applyNumberFormat="1" applyFont="1" applyBorder="1" applyAlignment="1" applyProtection="1">
      <alignment horizontal="right"/>
    </xf>
    <xf numFmtId="3" fontId="23" fillId="0" borderId="6" xfId="2" applyNumberFormat="1" applyFont="1" applyBorder="1" applyProtection="1"/>
    <xf numFmtId="3" fontId="29" fillId="0" borderId="6" xfId="2" applyNumberFormat="1" applyFont="1" applyBorder="1" applyProtection="1"/>
    <xf numFmtId="0" fontId="23" fillId="0" borderId="26" xfId="2" applyFont="1" applyBorder="1" applyProtection="1"/>
    <xf numFmtId="0" fontId="14" fillId="0" borderId="30" xfId="2" applyBorder="1" applyProtection="1"/>
    <xf numFmtId="3" fontId="26" fillId="0" borderId="31" xfId="2" applyNumberFormat="1" applyFont="1" applyBorder="1" applyAlignment="1" applyProtection="1">
      <alignment horizontal="right"/>
    </xf>
    <xf numFmtId="3" fontId="26" fillId="0" borderId="32" xfId="2" applyNumberFormat="1" applyFont="1" applyBorder="1" applyAlignment="1" applyProtection="1">
      <alignment horizontal="right"/>
    </xf>
    <xf numFmtId="3" fontId="27" fillId="0" borderId="33" xfId="2" applyNumberFormat="1" applyFont="1" applyBorder="1" applyProtection="1"/>
    <xf numFmtId="3" fontId="28" fillId="0" borderId="34" xfId="2" applyNumberFormat="1" applyFont="1" applyBorder="1" applyAlignment="1" applyProtection="1">
      <alignment horizontal="right"/>
    </xf>
    <xf numFmtId="3" fontId="26" fillId="0" borderId="5" xfId="2" applyNumberFormat="1" applyFont="1" applyBorder="1" applyAlignment="1" applyProtection="1">
      <alignment horizontal="right"/>
    </xf>
    <xf numFmtId="3" fontId="26" fillId="0" borderId="35" xfId="2" applyNumberFormat="1" applyFont="1" applyBorder="1" applyAlignment="1" applyProtection="1">
      <alignment horizontal="right"/>
    </xf>
    <xf numFmtId="3" fontId="26" fillId="0" borderId="36" xfId="2" applyNumberFormat="1" applyFont="1" applyBorder="1" applyAlignment="1" applyProtection="1">
      <alignment horizontal="right"/>
    </xf>
    <xf numFmtId="3" fontId="27" fillId="0" borderId="37" xfId="2" applyNumberFormat="1" applyFont="1" applyBorder="1" applyProtection="1"/>
    <xf numFmtId="3" fontId="28" fillId="0" borderId="38" xfId="2" applyNumberFormat="1" applyFont="1" applyBorder="1" applyAlignment="1" applyProtection="1">
      <alignment horizontal="right"/>
    </xf>
    <xf numFmtId="3" fontId="26" fillId="0" borderId="6" xfId="2" applyNumberFormat="1" applyFont="1" applyBorder="1" applyAlignment="1" applyProtection="1">
      <alignment horizontal="right"/>
    </xf>
    <xf numFmtId="3" fontId="26" fillId="0" borderId="39" xfId="2" applyNumberFormat="1" applyFont="1" applyBorder="1" applyAlignment="1" applyProtection="1">
      <alignment horizontal="right"/>
    </xf>
    <xf numFmtId="0" fontId="23" fillId="0" borderId="6" xfId="2" applyFont="1" applyBorder="1" applyProtection="1"/>
    <xf numFmtId="164" fontId="23" fillId="0" borderId="6" xfId="2" applyNumberFormat="1" applyFont="1" applyBorder="1" applyProtection="1"/>
    <xf numFmtId="0" fontId="41" fillId="0" borderId="0" xfId="0" applyFont="1" applyAlignment="1" applyProtection="1">
      <alignment horizontal="centerContinuous"/>
    </xf>
    <xf numFmtId="0" fontId="38" fillId="0" borderId="0" xfId="0" applyFont="1" applyAlignment="1" applyProtection="1">
      <alignment horizontal="centerContinuous"/>
    </xf>
    <xf numFmtId="0" fontId="37" fillId="0" borderId="0" xfId="0" applyFont="1" applyProtection="1"/>
    <xf numFmtId="0" fontId="42" fillId="0" borderId="2" xfId="0" applyFont="1" applyBorder="1" applyProtection="1"/>
    <xf numFmtId="0" fontId="42" fillId="0" borderId="4" xfId="0" applyFont="1" applyBorder="1" applyProtection="1"/>
    <xf numFmtId="165" fontId="43" fillId="0" borderId="4" xfId="1" applyNumberFormat="1" applyFont="1" applyBorder="1" applyProtection="1"/>
    <xf numFmtId="0" fontId="39" fillId="0" borderId="0" xfId="0" applyFont="1" applyProtection="1"/>
    <xf numFmtId="0" fontId="44" fillId="0" borderId="2" xfId="0" applyFont="1" applyBorder="1" applyProtection="1"/>
    <xf numFmtId="0" fontId="43" fillId="0" borderId="4" xfId="0" applyFont="1" applyBorder="1" applyProtection="1"/>
    <xf numFmtId="164" fontId="43" fillId="0" borderId="4" xfId="3" applyNumberFormat="1" applyFont="1" applyBorder="1" applyProtection="1"/>
    <xf numFmtId="0" fontId="44" fillId="0" borderId="0" xfId="0" applyFont="1" applyProtection="1"/>
    <xf numFmtId="0" fontId="45" fillId="0" borderId="0" xfId="0" applyFont="1" applyProtection="1"/>
    <xf numFmtId="0" fontId="42" fillId="0" borderId="0" xfId="0" applyFont="1" applyAlignment="1" applyProtection="1">
      <alignment horizontal="right"/>
    </xf>
    <xf numFmtId="0" fontId="45" fillId="0" borderId="0" xfId="0" applyFont="1" applyAlignment="1" applyProtection="1">
      <alignment horizontal="centerContinuous"/>
    </xf>
    <xf numFmtId="0" fontId="39" fillId="0" borderId="0" xfId="0" applyFont="1" applyAlignment="1" applyProtection="1">
      <alignment horizontal="centerContinuous"/>
    </xf>
    <xf numFmtId="0" fontId="44" fillId="0" borderId="8" xfId="0" applyFont="1" applyBorder="1" applyAlignment="1" applyProtection="1">
      <alignment horizontal="left"/>
    </xf>
    <xf numFmtId="0" fontId="44" fillId="0" borderId="4" xfId="0" applyFont="1" applyBorder="1" applyAlignment="1" applyProtection="1">
      <alignment horizontal="left"/>
    </xf>
    <xf numFmtId="0" fontId="44" fillId="0" borderId="0" xfId="0" applyFont="1" applyBorder="1" applyAlignment="1" applyProtection="1">
      <alignment horizontal="centerContinuous"/>
    </xf>
    <xf numFmtId="0" fontId="43" fillId="0" borderId="2" xfId="0" applyFont="1" applyBorder="1" applyProtection="1"/>
    <xf numFmtId="0" fontId="43" fillId="0" borderId="22" xfId="0" applyFont="1" applyBorder="1" applyProtection="1"/>
    <xf numFmtId="0" fontId="43" fillId="0" borderId="1" xfId="0" applyFont="1" applyBorder="1" applyProtection="1"/>
    <xf numFmtId="0" fontId="43" fillId="0" borderId="0" xfId="0" applyFont="1" applyBorder="1" applyProtection="1"/>
    <xf numFmtId="0" fontId="39" fillId="0" borderId="40" xfId="0" applyFont="1" applyBorder="1" applyProtection="1"/>
    <xf numFmtId="165" fontId="44" fillId="0" borderId="2" xfId="1" applyNumberFormat="1" applyFont="1" applyBorder="1" applyProtection="1"/>
    <xf numFmtId="164" fontId="39" fillId="0" borderId="29" xfId="3" applyNumberFormat="1" applyFont="1" applyBorder="1" applyProtection="1"/>
    <xf numFmtId="0" fontId="39" fillId="0" borderId="0" xfId="0" applyFont="1" applyBorder="1" applyProtection="1"/>
    <xf numFmtId="164" fontId="39" fillId="0" borderId="0" xfId="3" applyNumberFormat="1" applyFont="1" applyBorder="1" applyProtection="1"/>
    <xf numFmtId="0" fontId="39" fillId="0" borderId="41" xfId="0" applyFont="1" applyBorder="1" applyProtection="1"/>
    <xf numFmtId="164" fontId="39" fillId="0" borderId="30" xfId="3" applyNumberFormat="1" applyFont="1" applyBorder="1" applyProtection="1"/>
    <xf numFmtId="0" fontId="39" fillId="0" borderId="42" xfId="0" applyFont="1" applyBorder="1" applyProtection="1"/>
    <xf numFmtId="164" fontId="39" fillId="0" borderId="43" xfId="3" applyNumberFormat="1" applyFont="1" applyBorder="1" applyProtection="1"/>
    <xf numFmtId="165" fontId="43" fillId="0" borderId="22" xfId="1" applyNumberFormat="1" applyFont="1" applyBorder="1" applyProtection="1"/>
    <xf numFmtId="164" fontId="43" fillId="0" borderId="1" xfId="3" applyNumberFormat="1" applyFont="1" applyBorder="1" applyProtection="1"/>
    <xf numFmtId="164" fontId="43" fillId="0" borderId="0" xfId="3" applyNumberFormat="1" applyFont="1" applyBorder="1" applyProtection="1"/>
    <xf numFmtId="0" fontId="44" fillId="0" borderId="44" xfId="0" applyFont="1" applyBorder="1" applyAlignment="1" applyProtection="1">
      <alignment horizontal="left"/>
    </xf>
    <xf numFmtId="0" fontId="44" fillId="0" borderId="45" xfId="0" applyFont="1" applyBorder="1" applyAlignment="1" applyProtection="1">
      <alignment horizontal="centerContinuous"/>
    </xf>
    <xf numFmtId="0" fontId="43" fillId="0" borderId="8" xfId="0" applyFont="1" applyBorder="1" applyProtection="1"/>
    <xf numFmtId="165" fontId="39" fillId="0" borderId="28" xfId="1" applyNumberFormat="1" applyFont="1" applyBorder="1" applyProtection="1"/>
    <xf numFmtId="165" fontId="39" fillId="0" borderId="0" xfId="1" applyNumberFormat="1" applyFont="1" applyBorder="1" applyProtection="1"/>
    <xf numFmtId="0" fontId="39" fillId="0" borderId="13" xfId="0" applyFont="1" applyBorder="1" applyProtection="1"/>
    <xf numFmtId="165" fontId="39" fillId="0" borderId="26" xfId="1" applyNumberFormat="1" applyFont="1" applyBorder="1" applyProtection="1"/>
    <xf numFmtId="0" fontId="39" fillId="0" borderId="46" xfId="0" applyFont="1" applyBorder="1" applyProtection="1"/>
    <xf numFmtId="165" fontId="42" fillId="0" borderId="4" xfId="1" applyNumberFormat="1" applyFont="1" applyBorder="1" applyProtection="1"/>
    <xf numFmtId="165" fontId="45" fillId="0" borderId="4" xfId="1" applyNumberFormat="1" applyFont="1" applyBorder="1" applyProtection="1"/>
    <xf numFmtId="0" fontId="43" fillId="0" borderId="0" xfId="0" applyFont="1" applyProtection="1"/>
    <xf numFmtId="0" fontId="42" fillId="0" borderId="0" xfId="0" applyFont="1" applyAlignment="1" applyProtection="1">
      <alignment horizontal="centerContinuous"/>
    </xf>
    <xf numFmtId="0" fontId="44" fillId="0" borderId="8" xfId="0" applyFont="1" applyBorder="1" applyAlignment="1" applyProtection="1">
      <alignment horizontal="centerContinuous"/>
    </xf>
    <xf numFmtId="0" fontId="44" fillId="0" borderId="4" xfId="0" applyFont="1" applyBorder="1" applyAlignment="1" applyProtection="1">
      <alignment horizontal="centerContinuous"/>
    </xf>
    <xf numFmtId="165" fontId="39" fillId="0" borderId="27" xfId="1" applyNumberFormat="1" applyFont="1" applyBorder="1" applyProtection="1"/>
    <xf numFmtId="0" fontId="44" fillId="0" borderId="44" xfId="0" applyFont="1" applyBorder="1" applyAlignment="1" applyProtection="1">
      <alignment horizontal="centerContinuous"/>
    </xf>
    <xf numFmtId="0" fontId="43" fillId="0" borderId="23" xfId="0" applyFont="1" applyBorder="1" applyProtection="1"/>
    <xf numFmtId="0" fontId="39" fillId="0" borderId="28" xfId="0" applyFont="1" applyBorder="1" applyProtection="1"/>
    <xf numFmtId="164" fontId="39" fillId="0" borderId="9" xfId="3" applyNumberFormat="1" applyFont="1" applyBorder="1" applyProtection="1"/>
    <xf numFmtId="0" fontId="39" fillId="0" borderId="26" xfId="0" applyFont="1" applyBorder="1" applyProtection="1"/>
    <xf numFmtId="164" fontId="39" fillId="0" borderId="6" xfId="3" applyNumberFormat="1" applyFont="1" applyBorder="1" applyProtection="1"/>
    <xf numFmtId="0" fontId="39" fillId="0" borderId="27" xfId="0" applyFont="1" applyBorder="1" applyProtection="1"/>
    <xf numFmtId="164" fontId="39" fillId="0" borderId="7" xfId="3" applyNumberFormat="1" applyFont="1" applyBorder="1" applyProtection="1"/>
    <xf numFmtId="3" fontId="26" fillId="0" borderId="28" xfId="0" applyNumberFormat="1" applyFont="1" applyBorder="1" applyAlignment="1">
      <alignment horizontal="right"/>
    </xf>
    <xf numFmtId="3" fontId="27" fillId="0" borderId="9" xfId="0" applyNumberFormat="1" applyFont="1" applyBorder="1"/>
    <xf numFmtId="164" fontId="22" fillId="0" borderId="9" xfId="0" applyNumberFormat="1" applyFont="1" applyBorder="1"/>
    <xf numFmtId="3" fontId="28" fillId="0" borderId="29" xfId="0" applyNumberFormat="1" applyFont="1" applyBorder="1" applyAlignment="1">
      <alignment horizontal="right"/>
    </xf>
    <xf numFmtId="3" fontId="26" fillId="0" borderId="26" xfId="0" applyNumberFormat="1" applyFont="1" applyBorder="1" applyAlignment="1">
      <alignment horizontal="right"/>
    </xf>
    <xf numFmtId="3" fontId="27" fillId="0" borderId="6" xfId="0" applyNumberFormat="1" applyFont="1" applyBorder="1"/>
    <xf numFmtId="3" fontId="28" fillId="0" borderId="30" xfId="0" applyNumberFormat="1" applyFont="1" applyBorder="1" applyAlignment="1">
      <alignment horizontal="right"/>
    </xf>
    <xf numFmtId="0" fontId="23" fillId="0" borderId="26" xfId="0" applyFont="1" applyBorder="1"/>
    <xf numFmtId="3" fontId="23" fillId="0" borderId="6" xfId="0" applyNumberFormat="1" applyFont="1" applyBorder="1"/>
    <xf numFmtId="3" fontId="29" fillId="0" borderId="6" xfId="0" applyNumberFormat="1" applyFont="1" applyBorder="1"/>
    <xf numFmtId="0" fontId="0" fillId="0" borderId="30" xfId="0" applyBorder="1"/>
    <xf numFmtId="0" fontId="40" fillId="0" borderId="31" xfId="0" applyFont="1" applyBorder="1"/>
    <xf numFmtId="165" fontId="40" fillId="0" borderId="33" xfId="1" applyNumberFormat="1" applyFont="1" applyBorder="1"/>
    <xf numFmtId="164" fontId="40" fillId="0" borderId="34" xfId="3" applyNumberFormat="1" applyFont="1" applyBorder="1"/>
    <xf numFmtId="0" fontId="40" fillId="0" borderId="26" xfId="0" applyFont="1" applyBorder="1"/>
    <xf numFmtId="165" fontId="40" fillId="0" borderId="6" xfId="1" applyNumberFormat="1" applyFont="1" applyBorder="1"/>
    <xf numFmtId="164" fontId="40" fillId="0" borderId="29" xfId="3" applyNumberFormat="1" applyFont="1" applyBorder="1"/>
    <xf numFmtId="0" fontId="40" fillId="0" borderId="27" xfId="0" applyFont="1" applyBorder="1"/>
    <xf numFmtId="165" fontId="40" fillId="0" borderId="7" xfId="1" applyNumberFormat="1" applyFont="1" applyBorder="1"/>
    <xf numFmtId="0" fontId="40" fillId="0" borderId="6" xfId="0" applyFont="1" applyBorder="1"/>
    <xf numFmtId="164" fontId="40" fillId="0" borderId="6" xfId="3" applyNumberFormat="1" applyFont="1" applyBorder="1"/>
    <xf numFmtId="0" fontId="38" fillId="0" borderId="0" xfId="0" applyFont="1" applyAlignment="1" applyProtection="1">
      <alignment horizontal="right"/>
    </xf>
    <xf numFmtId="0" fontId="44" fillId="0" borderId="0" xfId="0" applyFont="1" applyBorder="1" applyProtection="1"/>
    <xf numFmtId="0" fontId="46" fillId="0" borderId="2" xfId="0" applyFont="1" applyBorder="1" applyProtection="1"/>
    <xf numFmtId="165" fontId="45" fillId="0" borderId="4" xfId="1" applyNumberFormat="1" applyFont="1" applyBorder="1" applyAlignment="1" applyProtection="1">
      <alignment horizontal="center"/>
    </xf>
    <xf numFmtId="165" fontId="45" fillId="0" borderId="0" xfId="1" applyNumberFormat="1" applyFont="1" applyBorder="1" applyAlignment="1" applyProtection="1">
      <alignment horizontal="center"/>
    </xf>
    <xf numFmtId="0" fontId="46" fillId="0" borderId="0" xfId="0" applyFont="1" applyBorder="1" applyProtection="1"/>
    <xf numFmtId="0" fontId="19" fillId="0" borderId="0" xfId="0" applyFont="1" applyBorder="1" applyAlignment="1">
      <alignment horizontal="centerContinuous"/>
    </xf>
    <xf numFmtId="0" fontId="49" fillId="0" borderId="6" xfId="0" applyNumberFormat="1" applyFont="1" applyFill="1" applyBorder="1" applyAlignment="1" applyProtection="1">
      <alignment vertical="center"/>
    </xf>
    <xf numFmtId="0" fontId="5" fillId="3" borderId="6" xfId="0" applyNumberFormat="1" applyFont="1" applyFill="1" applyBorder="1" applyAlignment="1" applyProtection="1">
      <alignment vertical="center"/>
    </xf>
    <xf numFmtId="0" fontId="2" fillId="3" borderId="5" xfId="0" applyFont="1" applyFill="1" applyBorder="1" applyAlignment="1" applyProtection="1">
      <alignment vertical="center"/>
    </xf>
    <xf numFmtId="0" fontId="23" fillId="0" borderId="5" xfId="2" applyFont="1" applyBorder="1" applyProtection="1"/>
    <xf numFmtId="0" fontId="50" fillId="0" borderId="41" xfId="0" applyFont="1" applyBorder="1" applyProtection="1"/>
    <xf numFmtId="165" fontId="50" fillId="0" borderId="26" xfId="1" applyNumberFormat="1" applyFont="1" applyBorder="1" applyProtection="1"/>
    <xf numFmtId="164" fontId="50" fillId="0" borderId="30" xfId="3" applyNumberFormat="1" applyFont="1" applyBorder="1" applyProtection="1"/>
    <xf numFmtId="165" fontId="50" fillId="0" borderId="2" xfId="1" applyNumberFormat="1" applyFont="1" applyBorder="1" applyProtection="1"/>
    <xf numFmtId="0" fontId="17" fillId="0" borderId="0" xfId="0" applyFont="1" applyBorder="1" applyAlignment="1" applyProtection="1">
      <alignment horizontal="right" vertical="center" wrapText="1"/>
    </xf>
    <xf numFmtId="0" fontId="18" fillId="0" borderId="0" xfId="0" applyFont="1" applyAlignment="1" applyProtection="1"/>
    <xf numFmtId="0" fontId="17" fillId="0" borderId="0" xfId="0" applyFont="1" applyBorder="1" applyAlignment="1" applyProtection="1">
      <alignment vertical="top" wrapText="1"/>
    </xf>
    <xf numFmtId="0" fontId="18" fillId="0" borderId="0" xfId="0" applyFont="1" applyAlignment="1" applyProtection="1">
      <alignment vertical="top" wrapText="1"/>
    </xf>
    <xf numFmtId="0" fontId="10" fillId="0" borderId="0" xfId="0" applyFont="1" applyBorder="1" applyAlignment="1" applyProtection="1">
      <alignment horizontal="right" wrapText="1"/>
    </xf>
    <xf numFmtId="0" fontId="11" fillId="0" borderId="0" xfId="0" applyFont="1" applyAlignment="1" applyProtection="1"/>
    <xf numFmtId="0" fontId="47" fillId="0" borderId="0" xfId="0" applyFont="1" applyAlignment="1" applyProtection="1">
      <alignment horizontal="center"/>
    </xf>
    <xf numFmtId="0" fontId="48" fillId="0" borderId="0" xfId="0" applyFont="1" applyAlignment="1"/>
  </cellXfs>
  <cellStyles count="4">
    <cellStyle name="Comma" xfId="1" builtinId="3"/>
    <cellStyle name="Normal" xfId="0" builtinId="0"/>
    <cellStyle name="Normal 2" xfId="2"/>
    <cellStyle name="Percent" xfId="3" builtinId="5"/>
  </cellStyles>
  <dxfs count="5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David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David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David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David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1" name="רשימה1" displayName="רשימה1" ref="A2:B141" totalsRowShown="0" headerRowDxfId="51" dataDxfId="49" headerRowBorderDxfId="50" tableBorderDxfId="48" totalsRowBorderDxfId="47">
  <autoFilter ref="A2:B141"/>
  <tableColumns count="2">
    <tableColumn id="1" name="שם רשות מקומית" dataDxfId="46"/>
    <tableColumn id="2" name="השתתפות המשרד" dataDxfId="4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2:J17"/>
  <sheetViews>
    <sheetView rightToLeft="1" tabSelected="1" workbookViewId="0">
      <selection activeCell="B5" sqref="B5"/>
    </sheetView>
  </sheetViews>
  <sheetFormatPr defaultRowHeight="12.75" x14ac:dyDescent="0.2"/>
  <cols>
    <col min="1" max="1" width="24.85546875" style="3" customWidth="1"/>
    <col min="2" max="2" width="24.28515625" style="3" customWidth="1"/>
    <col min="3" max="3" width="12.7109375" style="3" customWidth="1"/>
    <col min="4" max="7" width="9.140625" style="3"/>
    <col min="8" max="8" width="13.140625" style="3" customWidth="1"/>
    <col min="9" max="16384" width="9.140625" style="3"/>
  </cols>
  <sheetData>
    <row r="2" spans="1:10" ht="25.5" x14ac:dyDescent="0.35">
      <c r="A2" s="242" t="s">
        <v>128</v>
      </c>
      <c r="B2" s="243"/>
      <c r="C2" s="243"/>
      <c r="D2" s="243"/>
      <c r="E2" s="243"/>
      <c r="F2" s="243"/>
      <c r="G2" s="243"/>
      <c r="H2" s="243"/>
    </row>
    <row r="3" spans="1:10" x14ac:dyDescent="0.2">
      <c r="B3" s="4"/>
    </row>
    <row r="4" spans="1:10" ht="20.100000000000001" customHeight="1" thickBot="1" x14ac:dyDescent="0.3">
      <c r="A4" s="236" t="s">
        <v>130</v>
      </c>
      <c r="B4" s="237"/>
      <c r="C4" s="237"/>
    </row>
    <row r="5" spans="1:10" ht="30" customHeight="1" thickBot="1" x14ac:dyDescent="0.35">
      <c r="A5" s="5" t="s">
        <v>129</v>
      </c>
      <c r="B5" s="1" t="s">
        <v>134</v>
      </c>
      <c r="E5" s="24" t="s">
        <v>136</v>
      </c>
      <c r="F5" s="21"/>
      <c r="G5" s="22"/>
      <c r="H5" s="23">
        <v>2020</v>
      </c>
    </row>
    <row r="6" spans="1:10" ht="30" customHeight="1" x14ac:dyDescent="0.25">
      <c r="A6" s="6"/>
      <c r="B6" s="7"/>
    </row>
    <row r="7" spans="1:10" ht="39.950000000000003" customHeight="1" thickBot="1" x14ac:dyDescent="0.25">
      <c r="A7" s="238" t="s">
        <v>267</v>
      </c>
      <c r="B7" s="239"/>
      <c r="C7" s="239"/>
    </row>
    <row r="8" spans="1:10" ht="35.1" customHeight="1" thickBot="1" x14ac:dyDescent="0.3">
      <c r="A8" s="25" t="s">
        <v>125</v>
      </c>
      <c r="B8" s="2" t="s">
        <v>301</v>
      </c>
    </row>
    <row r="10" spans="1:10" ht="30" customHeight="1" thickBot="1" x14ac:dyDescent="0.3">
      <c r="A10" s="240" t="s">
        <v>131</v>
      </c>
      <c r="B10" s="241"/>
      <c r="C10" s="241"/>
    </row>
    <row r="11" spans="1:10" ht="35.1" customHeight="1" thickBot="1" x14ac:dyDescent="0.35">
      <c r="A11" s="26" t="s">
        <v>126</v>
      </c>
      <c r="B11" s="8">
        <f>VLOOKUP(B8,'לוח 2'!$A$3:$D$139,3,0)</f>
        <v>10</v>
      </c>
      <c r="E11" s="42" t="s">
        <v>127</v>
      </c>
      <c r="F11" s="9"/>
      <c r="G11" s="10"/>
      <c r="H11" s="31">
        <f>VLOOKUP(B8,'לוח 2'!$A$3:$D$139,2,0)</f>
        <v>0.8</v>
      </c>
      <c r="I11" s="11"/>
      <c r="J11" s="11"/>
    </row>
    <row r="13" spans="1:10" ht="13.5" thickBot="1" x14ac:dyDescent="0.25"/>
    <row r="14" spans="1:10" ht="30" customHeight="1" thickBot="1" x14ac:dyDescent="0.3">
      <c r="A14" s="26" t="s">
        <v>268</v>
      </c>
      <c r="B14" s="8">
        <f>VLOOKUP(B8,'לוח 2'!$A$3:$D$139,4,0)</f>
        <v>8</v>
      </c>
    </row>
    <row r="16" spans="1:10" ht="13.5" thickBot="1" x14ac:dyDescent="0.25"/>
    <row r="17" spans="1:2" ht="30" customHeight="1" thickBot="1" x14ac:dyDescent="0.3">
      <c r="A17" s="26" t="s">
        <v>2335</v>
      </c>
      <c r="B17" s="8">
        <f>VLOOKUP(B8,'לוח 2'!$A$3:$E$139,5,0)</f>
        <v>0</v>
      </c>
    </row>
  </sheetData>
  <sheetProtection password="D314" sheet="1" selectLockedCells="1"/>
  <mergeCells count="4">
    <mergeCell ref="A4:C4"/>
    <mergeCell ref="A7:C7"/>
    <mergeCell ref="A10:C10"/>
    <mergeCell ref="A2:H2"/>
  </mergeCells>
  <phoneticPr fontId="0" type="noConversion"/>
  <conditionalFormatting sqref="B11">
    <cfRule type="cellIs" dxfId="44" priority="20" stopIfTrue="1" operator="greaterThan">
      <formula>2</formula>
    </cfRule>
    <cfRule type="cellIs" dxfId="43" priority="21" stopIfTrue="1" operator="lessThan">
      <formula>3</formula>
    </cfRule>
  </conditionalFormatting>
  <conditionalFormatting sqref="H11">
    <cfRule type="cellIs" dxfId="42" priority="7" stopIfTrue="1" operator="equal">
      <formula>0.9</formula>
    </cfRule>
    <cfRule type="cellIs" dxfId="41" priority="8" stopIfTrue="1" operator="equal">
      <formula>0.75</formula>
    </cfRule>
    <cfRule type="cellIs" dxfId="40" priority="9" stopIfTrue="1" operator="lessThan">
      <formula>0.75</formula>
    </cfRule>
    <cfRule type="cellIs" dxfId="39" priority="14" stopIfTrue="1" operator="greaterThan">
      <formula>2</formula>
    </cfRule>
    <cfRule type="cellIs" dxfId="38" priority="15" stopIfTrue="1" operator="lessThan">
      <formula>3</formula>
    </cfRule>
  </conditionalFormatting>
  <conditionalFormatting sqref="B14">
    <cfRule type="cellIs" dxfId="37" priority="6" stopIfTrue="1" operator="lessThan">
      <formula>5</formula>
    </cfRule>
    <cfRule type="cellIs" dxfId="36" priority="10" stopIfTrue="1" operator="greaterThan">
      <formula>2</formula>
    </cfRule>
    <cfRule type="cellIs" dxfId="35" priority="11" stopIfTrue="1" operator="lessThan">
      <formula>3</formula>
    </cfRule>
  </conditionalFormatting>
  <conditionalFormatting sqref="B17">
    <cfRule type="cellIs" dxfId="34" priority="1" stopIfTrue="1" operator="equal">
      <formula>1</formula>
    </cfRule>
    <cfRule type="cellIs" dxfId="33" priority="2" stopIfTrue="1" operator="equal">
      <formula>0</formula>
    </cfRule>
    <cfRule type="cellIs" dxfId="32" priority="3" stopIfTrue="1" operator="lessThan">
      <formula>5</formula>
    </cfRule>
    <cfRule type="cellIs" dxfId="31" priority="4" stopIfTrue="1" operator="greaterThan">
      <formula>2</formula>
    </cfRule>
    <cfRule type="cellIs" dxfId="30" priority="5" stopIfTrue="1" operator="lessThan">
      <formula>3</formula>
    </cfRule>
  </conditionalFormatting>
  <dataValidations count="2">
    <dataValidation type="list" allowBlank="1" showInputMessage="1" showErrorMessage="1" sqref="B8">
      <formula1>רשויות</formula1>
    </dataValidation>
    <dataValidation type="list" allowBlank="1" showInputMessage="1" showErrorMessage="1" sqref="B5">
      <formula1>"תל אביב והמרכז, ירושלים והדרום, חיפה והצפון"</formula1>
    </dataValidation>
  </dataValidations>
  <printOptions horizontalCentered="1"/>
  <pageMargins left="0.74803149606299213" right="0.74803149606299213" top="0.98425196850393704" bottom="0.98425196850393704" header="0.51181102362204722" footer="0.51181102362204722"/>
  <pageSetup orientation="landscape" r:id="rId1"/>
  <headerFooter alignWithMargins="0">
    <oddHeader>&amp;Lתאריך: &amp;D</oddHeader>
    <oddFooter>&amp;Lדף: &amp;P מתוך: &amp;N&amp;C&amp;F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F38"/>
  <sheetViews>
    <sheetView rightToLeft="1" workbookViewId="0">
      <selection activeCell="D22" sqref="D22"/>
    </sheetView>
  </sheetViews>
  <sheetFormatPr defaultRowHeight="12.75" x14ac:dyDescent="0.2"/>
  <cols>
    <col min="1" max="1" width="31.28515625" customWidth="1"/>
    <col min="2" max="2" width="17.7109375" customWidth="1"/>
    <col min="3" max="3" width="19.7109375" customWidth="1"/>
    <col min="4" max="4" width="22.85546875" customWidth="1"/>
    <col min="5" max="5" width="20.5703125" customWidth="1"/>
    <col min="6" max="6" width="17.42578125" customWidth="1"/>
    <col min="12" max="12" width="12.140625" customWidth="1"/>
    <col min="17" max="17" width="11.85546875" customWidth="1"/>
  </cols>
  <sheetData>
    <row r="1" spans="1:6" ht="25.5" x14ac:dyDescent="0.35">
      <c r="B1" s="143" t="s">
        <v>2332</v>
      </c>
      <c r="C1" s="144"/>
      <c r="D1" s="144"/>
      <c r="E1" s="221">
        <f>+'קליטת נתונים'!H5</f>
        <v>2020</v>
      </c>
      <c r="F1" s="107"/>
    </row>
    <row r="2" spans="1:6" x14ac:dyDescent="0.2">
      <c r="A2" s="145"/>
      <c r="B2" s="145"/>
      <c r="C2" s="145"/>
      <c r="D2" s="145"/>
      <c r="E2" s="145"/>
      <c r="F2" s="106"/>
    </row>
    <row r="3" spans="1:6" ht="13.5" thickBot="1" x14ac:dyDescent="0.25">
      <c r="A3" s="145"/>
      <c r="B3" s="145"/>
      <c r="C3" s="145"/>
      <c r="D3" s="145"/>
      <c r="E3" s="145"/>
      <c r="F3" s="106"/>
    </row>
    <row r="4" spans="1:6" ht="24.95" customHeight="1" thickBot="1" x14ac:dyDescent="0.35">
      <c r="A4" s="146" t="s">
        <v>269</v>
      </c>
      <c r="B4" s="147" t="str">
        <f>+'קליטת נתונים'!B8</f>
        <v>תל אביב - יפו</v>
      </c>
      <c r="C4" s="149"/>
      <c r="D4" s="146" t="s">
        <v>270</v>
      </c>
      <c r="E4" s="185">
        <f>VLOOKUP(B4,'עולים משנת 1989'!$A$11:$M$1199,13,0)</f>
        <v>552513</v>
      </c>
    </row>
    <row r="5" spans="1:6" ht="12" customHeight="1" thickBot="1" x14ac:dyDescent="0.25">
      <c r="A5" s="149"/>
      <c r="B5" s="149"/>
      <c r="C5" s="149"/>
      <c r="D5" s="149"/>
      <c r="E5" s="149"/>
    </row>
    <row r="6" spans="1:6" ht="20.100000000000001" customHeight="1" thickBot="1" x14ac:dyDescent="0.3">
      <c r="A6" s="150" t="s">
        <v>2299</v>
      </c>
      <c r="B6" s="186">
        <f>VLOOKUP(B4,'עולים משנת 1989'!$A$11:$M$1199,3,0)</f>
        <v>82467</v>
      </c>
      <c r="C6" s="153"/>
      <c r="D6" s="150" t="s">
        <v>2300</v>
      </c>
      <c r="E6" s="152">
        <f>+B6/$E$4</f>
        <v>0.14925802650797357</v>
      </c>
    </row>
    <row r="7" spans="1:6" ht="12" customHeight="1" thickBot="1" x14ac:dyDescent="0.3">
      <c r="A7" s="153"/>
      <c r="B7" s="187"/>
      <c r="C7" s="153"/>
      <c r="D7" s="153"/>
      <c r="E7" s="187"/>
    </row>
    <row r="8" spans="1:6" ht="20.100000000000001" customHeight="1" thickBot="1" x14ac:dyDescent="0.3">
      <c r="A8" s="150" t="s">
        <v>2384</v>
      </c>
      <c r="B8" s="224">
        <f>VLOOKUP(B4,'עולים משנת 2005'!$A$11:$M$1020,3,0)</f>
        <v>34610</v>
      </c>
      <c r="C8" s="153"/>
      <c r="D8" s="150" t="s">
        <v>2300</v>
      </c>
      <c r="E8" s="152">
        <f>+B8/$E$4</f>
        <v>6.2641060029356779E-2</v>
      </c>
    </row>
    <row r="9" spans="1:6" ht="12" customHeight="1" thickBot="1" x14ac:dyDescent="0.3">
      <c r="A9" s="222"/>
      <c r="B9" s="225"/>
      <c r="C9" s="222"/>
      <c r="D9" s="222"/>
      <c r="E9" s="176"/>
    </row>
    <row r="10" spans="1:6" ht="20.100000000000001" customHeight="1" thickBot="1" x14ac:dyDescent="0.3">
      <c r="A10" s="150" t="s">
        <v>126</v>
      </c>
      <c r="B10" s="8">
        <f>+'קליטת נתונים'!B11</f>
        <v>10</v>
      </c>
      <c r="C10" s="149"/>
      <c r="D10" s="150" t="s">
        <v>268</v>
      </c>
      <c r="E10" s="8">
        <f>+'קליטת נתונים'!B14</f>
        <v>8</v>
      </c>
      <c r="F10" s="108"/>
    </row>
    <row r="11" spans="1:6" ht="20.100000000000001" customHeight="1" thickBot="1" x14ac:dyDescent="0.3">
      <c r="A11" s="150" t="s">
        <v>2335</v>
      </c>
      <c r="B11" s="8">
        <f>+'קליטת נתונים'!B17</f>
        <v>0</v>
      </c>
      <c r="C11" s="154"/>
      <c r="D11" s="223" t="s">
        <v>127</v>
      </c>
      <c r="E11" s="31">
        <f>+'קליטת נתונים'!H11</f>
        <v>0.8</v>
      </c>
      <c r="F11" s="108"/>
    </row>
    <row r="12" spans="1:6" ht="15" customHeight="1" x14ac:dyDescent="0.25">
      <c r="A12" s="222"/>
      <c r="B12" s="222"/>
      <c r="C12" s="154"/>
      <c r="D12" s="222"/>
      <c r="E12" s="222"/>
      <c r="F12" s="108"/>
    </row>
    <row r="13" spans="1:6" ht="20.25" x14ac:dyDescent="0.3">
      <c r="A13" s="188" t="s">
        <v>2589</v>
      </c>
      <c r="B13" s="156"/>
      <c r="C13" s="156"/>
      <c r="D13" s="157"/>
      <c r="E13" s="157"/>
      <c r="F13" s="108"/>
    </row>
    <row r="14" spans="1:6" ht="14.1" customHeight="1" thickBot="1" x14ac:dyDescent="0.25">
      <c r="A14" s="149"/>
      <c r="B14" s="149"/>
      <c r="C14" s="149"/>
      <c r="D14" s="149"/>
      <c r="E14" s="149"/>
      <c r="F14" s="108"/>
    </row>
    <row r="15" spans="1:6" ht="20.100000000000001" customHeight="1" thickBot="1" x14ac:dyDescent="0.3">
      <c r="A15" s="149"/>
      <c r="B15" s="189">
        <v>1989</v>
      </c>
      <c r="C15" s="190"/>
      <c r="D15" s="189">
        <v>2005</v>
      </c>
      <c r="E15" s="190"/>
    </row>
    <row r="16" spans="1:6" ht="30" customHeight="1" thickBot="1" x14ac:dyDescent="0.3">
      <c r="A16" s="161" t="s">
        <v>2305</v>
      </c>
      <c r="B16" s="162" t="s">
        <v>2309</v>
      </c>
      <c r="C16" s="163" t="s">
        <v>2310</v>
      </c>
      <c r="D16" s="162" t="s">
        <v>2311</v>
      </c>
      <c r="E16" s="163" t="s">
        <v>2310</v>
      </c>
    </row>
    <row r="17" spans="1:5" ht="21.95" customHeight="1" x14ac:dyDescent="0.2">
      <c r="A17" s="165" t="s">
        <v>2306</v>
      </c>
      <c r="B17" s="180">
        <f>VLOOKUP($B$4,'עולים משנת 1989'!$A$11:$M$1199,4,0)</f>
        <v>47709</v>
      </c>
      <c r="C17" s="167">
        <f t="shared" ref="C17:C26" si="0">+B17/$E$4</f>
        <v>8.6349099478202324E-2</v>
      </c>
      <c r="D17" s="180">
        <f>VLOOKUP($B$4,'עולים משנת 2005'!$A$11:$M$1020,4,0)</f>
        <v>11734</v>
      </c>
      <c r="E17" s="167">
        <f t="shared" ref="E17:E26" si="1">+D17/$E$4</f>
        <v>2.1237509343671551E-2</v>
      </c>
    </row>
    <row r="18" spans="1:5" ht="21.95" customHeight="1" x14ac:dyDescent="0.25">
      <c r="A18" s="232" t="s">
        <v>2591</v>
      </c>
      <c r="B18" s="233">
        <f>VLOOKUP($B$4,'עולים משנת 1989'!$A$11:$M$1199,5,0)</f>
        <v>3167</v>
      </c>
      <c r="C18" s="234">
        <f t="shared" si="0"/>
        <v>5.7319918264366627E-3</v>
      </c>
      <c r="D18" s="233">
        <f>VLOOKUP($B$4,'עולים משנת 2005'!$A$11:$M$1020,5,0)</f>
        <v>385</v>
      </c>
      <c r="E18" s="234">
        <f t="shared" si="1"/>
        <v>6.9681618351061421E-4</v>
      </c>
    </row>
    <row r="19" spans="1:5" ht="21.95" customHeight="1" x14ac:dyDescent="0.25">
      <c r="A19" s="232" t="s">
        <v>2592</v>
      </c>
      <c r="B19" s="233">
        <f>VLOOKUP($B$4,'עולים משנת 1989'!$A$11:$M$1199,6,0)</f>
        <v>8000</v>
      </c>
      <c r="C19" s="234">
        <f t="shared" si="0"/>
        <v>1.4479297319701075E-2</v>
      </c>
      <c r="D19" s="233">
        <f>VLOOKUP($B$4,'עולים משנת 2005'!$A$11:$M$1020,6,0)</f>
        <v>333</v>
      </c>
      <c r="E19" s="234">
        <f t="shared" si="1"/>
        <v>6.027007509325572E-4</v>
      </c>
    </row>
    <row r="20" spans="1:5" ht="21.95" customHeight="1" x14ac:dyDescent="0.2">
      <c r="A20" s="170" t="s">
        <v>2307</v>
      </c>
      <c r="B20" s="183">
        <f>VLOOKUP($B$4,'עולים משנת 1989'!$A$11:$M$1199,7,0)</f>
        <v>1791</v>
      </c>
      <c r="C20" s="171">
        <f t="shared" si="0"/>
        <v>3.241552687448078E-3</v>
      </c>
      <c r="D20" s="183">
        <f>VLOOKUP($B$4,'עולים משנת 2005'!$A$11:$M$1020,7,0)</f>
        <v>1295</v>
      </c>
      <c r="E20" s="171">
        <f t="shared" si="1"/>
        <v>2.3438362536266116E-3</v>
      </c>
    </row>
    <row r="21" spans="1:5" ht="21.95" customHeight="1" x14ac:dyDescent="0.2">
      <c r="A21" s="170" t="s">
        <v>286</v>
      </c>
      <c r="B21" s="183">
        <f>VLOOKUP($B$4,'עולים משנת 1989'!$A$11:$M$1199,8,0)</f>
        <v>8428</v>
      </c>
      <c r="C21" s="171">
        <f t="shared" si="0"/>
        <v>1.5253939726305083E-2</v>
      </c>
      <c r="D21" s="183">
        <f>VLOOKUP($B$4,'עולים משנת 2005'!$A$11:$M$1020,8,0)</f>
        <v>6892</v>
      </c>
      <c r="E21" s="171">
        <f t="shared" si="1"/>
        <v>1.2473914640922476E-2</v>
      </c>
    </row>
    <row r="22" spans="1:5" ht="21.95" customHeight="1" x14ac:dyDescent="0.2">
      <c r="A22" s="170" t="s">
        <v>287</v>
      </c>
      <c r="B22" s="183">
        <f>VLOOKUP($B$4,'עולים משנת 1989'!$A$11:$M$1199,9,0)</f>
        <v>8307</v>
      </c>
      <c r="C22" s="171">
        <f t="shared" si="0"/>
        <v>1.5034940354344604E-2</v>
      </c>
      <c r="D22" s="183">
        <f>VLOOKUP($B$4,'עולים משנת 2005'!$A$11:$M$1020,9,0)</f>
        <v>5945</v>
      </c>
      <c r="E22" s="171">
        <f t="shared" si="1"/>
        <v>1.0759927820702861E-2</v>
      </c>
    </row>
    <row r="23" spans="1:5" ht="21.95" customHeight="1" x14ac:dyDescent="0.2">
      <c r="A23" s="170" t="s">
        <v>288</v>
      </c>
      <c r="B23" s="183">
        <f>VLOOKUP($B$4,'עולים משנת 1989'!$A$11:$M$1199,10,0)</f>
        <v>1340</v>
      </c>
      <c r="C23" s="171">
        <f t="shared" si="0"/>
        <v>2.4252823010499302E-3</v>
      </c>
      <c r="D23" s="183">
        <f>VLOOKUP($B$4,'עולים משנת 2005'!$A$11:$M$1020,10,0)</f>
        <v>415</v>
      </c>
      <c r="E23" s="171">
        <f t="shared" si="1"/>
        <v>7.5111354845949329E-4</v>
      </c>
    </row>
    <row r="24" spans="1:5" ht="21.95" customHeight="1" x14ac:dyDescent="0.2">
      <c r="A24" s="170" t="s">
        <v>289</v>
      </c>
      <c r="B24" s="183">
        <f>VLOOKUP($B$4,'עולים משנת 1989'!$A$11:$M$1199,11,0)</f>
        <v>2176</v>
      </c>
      <c r="C24" s="171">
        <f t="shared" si="0"/>
        <v>3.9383688709586926E-3</v>
      </c>
      <c r="D24" s="183">
        <f>VLOOKUP($B$4,'עולים משנת 2005'!$A$11:$M$1020,11,0)</f>
        <v>1482</v>
      </c>
      <c r="E24" s="171">
        <f t="shared" si="1"/>
        <v>2.682289828474624E-3</v>
      </c>
    </row>
    <row r="25" spans="1:5" ht="21.95" customHeight="1" thickBot="1" x14ac:dyDescent="0.25">
      <c r="A25" s="172" t="s">
        <v>290</v>
      </c>
      <c r="B25" s="191">
        <f>VLOOKUP($B$4,'עולים משנת 1989'!$A$11:$M$1199,12,0)</f>
        <v>12716</v>
      </c>
      <c r="C25" s="173">
        <f t="shared" si="0"/>
        <v>2.3014843089664859E-2</v>
      </c>
      <c r="D25" s="191">
        <f>VLOOKUP($B$4,'עולים משנת 2005'!$A$11:$M$1020,12,0)</f>
        <v>6847</v>
      </c>
      <c r="E25" s="173">
        <f t="shared" si="1"/>
        <v>1.2392468593499158E-2</v>
      </c>
    </row>
    <row r="26" spans="1:5" ht="30" customHeight="1" thickBot="1" x14ac:dyDescent="0.3">
      <c r="A26" s="161" t="s">
        <v>2308</v>
      </c>
      <c r="B26" s="174">
        <f>SUM(B17:B25)-B18-B19</f>
        <v>82467</v>
      </c>
      <c r="C26" s="175">
        <f t="shared" si="0"/>
        <v>0.14925802650797357</v>
      </c>
      <c r="D26" s="174">
        <f>SUM(D17:D25)-D18-D19</f>
        <v>34610</v>
      </c>
      <c r="E26" s="175">
        <f t="shared" si="1"/>
        <v>6.2641060029356779E-2</v>
      </c>
    </row>
    <row r="27" spans="1:5" ht="15" x14ac:dyDescent="0.2">
      <c r="A27" s="149"/>
      <c r="B27" s="149"/>
      <c r="C27" s="149"/>
      <c r="D27" s="149"/>
      <c r="E27" s="149"/>
    </row>
    <row r="28" spans="1:5" ht="15" x14ac:dyDescent="0.2">
      <c r="A28" s="149"/>
      <c r="B28" s="149"/>
      <c r="C28" s="149"/>
      <c r="D28" s="149"/>
      <c r="E28" s="149"/>
    </row>
    <row r="29" spans="1:5" ht="20.25" x14ac:dyDescent="0.3">
      <c r="A29" s="188" t="s">
        <v>2590</v>
      </c>
      <c r="B29" s="157"/>
      <c r="C29" s="157"/>
      <c r="D29" s="157"/>
      <c r="E29" s="157"/>
    </row>
    <row r="30" spans="1:5" ht="15.75" thickBot="1" x14ac:dyDescent="0.25">
      <c r="A30" s="149"/>
      <c r="B30" s="149"/>
      <c r="C30" s="149"/>
      <c r="D30" s="149"/>
      <c r="E30" s="149"/>
    </row>
    <row r="31" spans="1:5" ht="20.100000000000001" customHeight="1" thickBot="1" x14ac:dyDescent="0.3">
      <c r="A31" s="149"/>
      <c r="B31" s="192">
        <v>1989</v>
      </c>
      <c r="C31" s="178"/>
      <c r="D31" s="192">
        <v>2005</v>
      </c>
      <c r="E31" s="178"/>
    </row>
    <row r="32" spans="1:5" ht="30" customHeight="1" thickBot="1" x14ac:dyDescent="0.3">
      <c r="A32" s="162" t="s">
        <v>2312</v>
      </c>
      <c r="B32" s="193" t="s">
        <v>2309</v>
      </c>
      <c r="C32" s="193" t="s">
        <v>2310</v>
      </c>
      <c r="D32" s="193" t="s">
        <v>2311</v>
      </c>
      <c r="E32" s="163" t="s">
        <v>2310</v>
      </c>
    </row>
    <row r="33" spans="1:5" ht="24.95" customHeight="1" x14ac:dyDescent="0.2">
      <c r="A33" s="194" t="s">
        <v>2313</v>
      </c>
      <c r="B33" s="180" t="e">
        <f>VLOOKUP($B$4,'גילאים משנת 1989'!$A$11:$G$1167,3,0)</f>
        <v>#N/A</v>
      </c>
      <c r="C33" s="195" t="e">
        <f t="shared" ref="C33:C38" si="2">+B33/$E$4</f>
        <v>#N/A</v>
      </c>
      <c r="D33" s="180">
        <f>VLOOKUP($B$4,'גילאים משנת 2005'!$A$11:$G$1020,3,0)</f>
        <v>2004</v>
      </c>
      <c r="E33" s="167">
        <f t="shared" ref="E33:E38" si="3">+D33/$E$4</f>
        <v>3.6270639785851194E-3</v>
      </c>
    </row>
    <row r="34" spans="1:5" ht="24.95" customHeight="1" x14ac:dyDescent="0.2">
      <c r="A34" s="196" t="s">
        <v>2328</v>
      </c>
      <c r="B34" s="183" t="e">
        <f>VLOOKUP($B$4,'גילאים משנת 1989'!$A$11:$G$1167,4,0)</f>
        <v>#N/A</v>
      </c>
      <c r="C34" s="197" t="e">
        <f t="shared" si="2"/>
        <v>#N/A</v>
      </c>
      <c r="D34" s="183">
        <f>VLOOKUP($B$4,'גילאים משנת 2005'!$A$11:$G$1020,4,0)</f>
        <v>981</v>
      </c>
      <c r="E34" s="171">
        <f t="shared" si="3"/>
        <v>1.7755238338283443E-3</v>
      </c>
    </row>
    <row r="35" spans="1:5" ht="24.95" customHeight="1" x14ac:dyDescent="0.2">
      <c r="A35" s="196" t="s">
        <v>2329</v>
      </c>
      <c r="B35" s="183" t="e">
        <f>VLOOKUP($B$4,'גילאים משנת 1989'!$A$11:$G$1167,5,0)</f>
        <v>#N/A</v>
      </c>
      <c r="C35" s="197" t="e">
        <f t="shared" si="2"/>
        <v>#N/A</v>
      </c>
      <c r="D35" s="183">
        <f>VLOOKUP($B$4,'גילאים משנת 2005'!$A$11:$G$1020,5,0)</f>
        <v>14169</v>
      </c>
      <c r="E35" s="171">
        <f t="shared" si="3"/>
        <v>2.5644645465355567E-2</v>
      </c>
    </row>
    <row r="36" spans="1:5" ht="24.95" customHeight="1" x14ac:dyDescent="0.2">
      <c r="A36" s="196" t="s">
        <v>2314</v>
      </c>
      <c r="B36" s="183" t="e">
        <f>VLOOKUP($B$4,'גילאים משנת 1989'!$A$11:$G$1167,6,0)</f>
        <v>#N/A</v>
      </c>
      <c r="C36" s="197" t="e">
        <f t="shared" si="2"/>
        <v>#N/A</v>
      </c>
      <c r="D36" s="183">
        <f>VLOOKUP($B$4,'גילאים משנת 2005'!$A$11:$G$1020,6,0)</f>
        <v>10224</v>
      </c>
      <c r="E36" s="171">
        <f t="shared" si="3"/>
        <v>1.8504541974577973E-2</v>
      </c>
    </row>
    <row r="37" spans="1:5" ht="24.95" customHeight="1" thickBot="1" x14ac:dyDescent="0.25">
      <c r="A37" s="198" t="s">
        <v>2315</v>
      </c>
      <c r="B37" s="191" t="e">
        <f>VLOOKUP($B$4,'גילאים משנת 1989'!$A$11:$G$1167,7,0)</f>
        <v>#N/A</v>
      </c>
      <c r="C37" s="199" t="e">
        <f t="shared" si="2"/>
        <v>#N/A</v>
      </c>
      <c r="D37" s="191">
        <f>VLOOKUP($B$4,'גילאים משנת 2005'!$A$11:$G$1020,7,0)</f>
        <v>7232</v>
      </c>
      <c r="E37" s="173">
        <f t="shared" si="3"/>
        <v>1.3089284777009772E-2</v>
      </c>
    </row>
    <row r="38" spans="1:5" ht="30" customHeight="1" thickBot="1" x14ac:dyDescent="0.3">
      <c r="A38" s="161" t="s">
        <v>2308</v>
      </c>
      <c r="B38" s="174" t="e">
        <f>SUM(B33:B37)</f>
        <v>#N/A</v>
      </c>
      <c r="C38" s="175" t="e">
        <f t="shared" si="2"/>
        <v>#N/A</v>
      </c>
      <c r="D38" s="174">
        <f>SUM(D33:D37)</f>
        <v>34610</v>
      </c>
      <c r="E38" s="175">
        <f t="shared" si="3"/>
        <v>6.2641060029356779E-2</v>
      </c>
    </row>
  </sheetData>
  <sheetProtection password="D314" sheet="1" objects="1" scenarios="1"/>
  <conditionalFormatting sqref="B10">
    <cfRule type="cellIs" dxfId="29" priority="14" stopIfTrue="1" operator="greaterThan">
      <formula>2</formula>
    </cfRule>
    <cfRule type="cellIs" dxfId="28" priority="15" stopIfTrue="1" operator="lessThan">
      <formula>3</formula>
    </cfRule>
  </conditionalFormatting>
  <conditionalFormatting sqref="E10">
    <cfRule type="cellIs" dxfId="27" priority="11" stopIfTrue="1" operator="lessThan">
      <formula>5</formula>
    </cfRule>
    <cfRule type="cellIs" dxfId="26" priority="12" stopIfTrue="1" operator="greaterThan">
      <formula>2</formula>
    </cfRule>
    <cfRule type="cellIs" dxfId="25" priority="13" stopIfTrue="1" operator="lessThan">
      <formula>3</formula>
    </cfRule>
  </conditionalFormatting>
  <conditionalFormatting sqref="B11">
    <cfRule type="cellIs" dxfId="24" priority="6" stopIfTrue="1" operator="equal">
      <formula>1</formula>
    </cfRule>
    <cfRule type="cellIs" dxfId="23" priority="7" stopIfTrue="1" operator="equal">
      <formula>0</formula>
    </cfRule>
    <cfRule type="cellIs" dxfId="22" priority="8" stopIfTrue="1" operator="lessThan">
      <formula>5</formula>
    </cfRule>
    <cfRule type="cellIs" dxfId="21" priority="9" stopIfTrue="1" operator="greaterThan">
      <formula>2</formula>
    </cfRule>
    <cfRule type="cellIs" dxfId="20" priority="10" stopIfTrue="1" operator="lessThan">
      <formula>3</formula>
    </cfRule>
  </conditionalFormatting>
  <conditionalFormatting sqref="E11">
    <cfRule type="cellIs" dxfId="19" priority="1" stopIfTrue="1" operator="equal">
      <formula>0.9</formula>
    </cfRule>
    <cfRule type="cellIs" dxfId="18" priority="2" stopIfTrue="1" operator="equal">
      <formula>0.75</formula>
    </cfRule>
    <cfRule type="cellIs" dxfId="17" priority="3" stopIfTrue="1" operator="lessThan">
      <formula>0.75</formula>
    </cfRule>
    <cfRule type="cellIs" dxfId="16" priority="4" stopIfTrue="1" operator="greaterThan">
      <formula>2</formula>
    </cfRule>
    <cfRule type="cellIs" dxfId="15" priority="5" stopIfTrue="1" operator="lessThan">
      <formula>3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scale="82" orientation="portrait" r:id="rId1"/>
  <headerFooter>
    <oddHeader>&amp;L&amp;"-,רגיל"&amp;12תאריך הדפסה: &amp;D&amp;C&amp;"-,רגיל"&amp;12משרד העלייה והקליטה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F37"/>
  <sheetViews>
    <sheetView rightToLeft="1" workbookViewId="0">
      <selection activeCell="A16" sqref="A16"/>
    </sheetView>
  </sheetViews>
  <sheetFormatPr defaultRowHeight="12.75" x14ac:dyDescent="0.2"/>
  <cols>
    <col min="1" max="1" width="31.28515625" customWidth="1"/>
    <col min="2" max="2" width="21.5703125" customWidth="1"/>
    <col min="3" max="3" width="22.42578125" customWidth="1"/>
    <col min="4" max="4" width="23.42578125" customWidth="1"/>
    <col min="5" max="5" width="15.42578125" customWidth="1"/>
    <col min="6" max="6" width="17.42578125" customWidth="1"/>
  </cols>
  <sheetData>
    <row r="1" spans="1:6" ht="25.5" x14ac:dyDescent="0.35">
      <c r="B1" s="143" t="s">
        <v>2333</v>
      </c>
      <c r="C1" s="144"/>
      <c r="D1" s="144"/>
      <c r="E1" s="221">
        <f>+'קליטת נתונים'!H5</f>
        <v>2020</v>
      </c>
      <c r="F1" s="107"/>
    </row>
    <row r="2" spans="1:6" x14ac:dyDescent="0.2">
      <c r="A2" s="145"/>
      <c r="B2" s="145"/>
      <c r="C2" s="145"/>
      <c r="D2" s="145"/>
      <c r="E2" s="145"/>
      <c r="F2" s="106"/>
    </row>
    <row r="3" spans="1:6" ht="13.5" thickBot="1" x14ac:dyDescent="0.25">
      <c r="A3" s="145"/>
      <c r="B3" s="145"/>
      <c r="C3" s="145"/>
      <c r="D3" s="145"/>
      <c r="E3" s="145"/>
      <c r="F3" s="106"/>
    </row>
    <row r="4" spans="1:6" ht="24.95" customHeight="1" thickBot="1" x14ac:dyDescent="0.35">
      <c r="A4" s="146" t="s">
        <v>2325</v>
      </c>
      <c r="B4" s="147" t="str">
        <f>+'קליטת נתונים'!B8</f>
        <v>תל אביב - יפו</v>
      </c>
      <c r="C4" s="3"/>
      <c r="D4" s="146" t="s">
        <v>270</v>
      </c>
      <c r="E4" s="148" t="e">
        <f>VLOOKUP(B4,'מועצות משנת 2014'!$A$4:$L$53,12,0)</f>
        <v>#N/A</v>
      </c>
    </row>
    <row r="5" spans="1:6" ht="15" customHeight="1" thickBot="1" x14ac:dyDescent="0.25">
      <c r="A5" s="149"/>
      <c r="B5" s="149"/>
      <c r="C5" s="3"/>
      <c r="D5" s="149"/>
      <c r="E5" s="149"/>
    </row>
    <row r="6" spans="1:6" ht="24.95" customHeight="1" thickBot="1" x14ac:dyDescent="0.3">
      <c r="A6" s="150" t="s">
        <v>2385</v>
      </c>
      <c r="B6" s="151" t="e">
        <f>VLOOKUP(B4,'מועצות משנת 2014'!$A$4:$L$53,2,0)</f>
        <v>#N/A</v>
      </c>
      <c r="C6" s="3"/>
      <c r="D6" s="150" t="s">
        <v>2300</v>
      </c>
      <c r="E6" s="152" t="e">
        <f>+B6/$E$4</f>
        <v>#N/A</v>
      </c>
    </row>
    <row r="7" spans="1:6" ht="15" customHeight="1" thickBot="1" x14ac:dyDescent="0.3">
      <c r="A7" s="153"/>
      <c r="B7" s="153"/>
      <c r="C7" s="153"/>
      <c r="D7" s="153"/>
      <c r="E7" s="153"/>
    </row>
    <row r="8" spans="1:6" ht="20.100000000000001" customHeight="1" thickBot="1" x14ac:dyDescent="0.3">
      <c r="A8" s="150" t="s">
        <v>126</v>
      </c>
      <c r="B8" s="8">
        <f>+'קליטת נתונים'!B11</f>
        <v>10</v>
      </c>
      <c r="C8" s="149"/>
      <c r="D8" s="150" t="s">
        <v>268</v>
      </c>
      <c r="E8" s="8">
        <f>+'קליטת נתונים'!B14</f>
        <v>8</v>
      </c>
      <c r="F8" s="108"/>
    </row>
    <row r="9" spans="1:6" ht="20.100000000000001" customHeight="1" thickBot="1" x14ac:dyDescent="0.3">
      <c r="A9" s="150" t="s">
        <v>2335</v>
      </c>
      <c r="B9" s="8">
        <f>+'קליטת נתונים'!B17</f>
        <v>0</v>
      </c>
      <c r="C9" s="154"/>
      <c r="D9" s="223" t="s">
        <v>127</v>
      </c>
      <c r="E9" s="31">
        <f>+'קליטת נתונים'!H11</f>
        <v>0.8</v>
      </c>
      <c r="F9" s="108"/>
    </row>
    <row r="10" spans="1:6" ht="18" x14ac:dyDescent="0.25">
      <c r="A10" s="222"/>
      <c r="B10" s="222"/>
      <c r="C10" s="154"/>
      <c r="D10" s="226"/>
      <c r="E10" s="222"/>
      <c r="F10" s="108"/>
    </row>
    <row r="11" spans="1:6" ht="20.25" x14ac:dyDescent="0.3">
      <c r="A11" s="155" t="s">
        <v>2593</v>
      </c>
      <c r="B11" s="156"/>
      <c r="C11" s="156"/>
      <c r="D11" s="157"/>
      <c r="E11" s="157"/>
      <c r="F11" s="108"/>
    </row>
    <row r="12" spans="1:6" ht="15.75" thickBot="1" x14ac:dyDescent="0.25">
      <c r="A12" s="149"/>
      <c r="B12" s="149"/>
      <c r="C12" s="149"/>
      <c r="D12" s="149"/>
      <c r="E12" s="149"/>
      <c r="F12" s="108"/>
    </row>
    <row r="13" spans="1:6" ht="20.100000000000001" customHeight="1" thickBot="1" x14ac:dyDescent="0.3">
      <c r="A13" s="149"/>
      <c r="B13" s="158">
        <v>2014</v>
      </c>
      <c r="C13" s="159"/>
      <c r="D13" s="160"/>
      <c r="E13" s="160"/>
    </row>
    <row r="14" spans="1:6" ht="30" customHeight="1" thickBot="1" x14ac:dyDescent="0.3">
      <c r="A14" s="161" t="s">
        <v>2305</v>
      </c>
      <c r="B14" s="162" t="s">
        <v>2309</v>
      </c>
      <c r="C14" s="163" t="s">
        <v>2310</v>
      </c>
      <c r="D14" s="164"/>
      <c r="E14" s="164"/>
    </row>
    <row r="15" spans="1:6" ht="21.95" customHeight="1" thickBot="1" x14ac:dyDescent="0.3">
      <c r="A15" s="165" t="s">
        <v>2306</v>
      </c>
      <c r="B15" s="166" t="e">
        <f>VLOOKUP($B$4,'מועצות משנת 2014'!$A$4:$L$53,3,0)</f>
        <v>#N/A</v>
      </c>
      <c r="C15" s="167" t="e">
        <f t="shared" ref="C15:C24" si="0">+B15/$E$4</f>
        <v>#N/A</v>
      </c>
      <c r="D15" s="168"/>
      <c r="E15" s="169"/>
    </row>
    <row r="16" spans="1:6" ht="21.95" customHeight="1" thickBot="1" x14ac:dyDescent="0.3">
      <c r="A16" s="232" t="s">
        <v>2591</v>
      </c>
      <c r="B16" s="235" t="e">
        <f>VLOOKUP($B$4,'מועצות משנת 2014'!$A$4:$L$53,4,0)</f>
        <v>#N/A</v>
      </c>
      <c r="C16" s="234" t="e">
        <f t="shared" si="0"/>
        <v>#N/A</v>
      </c>
      <c r="D16" s="168"/>
      <c r="E16" s="169"/>
    </row>
    <row r="17" spans="1:5" ht="21.95" customHeight="1" thickBot="1" x14ac:dyDescent="0.3">
      <c r="A17" s="232" t="s">
        <v>2592</v>
      </c>
      <c r="B17" s="235" t="e">
        <f>VLOOKUP($B$4,'מועצות משנת 2014'!$A$4:$L$53,5,0)</f>
        <v>#N/A</v>
      </c>
      <c r="C17" s="234" t="e">
        <f t="shared" si="0"/>
        <v>#N/A</v>
      </c>
      <c r="D17" s="168"/>
      <c r="E17" s="169"/>
    </row>
    <row r="18" spans="1:5" ht="21.95" customHeight="1" thickBot="1" x14ac:dyDescent="0.3">
      <c r="A18" s="170" t="s">
        <v>2307</v>
      </c>
      <c r="B18" s="166" t="e">
        <f>VLOOKUP($B$4,'מועצות משנת 2014'!$A$4:$L$53,6,0)</f>
        <v>#N/A</v>
      </c>
      <c r="C18" s="171" t="e">
        <f t="shared" si="0"/>
        <v>#N/A</v>
      </c>
      <c r="D18" s="168"/>
      <c r="E18" s="169"/>
    </row>
    <row r="19" spans="1:5" ht="21.95" customHeight="1" thickBot="1" x14ac:dyDescent="0.3">
      <c r="A19" s="170" t="s">
        <v>286</v>
      </c>
      <c r="B19" s="166" t="e">
        <f>VLOOKUP($B$4,'מועצות משנת 2014'!$A$4:$L$53,7,0)</f>
        <v>#N/A</v>
      </c>
      <c r="C19" s="171" t="e">
        <f t="shared" si="0"/>
        <v>#N/A</v>
      </c>
      <c r="D19" s="168"/>
      <c r="E19" s="169"/>
    </row>
    <row r="20" spans="1:5" ht="21.95" customHeight="1" thickBot="1" x14ac:dyDescent="0.3">
      <c r="A20" s="170" t="s">
        <v>287</v>
      </c>
      <c r="B20" s="166" t="e">
        <f>VLOOKUP($B$4,'מועצות משנת 2014'!$A$4:$L$53,8,0)</f>
        <v>#N/A</v>
      </c>
      <c r="C20" s="171" t="e">
        <f t="shared" si="0"/>
        <v>#N/A</v>
      </c>
      <c r="D20" s="168"/>
      <c r="E20" s="169"/>
    </row>
    <row r="21" spans="1:5" ht="21.95" customHeight="1" thickBot="1" x14ac:dyDescent="0.3">
      <c r="A21" s="170" t="s">
        <v>288</v>
      </c>
      <c r="B21" s="166" t="e">
        <f>VLOOKUP($B$4,'מועצות משנת 2014'!$A$4:$L$53,9,0)</f>
        <v>#N/A</v>
      </c>
      <c r="C21" s="171" t="e">
        <f t="shared" si="0"/>
        <v>#N/A</v>
      </c>
      <c r="D21" s="168"/>
      <c r="E21" s="169"/>
    </row>
    <row r="22" spans="1:5" ht="21.95" customHeight="1" thickBot="1" x14ac:dyDescent="0.3">
      <c r="A22" s="170" t="s">
        <v>289</v>
      </c>
      <c r="B22" s="166" t="e">
        <f>VLOOKUP($B$4,'מועצות משנת 2014'!$A$4:$L$53,10,0)</f>
        <v>#N/A</v>
      </c>
      <c r="C22" s="171" t="e">
        <f t="shared" si="0"/>
        <v>#N/A</v>
      </c>
      <c r="D22" s="168"/>
      <c r="E22" s="169"/>
    </row>
    <row r="23" spans="1:5" ht="21.95" customHeight="1" thickBot="1" x14ac:dyDescent="0.3">
      <c r="A23" s="172" t="s">
        <v>290</v>
      </c>
      <c r="B23" s="166" t="e">
        <f>VLOOKUP($B$4,'מועצות משנת 2014'!$A$4:$L$53,11,0)</f>
        <v>#N/A</v>
      </c>
      <c r="C23" s="173" t="e">
        <f t="shared" si="0"/>
        <v>#N/A</v>
      </c>
      <c r="D23" s="168"/>
      <c r="E23" s="169"/>
    </row>
    <row r="24" spans="1:5" ht="30" customHeight="1" thickBot="1" x14ac:dyDescent="0.3">
      <c r="A24" s="161" t="s">
        <v>2308</v>
      </c>
      <c r="B24" s="174" t="e">
        <f>SUM(B15:B23)-B16-B17</f>
        <v>#N/A</v>
      </c>
      <c r="C24" s="175" t="e">
        <f t="shared" si="0"/>
        <v>#N/A</v>
      </c>
      <c r="D24" s="164"/>
      <c r="E24" s="176"/>
    </row>
    <row r="25" spans="1:5" ht="15" x14ac:dyDescent="0.2">
      <c r="A25" s="149"/>
      <c r="B25" s="149"/>
      <c r="C25" s="149"/>
      <c r="D25" s="149"/>
      <c r="E25" s="149"/>
    </row>
    <row r="26" spans="1:5" ht="15" x14ac:dyDescent="0.2">
      <c r="A26" s="149"/>
      <c r="B26" s="149"/>
      <c r="C26" s="149"/>
      <c r="D26" s="149"/>
      <c r="E26" s="149"/>
    </row>
    <row r="27" spans="1:5" ht="15" x14ac:dyDescent="0.2">
      <c r="A27" s="149"/>
      <c r="B27" s="149"/>
      <c r="C27" s="149"/>
      <c r="D27" s="149"/>
      <c r="E27" s="149"/>
    </row>
    <row r="28" spans="1:5" ht="20.25" x14ac:dyDescent="0.3">
      <c r="A28" s="155" t="s">
        <v>2594</v>
      </c>
      <c r="B28" s="157"/>
      <c r="C28" s="157"/>
      <c r="D28" s="157"/>
      <c r="E28" s="157"/>
    </row>
    <row r="29" spans="1:5" ht="15.75" thickBot="1" x14ac:dyDescent="0.25">
      <c r="A29" s="149"/>
      <c r="B29" s="149"/>
      <c r="C29" s="149"/>
      <c r="D29" s="149"/>
      <c r="E29" s="149"/>
    </row>
    <row r="30" spans="1:5" ht="20.100000000000001" customHeight="1" thickBot="1" x14ac:dyDescent="0.3">
      <c r="A30" s="149"/>
      <c r="B30" s="177">
        <v>2014</v>
      </c>
      <c r="C30" s="178"/>
      <c r="D30" s="160"/>
      <c r="E30" s="160"/>
    </row>
    <row r="31" spans="1:5" ht="30" customHeight="1" thickBot="1" x14ac:dyDescent="0.3">
      <c r="A31" s="179" t="s">
        <v>2312</v>
      </c>
      <c r="B31" s="162" t="s">
        <v>2309</v>
      </c>
      <c r="C31" s="163" t="s">
        <v>2310</v>
      </c>
      <c r="D31" s="164"/>
      <c r="E31" s="164"/>
    </row>
    <row r="32" spans="1:5" ht="24.95" customHeight="1" x14ac:dyDescent="0.2">
      <c r="A32" s="194" t="s">
        <v>2313</v>
      </c>
      <c r="B32" s="180" t="e">
        <f>VLOOKUP($B$4,'מועצות גילאים מ 2014'!$A$6:$G$55,3,0)</f>
        <v>#N/A</v>
      </c>
      <c r="C32" s="167" t="e">
        <f t="shared" ref="C32:C37" si="1">+B32/$E$4</f>
        <v>#N/A</v>
      </c>
      <c r="D32" s="181"/>
      <c r="E32" s="169"/>
    </row>
    <row r="33" spans="1:5" ht="24.95" customHeight="1" x14ac:dyDescent="0.2">
      <c r="A33" s="196" t="s">
        <v>2328</v>
      </c>
      <c r="B33" s="183" t="e">
        <f>VLOOKUP($B$4,'מועצות גילאים מ 2014'!$A$6:$G$55,4,0)</f>
        <v>#N/A</v>
      </c>
      <c r="C33" s="171" t="e">
        <f t="shared" si="1"/>
        <v>#N/A</v>
      </c>
      <c r="D33" s="181"/>
      <c r="E33" s="169"/>
    </row>
    <row r="34" spans="1:5" ht="24.95" customHeight="1" x14ac:dyDescent="0.2">
      <c r="A34" s="196" t="s">
        <v>2329</v>
      </c>
      <c r="B34" s="183" t="e">
        <f>VLOOKUP($B$4,'מועצות גילאים מ 2014'!$A$6:$G$55,5,0)</f>
        <v>#N/A</v>
      </c>
      <c r="C34" s="171" t="e">
        <f t="shared" si="1"/>
        <v>#N/A</v>
      </c>
      <c r="D34" s="181"/>
      <c r="E34" s="169"/>
    </row>
    <row r="35" spans="1:5" ht="24.95" customHeight="1" x14ac:dyDescent="0.2">
      <c r="A35" s="182" t="s">
        <v>2314</v>
      </c>
      <c r="B35" s="183" t="e">
        <f>VLOOKUP($B$4,'מועצות גילאים מ 2014'!$A$6:$G$55,6,0)</f>
        <v>#N/A</v>
      </c>
      <c r="C35" s="171" t="e">
        <f t="shared" si="1"/>
        <v>#N/A</v>
      </c>
      <c r="D35" s="181"/>
      <c r="E35" s="169"/>
    </row>
    <row r="36" spans="1:5" ht="24.95" customHeight="1" thickBot="1" x14ac:dyDescent="0.25">
      <c r="A36" s="184" t="s">
        <v>2315</v>
      </c>
      <c r="B36" s="183" t="e">
        <f>VLOOKUP($B$4,'מועצות גילאים מ 2014'!$A$6:$G$55,7,0)</f>
        <v>#N/A</v>
      </c>
      <c r="C36" s="173" t="e">
        <f t="shared" si="1"/>
        <v>#N/A</v>
      </c>
      <c r="D36" s="181"/>
      <c r="E36" s="169"/>
    </row>
    <row r="37" spans="1:5" ht="30" customHeight="1" thickBot="1" x14ac:dyDescent="0.3">
      <c r="A37" s="179" t="s">
        <v>2308</v>
      </c>
      <c r="B37" s="174" t="e">
        <f>SUM(B32:B36)</f>
        <v>#N/A</v>
      </c>
      <c r="C37" s="175" t="e">
        <f t="shared" si="1"/>
        <v>#N/A</v>
      </c>
      <c r="D37" s="164"/>
      <c r="E37" s="176"/>
    </row>
  </sheetData>
  <sheetProtection password="D314" sheet="1" objects="1" scenarios="1"/>
  <conditionalFormatting sqref="B8">
    <cfRule type="cellIs" dxfId="14" priority="14" stopIfTrue="1" operator="greaterThan">
      <formula>2</formula>
    </cfRule>
    <cfRule type="cellIs" dxfId="13" priority="15" stopIfTrue="1" operator="lessThan">
      <formula>3</formula>
    </cfRule>
  </conditionalFormatting>
  <conditionalFormatting sqref="E8">
    <cfRule type="cellIs" dxfId="12" priority="11" stopIfTrue="1" operator="lessThan">
      <formula>5</formula>
    </cfRule>
    <cfRule type="cellIs" dxfId="11" priority="12" stopIfTrue="1" operator="greaterThan">
      <formula>2</formula>
    </cfRule>
    <cfRule type="cellIs" dxfId="10" priority="13" stopIfTrue="1" operator="lessThan">
      <formula>3</formula>
    </cfRule>
  </conditionalFormatting>
  <conditionalFormatting sqref="B9">
    <cfRule type="cellIs" dxfId="9" priority="6" stopIfTrue="1" operator="equal">
      <formula>1</formula>
    </cfRule>
    <cfRule type="cellIs" dxfId="8" priority="7" stopIfTrue="1" operator="equal">
      <formula>0</formula>
    </cfRule>
    <cfRule type="cellIs" dxfId="7" priority="8" stopIfTrue="1" operator="lessThan">
      <formula>5</formula>
    </cfRule>
    <cfRule type="cellIs" dxfId="6" priority="9" stopIfTrue="1" operator="greaterThan">
      <formula>2</formula>
    </cfRule>
    <cfRule type="cellIs" dxfId="5" priority="10" stopIfTrue="1" operator="lessThan">
      <formula>3</formula>
    </cfRule>
  </conditionalFormatting>
  <conditionalFormatting sqref="E9">
    <cfRule type="cellIs" dxfId="4" priority="1" stopIfTrue="1" operator="equal">
      <formula>0.9</formula>
    </cfRule>
    <cfRule type="cellIs" dxfId="3" priority="2" stopIfTrue="1" operator="equal">
      <formula>0.75</formula>
    </cfRule>
    <cfRule type="cellIs" dxfId="2" priority="3" stopIfTrue="1" operator="lessThan">
      <formula>0.75</formula>
    </cfRule>
    <cfRule type="cellIs" dxfId="1" priority="4" stopIfTrue="1" operator="greaterThan">
      <formula>2</formula>
    </cfRule>
    <cfRule type="cellIs" dxfId="0" priority="5" stopIfTrue="1" operator="lessThan">
      <formula>3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scale="80" orientation="portrait" r:id="rId1"/>
  <headerFooter>
    <oddHeader>&amp;L&amp;"-,רגיל"&amp;12תאריך הדפסה: &amp;D&amp;C&amp;"-,רגיל"&amp;12משרד העלייה והקליטה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R1199"/>
  <sheetViews>
    <sheetView showZeros="0" rightToLeft="1" workbookViewId="0">
      <pane ySplit="10" topLeftCell="A1118" activePane="bottomLeft" state="frozen"/>
      <selection activeCell="A11" sqref="A11"/>
      <selection pane="bottomLeft" activeCell="C1176" sqref="C1176:M1176"/>
    </sheetView>
  </sheetViews>
  <sheetFormatPr defaultRowHeight="14.25" x14ac:dyDescent="0.2"/>
  <cols>
    <col min="1" max="1" width="17.7109375" style="76" customWidth="1"/>
    <col min="2" max="2" width="12.7109375" style="76" customWidth="1"/>
    <col min="3" max="3" width="11.85546875" style="77" customWidth="1"/>
    <col min="4" max="6" width="11.28515625" style="77" customWidth="1"/>
    <col min="7" max="9" width="10.7109375" style="77" customWidth="1"/>
    <col min="10" max="11" width="13.140625" style="77" customWidth="1"/>
    <col min="12" max="12" width="11.28515625" style="77" customWidth="1"/>
    <col min="13" max="13" width="11.7109375" style="78" customWidth="1"/>
    <col min="14" max="14" width="10.5703125" style="79" hidden="1" customWidth="1"/>
    <col min="15" max="15" width="13.42578125" style="79" customWidth="1"/>
    <col min="16" max="16" width="16.140625" style="48" customWidth="1"/>
    <col min="17" max="17" width="22.85546875" style="48" customWidth="1"/>
    <col min="18" max="18" width="12.85546875" style="48" customWidth="1"/>
    <col min="19" max="16384" width="9.140625" style="48"/>
  </cols>
  <sheetData>
    <row r="1" spans="1:18" x14ac:dyDescent="0.2">
      <c r="A1" s="43" t="s">
        <v>271</v>
      </c>
      <c r="B1" s="43"/>
      <c r="C1" s="44"/>
      <c r="D1" s="44"/>
      <c r="E1" s="44"/>
      <c r="F1" s="44"/>
      <c r="G1" s="44"/>
      <c r="H1" s="44"/>
      <c r="I1" s="44"/>
      <c r="J1" s="44"/>
      <c r="K1" s="44"/>
      <c r="L1" s="44"/>
      <c r="M1" s="45"/>
      <c r="N1" s="46"/>
      <c r="O1" s="46"/>
      <c r="P1" s="47"/>
    </row>
    <row r="2" spans="1:18" x14ac:dyDescent="0.2">
      <c r="A2" s="227" t="s">
        <v>2582</v>
      </c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  <c r="N2" s="46"/>
      <c r="O2" s="46"/>
      <c r="P2" s="49"/>
    </row>
    <row r="3" spans="1:18" x14ac:dyDescent="0.2">
      <c r="A3" s="43" t="s">
        <v>272</v>
      </c>
      <c r="B3" s="43"/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  <c r="N3" s="46"/>
      <c r="O3" s="46"/>
      <c r="P3" s="47"/>
    </row>
    <row r="4" spans="1:18" ht="15" x14ac:dyDescent="0.2">
      <c r="A4" s="50" t="s">
        <v>2349</v>
      </c>
      <c r="B4" s="50"/>
      <c r="C4" s="44"/>
      <c r="D4" s="44"/>
      <c r="E4" s="44"/>
      <c r="F4" s="44"/>
      <c r="G4" s="44"/>
      <c r="H4" s="44"/>
      <c r="I4" s="44"/>
      <c r="J4" s="44"/>
      <c r="K4" s="44"/>
      <c r="L4" s="44"/>
      <c r="M4" s="45"/>
      <c r="N4" s="46"/>
      <c r="O4" s="46"/>
      <c r="P4" s="47"/>
    </row>
    <row r="5" spans="1:18" x14ac:dyDescent="0.2">
      <c r="A5" s="51" t="s">
        <v>273</v>
      </c>
      <c r="B5" s="51"/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  <c r="N5" s="46"/>
      <c r="O5" s="46"/>
      <c r="P5" s="47"/>
    </row>
    <row r="6" spans="1:18" ht="15" thickBot="1" x14ac:dyDescent="0.25">
      <c r="A6" s="52"/>
      <c r="B6" s="53"/>
      <c r="C6" s="44"/>
      <c r="D6" s="44"/>
      <c r="E6" s="44"/>
      <c r="F6" s="44"/>
      <c r="G6" s="44"/>
      <c r="H6" s="44"/>
      <c r="I6" s="44"/>
      <c r="J6" s="44"/>
      <c r="K6" s="44"/>
      <c r="L6" s="44"/>
      <c r="M6" s="45"/>
      <c r="N6" s="46"/>
      <c r="O6" s="46"/>
    </row>
    <row r="7" spans="1:18" ht="15" thickBot="1" x14ac:dyDescent="0.25">
      <c r="A7" s="54"/>
      <c r="B7" s="55"/>
      <c r="C7" s="56" t="s">
        <v>2583</v>
      </c>
      <c r="D7" s="57"/>
      <c r="E7" s="57"/>
      <c r="F7" s="57"/>
      <c r="G7" s="57"/>
      <c r="H7" s="57"/>
      <c r="I7" s="57"/>
      <c r="J7" s="57"/>
      <c r="K7" s="57"/>
      <c r="L7" s="58"/>
      <c r="M7" s="59"/>
      <c r="N7" s="59"/>
      <c r="O7" s="59"/>
      <c r="P7" s="60"/>
      <c r="Q7" s="60"/>
      <c r="R7" s="60"/>
    </row>
    <row r="8" spans="1:18" ht="15.75" x14ac:dyDescent="0.25">
      <c r="A8" s="61"/>
      <c r="B8" s="62"/>
      <c r="C8" s="63" t="s">
        <v>274</v>
      </c>
      <c r="D8" s="64"/>
      <c r="E8" s="64" t="s">
        <v>275</v>
      </c>
      <c r="F8" s="64" t="s">
        <v>275</v>
      </c>
      <c r="G8" s="64"/>
      <c r="H8" s="64"/>
      <c r="I8" s="64"/>
      <c r="J8" s="64"/>
      <c r="K8" s="64"/>
      <c r="L8" s="64"/>
      <c r="M8" s="65" t="s">
        <v>274</v>
      </c>
      <c r="N8" s="65" t="s">
        <v>276</v>
      </c>
      <c r="O8" s="65" t="s">
        <v>277</v>
      </c>
      <c r="P8" s="66" t="s">
        <v>278</v>
      </c>
      <c r="Q8" s="66"/>
      <c r="R8" s="66"/>
    </row>
    <row r="9" spans="1:18" ht="16.5" thickBot="1" x14ac:dyDescent="0.3">
      <c r="A9" s="61" t="s">
        <v>279</v>
      </c>
      <c r="B9" s="62" t="s">
        <v>280</v>
      </c>
      <c r="C9" s="67" t="s">
        <v>281</v>
      </c>
      <c r="D9" s="67" t="s">
        <v>282</v>
      </c>
      <c r="E9" s="67" t="s">
        <v>283</v>
      </c>
      <c r="F9" s="67" t="s">
        <v>284</v>
      </c>
      <c r="G9" s="67" t="s">
        <v>285</v>
      </c>
      <c r="H9" s="67" t="s">
        <v>286</v>
      </c>
      <c r="I9" s="67" t="s">
        <v>287</v>
      </c>
      <c r="J9" s="67" t="s">
        <v>288</v>
      </c>
      <c r="K9" s="67" t="s">
        <v>289</v>
      </c>
      <c r="L9" s="67" t="s">
        <v>290</v>
      </c>
      <c r="M9" s="65" t="s">
        <v>291</v>
      </c>
      <c r="N9" s="65" t="s">
        <v>281</v>
      </c>
      <c r="O9" s="68" t="s">
        <v>292</v>
      </c>
      <c r="P9" s="66" t="s">
        <v>293</v>
      </c>
      <c r="Q9" s="66" t="s">
        <v>294</v>
      </c>
      <c r="R9" s="66" t="s">
        <v>2364</v>
      </c>
    </row>
    <row r="10" spans="1:18" ht="30" customHeight="1" thickBot="1" x14ac:dyDescent="0.25">
      <c r="A10" s="69" t="s">
        <v>274</v>
      </c>
      <c r="B10" s="70"/>
      <c r="C10" s="71">
        <f t="shared" ref="C10:M10" si="0">SUM(C11:C1199)</f>
        <v>1272496</v>
      </c>
      <c r="D10" s="71">
        <f t="shared" si="0"/>
        <v>905307</v>
      </c>
      <c r="E10" s="71">
        <f t="shared" si="0"/>
        <v>63064</v>
      </c>
      <c r="F10" s="71">
        <f t="shared" si="0"/>
        <v>103773</v>
      </c>
      <c r="G10" s="71">
        <f t="shared" si="0"/>
        <v>73395</v>
      </c>
      <c r="H10" s="71">
        <f t="shared" si="0"/>
        <v>71820</v>
      </c>
      <c r="I10" s="71">
        <f t="shared" si="0"/>
        <v>75366</v>
      </c>
      <c r="J10" s="71">
        <f t="shared" si="0"/>
        <v>22470</v>
      </c>
      <c r="K10" s="71">
        <f t="shared" si="0"/>
        <v>16005</v>
      </c>
      <c r="L10" s="71">
        <f t="shared" si="0"/>
        <v>108133</v>
      </c>
      <c r="M10" s="71">
        <f t="shared" si="0"/>
        <v>9617934</v>
      </c>
      <c r="N10" s="72">
        <f>+C10/M10</f>
        <v>0.13230450531267943</v>
      </c>
      <c r="O10" s="73">
        <f t="shared" ref="O10" si="1">+C10/M10</f>
        <v>0.13230450531267943</v>
      </c>
      <c r="P10" s="74"/>
      <c r="Q10" s="75"/>
      <c r="R10" s="75"/>
    </row>
    <row r="11" spans="1:18" ht="20.100000000000001" customHeight="1" thickBot="1" x14ac:dyDescent="0.25">
      <c r="A11" s="118" t="s">
        <v>141</v>
      </c>
      <c r="B11" s="140" t="s">
        <v>970</v>
      </c>
      <c r="C11" s="119">
        <v>26</v>
      </c>
      <c r="D11" s="119">
        <v>14</v>
      </c>
      <c r="E11" s="119">
        <v>1</v>
      </c>
      <c r="F11" s="119">
        <v>0</v>
      </c>
      <c r="G11" s="119">
        <v>0</v>
      </c>
      <c r="H11" s="119">
        <v>0</v>
      </c>
      <c r="I11" s="119">
        <v>9</v>
      </c>
      <c r="J11" s="119">
        <v>1</v>
      </c>
      <c r="K11" s="119">
        <v>0</v>
      </c>
      <c r="L11" s="119">
        <f t="shared" ref="L11:L74" si="2">+C11-D11-G11-H11-I11-J11-K11</f>
        <v>2</v>
      </c>
      <c r="M11" s="119">
        <v>8236</v>
      </c>
      <c r="N11" s="120">
        <v>2.6399155227032733E-4</v>
      </c>
      <c r="O11" s="73">
        <f t="shared" ref="O11:O74" si="3">+C11/M11</f>
        <v>3.1568722680913063E-3</v>
      </c>
      <c r="P11" s="121" t="s">
        <v>456</v>
      </c>
      <c r="Q11" s="121" t="s">
        <v>298</v>
      </c>
      <c r="R11" s="121"/>
    </row>
    <row r="12" spans="1:18" ht="20.100000000000001" customHeight="1" thickBot="1" x14ac:dyDescent="0.25">
      <c r="A12" s="122" t="s">
        <v>142</v>
      </c>
      <c r="B12" s="134" t="s">
        <v>2386</v>
      </c>
      <c r="C12" s="123">
        <v>4</v>
      </c>
      <c r="D12" s="123">
        <v>4</v>
      </c>
      <c r="E12" s="123">
        <v>0</v>
      </c>
      <c r="F12" s="123">
        <v>0</v>
      </c>
      <c r="G12" s="123">
        <v>0</v>
      </c>
      <c r="H12" s="123">
        <v>0</v>
      </c>
      <c r="I12" s="123">
        <v>0</v>
      </c>
      <c r="J12" s="123">
        <v>0</v>
      </c>
      <c r="K12" s="123">
        <v>0</v>
      </c>
      <c r="L12" s="119">
        <f t="shared" si="2"/>
        <v>0</v>
      </c>
      <c r="M12" s="123">
        <v>13622</v>
      </c>
      <c r="N12" s="124">
        <v>9.7323600973236012E-3</v>
      </c>
      <c r="O12" s="73">
        <f t="shared" si="3"/>
        <v>2.9364263691087944E-4</v>
      </c>
      <c r="P12" s="125" t="s">
        <v>456</v>
      </c>
      <c r="Q12" s="125" t="s">
        <v>321</v>
      </c>
      <c r="R12" s="121" t="s">
        <v>86</v>
      </c>
    </row>
    <row r="13" spans="1:18" ht="20.100000000000001" customHeight="1" thickBot="1" x14ac:dyDescent="0.25">
      <c r="A13" s="122" t="s">
        <v>2272</v>
      </c>
      <c r="B13" s="134" t="s">
        <v>2387</v>
      </c>
      <c r="C13" s="123">
        <v>1</v>
      </c>
      <c r="D13" s="123">
        <v>1</v>
      </c>
      <c r="E13" s="123">
        <v>0</v>
      </c>
      <c r="F13" s="123">
        <v>0</v>
      </c>
      <c r="G13" s="123">
        <v>0</v>
      </c>
      <c r="H13" s="123">
        <v>0</v>
      </c>
      <c r="I13" s="123">
        <v>0</v>
      </c>
      <c r="J13" s="123">
        <v>0</v>
      </c>
      <c r="K13" s="123">
        <v>0</v>
      </c>
      <c r="L13" s="119">
        <f t="shared" si="2"/>
        <v>0</v>
      </c>
      <c r="M13" s="123">
        <v>10293</v>
      </c>
      <c r="N13" s="124">
        <v>3.4375000000000003E-2</v>
      </c>
      <c r="O13" s="73">
        <f t="shared" si="3"/>
        <v>9.7153405226853195E-5</v>
      </c>
      <c r="P13" s="125" t="s">
        <v>456</v>
      </c>
      <c r="Q13" s="125" t="s">
        <v>307</v>
      </c>
      <c r="R13" s="121"/>
    </row>
    <row r="14" spans="1:18" ht="20.100000000000001" customHeight="1" thickBot="1" x14ac:dyDescent="0.25">
      <c r="A14" s="122" t="s">
        <v>2563</v>
      </c>
      <c r="B14" s="134" t="s">
        <v>2564</v>
      </c>
      <c r="C14" s="123">
        <v>1</v>
      </c>
      <c r="D14" s="123">
        <v>1</v>
      </c>
      <c r="E14" s="123">
        <v>0</v>
      </c>
      <c r="F14" s="123">
        <v>0</v>
      </c>
      <c r="G14" s="123">
        <v>0</v>
      </c>
      <c r="H14" s="123">
        <v>0</v>
      </c>
      <c r="I14" s="123">
        <v>0</v>
      </c>
      <c r="J14" s="123">
        <v>0</v>
      </c>
      <c r="K14" s="123">
        <v>0</v>
      </c>
      <c r="L14" s="119">
        <f t="shared" si="2"/>
        <v>0</v>
      </c>
      <c r="M14" s="123">
        <v>2858</v>
      </c>
      <c r="N14" s="124">
        <v>5.6962025316455694E-2</v>
      </c>
      <c r="O14" s="73">
        <f t="shared" si="3"/>
        <v>3.4989503149055281E-4</v>
      </c>
      <c r="P14" s="125" t="s">
        <v>40</v>
      </c>
      <c r="Q14" s="125" t="s">
        <v>300</v>
      </c>
      <c r="R14" s="121" t="s">
        <v>2356</v>
      </c>
    </row>
    <row r="15" spans="1:18" ht="20.100000000000001" customHeight="1" thickBot="1" x14ac:dyDescent="0.25">
      <c r="A15" s="122" t="s">
        <v>2094</v>
      </c>
      <c r="B15" s="134" t="s">
        <v>2095</v>
      </c>
      <c r="C15" s="123">
        <v>14</v>
      </c>
      <c r="D15" s="123">
        <v>7</v>
      </c>
      <c r="E15" s="123">
        <v>0</v>
      </c>
      <c r="F15" s="123">
        <v>1</v>
      </c>
      <c r="G15" s="123">
        <v>1</v>
      </c>
      <c r="H15" s="123">
        <v>2</v>
      </c>
      <c r="I15" s="123">
        <v>2</v>
      </c>
      <c r="J15" s="123">
        <v>0</v>
      </c>
      <c r="K15" s="123">
        <v>0</v>
      </c>
      <c r="L15" s="119">
        <f t="shared" si="2"/>
        <v>2</v>
      </c>
      <c r="M15" s="123">
        <v>499</v>
      </c>
      <c r="N15" s="124">
        <v>0.14005805515239478</v>
      </c>
      <c r="O15" s="73">
        <f t="shared" si="3"/>
        <v>2.8056112224448898E-2</v>
      </c>
      <c r="P15" s="125" t="s">
        <v>78</v>
      </c>
      <c r="Q15" s="125" t="s">
        <v>321</v>
      </c>
      <c r="R15" s="121"/>
    </row>
    <row r="16" spans="1:18" ht="20.100000000000001" customHeight="1" thickBot="1" x14ac:dyDescent="0.25">
      <c r="A16" s="122" t="s">
        <v>1368</v>
      </c>
      <c r="B16" s="134" t="s">
        <v>1369</v>
      </c>
      <c r="C16" s="123">
        <v>25</v>
      </c>
      <c r="D16" s="123">
        <v>5</v>
      </c>
      <c r="E16" s="123">
        <v>0</v>
      </c>
      <c r="F16" s="123">
        <v>1</v>
      </c>
      <c r="G16" s="123">
        <v>0</v>
      </c>
      <c r="H16" s="123">
        <v>0</v>
      </c>
      <c r="I16" s="123">
        <v>7</v>
      </c>
      <c r="J16" s="123">
        <v>3</v>
      </c>
      <c r="K16" s="123">
        <v>2</v>
      </c>
      <c r="L16" s="119">
        <f t="shared" si="2"/>
        <v>8</v>
      </c>
      <c r="M16" s="123">
        <v>834</v>
      </c>
      <c r="N16" s="124">
        <v>4.0145199936869595E-2</v>
      </c>
      <c r="O16" s="73">
        <f t="shared" si="3"/>
        <v>2.9976019184652279E-2</v>
      </c>
      <c r="P16" s="125" t="s">
        <v>147</v>
      </c>
      <c r="Q16" s="125" t="s">
        <v>316</v>
      </c>
      <c r="R16" s="121"/>
    </row>
    <row r="17" spans="1:18" ht="20.100000000000001" customHeight="1" thickBot="1" x14ac:dyDescent="0.25">
      <c r="A17" s="122" t="s">
        <v>2245</v>
      </c>
      <c r="B17" s="134" t="s">
        <v>2388</v>
      </c>
      <c r="C17" s="123">
        <v>2</v>
      </c>
      <c r="D17" s="123">
        <v>2</v>
      </c>
      <c r="E17" s="123">
        <v>0</v>
      </c>
      <c r="F17" s="123">
        <v>0</v>
      </c>
      <c r="G17" s="123">
        <v>0</v>
      </c>
      <c r="H17" s="123">
        <v>0</v>
      </c>
      <c r="I17" s="123">
        <v>0</v>
      </c>
      <c r="J17" s="123">
        <v>0</v>
      </c>
      <c r="K17" s="123">
        <v>0</v>
      </c>
      <c r="L17" s="119">
        <f t="shared" si="2"/>
        <v>0</v>
      </c>
      <c r="M17" s="123">
        <v>493</v>
      </c>
      <c r="N17" s="124">
        <v>1.8691588785046728E-2</v>
      </c>
      <c r="O17" s="73">
        <f t="shared" si="3"/>
        <v>4.0567951318458417E-3</v>
      </c>
      <c r="P17" s="125" t="s">
        <v>224</v>
      </c>
      <c r="Q17" s="125" t="s">
        <v>321</v>
      </c>
      <c r="R17" s="121" t="s">
        <v>364</v>
      </c>
    </row>
    <row r="18" spans="1:18" ht="20.100000000000001" customHeight="1" thickBot="1" x14ac:dyDescent="0.25">
      <c r="A18" s="122" t="s">
        <v>1700</v>
      </c>
      <c r="B18" s="134" t="s">
        <v>1701</v>
      </c>
      <c r="C18" s="123">
        <v>16</v>
      </c>
      <c r="D18" s="123">
        <v>11</v>
      </c>
      <c r="E18" s="123">
        <v>0</v>
      </c>
      <c r="F18" s="123">
        <v>0</v>
      </c>
      <c r="G18" s="123">
        <v>0</v>
      </c>
      <c r="H18" s="123">
        <v>0</v>
      </c>
      <c r="I18" s="123">
        <v>2</v>
      </c>
      <c r="J18" s="123">
        <v>0</v>
      </c>
      <c r="K18" s="123">
        <v>0</v>
      </c>
      <c r="L18" s="119">
        <f t="shared" si="2"/>
        <v>3</v>
      </c>
      <c r="M18" s="123">
        <v>909</v>
      </c>
      <c r="N18" s="124">
        <v>2.357207615593835E-2</v>
      </c>
      <c r="O18" s="73">
        <f t="shared" si="3"/>
        <v>1.7601760176017601E-2</v>
      </c>
      <c r="P18" s="125" t="s">
        <v>13</v>
      </c>
      <c r="Q18" s="125" t="s">
        <v>296</v>
      </c>
      <c r="R18" s="121" t="s">
        <v>12</v>
      </c>
    </row>
    <row r="19" spans="1:18" ht="20.100000000000001" customHeight="1" thickBot="1" x14ac:dyDescent="0.25">
      <c r="A19" s="122" t="s">
        <v>932</v>
      </c>
      <c r="B19" s="134" t="s">
        <v>933</v>
      </c>
      <c r="C19" s="123">
        <v>60</v>
      </c>
      <c r="D19" s="123">
        <v>31</v>
      </c>
      <c r="E19" s="123">
        <v>1</v>
      </c>
      <c r="F19" s="123">
        <v>1</v>
      </c>
      <c r="G19" s="123">
        <v>0</v>
      </c>
      <c r="H19" s="123">
        <v>6</v>
      </c>
      <c r="I19" s="123">
        <v>9</v>
      </c>
      <c r="J19" s="123">
        <v>0</v>
      </c>
      <c r="K19" s="123">
        <v>4</v>
      </c>
      <c r="L19" s="119">
        <f t="shared" si="2"/>
        <v>10</v>
      </c>
      <c r="M19" s="123">
        <v>1411</v>
      </c>
      <c r="N19" s="124">
        <v>4.7516198704103674E-2</v>
      </c>
      <c r="O19" s="73">
        <f t="shared" si="3"/>
        <v>4.2523033309709427E-2</v>
      </c>
      <c r="P19" s="125" t="s">
        <v>88</v>
      </c>
      <c r="Q19" s="125" t="s">
        <v>305</v>
      </c>
      <c r="R19" s="121"/>
    </row>
    <row r="20" spans="1:18" ht="20.100000000000001" customHeight="1" thickBot="1" x14ac:dyDescent="0.25">
      <c r="A20" s="122" t="s">
        <v>1928</v>
      </c>
      <c r="B20" s="134" t="s">
        <v>2389</v>
      </c>
      <c r="C20" s="123">
        <v>9</v>
      </c>
      <c r="D20" s="123">
        <v>4</v>
      </c>
      <c r="E20" s="123">
        <v>0</v>
      </c>
      <c r="F20" s="123">
        <v>0</v>
      </c>
      <c r="G20" s="123">
        <v>0</v>
      </c>
      <c r="H20" s="123">
        <v>0</v>
      </c>
      <c r="I20" s="123">
        <v>0</v>
      </c>
      <c r="J20" s="123">
        <v>0</v>
      </c>
      <c r="K20" s="123">
        <v>0</v>
      </c>
      <c r="L20" s="119">
        <f t="shared" si="2"/>
        <v>5</v>
      </c>
      <c r="M20" s="123">
        <v>571</v>
      </c>
      <c r="N20" s="124">
        <v>0.11864406779661017</v>
      </c>
      <c r="O20" s="73">
        <f t="shared" si="3"/>
        <v>1.5761821366024518E-2</v>
      </c>
      <c r="P20" s="125" t="s">
        <v>35</v>
      </c>
      <c r="Q20" s="125" t="s">
        <v>2580</v>
      </c>
      <c r="R20" s="121" t="s">
        <v>91</v>
      </c>
    </row>
    <row r="21" spans="1:18" ht="20.100000000000001" customHeight="1" thickBot="1" x14ac:dyDescent="0.25">
      <c r="A21" s="122" t="s">
        <v>664</v>
      </c>
      <c r="B21" s="134" t="s">
        <v>665</v>
      </c>
      <c r="C21" s="123">
        <v>74</v>
      </c>
      <c r="D21" s="123">
        <v>53</v>
      </c>
      <c r="E21" s="123">
        <v>0</v>
      </c>
      <c r="F21" s="123">
        <v>3</v>
      </c>
      <c r="G21" s="123">
        <v>0</v>
      </c>
      <c r="H21" s="123">
        <v>0</v>
      </c>
      <c r="I21" s="123">
        <v>11</v>
      </c>
      <c r="J21" s="123">
        <v>0</v>
      </c>
      <c r="K21" s="123">
        <v>2</v>
      </c>
      <c r="L21" s="119">
        <f t="shared" si="2"/>
        <v>8</v>
      </c>
      <c r="M21" s="123">
        <v>905</v>
      </c>
      <c r="N21" s="124">
        <v>1.4719952896150731E-4</v>
      </c>
      <c r="O21" s="73">
        <f t="shared" si="3"/>
        <v>8.1767955801104977E-2</v>
      </c>
      <c r="P21" s="125" t="s">
        <v>71</v>
      </c>
      <c r="Q21" s="125" t="s">
        <v>298</v>
      </c>
      <c r="R21" s="121"/>
    </row>
    <row r="22" spans="1:18" ht="20.100000000000001" customHeight="1" thickBot="1" x14ac:dyDescent="0.25">
      <c r="A22" s="122" t="s">
        <v>2172</v>
      </c>
      <c r="B22" s="134" t="s">
        <v>2173</v>
      </c>
      <c r="C22" s="123">
        <v>8</v>
      </c>
      <c r="D22" s="123">
        <v>7</v>
      </c>
      <c r="E22" s="123">
        <v>0</v>
      </c>
      <c r="F22" s="123">
        <v>1</v>
      </c>
      <c r="G22" s="123">
        <v>0</v>
      </c>
      <c r="H22" s="123">
        <v>0</v>
      </c>
      <c r="I22" s="123">
        <v>1</v>
      </c>
      <c r="J22" s="123">
        <v>0</v>
      </c>
      <c r="K22" s="123">
        <v>0</v>
      </c>
      <c r="L22" s="119">
        <f t="shared" si="2"/>
        <v>0</v>
      </c>
      <c r="M22" s="123">
        <v>298</v>
      </c>
      <c r="N22" s="124">
        <v>3.109452736318408E-2</v>
      </c>
      <c r="O22" s="73">
        <f t="shared" si="3"/>
        <v>2.6845637583892617E-2</v>
      </c>
      <c r="P22" s="125" t="s">
        <v>76</v>
      </c>
      <c r="Q22" s="125" t="s">
        <v>321</v>
      </c>
      <c r="R22" s="121" t="s">
        <v>2354</v>
      </c>
    </row>
    <row r="23" spans="1:18" ht="20.100000000000001" customHeight="1" thickBot="1" x14ac:dyDescent="0.25">
      <c r="A23" s="122" t="s">
        <v>0</v>
      </c>
      <c r="B23" s="134" t="s">
        <v>438</v>
      </c>
      <c r="C23" s="123">
        <v>494</v>
      </c>
      <c r="D23" s="123">
        <v>215</v>
      </c>
      <c r="E23" s="123">
        <v>12</v>
      </c>
      <c r="F23" s="123">
        <v>12</v>
      </c>
      <c r="G23" s="123">
        <v>15</v>
      </c>
      <c r="H23" s="123">
        <v>42</v>
      </c>
      <c r="I23" s="123">
        <v>71</v>
      </c>
      <c r="J23" s="123">
        <v>9</v>
      </c>
      <c r="K23" s="123">
        <v>32</v>
      </c>
      <c r="L23" s="119">
        <f t="shared" si="2"/>
        <v>110</v>
      </c>
      <c r="M23" s="123">
        <v>14631</v>
      </c>
      <c r="N23" s="124">
        <v>1.5756302521008403E-2</v>
      </c>
      <c r="O23" s="73">
        <f t="shared" si="3"/>
        <v>3.3763925910737479E-2</v>
      </c>
      <c r="P23" s="125" t="s">
        <v>456</v>
      </c>
      <c r="Q23" s="125" t="s">
        <v>305</v>
      </c>
      <c r="R23" s="121"/>
    </row>
    <row r="24" spans="1:18" ht="20.100000000000001" customHeight="1" thickBot="1" x14ac:dyDescent="0.25">
      <c r="A24" s="122" t="s">
        <v>2203</v>
      </c>
      <c r="B24" s="134" t="s">
        <v>2365</v>
      </c>
      <c r="C24" s="123">
        <v>5</v>
      </c>
      <c r="D24" s="123">
        <v>4</v>
      </c>
      <c r="E24" s="123">
        <v>0</v>
      </c>
      <c r="F24" s="123">
        <v>0</v>
      </c>
      <c r="G24" s="123">
        <v>0</v>
      </c>
      <c r="H24" s="123">
        <v>1</v>
      </c>
      <c r="I24" s="123">
        <v>0</v>
      </c>
      <c r="J24" s="123">
        <v>0</v>
      </c>
      <c r="K24" s="123">
        <v>0</v>
      </c>
      <c r="L24" s="119">
        <f t="shared" si="2"/>
        <v>0</v>
      </c>
      <c r="M24" s="123">
        <v>380</v>
      </c>
      <c r="N24" s="124">
        <v>2.052334530528476E-4</v>
      </c>
      <c r="O24" s="73">
        <f t="shared" si="3"/>
        <v>1.3157894736842105E-2</v>
      </c>
      <c r="P24" s="125" t="s">
        <v>76</v>
      </c>
      <c r="Q24" s="125" t="s">
        <v>321</v>
      </c>
      <c r="R24" s="121" t="s">
        <v>2354</v>
      </c>
    </row>
    <row r="25" spans="1:18" ht="20.100000000000001" customHeight="1" thickBot="1" x14ac:dyDescent="0.25">
      <c r="A25" s="122" t="s">
        <v>1050</v>
      </c>
      <c r="B25" s="134" t="s">
        <v>1051</v>
      </c>
      <c r="C25" s="123">
        <v>30</v>
      </c>
      <c r="D25" s="123">
        <v>17</v>
      </c>
      <c r="E25" s="123">
        <v>0</v>
      </c>
      <c r="F25" s="123">
        <v>3</v>
      </c>
      <c r="G25" s="123">
        <v>0</v>
      </c>
      <c r="H25" s="123">
        <v>3</v>
      </c>
      <c r="I25" s="123">
        <v>6</v>
      </c>
      <c r="J25" s="123">
        <v>0</v>
      </c>
      <c r="K25" s="123">
        <v>0</v>
      </c>
      <c r="L25" s="119">
        <f t="shared" si="2"/>
        <v>4</v>
      </c>
      <c r="M25" s="123">
        <v>701</v>
      </c>
      <c r="N25" s="124">
        <v>5.3097345132743362E-2</v>
      </c>
      <c r="O25" s="73">
        <f t="shared" si="3"/>
        <v>4.2796005706134094E-2</v>
      </c>
      <c r="P25" s="125" t="s">
        <v>71</v>
      </c>
      <c r="Q25" s="125" t="s">
        <v>298</v>
      </c>
      <c r="R25" s="121"/>
    </row>
    <row r="26" spans="1:18" ht="20.100000000000001" customHeight="1" thickBot="1" x14ac:dyDescent="0.25">
      <c r="A26" s="122" t="s">
        <v>801</v>
      </c>
      <c r="B26" s="134" t="s">
        <v>802</v>
      </c>
      <c r="C26" s="123">
        <v>98</v>
      </c>
      <c r="D26" s="123">
        <v>5</v>
      </c>
      <c r="E26" s="123">
        <v>0</v>
      </c>
      <c r="F26" s="123">
        <v>2</v>
      </c>
      <c r="G26" s="123">
        <v>2</v>
      </c>
      <c r="H26" s="123">
        <v>4</v>
      </c>
      <c r="I26" s="123">
        <v>48</v>
      </c>
      <c r="J26" s="123">
        <v>1</v>
      </c>
      <c r="K26" s="123">
        <v>16</v>
      </c>
      <c r="L26" s="119">
        <f t="shared" si="2"/>
        <v>22</v>
      </c>
      <c r="M26" s="123">
        <v>1785</v>
      </c>
      <c r="N26" s="124">
        <v>9.9009900990099011E-3</v>
      </c>
      <c r="O26" s="73">
        <f t="shared" si="3"/>
        <v>5.4901960784313725E-2</v>
      </c>
      <c r="P26" s="125" t="s">
        <v>262</v>
      </c>
      <c r="Q26" s="125" t="s">
        <v>296</v>
      </c>
      <c r="R26" s="121" t="s">
        <v>328</v>
      </c>
    </row>
    <row r="27" spans="1:18" ht="20.100000000000001" customHeight="1" thickBot="1" x14ac:dyDescent="0.25">
      <c r="A27" s="122" t="s">
        <v>1121</v>
      </c>
      <c r="B27" s="134" t="s">
        <v>1122</v>
      </c>
      <c r="C27" s="123">
        <v>22</v>
      </c>
      <c r="D27" s="123">
        <v>2</v>
      </c>
      <c r="E27" s="123">
        <v>0</v>
      </c>
      <c r="F27" s="123">
        <v>0</v>
      </c>
      <c r="G27" s="123">
        <v>0</v>
      </c>
      <c r="H27" s="123">
        <v>3</v>
      </c>
      <c r="I27" s="123">
        <v>10</v>
      </c>
      <c r="J27" s="123">
        <v>0</v>
      </c>
      <c r="K27" s="123">
        <v>0</v>
      </c>
      <c r="L27" s="119">
        <f t="shared" si="2"/>
        <v>7</v>
      </c>
      <c r="M27" s="123">
        <v>788</v>
      </c>
      <c r="N27" s="124">
        <v>1.7077798861480076E-2</v>
      </c>
      <c r="O27" s="73">
        <f t="shared" si="3"/>
        <v>2.7918781725888325E-2</v>
      </c>
      <c r="P27" s="125" t="s">
        <v>28</v>
      </c>
      <c r="Q27" s="125" t="s">
        <v>321</v>
      </c>
      <c r="R27" s="121"/>
    </row>
    <row r="28" spans="1:18" ht="20.100000000000001" customHeight="1" thickBot="1" x14ac:dyDescent="0.25">
      <c r="A28" s="122" t="s">
        <v>613</v>
      </c>
      <c r="B28" s="134" t="s">
        <v>614</v>
      </c>
      <c r="C28" s="123">
        <v>96</v>
      </c>
      <c r="D28" s="123">
        <v>17</v>
      </c>
      <c r="E28" s="123">
        <v>0</v>
      </c>
      <c r="F28" s="123">
        <v>4</v>
      </c>
      <c r="G28" s="123">
        <v>4</v>
      </c>
      <c r="H28" s="123">
        <v>21</v>
      </c>
      <c r="I28" s="123">
        <v>4</v>
      </c>
      <c r="J28" s="123">
        <v>1</v>
      </c>
      <c r="K28" s="123">
        <v>1</v>
      </c>
      <c r="L28" s="119">
        <f t="shared" si="2"/>
        <v>48</v>
      </c>
      <c r="M28" s="123">
        <v>2014</v>
      </c>
      <c r="N28" s="124">
        <v>1.9035532994923859E-2</v>
      </c>
      <c r="O28" s="73">
        <f t="shared" si="3"/>
        <v>4.7666335650446874E-2</v>
      </c>
      <c r="P28" s="125" t="s">
        <v>120</v>
      </c>
      <c r="Q28" s="125" t="s">
        <v>305</v>
      </c>
      <c r="R28" s="121"/>
    </row>
    <row r="29" spans="1:18" ht="20.100000000000001" customHeight="1" thickBot="1" x14ac:dyDescent="0.25">
      <c r="A29" s="122" t="s">
        <v>2221</v>
      </c>
      <c r="B29" s="134" t="s">
        <v>2222</v>
      </c>
      <c r="C29" s="123">
        <v>4</v>
      </c>
      <c r="D29" s="123">
        <v>0</v>
      </c>
      <c r="E29" s="123">
        <v>0</v>
      </c>
      <c r="F29" s="123">
        <v>0</v>
      </c>
      <c r="G29" s="123">
        <v>0</v>
      </c>
      <c r="H29" s="123">
        <v>0</v>
      </c>
      <c r="I29" s="123">
        <v>2</v>
      </c>
      <c r="J29" s="123">
        <v>0</v>
      </c>
      <c r="K29" s="123">
        <v>0</v>
      </c>
      <c r="L29" s="119">
        <f t="shared" si="2"/>
        <v>2</v>
      </c>
      <c r="M29" s="123">
        <v>206</v>
      </c>
      <c r="N29" s="124">
        <v>2.385496183206107E-2</v>
      </c>
      <c r="O29" s="73">
        <f t="shared" si="3"/>
        <v>1.9417475728155338E-2</v>
      </c>
      <c r="P29" s="125" t="s">
        <v>217</v>
      </c>
      <c r="Q29" s="125" t="s">
        <v>298</v>
      </c>
      <c r="R29" s="121"/>
    </row>
    <row r="30" spans="1:18" ht="20.100000000000001" customHeight="1" thickBot="1" x14ac:dyDescent="0.25">
      <c r="A30" s="122" t="s">
        <v>511</v>
      </c>
      <c r="B30" s="134" t="s">
        <v>512</v>
      </c>
      <c r="C30" s="123">
        <v>159</v>
      </c>
      <c r="D30" s="123">
        <v>152</v>
      </c>
      <c r="E30" s="123">
        <v>2</v>
      </c>
      <c r="F30" s="123">
        <v>23</v>
      </c>
      <c r="G30" s="123">
        <v>0</v>
      </c>
      <c r="H30" s="123">
        <v>0</v>
      </c>
      <c r="I30" s="123">
        <v>0</v>
      </c>
      <c r="J30" s="123">
        <v>1</v>
      </c>
      <c r="K30" s="123">
        <v>0</v>
      </c>
      <c r="L30" s="119">
        <f t="shared" si="2"/>
        <v>6</v>
      </c>
      <c r="M30" s="123">
        <v>328</v>
      </c>
      <c r="N30" s="124">
        <v>6.9464544138929094E-2</v>
      </c>
      <c r="O30" s="73">
        <f t="shared" si="3"/>
        <v>0.4847560975609756</v>
      </c>
      <c r="P30" s="125" t="s">
        <v>11</v>
      </c>
      <c r="Q30" s="125" t="s">
        <v>307</v>
      </c>
      <c r="R30" s="121" t="s">
        <v>1</v>
      </c>
    </row>
    <row r="31" spans="1:18" ht="20.100000000000001" customHeight="1" thickBot="1" x14ac:dyDescent="0.25">
      <c r="A31" s="122" t="s">
        <v>1387</v>
      </c>
      <c r="B31" s="134" t="s">
        <v>1388</v>
      </c>
      <c r="C31" s="123">
        <v>19</v>
      </c>
      <c r="D31" s="123">
        <v>7</v>
      </c>
      <c r="E31" s="123">
        <v>0</v>
      </c>
      <c r="F31" s="123">
        <v>2</v>
      </c>
      <c r="G31" s="123">
        <v>1</v>
      </c>
      <c r="H31" s="123">
        <v>2</v>
      </c>
      <c r="I31" s="123">
        <v>2</v>
      </c>
      <c r="J31" s="123">
        <v>1</v>
      </c>
      <c r="K31" s="123">
        <v>0</v>
      </c>
      <c r="L31" s="119">
        <f t="shared" si="2"/>
        <v>6</v>
      </c>
      <c r="M31" s="123">
        <v>491</v>
      </c>
      <c r="N31" s="124">
        <v>3.6329201101928374E-2</v>
      </c>
      <c r="O31" s="73">
        <f t="shared" si="3"/>
        <v>3.8696537678207736E-2</v>
      </c>
      <c r="P31" s="125" t="s">
        <v>39</v>
      </c>
      <c r="Q31" s="125" t="s">
        <v>298</v>
      </c>
      <c r="R31" s="121" t="s">
        <v>391</v>
      </c>
    </row>
    <row r="32" spans="1:18" ht="20.100000000000001" customHeight="1" thickBot="1" x14ac:dyDescent="0.25">
      <c r="A32" s="122" t="s">
        <v>1977</v>
      </c>
      <c r="B32" s="134" t="s">
        <v>1978</v>
      </c>
      <c r="C32" s="123">
        <v>7</v>
      </c>
      <c r="D32" s="123">
        <v>1</v>
      </c>
      <c r="E32" s="123">
        <v>0</v>
      </c>
      <c r="F32" s="123">
        <v>0</v>
      </c>
      <c r="G32" s="123">
        <v>0</v>
      </c>
      <c r="H32" s="123">
        <v>2</v>
      </c>
      <c r="I32" s="123">
        <v>3</v>
      </c>
      <c r="J32" s="123">
        <v>0</v>
      </c>
      <c r="K32" s="123">
        <v>0</v>
      </c>
      <c r="L32" s="119">
        <f t="shared" si="2"/>
        <v>1</v>
      </c>
      <c r="M32" s="123">
        <v>332</v>
      </c>
      <c r="N32" s="124">
        <v>1.7699115044247787E-2</v>
      </c>
      <c r="O32" s="73">
        <f t="shared" si="3"/>
        <v>2.1084337349397589E-2</v>
      </c>
      <c r="P32" s="125" t="s">
        <v>35</v>
      </c>
      <c r="Q32" s="125" t="s">
        <v>2580</v>
      </c>
      <c r="R32" s="121" t="s">
        <v>91</v>
      </c>
    </row>
    <row r="33" spans="1:18" ht="20.100000000000001" customHeight="1" thickBot="1" x14ac:dyDescent="0.25">
      <c r="A33" s="122" t="s">
        <v>834</v>
      </c>
      <c r="B33" s="134" t="s">
        <v>835</v>
      </c>
      <c r="C33" s="123">
        <v>62</v>
      </c>
      <c r="D33" s="123">
        <v>45</v>
      </c>
      <c r="E33" s="123">
        <v>0</v>
      </c>
      <c r="F33" s="123">
        <v>2</v>
      </c>
      <c r="G33" s="123">
        <v>0</v>
      </c>
      <c r="H33" s="123">
        <v>0</v>
      </c>
      <c r="I33" s="123">
        <v>3</v>
      </c>
      <c r="J33" s="123">
        <v>4</v>
      </c>
      <c r="K33" s="123">
        <v>2</v>
      </c>
      <c r="L33" s="119">
        <f t="shared" si="2"/>
        <v>8</v>
      </c>
      <c r="M33" s="123">
        <v>474</v>
      </c>
      <c r="N33" s="124">
        <v>0.22427440633245382</v>
      </c>
      <c r="O33" s="73">
        <f t="shared" si="3"/>
        <v>0.13080168776371309</v>
      </c>
      <c r="P33" s="125" t="s">
        <v>69</v>
      </c>
      <c r="Q33" s="125" t="s">
        <v>321</v>
      </c>
      <c r="R33" s="121" t="s">
        <v>332</v>
      </c>
    </row>
    <row r="34" spans="1:18" ht="20.100000000000001" customHeight="1" thickBot="1" x14ac:dyDescent="0.25">
      <c r="A34" s="122" t="s">
        <v>805</v>
      </c>
      <c r="B34" s="134" t="s">
        <v>806</v>
      </c>
      <c r="C34" s="123">
        <v>53</v>
      </c>
      <c r="D34" s="123">
        <v>3</v>
      </c>
      <c r="E34" s="123">
        <v>1</v>
      </c>
      <c r="F34" s="123">
        <v>0</v>
      </c>
      <c r="G34" s="123">
        <v>0</v>
      </c>
      <c r="H34" s="123">
        <v>5</v>
      </c>
      <c r="I34" s="123">
        <v>19</v>
      </c>
      <c r="J34" s="123">
        <v>5</v>
      </c>
      <c r="K34" s="123">
        <v>9</v>
      </c>
      <c r="L34" s="119">
        <f t="shared" si="2"/>
        <v>12</v>
      </c>
      <c r="M34" s="123">
        <v>907</v>
      </c>
      <c r="N34" s="124">
        <v>2.2256863254524986E-2</v>
      </c>
      <c r="O34" s="73">
        <f t="shared" si="3"/>
        <v>5.8434399117971332E-2</v>
      </c>
      <c r="P34" s="125" t="s">
        <v>71</v>
      </c>
      <c r="Q34" s="125" t="s">
        <v>298</v>
      </c>
      <c r="R34" s="121" t="s">
        <v>18</v>
      </c>
    </row>
    <row r="35" spans="1:18" ht="20.100000000000001" customHeight="1" thickBot="1" x14ac:dyDescent="0.25">
      <c r="A35" s="122" t="s">
        <v>994</v>
      </c>
      <c r="B35" s="134" t="s">
        <v>995</v>
      </c>
      <c r="C35" s="123">
        <v>47</v>
      </c>
      <c r="D35" s="123">
        <v>20</v>
      </c>
      <c r="E35" s="123">
        <v>0</v>
      </c>
      <c r="F35" s="123">
        <v>1</v>
      </c>
      <c r="G35" s="123">
        <v>0</v>
      </c>
      <c r="H35" s="123">
        <v>8</v>
      </c>
      <c r="I35" s="123">
        <v>4</v>
      </c>
      <c r="J35" s="123">
        <v>3</v>
      </c>
      <c r="K35" s="123">
        <v>5</v>
      </c>
      <c r="L35" s="119">
        <f t="shared" si="2"/>
        <v>7</v>
      </c>
      <c r="M35" s="123">
        <v>1138</v>
      </c>
      <c r="N35" s="124">
        <v>0.31589763663942849</v>
      </c>
      <c r="O35" s="73">
        <f t="shared" si="3"/>
        <v>4.1300527240773287E-2</v>
      </c>
      <c r="P35" s="125" t="s">
        <v>48</v>
      </c>
      <c r="Q35" s="125" t="s">
        <v>305</v>
      </c>
      <c r="R35" s="121"/>
    </row>
    <row r="36" spans="1:18" ht="20.100000000000001" customHeight="1" thickBot="1" x14ac:dyDescent="0.25">
      <c r="A36" s="122" t="s">
        <v>2013</v>
      </c>
      <c r="B36" s="134" t="s">
        <v>2014</v>
      </c>
      <c r="C36" s="123">
        <v>9</v>
      </c>
      <c r="D36" s="123">
        <v>5</v>
      </c>
      <c r="E36" s="123">
        <v>0</v>
      </c>
      <c r="F36" s="123">
        <v>1</v>
      </c>
      <c r="G36" s="123">
        <v>1</v>
      </c>
      <c r="H36" s="123">
        <v>1</v>
      </c>
      <c r="I36" s="123">
        <v>2</v>
      </c>
      <c r="J36" s="123">
        <v>0</v>
      </c>
      <c r="K36" s="123">
        <v>0</v>
      </c>
      <c r="L36" s="119">
        <f t="shared" si="2"/>
        <v>0</v>
      </c>
      <c r="M36" s="123">
        <v>183</v>
      </c>
      <c r="N36" s="124">
        <v>4.7146401985111663E-2</v>
      </c>
      <c r="O36" s="73">
        <f t="shared" si="3"/>
        <v>4.9180327868852458E-2</v>
      </c>
      <c r="P36" s="125" t="s">
        <v>28</v>
      </c>
      <c r="Q36" s="125" t="s">
        <v>321</v>
      </c>
      <c r="R36" s="121" t="s">
        <v>2355</v>
      </c>
    </row>
    <row r="37" spans="1:18" ht="20.100000000000001" customHeight="1" thickBot="1" x14ac:dyDescent="0.25">
      <c r="A37" s="122" t="s">
        <v>1996</v>
      </c>
      <c r="B37" s="134" t="s">
        <v>1997</v>
      </c>
      <c r="C37" s="123">
        <v>12</v>
      </c>
      <c r="D37" s="123">
        <v>10</v>
      </c>
      <c r="E37" s="123">
        <v>0</v>
      </c>
      <c r="F37" s="123">
        <v>2</v>
      </c>
      <c r="G37" s="123">
        <v>0</v>
      </c>
      <c r="H37" s="123">
        <v>1</v>
      </c>
      <c r="I37" s="123">
        <v>0</v>
      </c>
      <c r="J37" s="123">
        <v>0</v>
      </c>
      <c r="K37" s="123">
        <v>0</v>
      </c>
      <c r="L37" s="119">
        <f t="shared" si="2"/>
        <v>1</v>
      </c>
      <c r="M37" s="123">
        <v>412</v>
      </c>
      <c r="N37" s="124">
        <v>3.3149171270718231E-2</v>
      </c>
      <c r="O37" s="73">
        <f t="shared" si="3"/>
        <v>2.9126213592233011E-2</v>
      </c>
      <c r="P37" s="125" t="s">
        <v>11</v>
      </c>
      <c r="Q37" s="125" t="s">
        <v>307</v>
      </c>
      <c r="R37" s="121"/>
    </row>
    <row r="38" spans="1:18" ht="20.100000000000001" customHeight="1" thickBot="1" x14ac:dyDescent="0.25">
      <c r="A38" s="122" t="s">
        <v>143</v>
      </c>
      <c r="B38" s="134" t="s">
        <v>2010</v>
      </c>
      <c r="C38" s="123">
        <v>10</v>
      </c>
      <c r="D38" s="123">
        <v>7</v>
      </c>
      <c r="E38" s="123">
        <v>1</v>
      </c>
      <c r="F38" s="123">
        <v>0</v>
      </c>
      <c r="G38" s="123">
        <v>1</v>
      </c>
      <c r="H38" s="123">
        <v>0</v>
      </c>
      <c r="I38" s="123">
        <v>0</v>
      </c>
      <c r="J38" s="123">
        <v>0</v>
      </c>
      <c r="K38" s="123">
        <v>0</v>
      </c>
      <c r="L38" s="119">
        <f t="shared" si="2"/>
        <v>2</v>
      </c>
      <c r="M38" s="123">
        <v>56720</v>
      </c>
      <c r="N38" s="124">
        <v>2.8972783143107989E-2</v>
      </c>
      <c r="O38" s="73">
        <f t="shared" si="3"/>
        <v>1.7630465444287729E-4</v>
      </c>
      <c r="P38" s="125" t="s">
        <v>456</v>
      </c>
      <c r="Q38" s="125" t="s">
        <v>316</v>
      </c>
      <c r="R38" s="121"/>
    </row>
    <row r="39" spans="1:18" ht="20.100000000000001" customHeight="1" thickBot="1" x14ac:dyDescent="0.25">
      <c r="A39" s="122" t="s">
        <v>2208</v>
      </c>
      <c r="B39" s="134" t="s">
        <v>2390</v>
      </c>
      <c r="C39" s="123">
        <v>3</v>
      </c>
      <c r="D39" s="123">
        <v>3</v>
      </c>
      <c r="E39" s="123">
        <v>1</v>
      </c>
      <c r="F39" s="123">
        <v>1</v>
      </c>
      <c r="G39" s="123">
        <v>0</v>
      </c>
      <c r="H39" s="123">
        <v>0</v>
      </c>
      <c r="I39" s="123">
        <v>0</v>
      </c>
      <c r="J39" s="123">
        <v>0</v>
      </c>
      <c r="K39" s="123">
        <v>0</v>
      </c>
      <c r="L39" s="119">
        <f t="shared" si="2"/>
        <v>0</v>
      </c>
      <c r="M39" s="123">
        <v>4010</v>
      </c>
      <c r="N39" s="124">
        <v>0.15695326024235429</v>
      </c>
      <c r="O39" s="73">
        <f t="shared" si="3"/>
        <v>7.4812967581047382E-4</v>
      </c>
      <c r="P39" s="125" t="s">
        <v>2336</v>
      </c>
      <c r="Q39" s="125" t="s">
        <v>307</v>
      </c>
      <c r="R39" s="121"/>
    </row>
    <row r="40" spans="1:18" ht="20.100000000000001" customHeight="1" thickBot="1" x14ac:dyDescent="0.25">
      <c r="A40" s="122" t="s">
        <v>503</v>
      </c>
      <c r="B40" s="134" t="s">
        <v>504</v>
      </c>
      <c r="C40" s="123">
        <v>141</v>
      </c>
      <c r="D40" s="123">
        <v>128</v>
      </c>
      <c r="E40" s="123">
        <v>0</v>
      </c>
      <c r="F40" s="123">
        <v>15</v>
      </c>
      <c r="G40" s="123">
        <v>0</v>
      </c>
      <c r="H40" s="123">
        <v>0</v>
      </c>
      <c r="I40" s="123">
        <v>5</v>
      </c>
      <c r="J40" s="123">
        <v>3</v>
      </c>
      <c r="K40" s="123">
        <v>0</v>
      </c>
      <c r="L40" s="119">
        <f t="shared" si="2"/>
        <v>5</v>
      </c>
      <c r="M40" s="123">
        <v>496</v>
      </c>
      <c r="N40" s="124">
        <v>9.2436974789915971E-2</v>
      </c>
      <c r="O40" s="73">
        <f t="shared" si="3"/>
        <v>0.28427419354838712</v>
      </c>
      <c r="P40" s="125" t="s">
        <v>35</v>
      </c>
      <c r="Q40" s="125" t="s">
        <v>2580</v>
      </c>
      <c r="R40" s="121" t="s">
        <v>91</v>
      </c>
    </row>
    <row r="41" spans="1:18" ht="20.100000000000001" customHeight="1" thickBot="1" x14ac:dyDescent="0.25">
      <c r="A41" s="122" t="s">
        <v>1953</v>
      </c>
      <c r="B41" s="134" t="s">
        <v>2366</v>
      </c>
      <c r="C41" s="123">
        <v>22</v>
      </c>
      <c r="D41" s="123">
        <v>15</v>
      </c>
      <c r="E41" s="123">
        <v>0</v>
      </c>
      <c r="F41" s="123">
        <v>0</v>
      </c>
      <c r="G41" s="123">
        <v>0</v>
      </c>
      <c r="H41" s="123">
        <v>1</v>
      </c>
      <c r="I41" s="123">
        <v>2</v>
      </c>
      <c r="J41" s="123">
        <v>1</v>
      </c>
      <c r="K41" s="123">
        <v>0</v>
      </c>
      <c r="L41" s="119">
        <f t="shared" si="2"/>
        <v>3</v>
      </c>
      <c r="M41" s="123">
        <v>787</v>
      </c>
      <c r="N41" s="124">
        <v>5.1546391752577319E-3</v>
      </c>
      <c r="O41" s="73">
        <f t="shared" si="3"/>
        <v>2.795425667090216E-2</v>
      </c>
      <c r="P41" s="125" t="s">
        <v>88</v>
      </c>
      <c r="Q41" s="125" t="s">
        <v>305</v>
      </c>
      <c r="R41" s="121"/>
    </row>
    <row r="42" spans="1:18" ht="20.100000000000001" customHeight="1" thickBot="1" x14ac:dyDescent="0.25">
      <c r="A42" s="122" t="s">
        <v>1</v>
      </c>
      <c r="B42" s="134" t="s">
        <v>356</v>
      </c>
      <c r="C42" s="123">
        <v>6151</v>
      </c>
      <c r="D42" s="123">
        <v>5465</v>
      </c>
      <c r="E42" s="123">
        <v>802</v>
      </c>
      <c r="F42" s="123">
        <v>778</v>
      </c>
      <c r="G42" s="123">
        <v>299</v>
      </c>
      <c r="H42" s="123">
        <v>92</v>
      </c>
      <c r="I42" s="123">
        <v>52</v>
      </c>
      <c r="J42" s="123">
        <v>34</v>
      </c>
      <c r="K42" s="123">
        <v>3</v>
      </c>
      <c r="L42" s="119">
        <f t="shared" si="2"/>
        <v>206</v>
      </c>
      <c r="M42" s="123">
        <v>33623</v>
      </c>
      <c r="N42" s="124">
        <v>2.0531400966183576E-2</v>
      </c>
      <c r="O42" s="73">
        <f t="shared" si="3"/>
        <v>0.18294024923415519</v>
      </c>
      <c r="P42" s="125" t="s">
        <v>456</v>
      </c>
      <c r="Q42" s="125" t="s">
        <v>307</v>
      </c>
      <c r="R42" s="121" t="s">
        <v>1</v>
      </c>
    </row>
    <row r="43" spans="1:18" ht="20.100000000000001" customHeight="1" thickBot="1" x14ac:dyDescent="0.25">
      <c r="A43" s="122" t="s">
        <v>2050</v>
      </c>
      <c r="B43" s="134" t="s">
        <v>2051</v>
      </c>
      <c r="C43" s="123">
        <v>9</v>
      </c>
      <c r="D43" s="123">
        <v>1</v>
      </c>
      <c r="E43" s="123">
        <v>0</v>
      </c>
      <c r="F43" s="123">
        <v>0</v>
      </c>
      <c r="G43" s="123">
        <v>0</v>
      </c>
      <c r="H43" s="123">
        <v>4</v>
      </c>
      <c r="I43" s="123">
        <v>2</v>
      </c>
      <c r="J43" s="123">
        <v>0</v>
      </c>
      <c r="K43" s="123">
        <v>0</v>
      </c>
      <c r="L43" s="119">
        <f t="shared" si="2"/>
        <v>2</v>
      </c>
      <c r="M43" s="123">
        <v>621</v>
      </c>
      <c r="N43" s="124">
        <v>3.7313432835820892E-2</v>
      </c>
      <c r="O43" s="73">
        <f t="shared" si="3"/>
        <v>1.4492753623188406E-2</v>
      </c>
      <c r="P43" s="125" t="s">
        <v>224</v>
      </c>
      <c r="Q43" s="125" t="s">
        <v>321</v>
      </c>
      <c r="R43" s="121" t="s">
        <v>94</v>
      </c>
    </row>
    <row r="44" spans="1:18" ht="20.100000000000001" customHeight="1" thickBot="1" x14ac:dyDescent="0.25">
      <c r="A44" s="122" t="s">
        <v>603</v>
      </c>
      <c r="B44" s="134" t="s">
        <v>604</v>
      </c>
      <c r="C44" s="123">
        <v>87</v>
      </c>
      <c r="D44" s="123">
        <v>30</v>
      </c>
      <c r="E44" s="123">
        <v>1</v>
      </c>
      <c r="F44" s="123">
        <v>2</v>
      </c>
      <c r="G44" s="123">
        <v>0</v>
      </c>
      <c r="H44" s="123">
        <v>0</v>
      </c>
      <c r="I44" s="123">
        <v>2</v>
      </c>
      <c r="J44" s="123">
        <v>38</v>
      </c>
      <c r="K44" s="123">
        <v>1</v>
      </c>
      <c r="L44" s="119">
        <f t="shared" si="2"/>
        <v>16</v>
      </c>
      <c r="M44" s="123">
        <v>934</v>
      </c>
      <c r="N44" s="124">
        <v>5.2151238591916557E-4</v>
      </c>
      <c r="O44" s="73">
        <f t="shared" si="3"/>
        <v>9.3147751605995713E-2</v>
      </c>
      <c r="P44" s="125" t="s">
        <v>122</v>
      </c>
      <c r="Q44" s="125" t="s">
        <v>307</v>
      </c>
      <c r="R44" s="121" t="s">
        <v>118</v>
      </c>
    </row>
    <row r="45" spans="1:18" ht="20.100000000000001" customHeight="1" thickBot="1" x14ac:dyDescent="0.25">
      <c r="A45" s="122" t="s">
        <v>2</v>
      </c>
      <c r="B45" s="134" t="s">
        <v>357</v>
      </c>
      <c r="C45" s="123">
        <v>5335</v>
      </c>
      <c r="D45" s="123">
        <v>4082</v>
      </c>
      <c r="E45" s="123">
        <v>251</v>
      </c>
      <c r="F45" s="123">
        <v>2873</v>
      </c>
      <c r="G45" s="123">
        <v>1021</v>
      </c>
      <c r="H45" s="123">
        <v>17</v>
      </c>
      <c r="I45" s="123">
        <v>80</v>
      </c>
      <c r="J45" s="123">
        <v>13</v>
      </c>
      <c r="K45" s="123">
        <v>3</v>
      </c>
      <c r="L45" s="119">
        <f t="shared" si="2"/>
        <v>119</v>
      </c>
      <c r="M45" s="123">
        <v>37460</v>
      </c>
      <c r="N45" s="124">
        <v>6.9908814589665649E-2</v>
      </c>
      <c r="O45" s="73">
        <f t="shared" si="3"/>
        <v>0.14241857981847303</v>
      </c>
      <c r="P45" s="125" t="s">
        <v>456</v>
      </c>
      <c r="Q45" s="125" t="s">
        <v>312</v>
      </c>
      <c r="R45" s="121"/>
    </row>
    <row r="46" spans="1:18" ht="20.100000000000001" customHeight="1" thickBot="1" x14ac:dyDescent="0.25">
      <c r="A46" s="122" t="s">
        <v>3</v>
      </c>
      <c r="B46" s="134" t="s">
        <v>353</v>
      </c>
      <c r="C46" s="123">
        <v>6645</v>
      </c>
      <c r="D46" s="123">
        <v>6370</v>
      </c>
      <c r="E46" s="123">
        <v>1906</v>
      </c>
      <c r="F46" s="123">
        <v>378</v>
      </c>
      <c r="G46" s="123">
        <v>8</v>
      </c>
      <c r="H46" s="123">
        <v>85</v>
      </c>
      <c r="I46" s="123">
        <v>57</v>
      </c>
      <c r="J46" s="123">
        <v>23</v>
      </c>
      <c r="K46" s="123">
        <v>3</v>
      </c>
      <c r="L46" s="119">
        <f t="shared" si="2"/>
        <v>99</v>
      </c>
      <c r="M46" s="123">
        <v>21662</v>
      </c>
      <c r="N46" s="124">
        <v>2.8827037773359841E-2</v>
      </c>
      <c r="O46" s="73">
        <f t="shared" si="3"/>
        <v>0.30675837872772599</v>
      </c>
      <c r="P46" s="125" t="s">
        <v>456</v>
      </c>
      <c r="Q46" s="125" t="s">
        <v>316</v>
      </c>
      <c r="R46" s="121"/>
    </row>
    <row r="47" spans="1:18" ht="20.100000000000001" customHeight="1" thickBot="1" x14ac:dyDescent="0.25">
      <c r="A47" s="122" t="s">
        <v>749</v>
      </c>
      <c r="B47" s="134" t="s">
        <v>750</v>
      </c>
      <c r="C47" s="123">
        <v>62</v>
      </c>
      <c r="D47" s="123">
        <v>24</v>
      </c>
      <c r="E47" s="123">
        <v>2</v>
      </c>
      <c r="F47" s="123">
        <v>1</v>
      </c>
      <c r="G47" s="123">
        <v>0</v>
      </c>
      <c r="H47" s="123">
        <v>3</v>
      </c>
      <c r="I47" s="123">
        <v>19</v>
      </c>
      <c r="J47" s="123">
        <v>1</v>
      </c>
      <c r="K47" s="123">
        <v>1</v>
      </c>
      <c r="L47" s="119">
        <f t="shared" si="2"/>
        <v>14</v>
      </c>
      <c r="M47" s="123">
        <v>1227</v>
      </c>
      <c r="N47" s="124">
        <v>0.21022727272727273</v>
      </c>
      <c r="O47" s="73">
        <f t="shared" si="3"/>
        <v>5.0529747351263241E-2</v>
      </c>
      <c r="P47" s="125" t="s">
        <v>71</v>
      </c>
      <c r="Q47" s="125" t="s">
        <v>298</v>
      </c>
      <c r="R47" s="121"/>
    </row>
    <row r="48" spans="1:18" ht="20.100000000000001" customHeight="1" thickBot="1" x14ac:dyDescent="0.25">
      <c r="A48" s="122" t="s">
        <v>1721</v>
      </c>
      <c r="B48" s="134" t="s">
        <v>1722</v>
      </c>
      <c r="C48" s="123">
        <v>14</v>
      </c>
      <c r="D48" s="123">
        <v>3</v>
      </c>
      <c r="E48" s="123">
        <v>0</v>
      </c>
      <c r="F48" s="123">
        <v>0</v>
      </c>
      <c r="G48" s="123">
        <v>0</v>
      </c>
      <c r="H48" s="123">
        <v>1</v>
      </c>
      <c r="I48" s="123">
        <v>0</v>
      </c>
      <c r="J48" s="123">
        <v>3</v>
      </c>
      <c r="K48" s="123">
        <v>0</v>
      </c>
      <c r="L48" s="119">
        <f t="shared" si="2"/>
        <v>7</v>
      </c>
      <c r="M48" s="123">
        <v>611</v>
      </c>
      <c r="N48" s="124">
        <v>5.419921875E-2</v>
      </c>
      <c r="O48" s="73">
        <f t="shared" si="3"/>
        <v>2.2913256955810146E-2</v>
      </c>
      <c r="P48" s="125" t="s">
        <v>13</v>
      </c>
      <c r="Q48" s="125" t="s">
        <v>296</v>
      </c>
      <c r="R48" s="121" t="s">
        <v>366</v>
      </c>
    </row>
    <row r="49" spans="1:18" ht="20.100000000000001" customHeight="1" thickBot="1" x14ac:dyDescent="0.25">
      <c r="A49" s="122" t="s">
        <v>1526</v>
      </c>
      <c r="B49" s="134" t="s">
        <v>1527</v>
      </c>
      <c r="C49" s="123">
        <v>14</v>
      </c>
      <c r="D49" s="123">
        <v>6</v>
      </c>
      <c r="E49" s="123">
        <v>0</v>
      </c>
      <c r="F49" s="123">
        <v>0</v>
      </c>
      <c r="G49" s="123">
        <v>0</v>
      </c>
      <c r="H49" s="123">
        <v>0</v>
      </c>
      <c r="I49" s="123">
        <v>1</v>
      </c>
      <c r="J49" s="123">
        <v>3</v>
      </c>
      <c r="K49" s="123">
        <v>1</v>
      </c>
      <c r="L49" s="119">
        <f t="shared" si="2"/>
        <v>3</v>
      </c>
      <c r="M49" s="123">
        <v>365</v>
      </c>
      <c r="N49" s="124">
        <v>3.5483870967741936E-2</v>
      </c>
      <c r="O49" s="73">
        <f t="shared" si="3"/>
        <v>3.8356164383561646E-2</v>
      </c>
      <c r="P49" s="125" t="s">
        <v>28</v>
      </c>
      <c r="Q49" s="125" t="s">
        <v>321</v>
      </c>
      <c r="R49" s="121" t="s">
        <v>2355</v>
      </c>
    </row>
    <row r="50" spans="1:18" ht="20.100000000000001" customHeight="1" thickBot="1" x14ac:dyDescent="0.25">
      <c r="A50" s="122" t="s">
        <v>747</v>
      </c>
      <c r="B50" s="134" t="s">
        <v>748</v>
      </c>
      <c r="C50" s="123">
        <v>80</v>
      </c>
      <c r="D50" s="123">
        <v>11</v>
      </c>
      <c r="E50" s="123">
        <v>0</v>
      </c>
      <c r="F50" s="123">
        <v>0</v>
      </c>
      <c r="G50" s="123">
        <v>0</v>
      </c>
      <c r="H50" s="123">
        <v>2</v>
      </c>
      <c r="I50" s="123">
        <v>39</v>
      </c>
      <c r="J50" s="123">
        <v>11</v>
      </c>
      <c r="K50" s="123">
        <v>3</v>
      </c>
      <c r="L50" s="119">
        <f t="shared" si="2"/>
        <v>14</v>
      </c>
      <c r="M50" s="123">
        <v>586</v>
      </c>
      <c r="N50" s="124">
        <v>2.9224100141249815E-4</v>
      </c>
      <c r="O50" s="73">
        <f t="shared" si="3"/>
        <v>0.13651877133105803</v>
      </c>
      <c r="P50" s="125" t="s">
        <v>11</v>
      </c>
      <c r="Q50" s="125" t="s">
        <v>307</v>
      </c>
      <c r="R50" s="121" t="s">
        <v>1</v>
      </c>
    </row>
    <row r="51" spans="1:18" ht="20.100000000000001" customHeight="1" thickBot="1" x14ac:dyDescent="0.25">
      <c r="A51" s="122" t="s">
        <v>2239</v>
      </c>
      <c r="B51" s="134" t="s">
        <v>2391</v>
      </c>
      <c r="C51" s="123">
        <v>2</v>
      </c>
      <c r="D51" s="123">
        <v>1</v>
      </c>
      <c r="E51" s="123">
        <v>0</v>
      </c>
      <c r="F51" s="123">
        <v>0</v>
      </c>
      <c r="G51" s="123">
        <v>0</v>
      </c>
      <c r="H51" s="123">
        <v>0</v>
      </c>
      <c r="I51" s="123">
        <v>1</v>
      </c>
      <c r="J51" s="123">
        <v>0</v>
      </c>
      <c r="K51" s="123">
        <v>0</v>
      </c>
      <c r="L51" s="119">
        <f t="shared" si="2"/>
        <v>0</v>
      </c>
      <c r="M51" s="123">
        <v>4</v>
      </c>
      <c r="N51" s="124">
        <v>1.3888888888888888E-2</v>
      </c>
      <c r="O51" s="73">
        <f t="shared" si="3"/>
        <v>0.5</v>
      </c>
      <c r="P51" s="125" t="s">
        <v>40</v>
      </c>
      <c r="Q51" s="125" t="s">
        <v>300</v>
      </c>
      <c r="R51" s="121"/>
    </row>
    <row r="52" spans="1:18" ht="20.100000000000001" customHeight="1" thickBot="1" x14ac:dyDescent="0.25">
      <c r="A52" s="122" t="s">
        <v>144</v>
      </c>
      <c r="B52" s="134" t="s">
        <v>451</v>
      </c>
      <c r="C52" s="123">
        <v>350</v>
      </c>
      <c r="D52" s="123">
        <v>247</v>
      </c>
      <c r="E52" s="123">
        <v>8</v>
      </c>
      <c r="F52" s="123">
        <v>25</v>
      </c>
      <c r="G52" s="123">
        <v>2</v>
      </c>
      <c r="H52" s="123">
        <v>9</v>
      </c>
      <c r="I52" s="123">
        <v>33</v>
      </c>
      <c r="J52" s="123">
        <v>6</v>
      </c>
      <c r="K52" s="123">
        <v>14</v>
      </c>
      <c r="L52" s="119">
        <f t="shared" si="2"/>
        <v>39</v>
      </c>
      <c r="M52" s="123">
        <v>9608</v>
      </c>
      <c r="N52" s="124">
        <v>6.9167643610785465E-2</v>
      </c>
      <c r="O52" s="73">
        <f t="shared" si="3"/>
        <v>3.6427976686094918E-2</v>
      </c>
      <c r="P52" s="125" t="s">
        <v>456</v>
      </c>
      <c r="Q52" s="125" t="s">
        <v>312</v>
      </c>
      <c r="R52" s="121"/>
    </row>
    <row r="53" spans="1:18" ht="20.100000000000001" customHeight="1" thickBot="1" x14ac:dyDescent="0.25">
      <c r="A53" s="122" t="s">
        <v>1327</v>
      </c>
      <c r="B53" s="134" t="s">
        <v>1328</v>
      </c>
      <c r="C53" s="123">
        <v>23</v>
      </c>
      <c r="D53" s="123">
        <v>4</v>
      </c>
      <c r="E53" s="123">
        <v>0</v>
      </c>
      <c r="F53" s="123">
        <v>0</v>
      </c>
      <c r="G53" s="123">
        <v>0</v>
      </c>
      <c r="H53" s="123">
        <v>0</v>
      </c>
      <c r="I53" s="123">
        <v>6</v>
      </c>
      <c r="J53" s="123">
        <v>1</v>
      </c>
      <c r="K53" s="123">
        <v>2</v>
      </c>
      <c r="L53" s="119">
        <f t="shared" si="2"/>
        <v>10</v>
      </c>
      <c r="M53" s="123">
        <v>512</v>
      </c>
      <c r="N53" s="124"/>
      <c r="O53" s="73">
        <f t="shared" si="3"/>
        <v>4.4921875E-2</v>
      </c>
      <c r="P53" s="125" t="s">
        <v>40</v>
      </c>
      <c r="Q53" s="125" t="s">
        <v>300</v>
      </c>
      <c r="R53" s="121" t="s">
        <v>2356</v>
      </c>
    </row>
    <row r="54" spans="1:18" ht="20.100000000000001" customHeight="1" thickBot="1" x14ac:dyDescent="0.25">
      <c r="A54" s="122" t="s">
        <v>4</v>
      </c>
      <c r="B54" s="134" t="s">
        <v>397</v>
      </c>
      <c r="C54" s="123">
        <v>1311</v>
      </c>
      <c r="D54" s="123">
        <v>1118</v>
      </c>
      <c r="E54" s="123">
        <v>91</v>
      </c>
      <c r="F54" s="123">
        <v>284</v>
      </c>
      <c r="G54" s="123">
        <v>14</v>
      </c>
      <c r="H54" s="123">
        <v>18</v>
      </c>
      <c r="I54" s="123">
        <v>26</v>
      </c>
      <c r="J54" s="123">
        <v>10</v>
      </c>
      <c r="K54" s="123">
        <v>8</v>
      </c>
      <c r="L54" s="119">
        <f t="shared" si="2"/>
        <v>117</v>
      </c>
      <c r="M54" s="123">
        <v>13434</v>
      </c>
      <c r="N54" s="124">
        <v>1.8610421836228287E-2</v>
      </c>
      <c r="O54" s="73">
        <f t="shared" si="3"/>
        <v>9.7588209021884767E-2</v>
      </c>
      <c r="P54" s="125" t="s">
        <v>456</v>
      </c>
      <c r="Q54" s="125" t="s">
        <v>309</v>
      </c>
      <c r="R54" s="121" t="s">
        <v>2357</v>
      </c>
    </row>
    <row r="55" spans="1:18" ht="20.100000000000001" customHeight="1" thickBot="1" x14ac:dyDescent="0.25">
      <c r="A55" s="122" t="s">
        <v>1710</v>
      </c>
      <c r="B55" s="134" t="s">
        <v>1711</v>
      </c>
      <c r="C55" s="123">
        <v>17</v>
      </c>
      <c r="D55" s="123">
        <v>15</v>
      </c>
      <c r="E55" s="123">
        <v>0</v>
      </c>
      <c r="F55" s="123">
        <v>0</v>
      </c>
      <c r="G55" s="123">
        <v>0</v>
      </c>
      <c r="H55" s="123">
        <v>0</v>
      </c>
      <c r="I55" s="123">
        <v>0</v>
      </c>
      <c r="J55" s="123">
        <v>1</v>
      </c>
      <c r="K55" s="123">
        <v>1</v>
      </c>
      <c r="L55" s="119">
        <f t="shared" si="2"/>
        <v>0</v>
      </c>
      <c r="M55" s="123">
        <v>202</v>
      </c>
      <c r="N55" s="124">
        <v>0.10460992907801418</v>
      </c>
      <c r="O55" s="73">
        <f t="shared" si="3"/>
        <v>8.4158415841584164E-2</v>
      </c>
      <c r="P55" s="125" t="s">
        <v>13</v>
      </c>
      <c r="Q55" s="125" t="s">
        <v>296</v>
      </c>
      <c r="R55" s="121" t="s">
        <v>366</v>
      </c>
    </row>
    <row r="56" spans="1:18" ht="20.100000000000001" customHeight="1" thickBot="1" x14ac:dyDescent="0.25">
      <c r="A56" s="122" t="s">
        <v>1702</v>
      </c>
      <c r="B56" s="134" t="s">
        <v>1703</v>
      </c>
      <c r="C56" s="123">
        <v>16</v>
      </c>
      <c r="D56" s="123">
        <v>8</v>
      </c>
      <c r="E56" s="123">
        <v>0</v>
      </c>
      <c r="F56" s="123">
        <v>5</v>
      </c>
      <c r="G56" s="123">
        <v>0</v>
      </c>
      <c r="H56" s="123">
        <v>3</v>
      </c>
      <c r="I56" s="123">
        <v>4</v>
      </c>
      <c r="J56" s="123">
        <v>0</v>
      </c>
      <c r="K56" s="123">
        <v>0</v>
      </c>
      <c r="L56" s="119">
        <f t="shared" si="2"/>
        <v>1</v>
      </c>
      <c r="M56" s="123">
        <v>521</v>
      </c>
      <c r="N56" s="124">
        <v>0.1587430804298274</v>
      </c>
      <c r="O56" s="73">
        <f t="shared" si="3"/>
        <v>3.0710172744721688E-2</v>
      </c>
      <c r="P56" s="125" t="s">
        <v>210</v>
      </c>
      <c r="Q56" s="125" t="s">
        <v>296</v>
      </c>
      <c r="R56" s="121"/>
    </row>
    <row r="57" spans="1:18" ht="20.100000000000001" customHeight="1" thickBot="1" x14ac:dyDescent="0.25">
      <c r="A57" s="122" t="s">
        <v>488</v>
      </c>
      <c r="B57" s="134" t="s">
        <v>489</v>
      </c>
      <c r="C57" s="123">
        <v>219</v>
      </c>
      <c r="D57" s="123">
        <v>163</v>
      </c>
      <c r="E57" s="123">
        <v>9</v>
      </c>
      <c r="F57" s="123">
        <v>21</v>
      </c>
      <c r="G57" s="123">
        <v>4</v>
      </c>
      <c r="H57" s="123">
        <v>2</v>
      </c>
      <c r="I57" s="123">
        <v>3</v>
      </c>
      <c r="J57" s="123">
        <v>32</v>
      </c>
      <c r="K57" s="123">
        <v>0</v>
      </c>
      <c r="L57" s="119">
        <f t="shared" si="2"/>
        <v>15</v>
      </c>
      <c r="M57" s="123">
        <v>2550</v>
      </c>
      <c r="N57" s="124">
        <v>3.7493304767005894E-2</v>
      </c>
      <c r="O57" s="73">
        <f t="shared" si="3"/>
        <v>8.5882352941176465E-2</v>
      </c>
      <c r="P57" s="125" t="s">
        <v>89</v>
      </c>
      <c r="Q57" s="125" t="s">
        <v>2580</v>
      </c>
      <c r="R57" s="121" t="s">
        <v>64</v>
      </c>
    </row>
    <row r="58" spans="1:18" ht="20.100000000000001" customHeight="1" thickBot="1" x14ac:dyDescent="0.25">
      <c r="A58" s="122" t="s">
        <v>1602</v>
      </c>
      <c r="B58" s="134" t="s">
        <v>1603</v>
      </c>
      <c r="C58" s="123">
        <v>19</v>
      </c>
      <c r="D58" s="123">
        <v>15</v>
      </c>
      <c r="E58" s="123">
        <v>0</v>
      </c>
      <c r="F58" s="123">
        <v>1</v>
      </c>
      <c r="G58" s="123">
        <v>0</v>
      </c>
      <c r="H58" s="123">
        <v>0</v>
      </c>
      <c r="I58" s="123">
        <v>3</v>
      </c>
      <c r="J58" s="123">
        <v>0</v>
      </c>
      <c r="K58" s="123">
        <v>0</v>
      </c>
      <c r="L58" s="119">
        <f t="shared" si="2"/>
        <v>1</v>
      </c>
      <c r="M58" s="123">
        <v>977</v>
      </c>
      <c r="N58" s="124">
        <v>2.8673835125448029E-2</v>
      </c>
      <c r="O58" s="73">
        <f t="shared" si="3"/>
        <v>1.9447287615148412E-2</v>
      </c>
      <c r="P58" s="125" t="s">
        <v>69</v>
      </c>
      <c r="Q58" s="125" t="s">
        <v>321</v>
      </c>
      <c r="R58" s="121" t="s">
        <v>86</v>
      </c>
    </row>
    <row r="59" spans="1:18" ht="20.100000000000001" customHeight="1" thickBot="1" x14ac:dyDescent="0.25">
      <c r="A59" s="122" t="s">
        <v>1855</v>
      </c>
      <c r="B59" s="134" t="s">
        <v>2392</v>
      </c>
      <c r="C59" s="123">
        <v>11</v>
      </c>
      <c r="D59" s="123">
        <v>11</v>
      </c>
      <c r="E59" s="123">
        <v>3</v>
      </c>
      <c r="F59" s="123">
        <v>1</v>
      </c>
      <c r="G59" s="123">
        <v>0</v>
      </c>
      <c r="H59" s="123">
        <v>0</v>
      </c>
      <c r="I59" s="123">
        <v>0</v>
      </c>
      <c r="J59" s="123">
        <v>0</v>
      </c>
      <c r="K59" s="123">
        <v>0</v>
      </c>
      <c r="L59" s="119">
        <f t="shared" si="2"/>
        <v>0</v>
      </c>
      <c r="M59" s="123">
        <v>1018</v>
      </c>
      <c r="N59" s="124">
        <v>5.3140096618357488E-2</v>
      </c>
      <c r="O59" s="73">
        <f t="shared" si="3"/>
        <v>1.0805500982318271E-2</v>
      </c>
      <c r="P59" s="125" t="s">
        <v>88</v>
      </c>
      <c r="Q59" s="125" t="s">
        <v>305</v>
      </c>
      <c r="R59" s="121"/>
    </row>
    <row r="60" spans="1:18" ht="20.100000000000001" customHeight="1" thickBot="1" x14ac:dyDescent="0.25">
      <c r="A60" s="122" t="s">
        <v>2193</v>
      </c>
      <c r="B60" s="134" t="s">
        <v>2194</v>
      </c>
      <c r="C60" s="123">
        <v>6</v>
      </c>
      <c r="D60" s="123">
        <v>2</v>
      </c>
      <c r="E60" s="123">
        <v>0</v>
      </c>
      <c r="F60" s="123">
        <v>0</v>
      </c>
      <c r="G60" s="123">
        <v>0</v>
      </c>
      <c r="H60" s="123">
        <v>2</v>
      </c>
      <c r="I60" s="123">
        <v>1</v>
      </c>
      <c r="J60" s="123">
        <v>0</v>
      </c>
      <c r="K60" s="123">
        <v>0</v>
      </c>
      <c r="L60" s="119">
        <f t="shared" si="2"/>
        <v>1</v>
      </c>
      <c r="M60" s="123">
        <v>1336</v>
      </c>
      <c r="N60" s="124"/>
      <c r="O60" s="73">
        <f t="shared" si="3"/>
        <v>4.4910179640718561E-3</v>
      </c>
      <c r="P60" s="125" t="s">
        <v>43</v>
      </c>
      <c r="Q60" s="125" t="s">
        <v>312</v>
      </c>
      <c r="R60" s="121" t="s">
        <v>2358</v>
      </c>
    </row>
    <row r="61" spans="1:18" ht="20.100000000000001" customHeight="1" thickBot="1" x14ac:dyDescent="0.25">
      <c r="A61" s="122" t="s">
        <v>1796</v>
      </c>
      <c r="B61" s="134" t="s">
        <v>1797</v>
      </c>
      <c r="C61" s="123">
        <v>25</v>
      </c>
      <c r="D61" s="123">
        <v>8</v>
      </c>
      <c r="E61" s="123">
        <v>1</v>
      </c>
      <c r="F61" s="123">
        <v>4</v>
      </c>
      <c r="G61" s="123">
        <v>0</v>
      </c>
      <c r="H61" s="123">
        <v>2</v>
      </c>
      <c r="I61" s="123">
        <v>2</v>
      </c>
      <c r="J61" s="123">
        <v>6</v>
      </c>
      <c r="K61" s="123">
        <v>1</v>
      </c>
      <c r="L61" s="119">
        <f t="shared" si="2"/>
        <v>6</v>
      </c>
      <c r="M61" s="123">
        <v>1878</v>
      </c>
      <c r="N61" s="124">
        <v>9.9009900990099011E-3</v>
      </c>
      <c r="O61" s="73">
        <f t="shared" si="3"/>
        <v>1.3312034078807242E-2</v>
      </c>
      <c r="P61" s="125" t="s">
        <v>2581</v>
      </c>
      <c r="Q61" s="125" t="s">
        <v>312</v>
      </c>
      <c r="R61" s="121" t="s">
        <v>2358</v>
      </c>
    </row>
    <row r="62" spans="1:18" ht="20.100000000000001" customHeight="1" thickBot="1" x14ac:dyDescent="0.25">
      <c r="A62" s="122" t="s">
        <v>498</v>
      </c>
      <c r="B62" s="134" t="s">
        <v>499</v>
      </c>
      <c r="C62" s="123">
        <v>449</v>
      </c>
      <c r="D62" s="123">
        <v>62</v>
      </c>
      <c r="E62" s="123">
        <v>1</v>
      </c>
      <c r="F62" s="123">
        <v>4</v>
      </c>
      <c r="G62" s="123">
        <v>368</v>
      </c>
      <c r="H62" s="123">
        <v>1</v>
      </c>
      <c r="I62" s="123">
        <v>1</v>
      </c>
      <c r="J62" s="123">
        <v>3</v>
      </c>
      <c r="K62" s="123">
        <v>1</v>
      </c>
      <c r="L62" s="119">
        <f t="shared" si="2"/>
        <v>13</v>
      </c>
      <c r="M62" s="123">
        <v>490</v>
      </c>
      <c r="N62" s="124">
        <v>4.2696629213483148E-2</v>
      </c>
      <c r="O62" s="73">
        <f t="shared" si="3"/>
        <v>0.91632653061224489</v>
      </c>
      <c r="P62" s="125" t="s">
        <v>122</v>
      </c>
      <c r="Q62" s="125" t="s">
        <v>307</v>
      </c>
      <c r="R62" s="121" t="s">
        <v>118</v>
      </c>
    </row>
    <row r="63" spans="1:18" ht="20.100000000000001" customHeight="1" thickBot="1" x14ac:dyDescent="0.25">
      <c r="A63" s="122" t="s">
        <v>2078</v>
      </c>
      <c r="B63" s="134" t="s">
        <v>2079</v>
      </c>
      <c r="C63" s="123">
        <v>9</v>
      </c>
      <c r="D63" s="123">
        <v>5</v>
      </c>
      <c r="E63" s="123">
        <v>0</v>
      </c>
      <c r="F63" s="123">
        <v>0</v>
      </c>
      <c r="G63" s="123">
        <v>0</v>
      </c>
      <c r="H63" s="123">
        <v>0</v>
      </c>
      <c r="I63" s="123">
        <v>0</v>
      </c>
      <c r="J63" s="123">
        <v>0</v>
      </c>
      <c r="K63" s="123">
        <v>0</v>
      </c>
      <c r="L63" s="119">
        <f t="shared" si="2"/>
        <v>4</v>
      </c>
      <c r="M63" s="123">
        <v>572</v>
      </c>
      <c r="N63" s="124">
        <v>7.8296703296703296E-2</v>
      </c>
      <c r="O63" s="73">
        <f t="shared" si="3"/>
        <v>1.5734265734265736E-2</v>
      </c>
      <c r="P63" s="125" t="s">
        <v>34</v>
      </c>
      <c r="Q63" s="125" t="s">
        <v>305</v>
      </c>
      <c r="R63" s="121" t="s">
        <v>2359</v>
      </c>
    </row>
    <row r="64" spans="1:18" ht="20.100000000000001" customHeight="1" thickBot="1" x14ac:dyDescent="0.25">
      <c r="A64" s="122" t="s">
        <v>446</v>
      </c>
      <c r="B64" s="134" t="s">
        <v>447</v>
      </c>
      <c r="C64" s="123">
        <v>80</v>
      </c>
      <c r="D64" s="123">
        <v>39</v>
      </c>
      <c r="E64" s="123">
        <v>0</v>
      </c>
      <c r="F64" s="123">
        <v>5</v>
      </c>
      <c r="G64" s="123">
        <v>24</v>
      </c>
      <c r="H64" s="123">
        <v>3</v>
      </c>
      <c r="I64" s="123">
        <v>1</v>
      </c>
      <c r="J64" s="123">
        <v>0</v>
      </c>
      <c r="K64" s="123">
        <v>1</v>
      </c>
      <c r="L64" s="119">
        <f t="shared" si="2"/>
        <v>12</v>
      </c>
      <c r="M64" s="123">
        <v>1144</v>
      </c>
      <c r="N64" s="124">
        <v>0.11894652921981608</v>
      </c>
      <c r="O64" s="73">
        <f t="shared" si="3"/>
        <v>6.9930069930069935E-2</v>
      </c>
      <c r="P64" s="125" t="s">
        <v>36</v>
      </c>
      <c r="Q64" s="125" t="s">
        <v>321</v>
      </c>
      <c r="R64" s="121" t="s">
        <v>364</v>
      </c>
    </row>
    <row r="65" spans="1:18" ht="20.100000000000001" customHeight="1" thickBot="1" x14ac:dyDescent="0.25">
      <c r="A65" s="122" t="s">
        <v>1178</v>
      </c>
      <c r="B65" s="134" t="s">
        <v>1179</v>
      </c>
      <c r="C65" s="123">
        <v>40</v>
      </c>
      <c r="D65" s="123">
        <v>23</v>
      </c>
      <c r="E65" s="123">
        <v>0</v>
      </c>
      <c r="F65" s="123">
        <v>2</v>
      </c>
      <c r="G65" s="123">
        <v>0</v>
      </c>
      <c r="H65" s="123">
        <v>1</v>
      </c>
      <c r="I65" s="123">
        <v>0</v>
      </c>
      <c r="J65" s="123">
        <v>4</v>
      </c>
      <c r="K65" s="123">
        <v>5</v>
      </c>
      <c r="L65" s="119">
        <f t="shared" si="2"/>
        <v>7</v>
      </c>
      <c r="M65" s="123">
        <v>1184</v>
      </c>
      <c r="N65" s="124">
        <v>0.22419928825622776</v>
      </c>
      <c r="O65" s="73">
        <f t="shared" si="3"/>
        <v>3.3783783783783786E-2</v>
      </c>
      <c r="P65" s="125" t="s">
        <v>69</v>
      </c>
      <c r="Q65" s="125" t="s">
        <v>321</v>
      </c>
      <c r="R65" s="121" t="s">
        <v>332</v>
      </c>
    </row>
    <row r="66" spans="1:18" ht="20.100000000000001" customHeight="1" thickBot="1" x14ac:dyDescent="0.25">
      <c r="A66" s="122" t="s">
        <v>1343</v>
      </c>
      <c r="B66" s="134" t="s">
        <v>1344</v>
      </c>
      <c r="C66" s="123">
        <v>25</v>
      </c>
      <c r="D66" s="123">
        <v>19</v>
      </c>
      <c r="E66" s="123">
        <v>0</v>
      </c>
      <c r="F66" s="123">
        <v>2</v>
      </c>
      <c r="G66" s="123">
        <v>1</v>
      </c>
      <c r="H66" s="123">
        <v>0</v>
      </c>
      <c r="I66" s="123">
        <v>3</v>
      </c>
      <c r="J66" s="123">
        <v>0</v>
      </c>
      <c r="K66" s="123">
        <v>1</v>
      </c>
      <c r="L66" s="119">
        <f t="shared" si="2"/>
        <v>1</v>
      </c>
      <c r="M66" s="123">
        <v>350</v>
      </c>
      <c r="N66" s="124">
        <v>0.1184407796101949</v>
      </c>
      <c r="O66" s="73">
        <f t="shared" si="3"/>
        <v>7.1428571428571425E-2</v>
      </c>
      <c r="P66" s="125" t="s">
        <v>42</v>
      </c>
      <c r="Q66" s="125" t="s">
        <v>307</v>
      </c>
      <c r="R66" s="121" t="s">
        <v>5</v>
      </c>
    </row>
    <row r="67" spans="1:18" ht="20.100000000000001" customHeight="1" thickBot="1" x14ac:dyDescent="0.25">
      <c r="A67" s="122" t="s">
        <v>1440</v>
      </c>
      <c r="B67" s="134" t="s">
        <v>1441</v>
      </c>
      <c r="C67" s="123">
        <v>22</v>
      </c>
      <c r="D67" s="123">
        <v>17</v>
      </c>
      <c r="E67" s="123">
        <v>0</v>
      </c>
      <c r="F67" s="123">
        <v>0</v>
      </c>
      <c r="G67" s="123">
        <v>0</v>
      </c>
      <c r="H67" s="123">
        <v>0</v>
      </c>
      <c r="I67" s="123">
        <v>3</v>
      </c>
      <c r="J67" s="123">
        <v>0</v>
      </c>
      <c r="K67" s="123">
        <v>0</v>
      </c>
      <c r="L67" s="119">
        <f t="shared" si="2"/>
        <v>2</v>
      </c>
      <c r="M67" s="123">
        <v>607</v>
      </c>
      <c r="N67" s="124">
        <v>1.5954052329291639E-2</v>
      </c>
      <c r="O67" s="73">
        <f t="shared" si="3"/>
        <v>3.6243822075782535E-2</v>
      </c>
      <c r="P67" s="125" t="s">
        <v>37</v>
      </c>
      <c r="Q67" s="125" t="s">
        <v>2580</v>
      </c>
      <c r="R67" s="121" t="s">
        <v>51</v>
      </c>
    </row>
    <row r="68" spans="1:18" ht="20.100000000000001" customHeight="1" thickBot="1" x14ac:dyDescent="0.25">
      <c r="A68" s="122" t="s">
        <v>5</v>
      </c>
      <c r="B68" s="134" t="s">
        <v>330</v>
      </c>
      <c r="C68" s="123">
        <v>15789</v>
      </c>
      <c r="D68" s="123">
        <v>10438</v>
      </c>
      <c r="E68" s="123">
        <v>315</v>
      </c>
      <c r="F68" s="123">
        <v>917</v>
      </c>
      <c r="G68" s="123">
        <v>189</v>
      </c>
      <c r="H68" s="123">
        <v>1318</v>
      </c>
      <c r="I68" s="123">
        <v>323</v>
      </c>
      <c r="J68" s="123">
        <v>832</v>
      </c>
      <c r="K68" s="123">
        <v>223</v>
      </c>
      <c r="L68" s="119">
        <f t="shared" si="2"/>
        <v>2466</v>
      </c>
      <c r="M68" s="123">
        <v>67603</v>
      </c>
      <c r="N68" s="124">
        <v>4.9356223175965663E-2</v>
      </c>
      <c r="O68" s="73">
        <f t="shared" si="3"/>
        <v>0.23355472390278537</v>
      </c>
      <c r="P68" s="125" t="s">
        <v>456</v>
      </c>
      <c r="Q68" s="125" t="s">
        <v>307</v>
      </c>
      <c r="R68" s="121" t="s">
        <v>5</v>
      </c>
    </row>
    <row r="69" spans="1:18" ht="20.100000000000001" customHeight="1" thickBot="1" x14ac:dyDescent="0.25">
      <c r="A69" s="122" t="s">
        <v>2096</v>
      </c>
      <c r="B69" s="134" t="s">
        <v>2097</v>
      </c>
      <c r="C69" s="123">
        <v>32</v>
      </c>
      <c r="D69" s="123">
        <v>30</v>
      </c>
      <c r="E69" s="123">
        <v>0</v>
      </c>
      <c r="F69" s="123">
        <v>6</v>
      </c>
      <c r="G69" s="123">
        <v>0</v>
      </c>
      <c r="H69" s="123">
        <v>0</v>
      </c>
      <c r="I69" s="123">
        <v>1</v>
      </c>
      <c r="J69" s="123">
        <v>0</v>
      </c>
      <c r="K69" s="123">
        <v>0</v>
      </c>
      <c r="L69" s="119">
        <f t="shared" si="2"/>
        <v>1</v>
      </c>
      <c r="M69" s="123">
        <v>708</v>
      </c>
      <c r="N69" s="124">
        <v>2.748091603053435E-2</v>
      </c>
      <c r="O69" s="73">
        <f t="shared" si="3"/>
        <v>4.519774011299435E-2</v>
      </c>
      <c r="P69" s="125" t="s">
        <v>170</v>
      </c>
      <c r="Q69" s="125" t="s">
        <v>309</v>
      </c>
      <c r="R69" s="121"/>
    </row>
    <row r="70" spans="1:18" ht="20.100000000000001" customHeight="1" thickBot="1" x14ac:dyDescent="0.25">
      <c r="A70" s="122" t="s">
        <v>930</v>
      </c>
      <c r="B70" s="134" t="s">
        <v>931</v>
      </c>
      <c r="C70" s="123">
        <v>56</v>
      </c>
      <c r="D70" s="123">
        <v>23</v>
      </c>
      <c r="E70" s="123">
        <v>0</v>
      </c>
      <c r="F70" s="123">
        <v>1</v>
      </c>
      <c r="G70" s="123">
        <v>1</v>
      </c>
      <c r="H70" s="123">
        <v>1</v>
      </c>
      <c r="I70" s="123">
        <v>24</v>
      </c>
      <c r="J70" s="123">
        <v>3</v>
      </c>
      <c r="K70" s="123">
        <v>0</v>
      </c>
      <c r="L70" s="119">
        <f t="shared" si="2"/>
        <v>4</v>
      </c>
      <c r="M70" s="123">
        <v>1254</v>
      </c>
      <c r="N70" s="124">
        <v>1.1441647597254004E-2</v>
      </c>
      <c r="O70" s="73">
        <f t="shared" si="3"/>
        <v>4.4657097288676235E-2</v>
      </c>
      <c r="P70" s="125" t="s">
        <v>120</v>
      </c>
      <c r="Q70" s="125" t="s">
        <v>312</v>
      </c>
      <c r="R70" s="121" t="s">
        <v>2360</v>
      </c>
    </row>
    <row r="71" spans="1:18" ht="20.100000000000001" customHeight="1" thickBot="1" x14ac:dyDescent="0.25">
      <c r="A71" s="122" t="s">
        <v>2143</v>
      </c>
      <c r="B71" s="134" t="s">
        <v>2144</v>
      </c>
      <c r="C71" s="123">
        <v>3</v>
      </c>
      <c r="D71" s="123">
        <v>3</v>
      </c>
      <c r="E71" s="123">
        <v>0</v>
      </c>
      <c r="F71" s="123">
        <v>1</v>
      </c>
      <c r="G71" s="123">
        <v>0</v>
      </c>
      <c r="H71" s="123">
        <v>0</v>
      </c>
      <c r="I71" s="123">
        <v>0</v>
      </c>
      <c r="J71" s="123">
        <v>0</v>
      </c>
      <c r="K71" s="123">
        <v>0</v>
      </c>
      <c r="L71" s="119">
        <f t="shared" si="2"/>
        <v>0</v>
      </c>
      <c r="M71" s="123">
        <v>517</v>
      </c>
      <c r="N71" s="124">
        <v>0.26298067725272622</v>
      </c>
      <c r="O71" s="73">
        <f t="shared" si="3"/>
        <v>5.8027079303675051E-3</v>
      </c>
      <c r="P71" s="125" t="s">
        <v>262</v>
      </c>
      <c r="Q71" s="125" t="s">
        <v>296</v>
      </c>
      <c r="R71" s="121" t="s">
        <v>328</v>
      </c>
    </row>
    <row r="72" spans="1:18" ht="20.100000000000001" customHeight="1" thickBot="1" x14ac:dyDescent="0.25">
      <c r="A72" s="122" t="s">
        <v>145</v>
      </c>
      <c r="B72" s="134" t="s">
        <v>2393</v>
      </c>
      <c r="C72" s="123">
        <v>3</v>
      </c>
      <c r="D72" s="123">
        <v>3</v>
      </c>
      <c r="E72" s="123">
        <v>0</v>
      </c>
      <c r="F72" s="123">
        <v>0</v>
      </c>
      <c r="G72" s="123">
        <v>0</v>
      </c>
      <c r="H72" s="123">
        <v>0</v>
      </c>
      <c r="I72" s="123">
        <v>0</v>
      </c>
      <c r="J72" s="123">
        <v>0</v>
      </c>
      <c r="K72" s="123">
        <v>0</v>
      </c>
      <c r="L72" s="119">
        <f t="shared" si="2"/>
        <v>0</v>
      </c>
      <c r="M72" s="123">
        <v>15034</v>
      </c>
      <c r="N72" s="124">
        <v>1.2269938650306749E-2</v>
      </c>
      <c r="O72" s="73">
        <f t="shared" si="3"/>
        <v>1.9954769189836372E-4</v>
      </c>
      <c r="P72" s="125" t="s">
        <v>456</v>
      </c>
      <c r="Q72" s="125" t="s">
        <v>2580</v>
      </c>
      <c r="R72" s="121"/>
    </row>
    <row r="73" spans="1:18" ht="20.100000000000001" customHeight="1" thickBot="1" x14ac:dyDescent="0.25">
      <c r="A73" s="122" t="s">
        <v>2570</v>
      </c>
      <c r="B73" s="134" t="s">
        <v>2571</v>
      </c>
      <c r="C73" s="123">
        <v>1</v>
      </c>
      <c r="D73" s="123">
        <v>1</v>
      </c>
      <c r="E73" s="123">
        <v>0</v>
      </c>
      <c r="F73" s="123">
        <v>0</v>
      </c>
      <c r="G73" s="123">
        <v>0</v>
      </c>
      <c r="H73" s="123">
        <v>0</v>
      </c>
      <c r="I73" s="123">
        <v>0</v>
      </c>
      <c r="J73" s="123">
        <v>0</v>
      </c>
      <c r="K73" s="123">
        <v>0</v>
      </c>
      <c r="L73" s="119">
        <f t="shared" si="2"/>
        <v>0</v>
      </c>
      <c r="M73" s="123">
        <v>155</v>
      </c>
      <c r="N73" s="124">
        <v>5.681818181818182E-3</v>
      </c>
      <c r="O73" s="73">
        <f t="shared" si="3"/>
        <v>6.4516129032258064E-3</v>
      </c>
      <c r="P73" s="125" t="s">
        <v>54</v>
      </c>
      <c r="Q73" s="125"/>
      <c r="R73" s="121"/>
    </row>
    <row r="74" spans="1:18" ht="20.100000000000001" customHeight="1" thickBot="1" x14ac:dyDescent="0.25">
      <c r="A74" s="122" t="s">
        <v>984</v>
      </c>
      <c r="B74" s="134" t="s">
        <v>985</v>
      </c>
      <c r="C74" s="123">
        <v>45</v>
      </c>
      <c r="D74" s="123">
        <v>20</v>
      </c>
      <c r="E74" s="123">
        <v>0</v>
      </c>
      <c r="F74" s="123">
        <v>6</v>
      </c>
      <c r="G74" s="123">
        <v>0</v>
      </c>
      <c r="H74" s="123">
        <v>1</v>
      </c>
      <c r="I74" s="123">
        <v>6</v>
      </c>
      <c r="J74" s="123">
        <v>4</v>
      </c>
      <c r="K74" s="123">
        <v>6</v>
      </c>
      <c r="L74" s="119">
        <f t="shared" si="2"/>
        <v>8</v>
      </c>
      <c r="M74" s="123">
        <v>483</v>
      </c>
      <c r="N74" s="124">
        <v>3.7234042553191488E-2</v>
      </c>
      <c r="O74" s="73">
        <f t="shared" si="3"/>
        <v>9.3167701863354033E-2</v>
      </c>
      <c r="P74" s="125" t="s">
        <v>28</v>
      </c>
      <c r="Q74" s="125" t="s">
        <v>321</v>
      </c>
      <c r="R74" s="121" t="s">
        <v>2355</v>
      </c>
    </row>
    <row r="75" spans="1:18" ht="20.100000000000001" customHeight="1" thickBot="1" x14ac:dyDescent="0.25">
      <c r="A75" s="122" t="s">
        <v>2572</v>
      </c>
      <c r="B75" s="134" t="s">
        <v>2573</v>
      </c>
      <c r="C75" s="123">
        <v>1</v>
      </c>
      <c r="D75" s="123">
        <v>1</v>
      </c>
      <c r="E75" s="123">
        <v>0</v>
      </c>
      <c r="F75" s="123">
        <v>0</v>
      </c>
      <c r="G75" s="123">
        <v>0</v>
      </c>
      <c r="H75" s="123">
        <v>0</v>
      </c>
      <c r="I75" s="123">
        <v>0</v>
      </c>
      <c r="J75" s="123">
        <v>0</v>
      </c>
      <c r="K75" s="123">
        <v>0</v>
      </c>
      <c r="L75" s="119">
        <f t="shared" ref="L75:L138" si="4">+C75-D75-G75-H75-I75-J75-K75</f>
        <v>0</v>
      </c>
      <c r="M75" s="123">
        <v>3312</v>
      </c>
      <c r="N75" s="124">
        <v>0.16685484882699786</v>
      </c>
      <c r="O75" s="73">
        <f t="shared" ref="O75:O138" si="5">+C75/M75</f>
        <v>3.0193236714975844E-4</v>
      </c>
      <c r="P75" s="125" t="s">
        <v>2336</v>
      </c>
      <c r="Q75" s="125" t="s">
        <v>307</v>
      </c>
      <c r="R75" s="121"/>
    </row>
    <row r="76" spans="1:18" ht="20.100000000000001" customHeight="1" thickBot="1" x14ac:dyDescent="0.25">
      <c r="A76" s="122" t="s">
        <v>2246</v>
      </c>
      <c r="B76" s="134" t="s">
        <v>2247</v>
      </c>
      <c r="C76" s="123">
        <v>5</v>
      </c>
      <c r="D76" s="123">
        <v>0</v>
      </c>
      <c r="E76" s="123">
        <v>0</v>
      </c>
      <c r="F76" s="123">
        <v>0</v>
      </c>
      <c r="G76" s="123">
        <v>0</v>
      </c>
      <c r="H76" s="123">
        <v>2</v>
      </c>
      <c r="I76" s="123">
        <v>0</v>
      </c>
      <c r="J76" s="123">
        <v>0</v>
      </c>
      <c r="K76" s="123">
        <v>0</v>
      </c>
      <c r="L76" s="119">
        <f t="shared" si="4"/>
        <v>3</v>
      </c>
      <c r="M76" s="123">
        <v>553</v>
      </c>
      <c r="N76" s="124">
        <v>8.9020771513353119E-3</v>
      </c>
      <c r="O76" s="73">
        <f t="shared" si="5"/>
        <v>9.0415913200723331E-3</v>
      </c>
      <c r="P76" s="125" t="s">
        <v>262</v>
      </c>
      <c r="Q76" s="125" t="s">
        <v>296</v>
      </c>
      <c r="R76" s="121" t="s">
        <v>328</v>
      </c>
    </row>
    <row r="77" spans="1:18" ht="20.100000000000001" customHeight="1" thickBot="1" x14ac:dyDescent="0.25">
      <c r="A77" s="122" t="s">
        <v>879</v>
      </c>
      <c r="B77" s="134" t="s">
        <v>880</v>
      </c>
      <c r="C77" s="123">
        <v>42</v>
      </c>
      <c r="D77" s="123">
        <v>9</v>
      </c>
      <c r="E77" s="123">
        <v>0</v>
      </c>
      <c r="F77" s="123">
        <v>0</v>
      </c>
      <c r="G77" s="123">
        <v>0</v>
      </c>
      <c r="H77" s="123">
        <v>0</v>
      </c>
      <c r="I77" s="123">
        <v>3</v>
      </c>
      <c r="J77" s="123">
        <v>21</v>
      </c>
      <c r="K77" s="123">
        <v>2</v>
      </c>
      <c r="L77" s="119">
        <f t="shared" si="4"/>
        <v>7</v>
      </c>
      <c r="M77" s="123">
        <v>492</v>
      </c>
      <c r="N77" s="124">
        <v>6.621975147155003E-3</v>
      </c>
      <c r="O77" s="73">
        <f t="shared" si="5"/>
        <v>8.5365853658536592E-2</v>
      </c>
      <c r="P77" s="125" t="s">
        <v>87</v>
      </c>
      <c r="Q77" s="125" t="s">
        <v>2580</v>
      </c>
      <c r="R77" s="121" t="s">
        <v>51</v>
      </c>
    </row>
    <row r="78" spans="1:18" ht="20.100000000000001" customHeight="1" thickBot="1" x14ac:dyDescent="0.25">
      <c r="A78" s="122" t="s">
        <v>1472</v>
      </c>
      <c r="B78" s="134" t="s">
        <v>1473</v>
      </c>
      <c r="C78" s="123">
        <v>23</v>
      </c>
      <c r="D78" s="123">
        <v>11</v>
      </c>
      <c r="E78" s="123">
        <v>0</v>
      </c>
      <c r="F78" s="123">
        <v>0</v>
      </c>
      <c r="G78" s="123">
        <v>0</v>
      </c>
      <c r="H78" s="123">
        <v>0</v>
      </c>
      <c r="I78" s="123">
        <v>5</v>
      </c>
      <c r="J78" s="123">
        <v>1</v>
      </c>
      <c r="K78" s="123">
        <v>1</v>
      </c>
      <c r="L78" s="119">
        <f t="shared" si="4"/>
        <v>5</v>
      </c>
      <c r="M78" s="123">
        <v>1178</v>
      </c>
      <c r="N78" s="124">
        <v>6.0227272727272727E-2</v>
      </c>
      <c r="O78" s="73">
        <f t="shared" si="5"/>
        <v>1.9524617996604415E-2</v>
      </c>
      <c r="P78" s="125" t="s">
        <v>89</v>
      </c>
      <c r="Q78" s="125" t="s">
        <v>2580</v>
      </c>
      <c r="R78" s="121"/>
    </row>
    <row r="79" spans="1:18" ht="20.100000000000001" customHeight="1" thickBot="1" x14ac:dyDescent="0.25">
      <c r="A79" s="122" t="s">
        <v>597</v>
      </c>
      <c r="B79" s="134" t="s">
        <v>598</v>
      </c>
      <c r="C79" s="123">
        <v>77</v>
      </c>
      <c r="D79" s="123">
        <v>23</v>
      </c>
      <c r="E79" s="123">
        <v>0</v>
      </c>
      <c r="F79" s="123">
        <v>3</v>
      </c>
      <c r="G79" s="123">
        <v>0</v>
      </c>
      <c r="H79" s="123">
        <v>1</v>
      </c>
      <c r="I79" s="123">
        <v>15</v>
      </c>
      <c r="J79" s="123">
        <v>1</v>
      </c>
      <c r="K79" s="123">
        <v>0</v>
      </c>
      <c r="L79" s="119">
        <f t="shared" si="4"/>
        <v>37</v>
      </c>
      <c r="M79" s="123">
        <v>1864</v>
      </c>
      <c r="N79" s="124">
        <v>8.771929824561403E-2</v>
      </c>
      <c r="O79" s="73">
        <f t="shared" si="5"/>
        <v>4.1309012875536483E-2</v>
      </c>
      <c r="P79" s="125" t="s">
        <v>120</v>
      </c>
      <c r="Q79" s="125" t="s">
        <v>305</v>
      </c>
      <c r="R79" s="121"/>
    </row>
    <row r="80" spans="1:18" ht="20.100000000000001" customHeight="1" thickBot="1" x14ac:dyDescent="0.25">
      <c r="A80" s="122" t="s">
        <v>427</v>
      </c>
      <c r="B80" s="134" t="s">
        <v>428</v>
      </c>
      <c r="C80" s="123">
        <v>517</v>
      </c>
      <c r="D80" s="123">
        <v>39</v>
      </c>
      <c r="E80" s="123">
        <v>1</v>
      </c>
      <c r="F80" s="123">
        <v>0</v>
      </c>
      <c r="G80" s="123">
        <v>6</v>
      </c>
      <c r="H80" s="123">
        <v>10</v>
      </c>
      <c r="I80" s="123">
        <v>286</v>
      </c>
      <c r="J80" s="123">
        <v>6</v>
      </c>
      <c r="K80" s="123">
        <v>32</v>
      </c>
      <c r="L80" s="119">
        <f t="shared" si="4"/>
        <v>138</v>
      </c>
      <c r="M80" s="123">
        <v>3481</v>
      </c>
      <c r="N80" s="124">
        <v>9.3198992443324941E-2</v>
      </c>
      <c r="O80" s="73">
        <f t="shared" si="5"/>
        <v>0.14852054007469118</v>
      </c>
      <c r="P80" s="125" t="s">
        <v>29</v>
      </c>
      <c r="Q80" s="125" t="s">
        <v>298</v>
      </c>
      <c r="R80" s="121" t="s">
        <v>391</v>
      </c>
    </row>
    <row r="81" spans="1:18" ht="20.100000000000001" customHeight="1" thickBot="1" x14ac:dyDescent="0.25">
      <c r="A81" s="122" t="s">
        <v>1541</v>
      </c>
      <c r="B81" s="134" t="s">
        <v>1542</v>
      </c>
      <c r="C81" s="123">
        <v>19</v>
      </c>
      <c r="D81" s="123">
        <v>7</v>
      </c>
      <c r="E81" s="123">
        <v>1</v>
      </c>
      <c r="F81" s="123">
        <v>0</v>
      </c>
      <c r="G81" s="123">
        <v>0</v>
      </c>
      <c r="H81" s="123">
        <v>0</v>
      </c>
      <c r="I81" s="123">
        <v>4</v>
      </c>
      <c r="J81" s="123">
        <v>0</v>
      </c>
      <c r="K81" s="123">
        <v>4</v>
      </c>
      <c r="L81" s="119">
        <f t="shared" si="4"/>
        <v>4</v>
      </c>
      <c r="M81" s="123">
        <v>1046</v>
      </c>
      <c r="N81" s="124">
        <v>2.3543990086741014E-2</v>
      </c>
      <c r="O81" s="73">
        <f t="shared" si="5"/>
        <v>1.8164435946462717E-2</v>
      </c>
      <c r="P81" s="125" t="s">
        <v>89</v>
      </c>
      <c r="Q81" s="125" t="s">
        <v>2580</v>
      </c>
      <c r="R81" s="121"/>
    </row>
    <row r="82" spans="1:18" ht="20.100000000000001" customHeight="1" thickBot="1" x14ac:dyDescent="0.25">
      <c r="A82" s="122" t="s">
        <v>1727</v>
      </c>
      <c r="B82" s="134" t="s">
        <v>1728</v>
      </c>
      <c r="C82" s="123">
        <v>16</v>
      </c>
      <c r="D82" s="123">
        <v>5</v>
      </c>
      <c r="E82" s="123">
        <v>0</v>
      </c>
      <c r="F82" s="123">
        <v>0</v>
      </c>
      <c r="G82" s="123">
        <v>0</v>
      </c>
      <c r="H82" s="123">
        <v>0</v>
      </c>
      <c r="I82" s="123">
        <v>5</v>
      </c>
      <c r="J82" s="123">
        <v>4</v>
      </c>
      <c r="K82" s="123">
        <v>0</v>
      </c>
      <c r="L82" s="119">
        <f t="shared" si="4"/>
        <v>2</v>
      </c>
      <c r="M82" s="123">
        <v>439</v>
      </c>
      <c r="N82" s="124">
        <v>9.9121706398996243E-2</v>
      </c>
      <c r="O82" s="73">
        <f t="shared" si="5"/>
        <v>3.644646924829157E-2</v>
      </c>
      <c r="P82" s="125" t="s">
        <v>28</v>
      </c>
      <c r="Q82" s="125" t="s">
        <v>321</v>
      </c>
      <c r="R82" s="121" t="s">
        <v>2355</v>
      </c>
    </row>
    <row r="83" spans="1:18" ht="20.100000000000001" customHeight="1" thickBot="1" x14ac:dyDescent="0.25">
      <c r="A83" s="122" t="s">
        <v>1087</v>
      </c>
      <c r="B83" s="134" t="s">
        <v>1088</v>
      </c>
      <c r="C83" s="123">
        <v>36</v>
      </c>
      <c r="D83" s="123">
        <v>24</v>
      </c>
      <c r="E83" s="123">
        <v>1</v>
      </c>
      <c r="F83" s="123">
        <v>1</v>
      </c>
      <c r="G83" s="123">
        <v>0</v>
      </c>
      <c r="H83" s="123">
        <v>0</v>
      </c>
      <c r="I83" s="123">
        <v>0</v>
      </c>
      <c r="J83" s="123">
        <v>1</v>
      </c>
      <c r="K83" s="123">
        <v>0</v>
      </c>
      <c r="L83" s="119">
        <f t="shared" si="4"/>
        <v>11</v>
      </c>
      <c r="M83" s="123">
        <v>169</v>
      </c>
      <c r="N83" s="124">
        <v>1.5151515151515152E-2</v>
      </c>
      <c r="O83" s="73">
        <f t="shared" si="5"/>
        <v>0.21301775147928995</v>
      </c>
      <c r="P83" s="125" t="s">
        <v>73</v>
      </c>
      <c r="Q83" s="125" t="s">
        <v>316</v>
      </c>
      <c r="R83" s="121"/>
    </row>
    <row r="84" spans="1:18" ht="20.100000000000001" customHeight="1" thickBot="1" x14ac:dyDescent="0.25">
      <c r="A84" s="122" t="s">
        <v>1097</v>
      </c>
      <c r="B84" s="134" t="s">
        <v>1098</v>
      </c>
      <c r="C84" s="123">
        <v>35</v>
      </c>
      <c r="D84" s="123">
        <v>13</v>
      </c>
      <c r="E84" s="123">
        <v>0</v>
      </c>
      <c r="F84" s="123">
        <v>0</v>
      </c>
      <c r="G84" s="123">
        <v>0</v>
      </c>
      <c r="H84" s="123">
        <v>0</v>
      </c>
      <c r="I84" s="123">
        <v>8</v>
      </c>
      <c r="J84" s="123">
        <v>2</v>
      </c>
      <c r="K84" s="123">
        <v>0</v>
      </c>
      <c r="L84" s="119">
        <f t="shared" si="4"/>
        <v>12</v>
      </c>
      <c r="M84" s="123">
        <v>732</v>
      </c>
      <c r="N84" s="124">
        <v>1.2195121951219513E-2</v>
      </c>
      <c r="O84" s="73">
        <f t="shared" si="5"/>
        <v>4.7814207650273222E-2</v>
      </c>
      <c r="P84" s="125" t="s">
        <v>89</v>
      </c>
      <c r="Q84" s="125" t="s">
        <v>300</v>
      </c>
      <c r="R84" s="121"/>
    </row>
    <row r="85" spans="1:18" ht="20.100000000000001" customHeight="1" thickBot="1" x14ac:dyDescent="0.25">
      <c r="A85" s="128" t="s">
        <v>1882</v>
      </c>
      <c r="B85" s="231" t="s">
        <v>1883</v>
      </c>
      <c r="C85" s="126">
        <v>17</v>
      </c>
      <c r="D85" s="126">
        <v>7</v>
      </c>
      <c r="E85" s="126">
        <v>1</v>
      </c>
      <c r="F85" s="126">
        <v>1</v>
      </c>
      <c r="G85" s="126">
        <v>0</v>
      </c>
      <c r="H85" s="126">
        <v>1</v>
      </c>
      <c r="I85" s="126">
        <v>3</v>
      </c>
      <c r="J85" s="126">
        <v>1</v>
      </c>
      <c r="K85" s="126">
        <v>2</v>
      </c>
      <c r="L85" s="119">
        <f t="shared" si="4"/>
        <v>3</v>
      </c>
      <c r="M85" s="127">
        <v>486</v>
      </c>
      <c r="N85" s="142">
        <v>2.7883396704689482E-2</v>
      </c>
      <c r="O85" s="73">
        <f t="shared" si="5"/>
        <v>3.4979423868312758E-2</v>
      </c>
      <c r="P85" s="129" t="s">
        <v>28</v>
      </c>
      <c r="Q85" s="129" t="s">
        <v>321</v>
      </c>
      <c r="R85" s="121" t="s">
        <v>2355</v>
      </c>
    </row>
    <row r="86" spans="1:18" ht="20.100000000000001" customHeight="1" thickBot="1" x14ac:dyDescent="0.25">
      <c r="A86" s="122" t="s">
        <v>2129</v>
      </c>
      <c r="B86" s="134" t="s">
        <v>2130</v>
      </c>
      <c r="C86" s="123">
        <v>11</v>
      </c>
      <c r="D86" s="123">
        <v>2</v>
      </c>
      <c r="E86" s="123">
        <v>0</v>
      </c>
      <c r="F86" s="123">
        <v>0</v>
      </c>
      <c r="G86" s="123">
        <v>0</v>
      </c>
      <c r="H86" s="123">
        <v>2</v>
      </c>
      <c r="I86" s="123">
        <v>3</v>
      </c>
      <c r="J86" s="123">
        <v>0</v>
      </c>
      <c r="K86" s="123">
        <v>0</v>
      </c>
      <c r="L86" s="119">
        <f t="shared" si="4"/>
        <v>4</v>
      </c>
      <c r="M86" s="123">
        <v>548</v>
      </c>
      <c r="N86" s="124">
        <v>2.9585798816568046E-2</v>
      </c>
      <c r="O86" s="73">
        <f t="shared" si="5"/>
        <v>2.0072992700729927E-2</v>
      </c>
      <c r="P86" s="125" t="s">
        <v>210</v>
      </c>
      <c r="Q86" s="125" t="s">
        <v>296</v>
      </c>
      <c r="R86" s="121"/>
    </row>
    <row r="87" spans="1:18" ht="20.100000000000001" customHeight="1" thickBot="1" x14ac:dyDescent="0.25">
      <c r="A87" s="122" t="s">
        <v>148</v>
      </c>
      <c r="B87" s="134" t="s">
        <v>649</v>
      </c>
      <c r="C87" s="123">
        <v>92</v>
      </c>
      <c r="D87" s="123">
        <v>61</v>
      </c>
      <c r="E87" s="123">
        <v>3</v>
      </c>
      <c r="F87" s="123">
        <v>2</v>
      </c>
      <c r="G87" s="123">
        <v>3</v>
      </c>
      <c r="H87" s="123">
        <v>7</v>
      </c>
      <c r="I87" s="123">
        <v>10</v>
      </c>
      <c r="J87" s="123">
        <v>0</v>
      </c>
      <c r="K87" s="123">
        <v>2</v>
      </c>
      <c r="L87" s="119">
        <f t="shared" si="4"/>
        <v>9</v>
      </c>
      <c r="M87" s="123">
        <v>3690</v>
      </c>
      <c r="N87" s="124">
        <v>0.15473750975800157</v>
      </c>
      <c r="O87" s="73">
        <f t="shared" si="5"/>
        <v>2.4932249322493227E-2</v>
      </c>
      <c r="P87" s="125" t="s">
        <v>456</v>
      </c>
      <c r="Q87" s="125" t="s">
        <v>316</v>
      </c>
      <c r="R87" s="121"/>
    </row>
    <row r="88" spans="1:18" ht="20.100000000000001" customHeight="1" thickBot="1" x14ac:dyDescent="0.25">
      <c r="A88" s="122" t="s">
        <v>1255</v>
      </c>
      <c r="B88" s="134" t="s">
        <v>1256</v>
      </c>
      <c r="C88" s="123">
        <v>13</v>
      </c>
      <c r="D88" s="123">
        <v>0</v>
      </c>
      <c r="E88" s="123">
        <v>0</v>
      </c>
      <c r="F88" s="123">
        <v>0</v>
      </c>
      <c r="G88" s="123">
        <v>0</v>
      </c>
      <c r="H88" s="123">
        <v>1</v>
      </c>
      <c r="I88" s="123">
        <v>0</v>
      </c>
      <c r="J88" s="123">
        <v>1</v>
      </c>
      <c r="K88" s="123">
        <v>2</v>
      </c>
      <c r="L88" s="119">
        <f t="shared" si="4"/>
        <v>9</v>
      </c>
      <c r="M88" s="123">
        <v>177</v>
      </c>
      <c r="N88" s="124">
        <v>4.4510385756676561E-2</v>
      </c>
      <c r="O88" s="73">
        <f t="shared" si="5"/>
        <v>7.3446327683615822E-2</v>
      </c>
      <c r="P88" s="125" t="s">
        <v>42</v>
      </c>
      <c r="Q88" s="125" t="s">
        <v>307</v>
      </c>
      <c r="R88" s="121" t="s">
        <v>5</v>
      </c>
    </row>
    <row r="89" spans="1:18" ht="20.100000000000001" customHeight="1" thickBot="1" x14ac:dyDescent="0.25">
      <c r="A89" s="122" t="s">
        <v>2156</v>
      </c>
      <c r="B89" s="134" t="s">
        <v>2394</v>
      </c>
      <c r="C89" s="123">
        <v>6</v>
      </c>
      <c r="D89" s="123">
        <v>5</v>
      </c>
      <c r="E89" s="123">
        <v>0</v>
      </c>
      <c r="F89" s="123">
        <v>0</v>
      </c>
      <c r="G89" s="123">
        <v>0</v>
      </c>
      <c r="H89" s="123">
        <v>1</v>
      </c>
      <c r="I89" s="123">
        <v>0</v>
      </c>
      <c r="J89" s="123">
        <v>0</v>
      </c>
      <c r="K89" s="123">
        <v>0</v>
      </c>
      <c r="L89" s="119">
        <f t="shared" si="4"/>
        <v>0</v>
      </c>
      <c r="M89" s="123">
        <v>656</v>
      </c>
      <c r="N89" s="124">
        <v>3.5444046196734372E-2</v>
      </c>
      <c r="O89" s="73">
        <f t="shared" si="5"/>
        <v>9.1463414634146336E-3</v>
      </c>
      <c r="P89" s="125" t="s">
        <v>212</v>
      </c>
      <c r="Q89" s="125" t="s">
        <v>321</v>
      </c>
      <c r="R89" s="121" t="s">
        <v>364</v>
      </c>
    </row>
    <row r="90" spans="1:18" ht="20.100000000000001" customHeight="1" thickBot="1" x14ac:dyDescent="0.25">
      <c r="A90" s="122" t="s">
        <v>1410</v>
      </c>
      <c r="B90" s="134" t="s">
        <v>1411</v>
      </c>
      <c r="C90" s="123">
        <v>25</v>
      </c>
      <c r="D90" s="123">
        <v>11</v>
      </c>
      <c r="E90" s="123">
        <v>0</v>
      </c>
      <c r="F90" s="123">
        <v>0</v>
      </c>
      <c r="G90" s="123">
        <v>0</v>
      </c>
      <c r="H90" s="123">
        <v>2</v>
      </c>
      <c r="I90" s="123">
        <v>4</v>
      </c>
      <c r="J90" s="123">
        <v>0</v>
      </c>
      <c r="K90" s="123">
        <v>0</v>
      </c>
      <c r="L90" s="119">
        <f t="shared" si="4"/>
        <v>8</v>
      </c>
      <c r="M90" s="123">
        <v>863</v>
      </c>
      <c r="N90" s="124">
        <v>2.7027027027027029E-2</v>
      </c>
      <c r="O90" s="73">
        <f t="shared" si="5"/>
        <v>2.8968713789107765E-2</v>
      </c>
      <c r="P90" s="125" t="s">
        <v>65</v>
      </c>
      <c r="Q90" s="125" t="s">
        <v>316</v>
      </c>
      <c r="R90" s="121"/>
    </row>
    <row r="91" spans="1:18" ht="20.100000000000001" customHeight="1" thickBot="1" x14ac:dyDescent="0.25">
      <c r="A91" s="122" t="s">
        <v>1780</v>
      </c>
      <c r="B91" s="134" t="s">
        <v>1781</v>
      </c>
      <c r="C91" s="123">
        <v>11</v>
      </c>
      <c r="D91" s="123">
        <v>4</v>
      </c>
      <c r="E91" s="123">
        <v>1</v>
      </c>
      <c r="F91" s="123">
        <v>1</v>
      </c>
      <c r="G91" s="123">
        <v>0</v>
      </c>
      <c r="H91" s="123">
        <v>0</v>
      </c>
      <c r="I91" s="123">
        <v>0</v>
      </c>
      <c r="J91" s="123">
        <v>0</v>
      </c>
      <c r="K91" s="123">
        <v>0</v>
      </c>
      <c r="L91" s="119">
        <f t="shared" si="4"/>
        <v>7</v>
      </c>
      <c r="M91" s="123">
        <v>706</v>
      </c>
      <c r="N91" s="124">
        <v>8.8235294117647065E-2</v>
      </c>
      <c r="O91" s="73">
        <f t="shared" si="5"/>
        <v>1.5580736543909348E-2</v>
      </c>
      <c r="P91" s="125" t="s">
        <v>88</v>
      </c>
      <c r="Q91" s="125" t="s">
        <v>305</v>
      </c>
      <c r="R91" s="121"/>
    </row>
    <row r="92" spans="1:18" ht="20.100000000000001" customHeight="1" thickBot="1" x14ac:dyDescent="0.25">
      <c r="A92" s="122" t="s">
        <v>1420</v>
      </c>
      <c r="B92" s="134" t="s">
        <v>1421</v>
      </c>
      <c r="C92" s="123">
        <v>16</v>
      </c>
      <c r="D92" s="123">
        <v>7</v>
      </c>
      <c r="E92" s="123">
        <v>1</v>
      </c>
      <c r="F92" s="123">
        <v>0</v>
      </c>
      <c r="G92" s="123">
        <v>0</v>
      </c>
      <c r="H92" s="123">
        <v>0</v>
      </c>
      <c r="I92" s="123">
        <v>1</v>
      </c>
      <c r="J92" s="123">
        <v>0</v>
      </c>
      <c r="K92" s="123">
        <v>0</v>
      </c>
      <c r="L92" s="119">
        <f t="shared" si="4"/>
        <v>8</v>
      </c>
      <c r="M92" s="123">
        <v>1166</v>
      </c>
      <c r="N92" s="124">
        <v>0.11764705882352941</v>
      </c>
      <c r="O92" s="73">
        <f t="shared" si="5"/>
        <v>1.3722126929674099E-2</v>
      </c>
      <c r="P92" s="125" t="s">
        <v>34</v>
      </c>
      <c r="Q92" s="125" t="s">
        <v>305</v>
      </c>
      <c r="R92" s="121" t="s">
        <v>2359</v>
      </c>
    </row>
    <row r="93" spans="1:18" ht="20.100000000000001" customHeight="1" thickBot="1" x14ac:dyDescent="0.25">
      <c r="A93" s="122" t="s">
        <v>2125</v>
      </c>
      <c r="B93" s="134" t="s">
        <v>2126</v>
      </c>
      <c r="C93" s="123">
        <v>9</v>
      </c>
      <c r="D93" s="123">
        <v>3</v>
      </c>
      <c r="E93" s="123">
        <v>0</v>
      </c>
      <c r="F93" s="123">
        <v>0</v>
      </c>
      <c r="G93" s="123">
        <v>0</v>
      </c>
      <c r="H93" s="123">
        <v>0</v>
      </c>
      <c r="I93" s="123">
        <v>2</v>
      </c>
      <c r="J93" s="123">
        <v>0</v>
      </c>
      <c r="K93" s="123">
        <v>3</v>
      </c>
      <c r="L93" s="119">
        <f t="shared" si="4"/>
        <v>1</v>
      </c>
      <c r="M93" s="123">
        <v>438</v>
      </c>
      <c r="N93" s="124">
        <v>9.1315691390234807E-2</v>
      </c>
      <c r="O93" s="73">
        <f t="shared" si="5"/>
        <v>2.0547945205479451E-2</v>
      </c>
      <c r="P93" s="125" t="s">
        <v>87</v>
      </c>
      <c r="Q93" s="125" t="s">
        <v>321</v>
      </c>
      <c r="R93" s="121" t="s">
        <v>364</v>
      </c>
    </row>
    <row r="94" spans="1:18" ht="20.100000000000001" customHeight="1" thickBot="1" x14ac:dyDescent="0.25">
      <c r="A94" s="122" t="s">
        <v>1430</v>
      </c>
      <c r="B94" s="134" t="s">
        <v>1431</v>
      </c>
      <c r="C94" s="123">
        <v>24</v>
      </c>
      <c r="D94" s="123">
        <v>6</v>
      </c>
      <c r="E94" s="123">
        <v>0</v>
      </c>
      <c r="F94" s="123">
        <v>0</v>
      </c>
      <c r="G94" s="123">
        <v>1</v>
      </c>
      <c r="H94" s="123">
        <v>6</v>
      </c>
      <c r="I94" s="123">
        <v>2</v>
      </c>
      <c r="J94" s="123">
        <v>0</v>
      </c>
      <c r="K94" s="123">
        <v>3</v>
      </c>
      <c r="L94" s="119">
        <f t="shared" si="4"/>
        <v>6</v>
      </c>
      <c r="M94" s="123">
        <v>313</v>
      </c>
      <c r="N94" s="124">
        <v>2.1691973969631236E-2</v>
      </c>
      <c r="O94" s="73">
        <f t="shared" si="5"/>
        <v>7.6677316293929709E-2</v>
      </c>
      <c r="P94" s="125" t="s">
        <v>217</v>
      </c>
      <c r="Q94" s="125" t="s">
        <v>298</v>
      </c>
      <c r="R94" s="121"/>
    </row>
    <row r="95" spans="1:18" ht="20.100000000000001" customHeight="1" thickBot="1" x14ac:dyDescent="0.25">
      <c r="A95" s="122" t="s">
        <v>6</v>
      </c>
      <c r="B95" s="134" t="s">
        <v>400</v>
      </c>
      <c r="C95" s="123">
        <v>1096</v>
      </c>
      <c r="D95" s="123">
        <v>242</v>
      </c>
      <c r="E95" s="123">
        <v>11</v>
      </c>
      <c r="F95" s="123">
        <v>121</v>
      </c>
      <c r="G95" s="123">
        <v>6</v>
      </c>
      <c r="H95" s="123">
        <v>285</v>
      </c>
      <c r="I95" s="123">
        <v>185</v>
      </c>
      <c r="J95" s="123">
        <v>134</v>
      </c>
      <c r="K95" s="123">
        <v>35</v>
      </c>
      <c r="L95" s="119">
        <f t="shared" si="4"/>
        <v>209</v>
      </c>
      <c r="M95" s="123">
        <v>48262</v>
      </c>
      <c r="N95" s="124">
        <v>5.8027079303675046E-2</v>
      </c>
      <c r="O95" s="73">
        <f t="shared" si="5"/>
        <v>2.2709377978533837E-2</v>
      </c>
      <c r="P95" s="125" t="s">
        <v>456</v>
      </c>
      <c r="Q95" s="125" t="s">
        <v>312</v>
      </c>
      <c r="R95" s="121"/>
    </row>
    <row r="96" spans="1:18" ht="20.100000000000001" customHeight="1" thickBot="1" x14ac:dyDescent="0.25">
      <c r="A96" s="122" t="s">
        <v>464</v>
      </c>
      <c r="B96" s="134" t="s">
        <v>465</v>
      </c>
      <c r="C96" s="123">
        <v>226</v>
      </c>
      <c r="D96" s="123">
        <v>27</v>
      </c>
      <c r="E96" s="123">
        <v>0</v>
      </c>
      <c r="F96" s="123">
        <v>3</v>
      </c>
      <c r="G96" s="123">
        <v>1</v>
      </c>
      <c r="H96" s="123">
        <v>8</v>
      </c>
      <c r="I96" s="123">
        <v>98</v>
      </c>
      <c r="J96" s="123">
        <v>0</v>
      </c>
      <c r="K96" s="123">
        <v>25</v>
      </c>
      <c r="L96" s="119">
        <f t="shared" si="4"/>
        <v>67</v>
      </c>
      <c r="M96" s="123">
        <v>2610</v>
      </c>
      <c r="N96" s="124">
        <v>2.9572836801752465E-2</v>
      </c>
      <c r="O96" s="73">
        <f t="shared" si="5"/>
        <v>8.6590038314176249E-2</v>
      </c>
      <c r="P96" s="125" t="s">
        <v>29</v>
      </c>
      <c r="Q96" s="125" t="s">
        <v>298</v>
      </c>
      <c r="R96" s="121" t="s">
        <v>391</v>
      </c>
    </row>
    <row r="97" spans="1:18" ht="20.100000000000001" customHeight="1" thickBot="1" x14ac:dyDescent="0.25">
      <c r="A97" s="122" t="s">
        <v>7</v>
      </c>
      <c r="B97" s="134" t="s">
        <v>426</v>
      </c>
      <c r="C97" s="123">
        <v>582</v>
      </c>
      <c r="D97" s="123">
        <v>429</v>
      </c>
      <c r="E97" s="123">
        <v>17</v>
      </c>
      <c r="F97" s="123">
        <v>48</v>
      </c>
      <c r="G97" s="123">
        <v>2</v>
      </c>
      <c r="H97" s="123">
        <v>9</v>
      </c>
      <c r="I97" s="123">
        <v>22</v>
      </c>
      <c r="J97" s="123">
        <v>45</v>
      </c>
      <c r="K97" s="123">
        <v>15</v>
      </c>
      <c r="L97" s="119">
        <f t="shared" si="4"/>
        <v>60</v>
      </c>
      <c r="M97" s="123">
        <v>8540</v>
      </c>
      <c r="N97" s="124">
        <v>2.3516237402015677E-2</v>
      </c>
      <c r="O97" s="73">
        <f t="shared" si="5"/>
        <v>6.814988290398126E-2</v>
      </c>
      <c r="P97" s="125" t="s">
        <v>456</v>
      </c>
      <c r="Q97" s="125" t="s">
        <v>305</v>
      </c>
      <c r="R97" s="121" t="s">
        <v>2359</v>
      </c>
    </row>
    <row r="98" spans="1:18" ht="20.100000000000001" customHeight="1" thickBot="1" x14ac:dyDescent="0.25">
      <c r="A98" s="122" t="s">
        <v>2235</v>
      </c>
      <c r="B98" s="134" t="s">
        <v>2395</v>
      </c>
      <c r="C98" s="123">
        <v>6</v>
      </c>
      <c r="D98" s="123">
        <v>5</v>
      </c>
      <c r="E98" s="123">
        <v>0</v>
      </c>
      <c r="F98" s="123">
        <v>1</v>
      </c>
      <c r="G98" s="123">
        <v>0</v>
      </c>
      <c r="H98" s="123">
        <v>0</v>
      </c>
      <c r="I98" s="123">
        <v>0</v>
      </c>
      <c r="J98" s="123">
        <v>0</v>
      </c>
      <c r="K98" s="123">
        <v>0</v>
      </c>
      <c r="L98" s="119">
        <f t="shared" si="4"/>
        <v>1</v>
      </c>
      <c r="M98" s="123">
        <v>301</v>
      </c>
      <c r="N98" s="124"/>
      <c r="O98" s="73">
        <f t="shared" si="5"/>
        <v>1.9933554817275746E-2</v>
      </c>
      <c r="P98" s="125" t="s">
        <v>76</v>
      </c>
      <c r="Q98" s="125" t="s">
        <v>321</v>
      </c>
      <c r="R98" s="121" t="s">
        <v>2354</v>
      </c>
    </row>
    <row r="99" spans="1:18" ht="20.100000000000001" customHeight="1" thickBot="1" x14ac:dyDescent="0.25">
      <c r="A99" s="122" t="s">
        <v>149</v>
      </c>
      <c r="B99" s="134" t="s">
        <v>690</v>
      </c>
      <c r="C99" s="123">
        <v>89</v>
      </c>
      <c r="D99" s="123">
        <v>28</v>
      </c>
      <c r="E99" s="123">
        <v>2</v>
      </c>
      <c r="F99" s="123">
        <v>1</v>
      </c>
      <c r="G99" s="123">
        <v>4</v>
      </c>
      <c r="H99" s="123">
        <v>10</v>
      </c>
      <c r="I99" s="123">
        <v>30</v>
      </c>
      <c r="J99" s="123">
        <v>1</v>
      </c>
      <c r="K99" s="123">
        <v>1</v>
      </c>
      <c r="L99" s="119">
        <f t="shared" si="4"/>
        <v>15</v>
      </c>
      <c r="M99" s="123">
        <v>3909</v>
      </c>
      <c r="N99" s="124">
        <v>3.3444816053511705E-3</v>
      </c>
      <c r="O99" s="73">
        <f t="shared" si="5"/>
        <v>2.2767971348170889E-2</v>
      </c>
      <c r="P99" s="125" t="s">
        <v>456</v>
      </c>
      <c r="Q99" s="125" t="s">
        <v>312</v>
      </c>
      <c r="R99" s="121"/>
    </row>
    <row r="100" spans="1:18" ht="20.100000000000001" customHeight="1" thickBot="1" x14ac:dyDescent="0.25">
      <c r="A100" s="122" t="s">
        <v>1312</v>
      </c>
      <c r="B100" s="134" t="s">
        <v>1313</v>
      </c>
      <c r="C100" s="123">
        <v>29</v>
      </c>
      <c r="D100" s="123">
        <v>17</v>
      </c>
      <c r="E100" s="123">
        <v>1</v>
      </c>
      <c r="F100" s="123">
        <v>2</v>
      </c>
      <c r="G100" s="123">
        <v>0</v>
      </c>
      <c r="H100" s="123">
        <v>5</v>
      </c>
      <c r="I100" s="123">
        <v>2</v>
      </c>
      <c r="J100" s="123">
        <v>0</v>
      </c>
      <c r="K100" s="123">
        <v>0</v>
      </c>
      <c r="L100" s="119">
        <f t="shared" si="4"/>
        <v>5</v>
      </c>
      <c r="M100" s="123">
        <v>1007</v>
      </c>
      <c r="N100" s="124">
        <v>5.52536231884058E-2</v>
      </c>
      <c r="O100" s="73">
        <f t="shared" si="5"/>
        <v>2.8798411122144985E-2</v>
      </c>
      <c r="P100" s="125" t="s">
        <v>13</v>
      </c>
      <c r="Q100" s="125" t="s">
        <v>296</v>
      </c>
      <c r="R100" s="121" t="s">
        <v>12</v>
      </c>
    </row>
    <row r="101" spans="1:18" ht="20.100000000000001" customHeight="1" thickBot="1" x14ac:dyDescent="0.25">
      <c r="A101" s="122" t="s">
        <v>821</v>
      </c>
      <c r="B101" s="134" t="s">
        <v>822</v>
      </c>
      <c r="C101" s="123">
        <v>69</v>
      </c>
      <c r="D101" s="123">
        <v>23</v>
      </c>
      <c r="E101" s="123">
        <v>0</v>
      </c>
      <c r="F101" s="123">
        <v>1</v>
      </c>
      <c r="G101" s="123">
        <v>0</v>
      </c>
      <c r="H101" s="123">
        <v>2</v>
      </c>
      <c r="I101" s="123">
        <v>10</v>
      </c>
      <c r="J101" s="123">
        <v>3</v>
      </c>
      <c r="K101" s="123">
        <v>4</v>
      </c>
      <c r="L101" s="119">
        <f t="shared" si="4"/>
        <v>27</v>
      </c>
      <c r="M101" s="123">
        <v>926</v>
      </c>
      <c r="N101" s="124">
        <v>4.7348484848484848E-2</v>
      </c>
      <c r="O101" s="73">
        <f t="shared" si="5"/>
        <v>7.4514038876889843E-2</v>
      </c>
      <c r="P101" s="125" t="s">
        <v>224</v>
      </c>
      <c r="Q101" s="125" t="s">
        <v>321</v>
      </c>
      <c r="R101" s="121"/>
    </row>
    <row r="102" spans="1:18" ht="20.100000000000001" customHeight="1" thickBot="1" x14ac:dyDescent="0.25">
      <c r="A102" s="122" t="s">
        <v>1222</v>
      </c>
      <c r="B102" s="134" t="s">
        <v>1223</v>
      </c>
      <c r="C102" s="123">
        <v>38</v>
      </c>
      <c r="D102" s="123">
        <v>22</v>
      </c>
      <c r="E102" s="123">
        <v>1</v>
      </c>
      <c r="F102" s="123">
        <v>0</v>
      </c>
      <c r="G102" s="123">
        <v>1</v>
      </c>
      <c r="H102" s="123">
        <v>0</v>
      </c>
      <c r="I102" s="123">
        <v>9</v>
      </c>
      <c r="J102" s="123">
        <v>0</v>
      </c>
      <c r="K102" s="123">
        <v>2</v>
      </c>
      <c r="L102" s="119">
        <f t="shared" si="4"/>
        <v>4</v>
      </c>
      <c r="M102" s="123">
        <v>429</v>
      </c>
      <c r="N102" s="124">
        <v>2.1374045801526718E-2</v>
      </c>
      <c r="O102" s="73">
        <f t="shared" si="5"/>
        <v>8.8578088578088576E-2</v>
      </c>
      <c r="P102" s="125" t="s">
        <v>212</v>
      </c>
      <c r="Q102" s="125" t="s">
        <v>321</v>
      </c>
      <c r="R102" s="121" t="s">
        <v>364</v>
      </c>
    </row>
    <row r="103" spans="1:18" ht="20.100000000000001" customHeight="1" thickBot="1" x14ac:dyDescent="0.25">
      <c r="A103" s="122" t="s">
        <v>2261</v>
      </c>
      <c r="B103" s="134" t="s">
        <v>2396</v>
      </c>
      <c r="C103" s="123">
        <v>3</v>
      </c>
      <c r="D103" s="123">
        <v>3</v>
      </c>
      <c r="E103" s="123">
        <v>0</v>
      </c>
      <c r="F103" s="123">
        <v>1</v>
      </c>
      <c r="G103" s="123">
        <v>0</v>
      </c>
      <c r="H103" s="123">
        <v>0</v>
      </c>
      <c r="I103" s="123">
        <v>0</v>
      </c>
      <c r="J103" s="123">
        <v>0</v>
      </c>
      <c r="K103" s="123">
        <v>0</v>
      </c>
      <c r="L103" s="119">
        <f t="shared" si="4"/>
        <v>0</v>
      </c>
      <c r="M103" s="123">
        <v>309</v>
      </c>
      <c r="N103" s="124">
        <v>8.15450643776824E-2</v>
      </c>
      <c r="O103" s="73">
        <f t="shared" si="5"/>
        <v>9.7087378640776691E-3</v>
      </c>
      <c r="P103" s="125" t="s">
        <v>210</v>
      </c>
      <c r="Q103" s="125" t="s">
        <v>296</v>
      </c>
      <c r="R103" s="121"/>
    </row>
    <row r="104" spans="1:18" ht="20.100000000000001" customHeight="1" thickBot="1" x14ac:dyDescent="0.25">
      <c r="A104" s="122" t="s">
        <v>1822</v>
      </c>
      <c r="B104" s="134" t="s">
        <v>1823</v>
      </c>
      <c r="C104" s="123">
        <v>19</v>
      </c>
      <c r="D104" s="123">
        <v>7</v>
      </c>
      <c r="E104" s="123">
        <v>0</v>
      </c>
      <c r="F104" s="123">
        <v>1</v>
      </c>
      <c r="G104" s="123">
        <v>0</v>
      </c>
      <c r="H104" s="123">
        <v>1</v>
      </c>
      <c r="I104" s="123">
        <v>1</v>
      </c>
      <c r="J104" s="123">
        <v>2</v>
      </c>
      <c r="K104" s="123">
        <v>2</v>
      </c>
      <c r="L104" s="119">
        <f t="shared" si="4"/>
        <v>6</v>
      </c>
      <c r="M104" s="123">
        <v>593</v>
      </c>
      <c r="N104" s="124">
        <v>4.01918838324906E-3</v>
      </c>
      <c r="O104" s="73">
        <f t="shared" si="5"/>
        <v>3.2040472175379427E-2</v>
      </c>
      <c r="P104" s="125" t="s">
        <v>28</v>
      </c>
      <c r="Q104" s="125" t="s">
        <v>321</v>
      </c>
      <c r="R104" s="121" t="s">
        <v>2355</v>
      </c>
    </row>
    <row r="105" spans="1:18" ht="20.100000000000001" customHeight="1" thickBot="1" x14ac:dyDescent="0.25">
      <c r="A105" s="122" t="s">
        <v>815</v>
      </c>
      <c r="B105" s="134" t="s">
        <v>816</v>
      </c>
      <c r="C105" s="123">
        <v>55</v>
      </c>
      <c r="D105" s="123">
        <v>9</v>
      </c>
      <c r="E105" s="123">
        <v>1</v>
      </c>
      <c r="F105" s="123">
        <v>0</v>
      </c>
      <c r="G105" s="123">
        <v>0</v>
      </c>
      <c r="H105" s="123">
        <v>4</v>
      </c>
      <c r="I105" s="123">
        <v>30</v>
      </c>
      <c r="J105" s="123">
        <v>3</v>
      </c>
      <c r="K105" s="123">
        <v>3</v>
      </c>
      <c r="L105" s="119">
        <f t="shared" si="4"/>
        <v>6</v>
      </c>
      <c r="M105" s="123">
        <v>893</v>
      </c>
      <c r="N105" s="124">
        <v>7.1428571428571425E-2</v>
      </c>
      <c r="O105" s="73">
        <f t="shared" si="5"/>
        <v>6.1590145576707729E-2</v>
      </c>
      <c r="P105" s="125" t="s">
        <v>29</v>
      </c>
      <c r="Q105" s="125" t="s">
        <v>298</v>
      </c>
      <c r="R105" s="121" t="s">
        <v>391</v>
      </c>
    </row>
    <row r="106" spans="1:18" ht="20.100000000000001" customHeight="1" thickBot="1" x14ac:dyDescent="0.25">
      <c r="A106" s="122" t="s">
        <v>150</v>
      </c>
      <c r="B106" s="134" t="s">
        <v>2397</v>
      </c>
      <c r="C106" s="123">
        <v>1</v>
      </c>
      <c r="D106" s="123">
        <v>1</v>
      </c>
      <c r="E106" s="123">
        <v>0</v>
      </c>
      <c r="F106" s="123">
        <v>0</v>
      </c>
      <c r="G106" s="123">
        <v>0</v>
      </c>
      <c r="H106" s="123">
        <v>0</v>
      </c>
      <c r="I106" s="123">
        <v>0</v>
      </c>
      <c r="J106" s="123">
        <v>0</v>
      </c>
      <c r="K106" s="123">
        <v>0</v>
      </c>
      <c r="L106" s="119">
        <f t="shared" si="4"/>
        <v>0</v>
      </c>
      <c r="M106" s="123">
        <v>13372</v>
      </c>
      <c r="N106" s="124">
        <v>9.727626459143969E-3</v>
      </c>
      <c r="O106" s="73">
        <f t="shared" si="5"/>
        <v>7.478312892611427E-5</v>
      </c>
      <c r="P106" s="125" t="s">
        <v>456</v>
      </c>
      <c r="Q106" s="125" t="s">
        <v>300</v>
      </c>
      <c r="R106" s="121" t="s">
        <v>2356</v>
      </c>
    </row>
    <row r="107" spans="1:18" ht="20.100000000000001" customHeight="1" thickBot="1" x14ac:dyDescent="0.25">
      <c r="A107" s="122" t="s">
        <v>2274</v>
      </c>
      <c r="B107" s="134" t="s">
        <v>2398</v>
      </c>
      <c r="C107" s="123">
        <v>1</v>
      </c>
      <c r="D107" s="123">
        <v>1</v>
      </c>
      <c r="E107" s="123">
        <v>0</v>
      </c>
      <c r="F107" s="123">
        <v>0</v>
      </c>
      <c r="G107" s="123">
        <v>0</v>
      </c>
      <c r="H107" s="123">
        <v>0</v>
      </c>
      <c r="I107" s="123">
        <v>0</v>
      </c>
      <c r="J107" s="123">
        <v>0</v>
      </c>
      <c r="K107" s="123">
        <v>0</v>
      </c>
      <c r="L107" s="119">
        <f t="shared" si="4"/>
        <v>0</v>
      </c>
      <c r="M107" s="123">
        <v>10631</v>
      </c>
      <c r="N107" s="124">
        <v>5.5401662049861496E-3</v>
      </c>
      <c r="O107" s="73">
        <f t="shared" si="5"/>
        <v>9.4064528266390741E-5</v>
      </c>
      <c r="P107" s="125" t="s">
        <v>456</v>
      </c>
      <c r="Q107" s="125" t="s">
        <v>307</v>
      </c>
      <c r="R107" s="121"/>
    </row>
    <row r="108" spans="1:18" ht="20.100000000000001" customHeight="1" thickBot="1" x14ac:dyDescent="0.25">
      <c r="A108" s="122" t="s">
        <v>887</v>
      </c>
      <c r="B108" s="134" t="s">
        <v>888</v>
      </c>
      <c r="C108" s="123">
        <v>48</v>
      </c>
      <c r="D108" s="123">
        <v>44</v>
      </c>
      <c r="E108" s="123">
        <v>1</v>
      </c>
      <c r="F108" s="123">
        <v>3</v>
      </c>
      <c r="G108" s="123">
        <v>0</v>
      </c>
      <c r="H108" s="123">
        <v>0</v>
      </c>
      <c r="I108" s="123">
        <v>2</v>
      </c>
      <c r="J108" s="123">
        <v>0</v>
      </c>
      <c r="K108" s="123">
        <v>0</v>
      </c>
      <c r="L108" s="119">
        <f t="shared" si="4"/>
        <v>2</v>
      </c>
      <c r="M108" s="123">
        <v>392</v>
      </c>
      <c r="N108" s="124">
        <v>4.5851528384279479E-2</v>
      </c>
      <c r="O108" s="73">
        <f t="shared" si="5"/>
        <v>0.12244897959183673</v>
      </c>
      <c r="P108" s="125" t="s">
        <v>28</v>
      </c>
      <c r="Q108" s="125" t="s">
        <v>2580</v>
      </c>
      <c r="R108" s="121"/>
    </row>
    <row r="109" spans="1:18" ht="20.100000000000001" customHeight="1" thickBot="1" x14ac:dyDescent="0.25">
      <c r="A109" s="122" t="s">
        <v>495</v>
      </c>
      <c r="B109" s="134" t="s">
        <v>496</v>
      </c>
      <c r="C109" s="123">
        <v>201</v>
      </c>
      <c r="D109" s="123">
        <v>81</v>
      </c>
      <c r="E109" s="123">
        <v>6</v>
      </c>
      <c r="F109" s="123">
        <v>3</v>
      </c>
      <c r="G109" s="123">
        <v>0</v>
      </c>
      <c r="H109" s="123">
        <v>0</v>
      </c>
      <c r="I109" s="123">
        <v>34</v>
      </c>
      <c r="J109" s="123">
        <v>25</v>
      </c>
      <c r="K109" s="123">
        <v>10</v>
      </c>
      <c r="L109" s="119">
        <f t="shared" si="4"/>
        <v>51</v>
      </c>
      <c r="M109" s="123">
        <v>1411</v>
      </c>
      <c r="N109" s="124">
        <v>3.4943473792394653E-2</v>
      </c>
      <c r="O109" s="73">
        <f t="shared" si="5"/>
        <v>0.14245216158752658</v>
      </c>
      <c r="P109" s="125" t="s">
        <v>87</v>
      </c>
      <c r="Q109" s="125" t="s">
        <v>2580</v>
      </c>
      <c r="R109" s="121" t="s">
        <v>51</v>
      </c>
    </row>
    <row r="110" spans="1:18" ht="20.100000000000001" customHeight="1" thickBot="1" x14ac:dyDescent="0.25">
      <c r="A110" s="122" t="s">
        <v>1836</v>
      </c>
      <c r="B110" s="134" t="s">
        <v>1837</v>
      </c>
      <c r="C110" s="123">
        <v>13</v>
      </c>
      <c r="D110" s="123">
        <v>4</v>
      </c>
      <c r="E110" s="123">
        <v>0</v>
      </c>
      <c r="F110" s="123">
        <v>1</v>
      </c>
      <c r="G110" s="123">
        <v>0</v>
      </c>
      <c r="H110" s="123">
        <v>1</v>
      </c>
      <c r="I110" s="123">
        <v>2</v>
      </c>
      <c r="J110" s="123">
        <v>0</v>
      </c>
      <c r="K110" s="123">
        <v>0</v>
      </c>
      <c r="L110" s="119">
        <f t="shared" si="4"/>
        <v>6</v>
      </c>
      <c r="M110" s="123">
        <v>762</v>
      </c>
      <c r="N110" s="124">
        <v>5.2631578947368418E-2</v>
      </c>
      <c r="O110" s="73">
        <f t="shared" si="5"/>
        <v>1.7060367454068241E-2</v>
      </c>
      <c r="P110" s="125" t="s">
        <v>69</v>
      </c>
      <c r="Q110" s="125" t="s">
        <v>300</v>
      </c>
      <c r="R110" s="121" t="s">
        <v>2361</v>
      </c>
    </row>
    <row r="111" spans="1:18" ht="20.100000000000001" customHeight="1" thickBot="1" x14ac:dyDescent="0.25">
      <c r="A111" s="122" t="s">
        <v>380</v>
      </c>
      <c r="B111" s="134" t="s">
        <v>381</v>
      </c>
      <c r="C111" s="123">
        <v>2405</v>
      </c>
      <c r="D111" s="123">
        <v>137</v>
      </c>
      <c r="E111" s="123">
        <v>2</v>
      </c>
      <c r="F111" s="123">
        <v>12</v>
      </c>
      <c r="G111" s="123">
        <v>5</v>
      </c>
      <c r="H111" s="123">
        <v>94</v>
      </c>
      <c r="I111" s="123">
        <v>1695</v>
      </c>
      <c r="J111" s="123">
        <v>18</v>
      </c>
      <c r="K111" s="123">
        <v>98</v>
      </c>
      <c r="L111" s="119">
        <f t="shared" si="4"/>
        <v>358</v>
      </c>
      <c r="M111" s="123">
        <v>12244</v>
      </c>
      <c r="N111" s="124"/>
      <c r="O111" s="73">
        <f t="shared" si="5"/>
        <v>0.19642273766742893</v>
      </c>
      <c r="P111" s="125" t="s">
        <v>456</v>
      </c>
      <c r="Q111" s="125" t="s">
        <v>298</v>
      </c>
      <c r="R111" s="121" t="s">
        <v>391</v>
      </c>
    </row>
    <row r="112" spans="1:18" ht="20.100000000000001" customHeight="1" thickBot="1" x14ac:dyDescent="0.25">
      <c r="A112" s="122" t="s">
        <v>1748</v>
      </c>
      <c r="B112" s="134" t="s">
        <v>1749</v>
      </c>
      <c r="C112" s="123">
        <v>8</v>
      </c>
      <c r="D112" s="123">
        <v>4</v>
      </c>
      <c r="E112" s="123">
        <v>0</v>
      </c>
      <c r="F112" s="123">
        <v>0</v>
      </c>
      <c r="G112" s="123">
        <v>0</v>
      </c>
      <c r="H112" s="123">
        <v>0</v>
      </c>
      <c r="I112" s="123">
        <v>0</v>
      </c>
      <c r="J112" s="123">
        <v>0</v>
      </c>
      <c r="K112" s="123">
        <v>2</v>
      </c>
      <c r="L112" s="119">
        <f t="shared" si="4"/>
        <v>2</v>
      </c>
      <c r="M112" s="123">
        <v>717</v>
      </c>
      <c r="N112" s="124">
        <v>2.0214030915576695E-2</v>
      </c>
      <c r="O112" s="73">
        <f t="shared" si="5"/>
        <v>1.1157601115760111E-2</v>
      </c>
      <c r="P112" s="125" t="s">
        <v>37</v>
      </c>
      <c r="Q112" s="125" t="s">
        <v>2580</v>
      </c>
      <c r="R112" s="121" t="s">
        <v>51</v>
      </c>
    </row>
    <row r="113" spans="1:18" ht="20.100000000000001" customHeight="1" thickBot="1" x14ac:dyDescent="0.25">
      <c r="A113" s="122" t="s">
        <v>1817</v>
      </c>
      <c r="B113" s="134" t="s">
        <v>2399</v>
      </c>
      <c r="C113" s="123">
        <v>9</v>
      </c>
      <c r="D113" s="123">
        <v>7</v>
      </c>
      <c r="E113" s="123">
        <v>0</v>
      </c>
      <c r="F113" s="123">
        <v>4</v>
      </c>
      <c r="G113" s="123">
        <v>0</v>
      </c>
      <c r="H113" s="123">
        <v>0</v>
      </c>
      <c r="I113" s="123">
        <v>0</v>
      </c>
      <c r="J113" s="123">
        <v>0</v>
      </c>
      <c r="K113" s="123">
        <v>0</v>
      </c>
      <c r="L113" s="119">
        <f t="shared" si="4"/>
        <v>2</v>
      </c>
      <c r="M113" s="123">
        <v>163</v>
      </c>
      <c r="N113" s="124">
        <v>1.1642949547218629E-2</v>
      </c>
      <c r="O113" s="73">
        <f t="shared" si="5"/>
        <v>5.5214723926380369E-2</v>
      </c>
      <c r="P113" s="125" t="s">
        <v>241</v>
      </c>
      <c r="Q113" s="125" t="s">
        <v>2580</v>
      </c>
      <c r="R113" s="121" t="s">
        <v>91</v>
      </c>
    </row>
    <row r="114" spans="1:18" ht="20.100000000000001" customHeight="1" thickBot="1" x14ac:dyDescent="0.25">
      <c r="A114" s="122" t="s">
        <v>1502</v>
      </c>
      <c r="B114" s="134" t="s">
        <v>1503</v>
      </c>
      <c r="C114" s="123">
        <v>45</v>
      </c>
      <c r="D114" s="123">
        <v>18</v>
      </c>
      <c r="E114" s="123">
        <v>3</v>
      </c>
      <c r="F114" s="123">
        <v>2</v>
      </c>
      <c r="G114" s="123">
        <v>0</v>
      </c>
      <c r="H114" s="123">
        <v>0</v>
      </c>
      <c r="I114" s="123">
        <v>17</v>
      </c>
      <c r="J114" s="123">
        <v>5</v>
      </c>
      <c r="K114" s="123">
        <v>1</v>
      </c>
      <c r="L114" s="119">
        <f t="shared" si="4"/>
        <v>4</v>
      </c>
      <c r="M114" s="123">
        <v>598</v>
      </c>
      <c r="N114" s="124">
        <v>7.9817559863169893E-2</v>
      </c>
      <c r="O114" s="73">
        <f t="shared" si="5"/>
        <v>7.5250836120401343E-2</v>
      </c>
      <c r="P114" s="125" t="s">
        <v>122</v>
      </c>
      <c r="Q114" s="125" t="s">
        <v>307</v>
      </c>
      <c r="R114" s="121" t="s">
        <v>118</v>
      </c>
    </row>
    <row r="115" spans="1:18" ht="20.100000000000001" customHeight="1" thickBot="1" x14ac:dyDescent="0.25">
      <c r="A115" s="122" t="s">
        <v>9</v>
      </c>
      <c r="B115" s="134" t="s">
        <v>347</v>
      </c>
      <c r="C115" s="123">
        <v>7469</v>
      </c>
      <c r="D115" s="123">
        <v>7100</v>
      </c>
      <c r="E115" s="123">
        <v>190</v>
      </c>
      <c r="F115" s="123">
        <v>615</v>
      </c>
      <c r="G115" s="123">
        <v>16</v>
      </c>
      <c r="H115" s="123">
        <v>49</v>
      </c>
      <c r="I115" s="123">
        <v>115</v>
      </c>
      <c r="J115" s="123">
        <v>25</v>
      </c>
      <c r="K115" s="123">
        <v>8</v>
      </c>
      <c r="L115" s="119">
        <f t="shared" si="4"/>
        <v>156</v>
      </c>
      <c r="M115" s="123">
        <v>20528</v>
      </c>
      <c r="N115" s="124">
        <v>0.3273381294964029</v>
      </c>
      <c r="O115" s="73">
        <f t="shared" si="5"/>
        <v>0.36384450506625099</v>
      </c>
      <c r="P115" s="125" t="s">
        <v>456</v>
      </c>
      <c r="Q115" s="125" t="s">
        <v>312</v>
      </c>
      <c r="R115" s="121" t="s">
        <v>2360</v>
      </c>
    </row>
    <row r="116" spans="1:18" ht="20.100000000000001" customHeight="1" thickBot="1" x14ac:dyDescent="0.25">
      <c r="A116" s="122" t="s">
        <v>1666</v>
      </c>
      <c r="B116" s="134" t="s">
        <v>1667</v>
      </c>
      <c r="C116" s="123">
        <v>18</v>
      </c>
      <c r="D116" s="123">
        <v>2</v>
      </c>
      <c r="E116" s="123">
        <v>0</v>
      </c>
      <c r="F116" s="123">
        <v>0</v>
      </c>
      <c r="G116" s="123">
        <v>0</v>
      </c>
      <c r="H116" s="123">
        <v>2</v>
      </c>
      <c r="I116" s="123">
        <v>1</v>
      </c>
      <c r="J116" s="123">
        <v>0</v>
      </c>
      <c r="K116" s="123">
        <v>9</v>
      </c>
      <c r="L116" s="119">
        <f t="shared" si="4"/>
        <v>4</v>
      </c>
      <c r="M116" s="123">
        <v>175</v>
      </c>
      <c r="N116" s="124">
        <v>5.8319039451114926E-2</v>
      </c>
      <c r="O116" s="73">
        <f t="shared" si="5"/>
        <v>0.10285714285714286</v>
      </c>
      <c r="P116" s="125" t="s">
        <v>48</v>
      </c>
      <c r="Q116" s="125" t="s">
        <v>305</v>
      </c>
      <c r="R116" s="121"/>
    </row>
    <row r="117" spans="1:18" ht="20.100000000000001" customHeight="1" thickBot="1" x14ac:dyDescent="0.25">
      <c r="A117" s="122" t="s">
        <v>1886</v>
      </c>
      <c r="B117" s="134" t="s">
        <v>1887</v>
      </c>
      <c r="C117" s="123">
        <v>21</v>
      </c>
      <c r="D117" s="123">
        <v>14</v>
      </c>
      <c r="E117" s="123">
        <v>1</v>
      </c>
      <c r="F117" s="123">
        <v>4</v>
      </c>
      <c r="G117" s="123">
        <v>0</v>
      </c>
      <c r="H117" s="123">
        <v>1</v>
      </c>
      <c r="I117" s="123">
        <v>2</v>
      </c>
      <c r="J117" s="123">
        <v>1</v>
      </c>
      <c r="K117" s="123">
        <v>0</v>
      </c>
      <c r="L117" s="119">
        <f t="shared" si="4"/>
        <v>3</v>
      </c>
      <c r="M117" s="123">
        <v>664</v>
      </c>
      <c r="N117" s="124">
        <v>1.6260162601626018E-2</v>
      </c>
      <c r="O117" s="73">
        <f t="shared" si="5"/>
        <v>3.1626506024096383E-2</v>
      </c>
      <c r="P117" s="125" t="s">
        <v>225</v>
      </c>
      <c r="Q117" s="125" t="s">
        <v>307</v>
      </c>
      <c r="R117" s="121" t="s">
        <v>83</v>
      </c>
    </row>
    <row r="118" spans="1:18" ht="20.100000000000001" customHeight="1" thickBot="1" x14ac:dyDescent="0.25">
      <c r="A118" s="122" t="s">
        <v>2337</v>
      </c>
      <c r="B118" s="134" t="s">
        <v>2338</v>
      </c>
      <c r="C118" s="123">
        <v>2</v>
      </c>
      <c r="D118" s="123">
        <v>0</v>
      </c>
      <c r="E118" s="123">
        <v>0</v>
      </c>
      <c r="F118" s="123">
        <v>0</v>
      </c>
      <c r="G118" s="123">
        <v>0</v>
      </c>
      <c r="H118" s="123">
        <v>0</v>
      </c>
      <c r="I118" s="123">
        <v>2</v>
      </c>
      <c r="J118" s="123">
        <v>0</v>
      </c>
      <c r="K118" s="123">
        <v>0</v>
      </c>
      <c r="L118" s="119">
        <f t="shared" si="4"/>
        <v>0</v>
      </c>
      <c r="M118" s="123">
        <v>106</v>
      </c>
      <c r="N118" s="124">
        <v>2.8544243577545196E-2</v>
      </c>
      <c r="O118" s="73">
        <f t="shared" si="5"/>
        <v>1.8867924528301886E-2</v>
      </c>
      <c r="P118" s="125" t="s">
        <v>78</v>
      </c>
      <c r="Q118" s="125" t="s">
        <v>321</v>
      </c>
      <c r="R118" s="121"/>
    </row>
    <row r="119" spans="1:18" ht="20.100000000000001" customHeight="1" thickBot="1" x14ac:dyDescent="0.25">
      <c r="A119" s="122" t="s">
        <v>10</v>
      </c>
      <c r="B119" s="134" t="s">
        <v>295</v>
      </c>
      <c r="C119" s="123">
        <v>74408</v>
      </c>
      <c r="D119" s="123">
        <v>58114</v>
      </c>
      <c r="E119" s="123">
        <v>3343</v>
      </c>
      <c r="F119" s="123">
        <v>5173</v>
      </c>
      <c r="G119" s="123">
        <v>3280</v>
      </c>
      <c r="H119" s="123">
        <v>6741</v>
      </c>
      <c r="I119" s="123">
        <v>756</v>
      </c>
      <c r="J119" s="123">
        <v>1103</v>
      </c>
      <c r="K119" s="123">
        <v>185</v>
      </c>
      <c r="L119" s="119">
        <f t="shared" si="4"/>
        <v>4229</v>
      </c>
      <c r="M119" s="123">
        <v>254395</v>
      </c>
      <c r="N119" s="124">
        <v>7.1065989847715741E-2</v>
      </c>
      <c r="O119" s="73">
        <f t="shared" si="5"/>
        <v>0.29249002535427188</v>
      </c>
      <c r="P119" s="125" t="s">
        <v>456</v>
      </c>
      <c r="Q119" s="125" t="s">
        <v>296</v>
      </c>
      <c r="R119" s="121"/>
    </row>
    <row r="120" spans="1:18" ht="20.100000000000001" customHeight="1" thickBot="1" x14ac:dyDescent="0.25">
      <c r="A120" s="122" t="s">
        <v>697</v>
      </c>
      <c r="B120" s="134" t="s">
        <v>698</v>
      </c>
      <c r="C120" s="123">
        <v>57</v>
      </c>
      <c r="D120" s="123">
        <v>27</v>
      </c>
      <c r="E120" s="123">
        <v>0</v>
      </c>
      <c r="F120" s="123">
        <v>4</v>
      </c>
      <c r="G120" s="123">
        <v>1</v>
      </c>
      <c r="H120" s="123">
        <v>0</v>
      </c>
      <c r="I120" s="123">
        <v>7</v>
      </c>
      <c r="J120" s="123">
        <v>9</v>
      </c>
      <c r="K120" s="123">
        <v>1</v>
      </c>
      <c r="L120" s="119">
        <f t="shared" si="4"/>
        <v>12</v>
      </c>
      <c r="M120" s="123">
        <v>1006</v>
      </c>
      <c r="N120" s="124">
        <v>8.2474226804123713E-3</v>
      </c>
      <c r="O120" s="73">
        <f t="shared" si="5"/>
        <v>5.6660039761431413E-2</v>
      </c>
      <c r="P120" s="125" t="s">
        <v>87</v>
      </c>
      <c r="Q120" s="125" t="s">
        <v>2580</v>
      </c>
      <c r="R120" s="121" t="s">
        <v>51</v>
      </c>
    </row>
    <row r="121" spans="1:18" ht="20.100000000000001" customHeight="1" thickBot="1" x14ac:dyDescent="0.25">
      <c r="A121" s="122" t="s">
        <v>623</v>
      </c>
      <c r="B121" s="134" t="s">
        <v>624</v>
      </c>
      <c r="C121" s="123">
        <v>105</v>
      </c>
      <c r="D121" s="123">
        <v>67</v>
      </c>
      <c r="E121" s="123">
        <v>2</v>
      </c>
      <c r="F121" s="123">
        <v>0</v>
      </c>
      <c r="G121" s="123">
        <v>1</v>
      </c>
      <c r="H121" s="123">
        <v>2</v>
      </c>
      <c r="I121" s="123">
        <v>6</v>
      </c>
      <c r="J121" s="123">
        <v>7</v>
      </c>
      <c r="K121" s="123">
        <v>3</v>
      </c>
      <c r="L121" s="119">
        <f t="shared" si="4"/>
        <v>19</v>
      </c>
      <c r="M121" s="123">
        <v>702</v>
      </c>
      <c r="N121" s="124">
        <v>2.5099075297225892E-2</v>
      </c>
      <c r="O121" s="73">
        <f t="shared" si="5"/>
        <v>0.14957264957264957</v>
      </c>
      <c r="P121" s="125" t="s">
        <v>87</v>
      </c>
      <c r="Q121" s="125" t="s">
        <v>2580</v>
      </c>
      <c r="R121" s="121" t="s">
        <v>51</v>
      </c>
    </row>
    <row r="122" spans="1:18" ht="20.100000000000001" customHeight="1" thickBot="1" x14ac:dyDescent="0.25">
      <c r="A122" s="122" t="s">
        <v>682</v>
      </c>
      <c r="B122" s="134" t="s">
        <v>683</v>
      </c>
      <c r="C122" s="123">
        <v>76</v>
      </c>
      <c r="D122" s="123">
        <v>29</v>
      </c>
      <c r="E122" s="123">
        <v>1</v>
      </c>
      <c r="F122" s="123">
        <v>0</v>
      </c>
      <c r="G122" s="123">
        <v>0</v>
      </c>
      <c r="H122" s="123">
        <v>0</v>
      </c>
      <c r="I122" s="123">
        <v>34</v>
      </c>
      <c r="J122" s="123">
        <v>1</v>
      </c>
      <c r="K122" s="123">
        <v>6</v>
      </c>
      <c r="L122" s="119">
        <f t="shared" si="4"/>
        <v>6</v>
      </c>
      <c r="M122" s="123">
        <v>997</v>
      </c>
      <c r="N122" s="124">
        <v>0.12932739861523243</v>
      </c>
      <c r="O122" s="73">
        <f t="shared" si="5"/>
        <v>7.6228686058174525E-2</v>
      </c>
      <c r="P122" s="125" t="s">
        <v>78</v>
      </c>
      <c r="Q122" s="125" t="s">
        <v>321</v>
      </c>
      <c r="R122" s="121"/>
    </row>
    <row r="123" spans="1:18" ht="20.100000000000001" customHeight="1" thickBot="1" x14ac:dyDescent="0.25">
      <c r="A123" s="122" t="s">
        <v>1524</v>
      </c>
      <c r="B123" s="134" t="s">
        <v>1525</v>
      </c>
      <c r="C123" s="123">
        <v>31</v>
      </c>
      <c r="D123" s="123">
        <v>28</v>
      </c>
      <c r="E123" s="123">
        <v>1</v>
      </c>
      <c r="F123" s="123">
        <v>0</v>
      </c>
      <c r="G123" s="123">
        <v>0</v>
      </c>
      <c r="H123" s="123">
        <v>1</v>
      </c>
      <c r="I123" s="123">
        <v>1</v>
      </c>
      <c r="J123" s="123">
        <v>0</v>
      </c>
      <c r="K123" s="123">
        <v>0</v>
      </c>
      <c r="L123" s="119">
        <f t="shared" si="4"/>
        <v>1</v>
      </c>
      <c r="M123" s="123">
        <v>587</v>
      </c>
      <c r="N123" s="124"/>
      <c r="O123" s="73">
        <f t="shared" si="5"/>
        <v>5.2810902896081771E-2</v>
      </c>
      <c r="P123" s="125" t="s">
        <v>39</v>
      </c>
      <c r="Q123" s="125" t="s">
        <v>298</v>
      </c>
      <c r="R123" s="121" t="s">
        <v>391</v>
      </c>
    </row>
    <row r="124" spans="1:18" ht="20.100000000000001" customHeight="1" thickBot="1" x14ac:dyDescent="0.25">
      <c r="A124" s="122" t="s">
        <v>2055</v>
      </c>
      <c r="B124" s="134" t="s">
        <v>2400</v>
      </c>
      <c r="C124" s="123">
        <v>7</v>
      </c>
      <c r="D124" s="123">
        <v>6</v>
      </c>
      <c r="E124" s="123">
        <v>0</v>
      </c>
      <c r="F124" s="123">
        <v>1</v>
      </c>
      <c r="G124" s="123">
        <v>0</v>
      </c>
      <c r="H124" s="123">
        <v>0</v>
      </c>
      <c r="I124" s="123">
        <v>1</v>
      </c>
      <c r="J124" s="123">
        <v>0</v>
      </c>
      <c r="K124" s="123">
        <v>0</v>
      </c>
      <c r="L124" s="119">
        <f t="shared" si="4"/>
        <v>0</v>
      </c>
      <c r="M124" s="123">
        <v>152</v>
      </c>
      <c r="N124" s="124">
        <v>4.0581929555895867E-2</v>
      </c>
      <c r="O124" s="73">
        <f t="shared" si="5"/>
        <v>4.6052631578947366E-2</v>
      </c>
      <c r="P124" s="125" t="s">
        <v>225</v>
      </c>
      <c r="Q124" s="125" t="s">
        <v>307</v>
      </c>
      <c r="R124" s="121" t="s">
        <v>1</v>
      </c>
    </row>
    <row r="125" spans="1:18" ht="20.100000000000001" customHeight="1" thickBot="1" x14ac:dyDescent="0.25">
      <c r="A125" s="122" t="s">
        <v>869</v>
      </c>
      <c r="B125" s="134" t="s">
        <v>870</v>
      </c>
      <c r="C125" s="123">
        <v>62</v>
      </c>
      <c r="D125" s="123">
        <v>33</v>
      </c>
      <c r="E125" s="123">
        <v>3</v>
      </c>
      <c r="F125" s="123">
        <v>2</v>
      </c>
      <c r="G125" s="123">
        <v>0</v>
      </c>
      <c r="H125" s="123">
        <v>6</v>
      </c>
      <c r="I125" s="123">
        <v>9</v>
      </c>
      <c r="J125" s="123">
        <v>4</v>
      </c>
      <c r="K125" s="123">
        <v>0</v>
      </c>
      <c r="L125" s="119">
        <f t="shared" si="4"/>
        <v>10</v>
      </c>
      <c r="M125" s="123">
        <v>638</v>
      </c>
      <c r="N125" s="124">
        <v>4.4334975369458129E-2</v>
      </c>
      <c r="O125" s="73">
        <f t="shared" si="5"/>
        <v>9.7178683385579931E-2</v>
      </c>
      <c r="P125" s="125" t="s">
        <v>116</v>
      </c>
      <c r="Q125" s="125" t="s">
        <v>307</v>
      </c>
      <c r="R125" s="121"/>
    </row>
    <row r="126" spans="1:18" ht="20.100000000000001" customHeight="1" thickBot="1" x14ac:dyDescent="0.25">
      <c r="A126" s="122" t="s">
        <v>12</v>
      </c>
      <c r="B126" s="134" t="s">
        <v>313</v>
      </c>
      <c r="C126" s="123">
        <v>45907</v>
      </c>
      <c r="D126" s="123">
        <v>37831</v>
      </c>
      <c r="E126" s="123">
        <v>1835</v>
      </c>
      <c r="F126" s="123">
        <v>3629</v>
      </c>
      <c r="G126" s="123">
        <v>3080</v>
      </c>
      <c r="H126" s="123">
        <v>1649</v>
      </c>
      <c r="I126" s="123">
        <v>422</v>
      </c>
      <c r="J126" s="123">
        <v>691</v>
      </c>
      <c r="K126" s="123">
        <v>77</v>
      </c>
      <c r="L126" s="119">
        <f t="shared" si="4"/>
        <v>2157</v>
      </c>
      <c r="M126" s="123">
        <v>157215</v>
      </c>
      <c r="N126" s="124">
        <v>2.3319615912208505E-2</v>
      </c>
      <c r="O126" s="73">
        <f t="shared" si="5"/>
        <v>0.29200139935756764</v>
      </c>
      <c r="P126" s="125" t="s">
        <v>456</v>
      </c>
      <c r="Q126" s="125" t="s">
        <v>296</v>
      </c>
      <c r="R126" s="121" t="s">
        <v>12</v>
      </c>
    </row>
    <row r="127" spans="1:18" ht="20.100000000000001" customHeight="1" thickBot="1" x14ac:dyDescent="0.25">
      <c r="A127" s="122" t="s">
        <v>982</v>
      </c>
      <c r="B127" s="134" t="s">
        <v>983</v>
      </c>
      <c r="C127" s="123">
        <v>42</v>
      </c>
      <c r="D127" s="123">
        <v>38</v>
      </c>
      <c r="E127" s="123">
        <v>4</v>
      </c>
      <c r="F127" s="123">
        <v>1</v>
      </c>
      <c r="G127" s="123">
        <v>0</v>
      </c>
      <c r="H127" s="123">
        <v>1</v>
      </c>
      <c r="I127" s="123">
        <v>0</v>
      </c>
      <c r="J127" s="123">
        <v>0</v>
      </c>
      <c r="K127" s="123">
        <v>0</v>
      </c>
      <c r="L127" s="119">
        <f t="shared" si="4"/>
        <v>3</v>
      </c>
      <c r="M127" s="123">
        <v>565</v>
      </c>
      <c r="N127" s="124">
        <v>2.7100271002710029E-2</v>
      </c>
      <c r="O127" s="73">
        <f t="shared" si="5"/>
        <v>7.4336283185840707E-2</v>
      </c>
      <c r="P127" s="125" t="s">
        <v>69</v>
      </c>
      <c r="Q127" s="125" t="s">
        <v>321</v>
      </c>
      <c r="R127" s="121" t="s">
        <v>332</v>
      </c>
    </row>
    <row r="128" spans="1:18" ht="20.100000000000001" customHeight="1" thickBot="1" x14ac:dyDescent="0.25">
      <c r="A128" s="122" t="s">
        <v>996</v>
      </c>
      <c r="B128" s="134" t="s">
        <v>997</v>
      </c>
      <c r="C128" s="123">
        <v>41</v>
      </c>
      <c r="D128" s="123">
        <v>21</v>
      </c>
      <c r="E128" s="123">
        <v>0</v>
      </c>
      <c r="F128" s="123">
        <v>1</v>
      </c>
      <c r="G128" s="123">
        <v>0</v>
      </c>
      <c r="H128" s="123">
        <v>3</v>
      </c>
      <c r="I128" s="123">
        <v>8</v>
      </c>
      <c r="J128" s="123">
        <v>0</v>
      </c>
      <c r="K128" s="123">
        <v>0</v>
      </c>
      <c r="L128" s="119">
        <f t="shared" si="4"/>
        <v>9</v>
      </c>
      <c r="M128" s="123">
        <v>1175</v>
      </c>
      <c r="N128" s="124">
        <v>1.5706806282722512E-2</v>
      </c>
      <c r="O128" s="73">
        <f t="shared" si="5"/>
        <v>3.4893617021276593E-2</v>
      </c>
      <c r="P128" s="125" t="s">
        <v>71</v>
      </c>
      <c r="Q128" s="125" t="s">
        <v>298</v>
      </c>
      <c r="R128" s="121" t="s">
        <v>18</v>
      </c>
    </row>
    <row r="129" spans="1:18" ht="20.100000000000001" customHeight="1" thickBot="1" x14ac:dyDescent="0.25">
      <c r="A129" s="122" t="s">
        <v>1066</v>
      </c>
      <c r="B129" s="134" t="s">
        <v>2401</v>
      </c>
      <c r="C129" s="123">
        <v>32</v>
      </c>
      <c r="D129" s="123">
        <v>32</v>
      </c>
      <c r="E129" s="123">
        <v>0</v>
      </c>
      <c r="F129" s="123">
        <v>0</v>
      </c>
      <c r="G129" s="123">
        <v>0</v>
      </c>
      <c r="H129" s="123">
        <v>0</v>
      </c>
      <c r="I129" s="123">
        <v>0</v>
      </c>
      <c r="J129" s="123">
        <v>0</v>
      </c>
      <c r="K129" s="123">
        <v>0</v>
      </c>
      <c r="L129" s="119">
        <f t="shared" si="4"/>
        <v>0</v>
      </c>
      <c r="M129" s="123">
        <v>33</v>
      </c>
      <c r="N129" s="124">
        <v>6.8627450980392163E-2</v>
      </c>
      <c r="O129" s="73">
        <f t="shared" si="5"/>
        <v>0.96969696969696972</v>
      </c>
      <c r="P129" s="125" t="s">
        <v>78</v>
      </c>
      <c r="Q129" s="125" t="s">
        <v>300</v>
      </c>
      <c r="R129" s="121"/>
    </row>
    <row r="130" spans="1:18" ht="20.100000000000001" customHeight="1" thickBot="1" x14ac:dyDescent="0.25">
      <c r="A130" s="122" t="s">
        <v>2223</v>
      </c>
      <c r="B130" s="134" t="s">
        <v>2402</v>
      </c>
      <c r="C130" s="123">
        <v>4</v>
      </c>
      <c r="D130" s="123">
        <v>4</v>
      </c>
      <c r="E130" s="123">
        <v>1</v>
      </c>
      <c r="F130" s="123">
        <v>1</v>
      </c>
      <c r="G130" s="123">
        <v>0</v>
      </c>
      <c r="H130" s="123">
        <v>0</v>
      </c>
      <c r="I130" s="123">
        <v>0</v>
      </c>
      <c r="J130" s="123">
        <v>0</v>
      </c>
      <c r="K130" s="123">
        <v>0</v>
      </c>
      <c r="L130" s="119">
        <f t="shared" si="4"/>
        <v>0</v>
      </c>
      <c r="M130" s="123">
        <v>30088</v>
      </c>
      <c r="N130" s="124">
        <v>1.8518518518518517E-2</v>
      </c>
      <c r="O130" s="73">
        <f t="shared" si="5"/>
        <v>1.3294336612603032E-4</v>
      </c>
      <c r="P130" s="125" t="s">
        <v>456</v>
      </c>
      <c r="Q130" s="125" t="s">
        <v>316</v>
      </c>
      <c r="R130" s="121"/>
    </row>
    <row r="131" spans="1:18" ht="20.100000000000001" customHeight="1" thickBot="1" x14ac:dyDescent="0.25">
      <c r="A131" s="122" t="s">
        <v>1091</v>
      </c>
      <c r="B131" s="134" t="s">
        <v>1092</v>
      </c>
      <c r="C131" s="123">
        <v>66</v>
      </c>
      <c r="D131" s="123">
        <v>42</v>
      </c>
      <c r="E131" s="123">
        <v>0</v>
      </c>
      <c r="F131" s="123">
        <v>1</v>
      </c>
      <c r="G131" s="123">
        <v>0</v>
      </c>
      <c r="H131" s="123">
        <v>0</v>
      </c>
      <c r="I131" s="123">
        <v>5</v>
      </c>
      <c r="J131" s="123">
        <v>0</v>
      </c>
      <c r="K131" s="123">
        <v>1</v>
      </c>
      <c r="L131" s="119">
        <f t="shared" si="4"/>
        <v>18</v>
      </c>
      <c r="M131" s="123">
        <v>1056</v>
      </c>
      <c r="N131" s="124">
        <v>7.8817733990147784E-2</v>
      </c>
      <c r="O131" s="73">
        <f t="shared" si="5"/>
        <v>6.25E-2</v>
      </c>
      <c r="P131" s="125" t="s">
        <v>42</v>
      </c>
      <c r="Q131" s="125" t="s">
        <v>307</v>
      </c>
      <c r="R131" s="121" t="s">
        <v>5</v>
      </c>
    </row>
    <row r="132" spans="1:18" ht="20.100000000000001" customHeight="1" thickBot="1" x14ac:dyDescent="0.25">
      <c r="A132" s="122" t="s">
        <v>1867</v>
      </c>
      <c r="B132" s="134" t="s">
        <v>1868</v>
      </c>
      <c r="C132" s="123">
        <v>42</v>
      </c>
      <c r="D132" s="123">
        <v>10</v>
      </c>
      <c r="E132" s="123">
        <v>1</v>
      </c>
      <c r="F132" s="123">
        <v>1</v>
      </c>
      <c r="G132" s="123">
        <v>0</v>
      </c>
      <c r="H132" s="123">
        <v>20</v>
      </c>
      <c r="I132" s="123">
        <v>4</v>
      </c>
      <c r="J132" s="123">
        <v>1</v>
      </c>
      <c r="K132" s="123">
        <v>0</v>
      </c>
      <c r="L132" s="119">
        <f t="shared" si="4"/>
        <v>7</v>
      </c>
      <c r="M132" s="123">
        <v>1534</v>
      </c>
      <c r="N132" s="124">
        <v>3.8720538720538718E-2</v>
      </c>
      <c r="O132" s="73">
        <f t="shared" si="5"/>
        <v>2.7379400260756193E-2</v>
      </c>
      <c r="P132" s="125" t="s">
        <v>46</v>
      </c>
      <c r="Q132" s="125"/>
      <c r="R132" s="121"/>
    </row>
    <row r="133" spans="1:18" ht="20.100000000000001" customHeight="1" thickBot="1" x14ac:dyDescent="0.25">
      <c r="A133" s="122" t="s">
        <v>13</v>
      </c>
      <c r="B133" s="134" t="s">
        <v>1444</v>
      </c>
      <c r="C133" s="123">
        <v>28</v>
      </c>
      <c r="D133" s="123">
        <v>14</v>
      </c>
      <c r="E133" s="123">
        <v>0</v>
      </c>
      <c r="F133" s="123">
        <v>9</v>
      </c>
      <c r="G133" s="123">
        <v>4</v>
      </c>
      <c r="H133" s="123">
        <v>0</v>
      </c>
      <c r="I133" s="123">
        <v>6</v>
      </c>
      <c r="J133" s="123">
        <v>0</v>
      </c>
      <c r="K133" s="123">
        <v>1</v>
      </c>
      <c r="L133" s="119">
        <f t="shared" si="4"/>
        <v>3</v>
      </c>
      <c r="M133" s="123">
        <v>1268</v>
      </c>
      <c r="N133" s="124">
        <v>0.28033287770362625</v>
      </c>
      <c r="O133" s="73">
        <f t="shared" si="5"/>
        <v>2.2082018927444796E-2</v>
      </c>
      <c r="P133" s="125" t="s">
        <v>13</v>
      </c>
      <c r="Q133" s="125" t="s">
        <v>296</v>
      </c>
      <c r="R133" s="121" t="s">
        <v>12</v>
      </c>
    </row>
    <row r="134" spans="1:18" ht="20.100000000000001" customHeight="1" thickBot="1" x14ac:dyDescent="0.25">
      <c r="A134" s="122" t="s">
        <v>14</v>
      </c>
      <c r="B134" s="134" t="s">
        <v>384</v>
      </c>
      <c r="C134" s="123">
        <v>2549</v>
      </c>
      <c r="D134" s="123">
        <v>1455</v>
      </c>
      <c r="E134" s="123">
        <v>76</v>
      </c>
      <c r="F134" s="123">
        <v>321</v>
      </c>
      <c r="G134" s="123">
        <v>864</v>
      </c>
      <c r="H134" s="123">
        <v>34</v>
      </c>
      <c r="I134" s="123">
        <v>39</v>
      </c>
      <c r="J134" s="123">
        <v>10</v>
      </c>
      <c r="K134" s="123">
        <v>8</v>
      </c>
      <c r="L134" s="119">
        <f t="shared" si="4"/>
        <v>139</v>
      </c>
      <c r="M134" s="123">
        <v>26968</v>
      </c>
      <c r="N134" s="124">
        <v>2.0338983050847456E-2</v>
      </c>
      <c r="O134" s="73">
        <f t="shared" si="5"/>
        <v>9.4519430436072388E-2</v>
      </c>
      <c r="P134" s="125" t="s">
        <v>456</v>
      </c>
      <c r="Q134" s="125" t="s">
        <v>312</v>
      </c>
      <c r="R134" s="121" t="s">
        <v>2358</v>
      </c>
    </row>
    <row r="135" spans="1:18" ht="20.100000000000001" customHeight="1" thickBot="1" x14ac:dyDescent="0.25">
      <c r="A135" s="122" t="s">
        <v>2207</v>
      </c>
      <c r="B135" s="134" t="s">
        <v>2403</v>
      </c>
      <c r="C135" s="123">
        <v>2</v>
      </c>
      <c r="D135" s="123">
        <v>0</v>
      </c>
      <c r="E135" s="123">
        <v>0</v>
      </c>
      <c r="F135" s="123">
        <v>0</v>
      </c>
      <c r="G135" s="123">
        <v>0</v>
      </c>
      <c r="H135" s="123">
        <v>0</v>
      </c>
      <c r="I135" s="123">
        <v>0</v>
      </c>
      <c r="J135" s="123">
        <v>0</v>
      </c>
      <c r="K135" s="123">
        <v>0</v>
      </c>
      <c r="L135" s="119">
        <f t="shared" si="4"/>
        <v>2</v>
      </c>
      <c r="M135" s="123">
        <v>197</v>
      </c>
      <c r="N135" s="124">
        <v>2.5000000000000001E-2</v>
      </c>
      <c r="O135" s="73">
        <f t="shared" si="5"/>
        <v>1.015228426395939E-2</v>
      </c>
      <c r="P135" s="125" t="s">
        <v>116</v>
      </c>
      <c r="Q135" s="125"/>
      <c r="R135" s="121"/>
    </row>
    <row r="136" spans="1:18" ht="20.100000000000001" customHeight="1" thickBot="1" x14ac:dyDescent="0.25">
      <c r="A136" s="122" t="s">
        <v>15</v>
      </c>
      <c r="B136" s="134" t="s">
        <v>306</v>
      </c>
      <c r="C136" s="123">
        <v>57124</v>
      </c>
      <c r="D136" s="123">
        <v>46921</v>
      </c>
      <c r="E136" s="123">
        <v>4273</v>
      </c>
      <c r="F136" s="123">
        <v>5839</v>
      </c>
      <c r="G136" s="123">
        <v>3990</v>
      </c>
      <c r="H136" s="123">
        <v>454</v>
      </c>
      <c r="I136" s="123">
        <v>810</v>
      </c>
      <c r="J136" s="123">
        <v>1534</v>
      </c>
      <c r="K136" s="123">
        <v>82</v>
      </c>
      <c r="L136" s="119">
        <f t="shared" si="4"/>
        <v>3333</v>
      </c>
      <c r="M136" s="123">
        <v>221278</v>
      </c>
      <c r="N136" s="124">
        <v>2.072538860103627E-2</v>
      </c>
      <c r="O136" s="73">
        <f t="shared" si="5"/>
        <v>0.25815490017082582</v>
      </c>
      <c r="P136" s="125" t="s">
        <v>456</v>
      </c>
      <c r="Q136" s="125" t="s">
        <v>307</v>
      </c>
      <c r="R136" s="121"/>
    </row>
    <row r="137" spans="1:18" ht="20.100000000000001" customHeight="1" thickBot="1" x14ac:dyDescent="0.25">
      <c r="A137" s="122" t="s">
        <v>670</v>
      </c>
      <c r="B137" s="134" t="s">
        <v>671</v>
      </c>
      <c r="C137" s="123">
        <v>60</v>
      </c>
      <c r="D137" s="123">
        <v>8</v>
      </c>
      <c r="E137" s="123">
        <v>0</v>
      </c>
      <c r="F137" s="123">
        <v>0</v>
      </c>
      <c r="G137" s="123">
        <v>0</v>
      </c>
      <c r="H137" s="123">
        <v>13</v>
      </c>
      <c r="I137" s="123">
        <v>24</v>
      </c>
      <c r="J137" s="123">
        <v>1</v>
      </c>
      <c r="K137" s="123">
        <v>1</v>
      </c>
      <c r="L137" s="119">
        <f t="shared" si="4"/>
        <v>13</v>
      </c>
      <c r="M137" s="123">
        <v>587</v>
      </c>
      <c r="N137" s="124">
        <v>2.004008016032064E-2</v>
      </c>
      <c r="O137" s="73">
        <f t="shared" si="5"/>
        <v>0.10221465076660988</v>
      </c>
      <c r="P137" s="125" t="s">
        <v>43</v>
      </c>
      <c r="Q137" s="125" t="s">
        <v>312</v>
      </c>
      <c r="R137" s="121"/>
    </row>
    <row r="138" spans="1:18" ht="20.100000000000001" customHeight="1" thickBot="1" x14ac:dyDescent="0.25">
      <c r="A138" s="122" t="s">
        <v>1271</v>
      </c>
      <c r="B138" s="134" t="s">
        <v>1272</v>
      </c>
      <c r="C138" s="123">
        <v>29</v>
      </c>
      <c r="D138" s="123">
        <v>14</v>
      </c>
      <c r="E138" s="123">
        <v>1</v>
      </c>
      <c r="F138" s="123">
        <v>4</v>
      </c>
      <c r="G138" s="123">
        <v>1</v>
      </c>
      <c r="H138" s="123">
        <v>4</v>
      </c>
      <c r="I138" s="123">
        <v>1</v>
      </c>
      <c r="J138" s="123">
        <v>3</v>
      </c>
      <c r="K138" s="123">
        <v>0</v>
      </c>
      <c r="L138" s="119">
        <f t="shared" si="4"/>
        <v>6</v>
      </c>
      <c r="M138" s="123">
        <v>1078</v>
      </c>
      <c r="N138" s="124">
        <v>2.5167785234899327E-2</v>
      </c>
      <c r="O138" s="73">
        <f t="shared" si="5"/>
        <v>2.6901669758812616E-2</v>
      </c>
      <c r="P138" s="125" t="s">
        <v>88</v>
      </c>
      <c r="Q138" s="125" t="s">
        <v>305</v>
      </c>
      <c r="R138" s="121"/>
    </row>
    <row r="139" spans="1:18" ht="20.100000000000001" customHeight="1" thickBot="1" x14ac:dyDescent="0.25">
      <c r="A139" s="122" t="s">
        <v>1077</v>
      </c>
      <c r="B139" s="134" t="s">
        <v>1078</v>
      </c>
      <c r="C139" s="123">
        <v>31</v>
      </c>
      <c r="D139" s="123">
        <v>17</v>
      </c>
      <c r="E139" s="123">
        <v>1</v>
      </c>
      <c r="F139" s="123">
        <v>1</v>
      </c>
      <c r="G139" s="123">
        <v>0</v>
      </c>
      <c r="H139" s="123">
        <v>0</v>
      </c>
      <c r="I139" s="123">
        <v>3</v>
      </c>
      <c r="J139" s="123">
        <v>2</v>
      </c>
      <c r="K139" s="123">
        <v>5</v>
      </c>
      <c r="L139" s="119">
        <f t="shared" ref="L139:L202" si="6">+C139-D139-G139-H139-I139-J139-K139</f>
        <v>4</v>
      </c>
      <c r="M139" s="123">
        <v>1201</v>
      </c>
      <c r="N139" s="124">
        <v>6.6361556064073221E-2</v>
      </c>
      <c r="O139" s="73">
        <f t="shared" ref="O139:O202" si="7">+C139/M139</f>
        <v>2.5811823480432972E-2</v>
      </c>
      <c r="P139" s="125" t="s">
        <v>11</v>
      </c>
      <c r="Q139" s="125" t="s">
        <v>307</v>
      </c>
      <c r="R139" s="121" t="s">
        <v>83</v>
      </c>
    </row>
    <row r="140" spans="1:18" ht="20.100000000000001" customHeight="1" thickBot="1" x14ac:dyDescent="0.25">
      <c r="A140" s="122" t="s">
        <v>1304</v>
      </c>
      <c r="B140" s="134" t="s">
        <v>1305</v>
      </c>
      <c r="C140" s="123">
        <v>38</v>
      </c>
      <c r="D140" s="123">
        <v>21</v>
      </c>
      <c r="E140" s="123">
        <v>0</v>
      </c>
      <c r="F140" s="123">
        <v>1</v>
      </c>
      <c r="G140" s="123">
        <v>0</v>
      </c>
      <c r="H140" s="123">
        <v>0</v>
      </c>
      <c r="I140" s="123">
        <v>7</v>
      </c>
      <c r="J140" s="123">
        <v>4</v>
      </c>
      <c r="K140" s="123">
        <v>0</v>
      </c>
      <c r="L140" s="119">
        <f t="shared" si="6"/>
        <v>6</v>
      </c>
      <c r="M140" s="123">
        <v>1069</v>
      </c>
      <c r="N140" s="124">
        <v>1.3089005235602094E-2</v>
      </c>
      <c r="O140" s="73">
        <f t="shared" si="7"/>
        <v>3.5547240411599623E-2</v>
      </c>
      <c r="P140" s="125" t="s">
        <v>69</v>
      </c>
      <c r="Q140" s="125" t="s">
        <v>321</v>
      </c>
      <c r="R140" s="121" t="s">
        <v>332</v>
      </c>
    </row>
    <row r="141" spans="1:18" ht="20.100000000000001" customHeight="1" thickBot="1" x14ac:dyDescent="0.25">
      <c r="A141" s="122" t="s">
        <v>152</v>
      </c>
      <c r="B141" s="134" t="s">
        <v>2404</v>
      </c>
      <c r="C141" s="123">
        <v>2</v>
      </c>
      <c r="D141" s="123">
        <v>2</v>
      </c>
      <c r="E141" s="123">
        <v>0</v>
      </c>
      <c r="F141" s="123">
        <v>1</v>
      </c>
      <c r="G141" s="123">
        <v>0</v>
      </c>
      <c r="H141" s="123">
        <v>0</v>
      </c>
      <c r="I141" s="123">
        <v>0</v>
      </c>
      <c r="J141" s="123">
        <v>0</v>
      </c>
      <c r="K141" s="123">
        <v>0</v>
      </c>
      <c r="L141" s="119">
        <f t="shared" si="6"/>
        <v>0</v>
      </c>
      <c r="M141" s="123">
        <v>10209</v>
      </c>
      <c r="N141" s="124"/>
      <c r="O141" s="73">
        <f t="shared" si="7"/>
        <v>1.9590557351356646E-4</v>
      </c>
      <c r="P141" s="125" t="s">
        <v>456</v>
      </c>
      <c r="Q141" s="125" t="s">
        <v>2580</v>
      </c>
      <c r="R141" s="121"/>
    </row>
    <row r="142" spans="1:18" ht="20.100000000000001" customHeight="1" thickBot="1" x14ac:dyDescent="0.25">
      <c r="A142" s="122" t="s">
        <v>971</v>
      </c>
      <c r="B142" s="134" t="s">
        <v>972</v>
      </c>
      <c r="C142" s="123">
        <v>40</v>
      </c>
      <c r="D142" s="123">
        <v>13</v>
      </c>
      <c r="E142" s="123">
        <v>1</v>
      </c>
      <c r="F142" s="123">
        <v>3</v>
      </c>
      <c r="G142" s="123">
        <v>0</v>
      </c>
      <c r="H142" s="123">
        <v>0</v>
      </c>
      <c r="I142" s="123">
        <v>4</v>
      </c>
      <c r="J142" s="123">
        <v>10</v>
      </c>
      <c r="K142" s="123">
        <v>1</v>
      </c>
      <c r="L142" s="119">
        <f t="shared" si="6"/>
        <v>12</v>
      </c>
      <c r="M142" s="123">
        <v>1151</v>
      </c>
      <c r="N142" s="124">
        <v>2.4734982332155476E-2</v>
      </c>
      <c r="O142" s="73">
        <f t="shared" si="7"/>
        <v>3.4752389226759342E-2</v>
      </c>
      <c r="P142" s="125" t="s">
        <v>88</v>
      </c>
      <c r="Q142" s="125" t="s">
        <v>305</v>
      </c>
      <c r="R142" s="121"/>
    </row>
    <row r="143" spans="1:18" ht="20.100000000000001" customHeight="1" thickBot="1" x14ac:dyDescent="0.25">
      <c r="A143" s="122" t="s">
        <v>1089</v>
      </c>
      <c r="B143" s="134" t="s">
        <v>1090</v>
      </c>
      <c r="C143" s="123">
        <v>33</v>
      </c>
      <c r="D143" s="123">
        <v>27</v>
      </c>
      <c r="E143" s="123">
        <v>0</v>
      </c>
      <c r="F143" s="123">
        <v>5</v>
      </c>
      <c r="G143" s="123">
        <v>0</v>
      </c>
      <c r="H143" s="123">
        <v>0</v>
      </c>
      <c r="I143" s="123">
        <v>2</v>
      </c>
      <c r="J143" s="123">
        <v>2</v>
      </c>
      <c r="K143" s="123">
        <v>1</v>
      </c>
      <c r="L143" s="119">
        <f t="shared" si="6"/>
        <v>1</v>
      </c>
      <c r="M143" s="123">
        <v>1048</v>
      </c>
      <c r="N143" s="124">
        <v>0.25239294710327453</v>
      </c>
      <c r="O143" s="73">
        <f t="shared" si="7"/>
        <v>3.1488549618320608E-2</v>
      </c>
      <c r="P143" s="125" t="s">
        <v>88</v>
      </c>
      <c r="Q143" s="125" t="s">
        <v>305</v>
      </c>
      <c r="R143" s="121"/>
    </row>
    <row r="144" spans="1:18" ht="20.100000000000001" customHeight="1" thickBot="1" x14ac:dyDescent="0.25">
      <c r="A144" s="122" t="s">
        <v>2157</v>
      </c>
      <c r="B144" s="134" t="s">
        <v>2405</v>
      </c>
      <c r="C144" s="123">
        <v>7</v>
      </c>
      <c r="D144" s="123">
        <v>3</v>
      </c>
      <c r="E144" s="123">
        <v>0</v>
      </c>
      <c r="F144" s="123">
        <v>1</v>
      </c>
      <c r="G144" s="123">
        <v>0</v>
      </c>
      <c r="H144" s="123">
        <v>1</v>
      </c>
      <c r="I144" s="123">
        <v>0</v>
      </c>
      <c r="J144" s="123">
        <v>0</v>
      </c>
      <c r="K144" s="123">
        <v>0</v>
      </c>
      <c r="L144" s="119">
        <f t="shared" si="6"/>
        <v>3</v>
      </c>
      <c r="M144" s="123">
        <v>866</v>
      </c>
      <c r="N144" s="124">
        <v>6.3380281690140844E-2</v>
      </c>
      <c r="O144" s="73">
        <f t="shared" si="7"/>
        <v>8.0831408775981529E-3</v>
      </c>
      <c r="P144" s="125" t="s">
        <v>225</v>
      </c>
      <c r="Q144" s="125" t="s">
        <v>307</v>
      </c>
      <c r="R144" s="121" t="s">
        <v>1</v>
      </c>
    </row>
    <row r="145" spans="1:18" ht="20.100000000000001" customHeight="1" thickBot="1" x14ac:dyDescent="0.25">
      <c r="A145" s="122" t="s">
        <v>1785</v>
      </c>
      <c r="B145" s="134" t="s">
        <v>1786</v>
      </c>
      <c r="C145" s="123">
        <v>15</v>
      </c>
      <c r="D145" s="123">
        <v>6</v>
      </c>
      <c r="E145" s="123">
        <v>1</v>
      </c>
      <c r="F145" s="123">
        <v>0</v>
      </c>
      <c r="G145" s="123">
        <v>1</v>
      </c>
      <c r="H145" s="123">
        <v>3</v>
      </c>
      <c r="I145" s="123">
        <v>2</v>
      </c>
      <c r="J145" s="123">
        <v>0</v>
      </c>
      <c r="K145" s="123">
        <v>0</v>
      </c>
      <c r="L145" s="119">
        <f t="shared" si="6"/>
        <v>3</v>
      </c>
      <c r="M145" s="123">
        <v>1240</v>
      </c>
      <c r="N145" s="124">
        <v>1.2779552715654952E-2</v>
      </c>
      <c r="O145" s="73">
        <f t="shared" si="7"/>
        <v>1.2096774193548387E-2</v>
      </c>
      <c r="P145" s="125" t="s">
        <v>13</v>
      </c>
      <c r="Q145" s="125" t="s">
        <v>296</v>
      </c>
      <c r="R145" s="121"/>
    </row>
    <row r="146" spans="1:18" ht="20.100000000000001" customHeight="1" thickBot="1" x14ac:dyDescent="0.25">
      <c r="A146" s="122" t="s">
        <v>154</v>
      </c>
      <c r="B146" s="134" t="s">
        <v>2275</v>
      </c>
      <c r="C146" s="123">
        <v>1</v>
      </c>
      <c r="D146" s="123">
        <v>1</v>
      </c>
      <c r="E146" s="123">
        <v>0</v>
      </c>
      <c r="F146" s="123">
        <v>0</v>
      </c>
      <c r="G146" s="123">
        <v>0</v>
      </c>
      <c r="H146" s="123">
        <v>0</v>
      </c>
      <c r="I146" s="123">
        <v>0</v>
      </c>
      <c r="J146" s="123">
        <v>0</v>
      </c>
      <c r="K146" s="123">
        <v>0</v>
      </c>
      <c r="L146" s="119">
        <f t="shared" si="6"/>
        <v>0</v>
      </c>
      <c r="M146" s="123">
        <v>10160</v>
      </c>
      <c r="N146" s="124">
        <v>1.9673421207948061E-4</v>
      </c>
      <c r="O146" s="73">
        <f t="shared" si="7"/>
        <v>9.8425196850393699E-5</v>
      </c>
      <c r="P146" s="125" t="s">
        <v>456</v>
      </c>
      <c r="Q146" s="125" t="s">
        <v>2580</v>
      </c>
      <c r="R146" s="121"/>
    </row>
    <row r="147" spans="1:18" ht="15.75" thickBot="1" x14ac:dyDescent="0.25">
      <c r="A147" s="122" t="s">
        <v>2288</v>
      </c>
      <c r="B147" s="134" t="s">
        <v>2406</v>
      </c>
      <c r="C147" s="123">
        <v>1</v>
      </c>
      <c r="D147" s="123">
        <v>1</v>
      </c>
      <c r="E147" s="123">
        <v>0</v>
      </c>
      <c r="F147" s="123">
        <v>1</v>
      </c>
      <c r="G147" s="123">
        <v>0</v>
      </c>
      <c r="H147" s="123">
        <v>0</v>
      </c>
      <c r="I147" s="123">
        <v>0</v>
      </c>
      <c r="J147" s="123">
        <v>0</v>
      </c>
      <c r="K147" s="123">
        <v>0</v>
      </c>
      <c r="L147" s="119">
        <f t="shared" si="6"/>
        <v>0</v>
      </c>
      <c r="M147" s="123">
        <v>2675</v>
      </c>
      <c r="N147" s="124">
        <v>9.4984802431610942E-5</v>
      </c>
      <c r="O147" s="73">
        <f t="shared" si="7"/>
        <v>3.7383177570093456E-4</v>
      </c>
      <c r="P147" s="125" t="s">
        <v>2339</v>
      </c>
      <c r="Q147" s="125"/>
      <c r="R147" s="121"/>
    </row>
    <row r="148" spans="1:18" ht="15.75" thickBot="1" x14ac:dyDescent="0.25">
      <c r="A148" s="122" t="s">
        <v>1010</v>
      </c>
      <c r="B148" s="134" t="s">
        <v>1011</v>
      </c>
      <c r="C148" s="123">
        <v>37</v>
      </c>
      <c r="D148" s="123">
        <v>4</v>
      </c>
      <c r="E148" s="123">
        <v>0</v>
      </c>
      <c r="F148" s="123">
        <v>0</v>
      </c>
      <c r="G148" s="123">
        <v>1</v>
      </c>
      <c r="H148" s="123">
        <v>1</v>
      </c>
      <c r="I148" s="123">
        <v>15</v>
      </c>
      <c r="J148" s="123">
        <v>0</v>
      </c>
      <c r="K148" s="123">
        <v>1</v>
      </c>
      <c r="L148" s="119">
        <f t="shared" si="6"/>
        <v>15</v>
      </c>
      <c r="M148" s="123">
        <v>941</v>
      </c>
      <c r="N148" s="124">
        <v>4.3488108720271798E-2</v>
      </c>
      <c r="O148" s="73">
        <f t="shared" si="7"/>
        <v>3.9319872476089264E-2</v>
      </c>
      <c r="P148" s="125" t="s">
        <v>224</v>
      </c>
      <c r="Q148" s="125" t="s">
        <v>321</v>
      </c>
      <c r="R148" s="121" t="s">
        <v>94</v>
      </c>
    </row>
    <row r="149" spans="1:18" ht="15.75" thickBot="1" x14ac:dyDescent="0.25">
      <c r="A149" s="122" t="s">
        <v>1733</v>
      </c>
      <c r="B149" s="134" t="s">
        <v>1734</v>
      </c>
      <c r="C149" s="123">
        <v>22</v>
      </c>
      <c r="D149" s="123">
        <v>16</v>
      </c>
      <c r="E149" s="123">
        <v>0</v>
      </c>
      <c r="F149" s="123">
        <v>4</v>
      </c>
      <c r="G149" s="123">
        <v>1</v>
      </c>
      <c r="H149" s="123">
        <v>0</v>
      </c>
      <c r="I149" s="123">
        <v>3</v>
      </c>
      <c r="J149" s="123">
        <v>0</v>
      </c>
      <c r="K149" s="123">
        <v>0</v>
      </c>
      <c r="L149" s="119">
        <f t="shared" si="6"/>
        <v>2</v>
      </c>
      <c r="M149" s="123">
        <v>479</v>
      </c>
      <c r="N149" s="124">
        <v>1.4084507042253521E-2</v>
      </c>
      <c r="O149" s="73">
        <f t="shared" si="7"/>
        <v>4.5929018789144051E-2</v>
      </c>
      <c r="P149" s="125" t="s">
        <v>47</v>
      </c>
      <c r="Q149" s="125" t="s">
        <v>300</v>
      </c>
      <c r="R149" s="121"/>
    </row>
    <row r="150" spans="1:18" ht="15.75" thickBot="1" x14ac:dyDescent="0.25">
      <c r="A150" s="122" t="s">
        <v>16</v>
      </c>
      <c r="B150" s="134" t="s">
        <v>433</v>
      </c>
      <c r="C150" s="123">
        <v>434</v>
      </c>
      <c r="D150" s="123">
        <v>62</v>
      </c>
      <c r="E150" s="123">
        <v>2</v>
      </c>
      <c r="F150" s="123">
        <v>10</v>
      </c>
      <c r="G150" s="123">
        <v>6</v>
      </c>
      <c r="H150" s="123">
        <v>61</v>
      </c>
      <c r="I150" s="123">
        <v>104</v>
      </c>
      <c r="J150" s="123">
        <v>9</v>
      </c>
      <c r="K150" s="123">
        <v>4</v>
      </c>
      <c r="L150" s="119">
        <f t="shared" si="6"/>
        <v>188</v>
      </c>
      <c r="M150" s="123">
        <v>5972</v>
      </c>
      <c r="N150" s="124">
        <v>4.9300060864272674E-2</v>
      </c>
      <c r="O150" s="73">
        <f t="shared" si="7"/>
        <v>7.2672471533824515E-2</v>
      </c>
      <c r="P150" s="125" t="s">
        <v>456</v>
      </c>
      <c r="Q150" s="125" t="s">
        <v>298</v>
      </c>
      <c r="R150" s="121"/>
    </row>
    <row r="151" spans="1:18" ht="15.75" thickBot="1" x14ac:dyDescent="0.25">
      <c r="A151" s="122" t="s">
        <v>1202</v>
      </c>
      <c r="B151" s="134" t="s">
        <v>1203</v>
      </c>
      <c r="C151" s="123">
        <v>24</v>
      </c>
      <c r="D151" s="123">
        <v>13</v>
      </c>
      <c r="E151" s="123">
        <v>0</v>
      </c>
      <c r="F151" s="123">
        <v>1</v>
      </c>
      <c r="G151" s="123">
        <v>0</v>
      </c>
      <c r="H151" s="123">
        <v>0</v>
      </c>
      <c r="I151" s="123">
        <v>5</v>
      </c>
      <c r="J151" s="123">
        <v>0</v>
      </c>
      <c r="K151" s="123">
        <v>0</v>
      </c>
      <c r="L151" s="119">
        <f t="shared" si="6"/>
        <v>6</v>
      </c>
      <c r="M151" s="123">
        <v>1606</v>
      </c>
      <c r="N151" s="124">
        <v>0.20477915972970326</v>
      </c>
      <c r="O151" s="73">
        <f t="shared" si="7"/>
        <v>1.4943960149439602E-2</v>
      </c>
      <c r="P151" s="125" t="s">
        <v>162</v>
      </c>
      <c r="Q151" s="125" t="s">
        <v>309</v>
      </c>
      <c r="R151" s="121" t="s">
        <v>111</v>
      </c>
    </row>
    <row r="152" spans="1:18" ht="15.75" thickBot="1" x14ac:dyDescent="0.25">
      <c r="A152" s="139" t="s">
        <v>476</v>
      </c>
      <c r="B152" s="139" t="s">
        <v>477</v>
      </c>
      <c r="C152" s="123">
        <v>353</v>
      </c>
      <c r="D152" s="123">
        <v>13</v>
      </c>
      <c r="E152" s="123">
        <v>0</v>
      </c>
      <c r="F152" s="123">
        <v>0</v>
      </c>
      <c r="G152" s="123">
        <v>320</v>
      </c>
      <c r="H152" s="123">
        <v>1</v>
      </c>
      <c r="I152" s="123">
        <v>2</v>
      </c>
      <c r="J152" s="123">
        <v>5</v>
      </c>
      <c r="K152" s="123">
        <v>3</v>
      </c>
      <c r="L152" s="119">
        <f t="shared" si="6"/>
        <v>9</v>
      </c>
      <c r="M152" s="123">
        <v>1101</v>
      </c>
      <c r="N152" s="124">
        <v>4.2410714285714288E-2</v>
      </c>
      <c r="O152" s="73">
        <f t="shared" si="7"/>
        <v>0.3206176203451408</v>
      </c>
      <c r="P152" s="125" t="s">
        <v>35</v>
      </c>
      <c r="Q152" s="125" t="s">
        <v>2580</v>
      </c>
      <c r="R152" s="121" t="s">
        <v>91</v>
      </c>
    </row>
    <row r="153" spans="1:18" ht="15.75" thickBot="1" x14ac:dyDescent="0.25">
      <c r="A153" s="139" t="s">
        <v>155</v>
      </c>
      <c r="B153" s="139" t="s">
        <v>470</v>
      </c>
      <c r="C153" s="123">
        <v>292</v>
      </c>
      <c r="D153" s="123">
        <v>238</v>
      </c>
      <c r="E153" s="123">
        <v>10</v>
      </c>
      <c r="F153" s="123">
        <v>20</v>
      </c>
      <c r="G153" s="123">
        <v>4</v>
      </c>
      <c r="H153" s="123">
        <v>6</v>
      </c>
      <c r="I153" s="123">
        <v>6</v>
      </c>
      <c r="J153" s="123">
        <v>0</v>
      </c>
      <c r="K153" s="123">
        <v>2</v>
      </c>
      <c r="L153" s="119">
        <f t="shared" si="6"/>
        <v>36</v>
      </c>
      <c r="M153" s="123">
        <v>5473</v>
      </c>
      <c r="N153" s="124">
        <v>6.8075117370892016E-2</v>
      </c>
      <c r="O153" s="73">
        <f t="shared" si="7"/>
        <v>5.3352822949022473E-2</v>
      </c>
      <c r="P153" s="125" t="s">
        <v>456</v>
      </c>
      <c r="Q153" s="125" t="s">
        <v>312</v>
      </c>
      <c r="R153" s="121"/>
    </row>
    <row r="154" spans="1:18" ht="15.75" thickBot="1" x14ac:dyDescent="0.25">
      <c r="A154" s="139" t="s">
        <v>1161</v>
      </c>
      <c r="B154" s="139" t="s">
        <v>1162</v>
      </c>
      <c r="C154" s="123">
        <v>16</v>
      </c>
      <c r="D154" s="123">
        <v>13</v>
      </c>
      <c r="E154" s="123">
        <v>0</v>
      </c>
      <c r="F154" s="123">
        <v>0</v>
      </c>
      <c r="G154" s="123">
        <v>0</v>
      </c>
      <c r="H154" s="123">
        <v>0</v>
      </c>
      <c r="I154" s="123">
        <v>0</v>
      </c>
      <c r="J154" s="123">
        <v>1</v>
      </c>
      <c r="K154" s="123">
        <v>0</v>
      </c>
      <c r="L154" s="119">
        <f t="shared" si="6"/>
        <v>2</v>
      </c>
      <c r="M154" s="123">
        <v>55</v>
      </c>
      <c r="N154" s="124">
        <v>2.9126213592233011E-2</v>
      </c>
      <c r="O154" s="73">
        <f t="shared" si="7"/>
        <v>0.29090909090909089</v>
      </c>
      <c r="P154" s="125" t="s">
        <v>34</v>
      </c>
      <c r="Q154" s="125" t="s">
        <v>305</v>
      </c>
      <c r="R154" s="121" t="s">
        <v>2359</v>
      </c>
    </row>
    <row r="155" spans="1:18" ht="15.75" thickBot="1" x14ac:dyDescent="0.25">
      <c r="A155" s="139" t="s">
        <v>1842</v>
      </c>
      <c r="B155" s="139" t="s">
        <v>2407</v>
      </c>
      <c r="C155" s="123">
        <v>11</v>
      </c>
      <c r="D155" s="123">
        <v>3</v>
      </c>
      <c r="E155" s="123">
        <v>1</v>
      </c>
      <c r="F155" s="123">
        <v>0</v>
      </c>
      <c r="G155" s="123">
        <v>0</v>
      </c>
      <c r="H155" s="123">
        <v>0</v>
      </c>
      <c r="I155" s="123">
        <v>1</v>
      </c>
      <c r="J155" s="123">
        <v>1</v>
      </c>
      <c r="K155" s="123">
        <v>1</v>
      </c>
      <c r="L155" s="119">
        <f t="shared" si="6"/>
        <v>5</v>
      </c>
      <c r="M155" s="123">
        <v>456</v>
      </c>
      <c r="N155" s="124">
        <v>0.12280701754385964</v>
      </c>
      <c r="O155" s="73">
        <f t="shared" si="7"/>
        <v>2.4122807017543858E-2</v>
      </c>
      <c r="P155" s="125" t="s">
        <v>54</v>
      </c>
      <c r="Q155" s="125" t="s">
        <v>296</v>
      </c>
      <c r="R155" s="121" t="s">
        <v>328</v>
      </c>
    </row>
    <row r="156" spans="1:18" ht="15.75" thickBot="1" x14ac:dyDescent="0.25">
      <c r="A156" s="139" t="s">
        <v>952</v>
      </c>
      <c r="B156" s="139" t="s">
        <v>953</v>
      </c>
      <c r="C156" s="123">
        <v>39</v>
      </c>
      <c r="D156" s="123">
        <v>1</v>
      </c>
      <c r="E156" s="123">
        <v>0</v>
      </c>
      <c r="F156" s="123">
        <v>1</v>
      </c>
      <c r="G156" s="123">
        <v>0</v>
      </c>
      <c r="H156" s="123">
        <v>0</v>
      </c>
      <c r="I156" s="123">
        <v>25</v>
      </c>
      <c r="J156" s="123">
        <v>0</v>
      </c>
      <c r="K156" s="123">
        <v>3</v>
      </c>
      <c r="L156" s="119">
        <f t="shared" si="6"/>
        <v>10</v>
      </c>
      <c r="M156" s="123">
        <v>1157</v>
      </c>
      <c r="N156" s="124">
        <v>3.5885167464114832E-2</v>
      </c>
      <c r="O156" s="73">
        <f t="shared" si="7"/>
        <v>3.3707865168539325E-2</v>
      </c>
      <c r="P156" s="125" t="s">
        <v>180</v>
      </c>
      <c r="Q156" s="125" t="s">
        <v>309</v>
      </c>
      <c r="R156" s="121"/>
    </row>
    <row r="157" spans="1:18" ht="15.75" thickBot="1" x14ac:dyDescent="0.25">
      <c r="A157" s="139" t="s">
        <v>157</v>
      </c>
      <c r="B157" s="139" t="s">
        <v>475</v>
      </c>
      <c r="C157" s="123">
        <v>262</v>
      </c>
      <c r="D157" s="123">
        <v>197</v>
      </c>
      <c r="E157" s="123">
        <v>10</v>
      </c>
      <c r="F157" s="123">
        <v>41</v>
      </c>
      <c r="G157" s="123">
        <v>10</v>
      </c>
      <c r="H157" s="123">
        <v>4</v>
      </c>
      <c r="I157" s="123">
        <v>19</v>
      </c>
      <c r="J157" s="123">
        <v>1</v>
      </c>
      <c r="K157" s="123">
        <v>2</v>
      </c>
      <c r="L157" s="119">
        <f t="shared" si="6"/>
        <v>29</v>
      </c>
      <c r="M157" s="123">
        <v>7060</v>
      </c>
      <c r="N157" s="124">
        <v>5.9956053154755676E-2</v>
      </c>
      <c r="O157" s="73">
        <f t="shared" si="7"/>
        <v>3.7110481586402268E-2</v>
      </c>
      <c r="P157" s="125" t="s">
        <v>456</v>
      </c>
      <c r="Q157" s="125" t="s">
        <v>309</v>
      </c>
      <c r="R157" s="121"/>
    </row>
    <row r="158" spans="1:18" ht="15.75" thickBot="1" x14ac:dyDescent="0.25">
      <c r="A158" s="139" t="s">
        <v>1138</v>
      </c>
      <c r="B158" s="139" t="s">
        <v>1139</v>
      </c>
      <c r="C158" s="123">
        <v>32</v>
      </c>
      <c r="D158" s="123">
        <v>5</v>
      </c>
      <c r="E158" s="123">
        <v>3</v>
      </c>
      <c r="F158" s="123">
        <v>0</v>
      </c>
      <c r="G158" s="123">
        <v>0</v>
      </c>
      <c r="H158" s="123">
        <v>8</v>
      </c>
      <c r="I158" s="123">
        <v>0</v>
      </c>
      <c r="J158" s="123">
        <v>0</v>
      </c>
      <c r="K158" s="123">
        <v>0</v>
      </c>
      <c r="L158" s="119">
        <f t="shared" si="6"/>
        <v>19</v>
      </c>
      <c r="M158" s="123">
        <v>883</v>
      </c>
      <c r="N158" s="124">
        <v>3.6075036075036072E-2</v>
      </c>
      <c r="O158" s="73">
        <f t="shared" si="7"/>
        <v>3.6240090600226503E-2</v>
      </c>
      <c r="P158" s="125" t="s">
        <v>260</v>
      </c>
      <c r="Q158" s="125" t="s">
        <v>307</v>
      </c>
      <c r="R158" s="121"/>
    </row>
    <row r="159" spans="1:18" ht="15.75" thickBot="1" x14ac:dyDescent="0.25">
      <c r="A159" s="139" t="s">
        <v>1449</v>
      </c>
      <c r="B159" s="139" t="s">
        <v>1450</v>
      </c>
      <c r="C159" s="123">
        <v>24</v>
      </c>
      <c r="D159" s="123">
        <v>10</v>
      </c>
      <c r="E159" s="123">
        <v>0</v>
      </c>
      <c r="F159" s="123">
        <v>2</v>
      </c>
      <c r="G159" s="123">
        <v>0</v>
      </c>
      <c r="H159" s="123">
        <v>1</v>
      </c>
      <c r="I159" s="123">
        <v>1</v>
      </c>
      <c r="J159" s="123">
        <v>0</v>
      </c>
      <c r="K159" s="123">
        <v>3</v>
      </c>
      <c r="L159" s="119">
        <f t="shared" si="6"/>
        <v>9</v>
      </c>
      <c r="M159" s="123">
        <v>773</v>
      </c>
      <c r="N159" s="124">
        <v>9.216867469879518E-2</v>
      </c>
      <c r="O159" s="73">
        <f t="shared" si="7"/>
        <v>3.1047865459249677E-2</v>
      </c>
      <c r="P159" s="125" t="s">
        <v>88</v>
      </c>
      <c r="Q159" s="125" t="s">
        <v>305</v>
      </c>
      <c r="R159" s="121"/>
    </row>
    <row r="160" spans="1:18" ht="15.75" thickBot="1" x14ac:dyDescent="0.25">
      <c r="A160" s="139" t="s">
        <v>1537</v>
      </c>
      <c r="B160" s="139" t="s">
        <v>1538</v>
      </c>
      <c r="C160" s="123">
        <v>15</v>
      </c>
      <c r="D160" s="123">
        <v>6</v>
      </c>
      <c r="E160" s="123">
        <v>1</v>
      </c>
      <c r="F160" s="123">
        <v>2</v>
      </c>
      <c r="G160" s="123">
        <v>0</v>
      </c>
      <c r="H160" s="123">
        <v>0</v>
      </c>
      <c r="I160" s="123">
        <v>2</v>
      </c>
      <c r="J160" s="123">
        <v>2</v>
      </c>
      <c r="K160" s="123">
        <v>1</v>
      </c>
      <c r="L160" s="119">
        <f t="shared" si="6"/>
        <v>4</v>
      </c>
      <c r="M160" s="123">
        <v>777</v>
      </c>
      <c r="N160" s="124">
        <v>1.2195121951219513E-2</v>
      </c>
      <c r="O160" s="73">
        <f t="shared" si="7"/>
        <v>1.9305019305019305E-2</v>
      </c>
      <c r="P160" s="125" t="s">
        <v>212</v>
      </c>
      <c r="Q160" s="125" t="s">
        <v>321</v>
      </c>
      <c r="R160" s="121" t="s">
        <v>364</v>
      </c>
    </row>
    <row r="161" spans="1:18" ht="15.75" thickBot="1" x14ac:dyDescent="0.25">
      <c r="A161" s="139" t="s">
        <v>609</v>
      </c>
      <c r="B161" s="139" t="s">
        <v>610</v>
      </c>
      <c r="C161" s="123">
        <v>73</v>
      </c>
      <c r="D161" s="123">
        <v>39</v>
      </c>
      <c r="E161" s="123">
        <v>2</v>
      </c>
      <c r="F161" s="123">
        <v>2</v>
      </c>
      <c r="G161" s="123">
        <v>0</v>
      </c>
      <c r="H161" s="123">
        <v>1</v>
      </c>
      <c r="I161" s="123">
        <v>13</v>
      </c>
      <c r="J161" s="123">
        <v>1</v>
      </c>
      <c r="K161" s="123">
        <v>11</v>
      </c>
      <c r="L161" s="119">
        <f t="shared" si="6"/>
        <v>8</v>
      </c>
      <c r="M161" s="123">
        <v>706</v>
      </c>
      <c r="N161" s="124">
        <v>2.3622047244094488E-2</v>
      </c>
      <c r="O161" s="73">
        <f t="shared" si="7"/>
        <v>0.10339943342776203</v>
      </c>
      <c r="P161" s="125" t="s">
        <v>69</v>
      </c>
      <c r="Q161" s="125" t="s">
        <v>321</v>
      </c>
      <c r="R161" s="121" t="s">
        <v>332</v>
      </c>
    </row>
    <row r="162" spans="1:18" ht="15.75" thickBot="1" x14ac:dyDescent="0.25">
      <c r="A162" s="139" t="s">
        <v>1772</v>
      </c>
      <c r="B162" s="139" t="s">
        <v>1773</v>
      </c>
      <c r="C162" s="123">
        <v>22</v>
      </c>
      <c r="D162" s="123">
        <v>15</v>
      </c>
      <c r="E162" s="123">
        <v>0</v>
      </c>
      <c r="F162" s="123">
        <v>2</v>
      </c>
      <c r="G162" s="123">
        <v>0</v>
      </c>
      <c r="H162" s="123">
        <v>3</v>
      </c>
      <c r="I162" s="123">
        <v>1</v>
      </c>
      <c r="J162" s="123">
        <v>0</v>
      </c>
      <c r="K162" s="123">
        <v>0</v>
      </c>
      <c r="L162" s="119">
        <f t="shared" si="6"/>
        <v>3</v>
      </c>
      <c r="M162" s="123">
        <v>351</v>
      </c>
      <c r="N162" s="124">
        <v>6.3141278610891874E-2</v>
      </c>
      <c r="O162" s="73">
        <f t="shared" si="7"/>
        <v>6.2678062678062682E-2</v>
      </c>
      <c r="P162" s="125" t="s">
        <v>217</v>
      </c>
      <c r="Q162" s="125" t="s">
        <v>298</v>
      </c>
      <c r="R162" s="121"/>
    </row>
    <row r="163" spans="1:18" ht="15.75" thickBot="1" x14ac:dyDescent="0.25">
      <c r="A163" s="139" t="s">
        <v>625</v>
      </c>
      <c r="B163" s="139" t="s">
        <v>626</v>
      </c>
      <c r="C163" s="123">
        <v>89</v>
      </c>
      <c r="D163" s="123">
        <v>23</v>
      </c>
      <c r="E163" s="123">
        <v>1</v>
      </c>
      <c r="F163" s="123">
        <v>0</v>
      </c>
      <c r="G163" s="123">
        <v>1</v>
      </c>
      <c r="H163" s="123">
        <v>1</v>
      </c>
      <c r="I163" s="123">
        <v>13</v>
      </c>
      <c r="J163" s="123">
        <v>12</v>
      </c>
      <c r="K163" s="123">
        <v>5</v>
      </c>
      <c r="L163" s="119">
        <f t="shared" si="6"/>
        <v>34</v>
      </c>
      <c r="M163" s="123">
        <v>1522</v>
      </c>
      <c r="N163" s="124">
        <v>2.8659160696008188E-2</v>
      </c>
      <c r="O163" s="73">
        <f t="shared" si="7"/>
        <v>5.8475689881734558E-2</v>
      </c>
      <c r="P163" s="125" t="s">
        <v>35</v>
      </c>
      <c r="Q163" s="125" t="s">
        <v>2580</v>
      </c>
      <c r="R163" s="121" t="s">
        <v>91</v>
      </c>
    </row>
    <row r="164" spans="1:18" ht="15.75" thickBot="1" x14ac:dyDescent="0.25">
      <c r="A164" s="139" t="s">
        <v>2027</v>
      </c>
      <c r="B164" s="139" t="s">
        <v>2028</v>
      </c>
      <c r="C164" s="123">
        <v>11</v>
      </c>
      <c r="D164" s="123">
        <v>1</v>
      </c>
      <c r="E164" s="123">
        <v>0</v>
      </c>
      <c r="F164" s="123">
        <v>0</v>
      </c>
      <c r="G164" s="123">
        <v>0</v>
      </c>
      <c r="H164" s="123">
        <v>0</v>
      </c>
      <c r="I164" s="123">
        <v>8</v>
      </c>
      <c r="J164" s="123">
        <v>0</v>
      </c>
      <c r="K164" s="123">
        <v>1</v>
      </c>
      <c r="L164" s="119">
        <f t="shared" si="6"/>
        <v>1</v>
      </c>
      <c r="M164" s="123">
        <v>144</v>
      </c>
      <c r="N164" s="124">
        <v>0.125</v>
      </c>
      <c r="O164" s="73">
        <f t="shared" si="7"/>
        <v>7.6388888888888895E-2</v>
      </c>
      <c r="P164" s="125" t="s">
        <v>89</v>
      </c>
      <c r="Q164" s="125" t="s">
        <v>300</v>
      </c>
      <c r="R164" s="121"/>
    </row>
    <row r="165" spans="1:18" ht="15.75" thickBot="1" x14ac:dyDescent="0.25">
      <c r="A165" s="139" t="s">
        <v>723</v>
      </c>
      <c r="B165" s="139" t="s">
        <v>724</v>
      </c>
      <c r="C165" s="123">
        <v>78</v>
      </c>
      <c r="D165" s="123">
        <v>15</v>
      </c>
      <c r="E165" s="123">
        <v>0</v>
      </c>
      <c r="F165" s="123">
        <v>0</v>
      </c>
      <c r="G165" s="123">
        <v>1</v>
      </c>
      <c r="H165" s="123">
        <v>3</v>
      </c>
      <c r="I165" s="123">
        <v>36</v>
      </c>
      <c r="J165" s="123">
        <v>0</v>
      </c>
      <c r="K165" s="123">
        <v>2</v>
      </c>
      <c r="L165" s="119">
        <f t="shared" si="6"/>
        <v>21</v>
      </c>
      <c r="M165" s="123">
        <v>1633</v>
      </c>
      <c r="N165" s="124">
        <v>1.7094017094017096E-2</v>
      </c>
      <c r="O165" s="73">
        <f t="shared" si="7"/>
        <v>4.7764849969381504E-2</v>
      </c>
      <c r="P165" s="125" t="s">
        <v>71</v>
      </c>
      <c r="Q165" s="125" t="s">
        <v>298</v>
      </c>
      <c r="R165" s="121"/>
    </row>
    <row r="166" spans="1:18" ht="15.75" thickBot="1" x14ac:dyDescent="0.25">
      <c r="A166" s="139" t="s">
        <v>650</v>
      </c>
      <c r="B166" s="139" t="s">
        <v>651</v>
      </c>
      <c r="C166" s="123">
        <v>79</v>
      </c>
      <c r="D166" s="123">
        <v>40</v>
      </c>
      <c r="E166" s="123">
        <v>1</v>
      </c>
      <c r="F166" s="123">
        <v>2</v>
      </c>
      <c r="G166" s="123">
        <v>0</v>
      </c>
      <c r="H166" s="123">
        <v>0</v>
      </c>
      <c r="I166" s="123">
        <v>33</v>
      </c>
      <c r="J166" s="123">
        <v>5</v>
      </c>
      <c r="K166" s="123">
        <v>0</v>
      </c>
      <c r="L166" s="119">
        <f t="shared" si="6"/>
        <v>1</v>
      </c>
      <c r="M166" s="123">
        <v>767</v>
      </c>
      <c r="N166" s="124">
        <v>2.4145840878908608E-4</v>
      </c>
      <c r="O166" s="73">
        <f t="shared" si="7"/>
        <v>0.10299869621903521</v>
      </c>
      <c r="P166" s="125" t="s">
        <v>87</v>
      </c>
      <c r="Q166" s="125" t="s">
        <v>2580</v>
      </c>
      <c r="R166" s="121" t="s">
        <v>51</v>
      </c>
    </row>
    <row r="167" spans="1:18" ht="15.75" thickBot="1" x14ac:dyDescent="0.25">
      <c r="A167" s="139" t="s">
        <v>709</v>
      </c>
      <c r="B167" s="139" t="s">
        <v>710</v>
      </c>
      <c r="C167" s="123">
        <v>59</v>
      </c>
      <c r="D167" s="123">
        <v>18</v>
      </c>
      <c r="E167" s="123">
        <v>0</v>
      </c>
      <c r="F167" s="123">
        <v>5</v>
      </c>
      <c r="G167" s="123">
        <v>0</v>
      </c>
      <c r="H167" s="123">
        <v>9</v>
      </c>
      <c r="I167" s="123">
        <v>11</v>
      </c>
      <c r="J167" s="123">
        <v>1</v>
      </c>
      <c r="K167" s="123">
        <v>7</v>
      </c>
      <c r="L167" s="119">
        <f t="shared" si="6"/>
        <v>13</v>
      </c>
      <c r="M167" s="123">
        <v>1481</v>
      </c>
      <c r="N167" s="124">
        <v>1.7426273458445041E-2</v>
      </c>
      <c r="O167" s="73">
        <f t="shared" si="7"/>
        <v>3.9837947332883185E-2</v>
      </c>
      <c r="P167" s="125" t="s">
        <v>70</v>
      </c>
      <c r="Q167" s="125" t="s">
        <v>298</v>
      </c>
      <c r="R167" s="121"/>
    </row>
    <row r="168" spans="1:18" ht="15.75" thickBot="1" x14ac:dyDescent="0.25">
      <c r="A168" s="139" t="s">
        <v>1508</v>
      </c>
      <c r="B168" s="139" t="s">
        <v>1509</v>
      </c>
      <c r="C168" s="123">
        <v>18</v>
      </c>
      <c r="D168" s="123">
        <v>9</v>
      </c>
      <c r="E168" s="123">
        <v>1</v>
      </c>
      <c r="F168" s="123">
        <v>0</v>
      </c>
      <c r="G168" s="123">
        <v>0</v>
      </c>
      <c r="H168" s="123">
        <v>1</v>
      </c>
      <c r="I168" s="123">
        <v>4</v>
      </c>
      <c r="J168" s="123">
        <v>0</v>
      </c>
      <c r="K168" s="123">
        <v>2</v>
      </c>
      <c r="L168" s="119">
        <f t="shared" si="6"/>
        <v>2</v>
      </c>
      <c r="M168" s="123">
        <v>870</v>
      </c>
      <c r="N168" s="124">
        <v>3.8330494037478707E-2</v>
      </c>
      <c r="O168" s="73">
        <f t="shared" si="7"/>
        <v>2.0689655172413793E-2</v>
      </c>
      <c r="P168" s="125" t="s">
        <v>88</v>
      </c>
      <c r="Q168" s="125" t="s">
        <v>305</v>
      </c>
      <c r="R168" s="121"/>
    </row>
    <row r="169" spans="1:18" ht="15.75" thickBot="1" x14ac:dyDescent="0.25">
      <c r="A169" s="139" t="s">
        <v>1766</v>
      </c>
      <c r="B169" s="139" t="s">
        <v>1767</v>
      </c>
      <c r="C169" s="123">
        <v>11</v>
      </c>
      <c r="D169" s="123">
        <v>0</v>
      </c>
      <c r="E169" s="123">
        <v>0</v>
      </c>
      <c r="F169" s="123">
        <v>0</v>
      </c>
      <c r="G169" s="123">
        <v>0</v>
      </c>
      <c r="H169" s="123">
        <v>0</v>
      </c>
      <c r="I169" s="123">
        <v>3</v>
      </c>
      <c r="J169" s="123">
        <v>1</v>
      </c>
      <c r="K169" s="123">
        <v>3</v>
      </c>
      <c r="L169" s="119">
        <f t="shared" si="6"/>
        <v>4</v>
      </c>
      <c r="M169" s="123">
        <v>941</v>
      </c>
      <c r="N169" s="124">
        <v>3.1372549019607843E-2</v>
      </c>
      <c r="O169" s="73">
        <f t="shared" si="7"/>
        <v>1.1689691817215728E-2</v>
      </c>
      <c r="P169" s="125" t="s">
        <v>79</v>
      </c>
      <c r="Q169" s="125" t="s">
        <v>296</v>
      </c>
      <c r="R169" s="121"/>
    </row>
    <row r="170" spans="1:18" ht="15.75" thickBot="1" x14ac:dyDescent="0.25">
      <c r="A170" s="139" t="s">
        <v>1490</v>
      </c>
      <c r="B170" s="139" t="s">
        <v>1491</v>
      </c>
      <c r="C170" s="123">
        <v>15</v>
      </c>
      <c r="D170" s="123">
        <v>9</v>
      </c>
      <c r="E170" s="123">
        <v>0</v>
      </c>
      <c r="F170" s="123">
        <v>0</v>
      </c>
      <c r="G170" s="123">
        <v>0</v>
      </c>
      <c r="H170" s="123">
        <v>0</v>
      </c>
      <c r="I170" s="123">
        <v>4</v>
      </c>
      <c r="J170" s="123">
        <v>0</v>
      </c>
      <c r="K170" s="123">
        <v>1</v>
      </c>
      <c r="L170" s="119">
        <f t="shared" si="6"/>
        <v>1</v>
      </c>
      <c r="M170" s="123">
        <v>695</v>
      </c>
      <c r="N170" s="124">
        <v>1.4723926380368098E-2</v>
      </c>
      <c r="O170" s="73">
        <f t="shared" si="7"/>
        <v>2.1582733812949641E-2</v>
      </c>
      <c r="P170" s="125" t="s">
        <v>170</v>
      </c>
      <c r="Q170" s="125" t="s">
        <v>309</v>
      </c>
      <c r="R170" s="121"/>
    </row>
    <row r="171" spans="1:18" ht="15.75" thickBot="1" x14ac:dyDescent="0.25">
      <c r="A171" s="139" t="s">
        <v>1460</v>
      </c>
      <c r="B171" s="139" t="s">
        <v>1461</v>
      </c>
      <c r="C171" s="123">
        <v>27</v>
      </c>
      <c r="D171" s="123">
        <v>10</v>
      </c>
      <c r="E171" s="123">
        <v>1</v>
      </c>
      <c r="F171" s="123">
        <v>0</v>
      </c>
      <c r="G171" s="123">
        <v>0</v>
      </c>
      <c r="H171" s="123">
        <v>0</v>
      </c>
      <c r="I171" s="123">
        <v>5</v>
      </c>
      <c r="J171" s="123">
        <v>0</v>
      </c>
      <c r="K171" s="123">
        <v>1</v>
      </c>
      <c r="L171" s="119">
        <f t="shared" si="6"/>
        <v>11</v>
      </c>
      <c r="M171" s="123">
        <v>871</v>
      </c>
      <c r="N171" s="124">
        <v>1.2221423436376708E-2</v>
      </c>
      <c r="O171" s="73">
        <f t="shared" si="7"/>
        <v>3.0998851894374284E-2</v>
      </c>
      <c r="P171" s="125" t="s">
        <v>47</v>
      </c>
      <c r="Q171" s="125" t="s">
        <v>316</v>
      </c>
      <c r="R171" s="121"/>
    </row>
    <row r="172" spans="1:18" ht="15.75" thickBot="1" x14ac:dyDescent="0.25">
      <c r="A172" s="139" t="s">
        <v>645</v>
      </c>
      <c r="B172" s="139" t="s">
        <v>646</v>
      </c>
      <c r="C172" s="123">
        <v>83</v>
      </c>
      <c r="D172" s="123">
        <v>72</v>
      </c>
      <c r="E172" s="123">
        <v>1</v>
      </c>
      <c r="F172" s="123">
        <v>14</v>
      </c>
      <c r="G172" s="123">
        <v>0</v>
      </c>
      <c r="H172" s="123">
        <v>0</v>
      </c>
      <c r="I172" s="123">
        <v>6</v>
      </c>
      <c r="J172" s="123">
        <v>0</v>
      </c>
      <c r="K172" s="123">
        <v>1</v>
      </c>
      <c r="L172" s="119">
        <f t="shared" si="6"/>
        <v>4</v>
      </c>
      <c r="M172" s="123">
        <v>2361</v>
      </c>
      <c r="N172" s="124">
        <v>2.9346044987338001E-2</v>
      </c>
      <c r="O172" s="73">
        <f t="shared" si="7"/>
        <v>3.515459551037696E-2</v>
      </c>
      <c r="P172" s="125" t="s">
        <v>30</v>
      </c>
      <c r="Q172" s="125" t="s">
        <v>312</v>
      </c>
      <c r="R172" s="121" t="s">
        <v>2358</v>
      </c>
    </row>
    <row r="173" spans="1:18" ht="15.75" thickBot="1" x14ac:dyDescent="0.25">
      <c r="A173" s="139" t="s">
        <v>1040</v>
      </c>
      <c r="B173" s="139" t="s">
        <v>1041</v>
      </c>
      <c r="C173" s="123">
        <v>40</v>
      </c>
      <c r="D173" s="123">
        <v>9</v>
      </c>
      <c r="E173" s="123">
        <v>0</v>
      </c>
      <c r="F173" s="123">
        <v>1</v>
      </c>
      <c r="G173" s="123">
        <v>0</v>
      </c>
      <c r="H173" s="123">
        <v>3</v>
      </c>
      <c r="I173" s="123">
        <v>8</v>
      </c>
      <c r="J173" s="123">
        <v>1</v>
      </c>
      <c r="K173" s="123">
        <v>5</v>
      </c>
      <c r="L173" s="119">
        <f t="shared" si="6"/>
        <v>14</v>
      </c>
      <c r="M173" s="123">
        <v>1088</v>
      </c>
      <c r="N173" s="124">
        <v>0.13675213675213677</v>
      </c>
      <c r="O173" s="73">
        <f t="shared" si="7"/>
        <v>3.6764705882352942E-2</v>
      </c>
      <c r="P173" s="125" t="s">
        <v>48</v>
      </c>
      <c r="Q173" s="125" t="s">
        <v>305</v>
      </c>
      <c r="R173" s="121"/>
    </row>
    <row r="174" spans="1:18" ht="15.75" thickBot="1" x14ac:dyDescent="0.25">
      <c r="A174" s="139" t="s">
        <v>2150</v>
      </c>
      <c r="B174" s="139" t="s">
        <v>2151</v>
      </c>
      <c r="C174" s="123">
        <v>8</v>
      </c>
      <c r="D174" s="123">
        <v>4</v>
      </c>
      <c r="E174" s="123">
        <v>0</v>
      </c>
      <c r="F174" s="123">
        <v>0</v>
      </c>
      <c r="G174" s="123">
        <v>0</v>
      </c>
      <c r="H174" s="123">
        <v>0</v>
      </c>
      <c r="I174" s="123">
        <v>4</v>
      </c>
      <c r="J174" s="123">
        <v>0</v>
      </c>
      <c r="K174" s="123">
        <v>0</v>
      </c>
      <c r="L174" s="119">
        <f t="shared" si="6"/>
        <v>0</v>
      </c>
      <c r="M174" s="123">
        <v>483</v>
      </c>
      <c r="N174" s="124">
        <v>1.0673234811165846E-2</v>
      </c>
      <c r="O174" s="73">
        <f t="shared" si="7"/>
        <v>1.6563146997929608E-2</v>
      </c>
      <c r="P174" s="125" t="s">
        <v>238</v>
      </c>
      <c r="Q174" s="125" t="s">
        <v>2580</v>
      </c>
      <c r="R174" s="121" t="s">
        <v>91</v>
      </c>
    </row>
    <row r="175" spans="1:18" ht="15.75" thickBot="1" x14ac:dyDescent="0.25">
      <c r="A175" s="139" t="s">
        <v>1778</v>
      </c>
      <c r="B175" s="139" t="s">
        <v>1779</v>
      </c>
      <c r="C175" s="123">
        <v>12</v>
      </c>
      <c r="D175" s="123">
        <v>4</v>
      </c>
      <c r="E175" s="123">
        <v>0</v>
      </c>
      <c r="F175" s="123">
        <v>0</v>
      </c>
      <c r="G175" s="123">
        <v>0</v>
      </c>
      <c r="H175" s="123">
        <v>0</v>
      </c>
      <c r="I175" s="123">
        <v>2</v>
      </c>
      <c r="J175" s="123">
        <v>0</v>
      </c>
      <c r="K175" s="123">
        <v>1</v>
      </c>
      <c r="L175" s="119">
        <f t="shared" si="6"/>
        <v>5</v>
      </c>
      <c r="M175" s="123">
        <v>409</v>
      </c>
      <c r="N175" s="124">
        <v>0.23379706581530568</v>
      </c>
      <c r="O175" s="73">
        <f t="shared" si="7"/>
        <v>2.9339853300733496E-2</v>
      </c>
      <c r="P175" s="125" t="s">
        <v>88</v>
      </c>
      <c r="Q175" s="125" t="s">
        <v>305</v>
      </c>
      <c r="R175" s="121"/>
    </row>
    <row r="176" spans="1:18" ht="15.75" thickBot="1" x14ac:dyDescent="0.25">
      <c r="A176" s="139" t="s">
        <v>877</v>
      </c>
      <c r="B176" s="139" t="s">
        <v>878</v>
      </c>
      <c r="C176" s="123">
        <v>54</v>
      </c>
      <c r="D176" s="123">
        <v>20</v>
      </c>
      <c r="E176" s="123">
        <v>0</v>
      </c>
      <c r="F176" s="123">
        <v>0</v>
      </c>
      <c r="G176" s="123">
        <v>0</v>
      </c>
      <c r="H176" s="123">
        <v>2</v>
      </c>
      <c r="I176" s="123">
        <v>14</v>
      </c>
      <c r="J176" s="123">
        <v>1</v>
      </c>
      <c r="K176" s="123">
        <v>2</v>
      </c>
      <c r="L176" s="119">
        <f t="shared" si="6"/>
        <v>15</v>
      </c>
      <c r="M176" s="123">
        <v>2328</v>
      </c>
      <c r="N176" s="124">
        <v>3.2581453634085211E-2</v>
      </c>
      <c r="O176" s="73">
        <f t="shared" si="7"/>
        <v>2.3195876288659795E-2</v>
      </c>
      <c r="P176" s="125" t="s">
        <v>88</v>
      </c>
      <c r="Q176" s="125" t="s">
        <v>305</v>
      </c>
      <c r="R176" s="121"/>
    </row>
    <row r="177" spans="1:18" ht="15.75" thickBot="1" x14ac:dyDescent="0.25">
      <c r="A177" s="139" t="s">
        <v>1687</v>
      </c>
      <c r="B177" s="139" t="s">
        <v>1688</v>
      </c>
      <c r="C177" s="123">
        <v>17</v>
      </c>
      <c r="D177" s="123">
        <v>4</v>
      </c>
      <c r="E177" s="123">
        <v>0</v>
      </c>
      <c r="F177" s="123">
        <v>0</v>
      </c>
      <c r="G177" s="123">
        <v>0</v>
      </c>
      <c r="H177" s="123">
        <v>1</v>
      </c>
      <c r="I177" s="123">
        <v>8</v>
      </c>
      <c r="J177" s="123">
        <v>0</v>
      </c>
      <c r="K177" s="123">
        <v>1</v>
      </c>
      <c r="L177" s="119">
        <f t="shared" si="6"/>
        <v>3</v>
      </c>
      <c r="M177" s="123">
        <v>870</v>
      </c>
      <c r="N177" s="124">
        <v>0.10646387832699619</v>
      </c>
      <c r="O177" s="73">
        <f t="shared" si="7"/>
        <v>1.9540229885057471E-2</v>
      </c>
      <c r="P177" s="125" t="s">
        <v>89</v>
      </c>
      <c r="Q177" s="125" t="s">
        <v>2580</v>
      </c>
      <c r="R177" s="121"/>
    </row>
    <row r="178" spans="1:18" ht="15.75" thickBot="1" x14ac:dyDescent="0.25">
      <c r="A178" s="139" t="s">
        <v>1060</v>
      </c>
      <c r="B178" s="139" t="s">
        <v>1061</v>
      </c>
      <c r="C178" s="123">
        <v>39</v>
      </c>
      <c r="D178" s="123">
        <v>4</v>
      </c>
      <c r="E178" s="123">
        <v>1</v>
      </c>
      <c r="F178" s="123">
        <v>0</v>
      </c>
      <c r="G178" s="123">
        <v>0</v>
      </c>
      <c r="H178" s="123">
        <v>4</v>
      </c>
      <c r="I178" s="123">
        <v>24</v>
      </c>
      <c r="J178" s="123">
        <v>0</v>
      </c>
      <c r="K178" s="123">
        <v>0</v>
      </c>
      <c r="L178" s="119">
        <f t="shared" si="6"/>
        <v>7</v>
      </c>
      <c r="M178" s="123">
        <v>563</v>
      </c>
      <c r="N178" s="124">
        <v>3.8665655799848368E-2</v>
      </c>
      <c r="O178" s="73">
        <f t="shared" si="7"/>
        <v>6.9271758436944941E-2</v>
      </c>
      <c r="P178" s="125" t="s">
        <v>71</v>
      </c>
      <c r="Q178" s="125" t="s">
        <v>298</v>
      </c>
      <c r="R178" s="121"/>
    </row>
    <row r="179" spans="1:18" ht="15.75" thickBot="1" x14ac:dyDescent="0.25">
      <c r="A179" s="139" t="s">
        <v>1652</v>
      </c>
      <c r="B179" s="139" t="s">
        <v>1653</v>
      </c>
      <c r="C179" s="123">
        <v>20</v>
      </c>
      <c r="D179" s="123">
        <v>14</v>
      </c>
      <c r="E179" s="123">
        <v>0</v>
      </c>
      <c r="F179" s="123">
        <v>5</v>
      </c>
      <c r="G179" s="123">
        <v>0</v>
      </c>
      <c r="H179" s="123">
        <v>0</v>
      </c>
      <c r="I179" s="123">
        <v>3</v>
      </c>
      <c r="J179" s="123">
        <v>1</v>
      </c>
      <c r="K179" s="123">
        <v>0</v>
      </c>
      <c r="L179" s="119">
        <f t="shared" si="6"/>
        <v>2</v>
      </c>
      <c r="M179" s="123">
        <v>867</v>
      </c>
      <c r="N179" s="124">
        <v>5.7558945908460474E-2</v>
      </c>
      <c r="O179" s="73">
        <f t="shared" si="7"/>
        <v>2.306805074971165E-2</v>
      </c>
      <c r="P179" s="125" t="s">
        <v>43</v>
      </c>
      <c r="Q179" s="125" t="s">
        <v>312</v>
      </c>
      <c r="R179" s="121" t="s">
        <v>2358</v>
      </c>
    </row>
    <row r="180" spans="1:18" ht="15.75" thickBot="1" x14ac:dyDescent="0.25">
      <c r="A180" s="139" t="s">
        <v>1884</v>
      </c>
      <c r="B180" s="139" t="s">
        <v>1885</v>
      </c>
      <c r="C180" s="123">
        <v>13</v>
      </c>
      <c r="D180" s="123">
        <v>4</v>
      </c>
      <c r="E180" s="123">
        <v>0</v>
      </c>
      <c r="F180" s="123">
        <v>0</v>
      </c>
      <c r="G180" s="123">
        <v>0</v>
      </c>
      <c r="H180" s="123">
        <v>0</v>
      </c>
      <c r="I180" s="123">
        <v>0</v>
      </c>
      <c r="J180" s="123">
        <v>0</v>
      </c>
      <c r="K180" s="123">
        <v>3</v>
      </c>
      <c r="L180" s="119">
        <f t="shared" si="6"/>
        <v>6</v>
      </c>
      <c r="M180" s="123">
        <v>686</v>
      </c>
      <c r="N180" s="124">
        <v>2.0738820479585224E-2</v>
      </c>
      <c r="O180" s="73">
        <f t="shared" si="7"/>
        <v>1.8950437317784258E-2</v>
      </c>
      <c r="P180" s="125" t="s">
        <v>54</v>
      </c>
      <c r="Q180" s="125" t="s">
        <v>296</v>
      </c>
      <c r="R180" s="121" t="s">
        <v>328</v>
      </c>
    </row>
    <row r="181" spans="1:18" ht="15.75" thickBot="1" x14ac:dyDescent="0.25">
      <c r="A181" s="139" t="s">
        <v>1844</v>
      </c>
      <c r="B181" s="139" t="s">
        <v>1845</v>
      </c>
      <c r="C181" s="123">
        <v>14</v>
      </c>
      <c r="D181" s="123">
        <v>8</v>
      </c>
      <c r="E181" s="123">
        <v>0</v>
      </c>
      <c r="F181" s="123">
        <v>2</v>
      </c>
      <c r="G181" s="123">
        <v>0</v>
      </c>
      <c r="H181" s="123">
        <v>1</v>
      </c>
      <c r="I181" s="123">
        <v>2</v>
      </c>
      <c r="J181" s="123">
        <v>0</v>
      </c>
      <c r="K181" s="123">
        <v>0</v>
      </c>
      <c r="L181" s="119">
        <f t="shared" si="6"/>
        <v>3</v>
      </c>
      <c r="M181" s="123">
        <v>716</v>
      </c>
      <c r="N181" s="124">
        <v>5.621925509486999E-2</v>
      </c>
      <c r="O181" s="73">
        <f t="shared" si="7"/>
        <v>1.9553072625698324E-2</v>
      </c>
      <c r="P181" s="125" t="s">
        <v>71</v>
      </c>
      <c r="Q181" s="125" t="s">
        <v>298</v>
      </c>
      <c r="R181" s="121"/>
    </row>
    <row r="182" spans="1:18" ht="15.75" thickBot="1" x14ac:dyDescent="0.25">
      <c r="A182" s="139" t="s">
        <v>2146</v>
      </c>
      <c r="B182" s="139" t="s">
        <v>2147</v>
      </c>
      <c r="C182" s="123">
        <v>6</v>
      </c>
      <c r="D182" s="123">
        <v>0</v>
      </c>
      <c r="E182" s="123">
        <v>0</v>
      </c>
      <c r="F182" s="123">
        <v>0</v>
      </c>
      <c r="G182" s="123">
        <v>0</v>
      </c>
      <c r="H182" s="123">
        <v>0</v>
      </c>
      <c r="I182" s="123">
        <v>4</v>
      </c>
      <c r="J182" s="123">
        <v>0</v>
      </c>
      <c r="K182" s="123">
        <v>0</v>
      </c>
      <c r="L182" s="119">
        <f t="shared" si="6"/>
        <v>2</v>
      </c>
      <c r="M182" s="123">
        <v>345</v>
      </c>
      <c r="N182" s="124">
        <v>5.811749842072015E-2</v>
      </c>
      <c r="O182" s="73">
        <f t="shared" si="7"/>
        <v>1.7391304347826087E-2</v>
      </c>
      <c r="P182" s="125" t="s">
        <v>170</v>
      </c>
      <c r="Q182" s="125" t="s">
        <v>309</v>
      </c>
      <c r="R182" s="121"/>
    </row>
    <row r="183" spans="1:18" ht="15.75" thickBot="1" x14ac:dyDescent="0.25">
      <c r="A183" s="139" t="s">
        <v>1894</v>
      </c>
      <c r="B183" s="139" t="s">
        <v>1895</v>
      </c>
      <c r="C183" s="123">
        <v>13</v>
      </c>
      <c r="D183" s="123">
        <v>6</v>
      </c>
      <c r="E183" s="123">
        <v>0</v>
      </c>
      <c r="F183" s="123">
        <v>0</v>
      </c>
      <c r="G183" s="123">
        <v>0</v>
      </c>
      <c r="H183" s="123">
        <v>1</v>
      </c>
      <c r="I183" s="123">
        <v>1</v>
      </c>
      <c r="J183" s="123">
        <v>0</v>
      </c>
      <c r="K183" s="123">
        <v>0</v>
      </c>
      <c r="L183" s="119">
        <f t="shared" si="6"/>
        <v>5</v>
      </c>
      <c r="M183" s="123">
        <v>660</v>
      </c>
      <c r="N183" s="124">
        <v>4.2356986558299468E-2</v>
      </c>
      <c r="O183" s="73">
        <f t="shared" si="7"/>
        <v>1.9696969696969695E-2</v>
      </c>
      <c r="P183" s="125" t="s">
        <v>30</v>
      </c>
      <c r="Q183" s="125" t="s">
        <v>312</v>
      </c>
      <c r="R183" s="121" t="s">
        <v>2358</v>
      </c>
    </row>
    <row r="184" spans="1:18" ht="15.75" thickBot="1" x14ac:dyDescent="0.25">
      <c r="A184" s="139" t="s">
        <v>1083</v>
      </c>
      <c r="B184" s="139" t="s">
        <v>1084</v>
      </c>
      <c r="C184" s="123">
        <v>41</v>
      </c>
      <c r="D184" s="123">
        <v>25</v>
      </c>
      <c r="E184" s="123">
        <v>2</v>
      </c>
      <c r="F184" s="123">
        <v>3</v>
      </c>
      <c r="G184" s="123">
        <v>0</v>
      </c>
      <c r="H184" s="123">
        <v>2</v>
      </c>
      <c r="I184" s="123">
        <v>1</v>
      </c>
      <c r="J184" s="123">
        <v>4</v>
      </c>
      <c r="K184" s="123">
        <v>1</v>
      </c>
      <c r="L184" s="119">
        <f t="shared" si="6"/>
        <v>8</v>
      </c>
      <c r="M184" s="123">
        <v>1157</v>
      </c>
      <c r="N184" s="124">
        <v>2.6923076923076925E-2</v>
      </c>
      <c r="O184" s="73">
        <f t="shared" si="7"/>
        <v>3.5436473638720829E-2</v>
      </c>
      <c r="P184" s="125" t="s">
        <v>13</v>
      </c>
      <c r="Q184" s="125" t="s">
        <v>296</v>
      </c>
      <c r="R184" s="121" t="s">
        <v>12</v>
      </c>
    </row>
    <row r="185" spans="1:18" ht="15.75" thickBot="1" x14ac:dyDescent="0.25">
      <c r="A185" s="139" t="s">
        <v>1543</v>
      </c>
      <c r="B185" s="139" t="s">
        <v>1544</v>
      </c>
      <c r="C185" s="123">
        <v>17</v>
      </c>
      <c r="D185" s="123">
        <v>10</v>
      </c>
      <c r="E185" s="123">
        <v>1</v>
      </c>
      <c r="F185" s="123">
        <v>2</v>
      </c>
      <c r="G185" s="123">
        <v>0</v>
      </c>
      <c r="H185" s="123">
        <v>0</v>
      </c>
      <c r="I185" s="123">
        <v>2</v>
      </c>
      <c r="J185" s="123">
        <v>1</v>
      </c>
      <c r="K185" s="123">
        <v>0</v>
      </c>
      <c r="L185" s="119">
        <f t="shared" si="6"/>
        <v>4</v>
      </c>
      <c r="M185" s="123">
        <v>1041</v>
      </c>
      <c r="N185" s="124">
        <v>7.1461716937354994E-2</v>
      </c>
      <c r="O185" s="73">
        <f t="shared" si="7"/>
        <v>1.633045148895293E-2</v>
      </c>
      <c r="P185" s="125" t="s">
        <v>43</v>
      </c>
      <c r="Q185" s="125" t="s">
        <v>312</v>
      </c>
      <c r="R185" s="121" t="s">
        <v>2358</v>
      </c>
    </row>
    <row r="186" spans="1:18" ht="15.75" thickBot="1" x14ac:dyDescent="0.25">
      <c r="A186" s="139" t="s">
        <v>1292</v>
      </c>
      <c r="B186" s="139" t="s">
        <v>1293</v>
      </c>
      <c r="C186" s="123">
        <v>40</v>
      </c>
      <c r="D186" s="123">
        <v>40</v>
      </c>
      <c r="E186" s="123">
        <v>1</v>
      </c>
      <c r="F186" s="123">
        <v>0</v>
      </c>
      <c r="G186" s="123">
        <v>0</v>
      </c>
      <c r="H186" s="123">
        <v>0</v>
      </c>
      <c r="I186" s="123">
        <v>0</v>
      </c>
      <c r="J186" s="123">
        <v>0</v>
      </c>
      <c r="K186" s="123">
        <v>0</v>
      </c>
      <c r="L186" s="119">
        <f t="shared" si="6"/>
        <v>0</v>
      </c>
      <c r="M186" s="123">
        <v>120</v>
      </c>
      <c r="N186" s="124">
        <v>4.8162230671736375E-2</v>
      </c>
      <c r="O186" s="73">
        <f t="shared" si="7"/>
        <v>0.33333333333333331</v>
      </c>
      <c r="P186" s="125" t="s">
        <v>47</v>
      </c>
      <c r="Q186" s="125" t="s">
        <v>300</v>
      </c>
      <c r="R186" s="121"/>
    </row>
    <row r="187" spans="1:18" ht="15.75" thickBot="1" x14ac:dyDescent="0.25">
      <c r="A187" s="139" t="s">
        <v>1333</v>
      </c>
      <c r="B187" s="139" t="s">
        <v>1334</v>
      </c>
      <c r="C187" s="123">
        <v>27</v>
      </c>
      <c r="D187" s="123">
        <v>15</v>
      </c>
      <c r="E187" s="123">
        <v>1</v>
      </c>
      <c r="F187" s="123">
        <v>8</v>
      </c>
      <c r="G187" s="123">
        <v>2</v>
      </c>
      <c r="H187" s="123">
        <v>3</v>
      </c>
      <c r="I187" s="123">
        <v>4</v>
      </c>
      <c r="J187" s="123">
        <v>0</v>
      </c>
      <c r="K187" s="123">
        <v>0</v>
      </c>
      <c r="L187" s="119">
        <f t="shared" si="6"/>
        <v>3</v>
      </c>
      <c r="M187" s="123">
        <v>1148</v>
      </c>
      <c r="N187" s="124">
        <v>1.3192612137203167E-2</v>
      </c>
      <c r="O187" s="73">
        <f t="shared" si="7"/>
        <v>2.3519163763066203E-2</v>
      </c>
      <c r="P187" s="125" t="s">
        <v>21</v>
      </c>
      <c r="Q187" s="125" t="s">
        <v>307</v>
      </c>
      <c r="R187" s="121" t="s">
        <v>83</v>
      </c>
    </row>
    <row r="188" spans="1:18" ht="15.75" thickBot="1" x14ac:dyDescent="0.25">
      <c r="A188" s="139" t="s">
        <v>936</v>
      </c>
      <c r="B188" s="139" t="s">
        <v>937</v>
      </c>
      <c r="C188" s="123">
        <v>41</v>
      </c>
      <c r="D188" s="123">
        <v>8</v>
      </c>
      <c r="E188" s="123">
        <v>1</v>
      </c>
      <c r="F188" s="123">
        <v>2</v>
      </c>
      <c r="G188" s="123">
        <v>0</v>
      </c>
      <c r="H188" s="123">
        <v>1</v>
      </c>
      <c r="I188" s="123">
        <v>3</v>
      </c>
      <c r="J188" s="123">
        <v>12</v>
      </c>
      <c r="K188" s="123">
        <v>2</v>
      </c>
      <c r="L188" s="119">
        <f t="shared" si="6"/>
        <v>15</v>
      </c>
      <c r="M188" s="123">
        <v>768</v>
      </c>
      <c r="N188" s="124">
        <v>4.0071237756010687E-2</v>
      </c>
      <c r="O188" s="73">
        <f t="shared" si="7"/>
        <v>5.3385416666666664E-2</v>
      </c>
      <c r="P188" s="125" t="s">
        <v>37</v>
      </c>
      <c r="Q188" s="125" t="s">
        <v>2580</v>
      </c>
      <c r="R188" s="121" t="s">
        <v>51</v>
      </c>
    </row>
    <row r="189" spans="1:18" ht="15.75" thickBot="1" x14ac:dyDescent="0.25">
      <c r="A189" s="139" t="s">
        <v>940</v>
      </c>
      <c r="B189" s="139" t="s">
        <v>941</v>
      </c>
      <c r="C189" s="123">
        <v>30</v>
      </c>
      <c r="D189" s="123">
        <v>14</v>
      </c>
      <c r="E189" s="123">
        <v>0</v>
      </c>
      <c r="F189" s="123">
        <v>2</v>
      </c>
      <c r="G189" s="123">
        <v>4</v>
      </c>
      <c r="H189" s="123">
        <v>4</v>
      </c>
      <c r="I189" s="123">
        <v>4</v>
      </c>
      <c r="J189" s="123">
        <v>1</v>
      </c>
      <c r="K189" s="123">
        <v>0</v>
      </c>
      <c r="L189" s="119">
        <f t="shared" si="6"/>
        <v>3</v>
      </c>
      <c r="M189" s="123">
        <v>536</v>
      </c>
      <c r="N189" s="124">
        <v>0.34234234234234234</v>
      </c>
      <c r="O189" s="73">
        <f t="shared" si="7"/>
        <v>5.5970149253731345E-2</v>
      </c>
      <c r="P189" s="125" t="s">
        <v>180</v>
      </c>
      <c r="Q189" s="125" t="s">
        <v>296</v>
      </c>
      <c r="R189" s="121"/>
    </row>
    <row r="190" spans="1:18" ht="15.75" thickBot="1" x14ac:dyDescent="0.25">
      <c r="A190" s="139" t="s">
        <v>1147</v>
      </c>
      <c r="B190" s="139" t="s">
        <v>1148</v>
      </c>
      <c r="C190" s="123">
        <v>20</v>
      </c>
      <c r="D190" s="123">
        <v>2</v>
      </c>
      <c r="E190" s="123">
        <v>0</v>
      </c>
      <c r="F190" s="123">
        <v>0</v>
      </c>
      <c r="G190" s="123">
        <v>1</v>
      </c>
      <c r="H190" s="123">
        <v>3</v>
      </c>
      <c r="I190" s="123">
        <v>10</v>
      </c>
      <c r="J190" s="123">
        <v>0</v>
      </c>
      <c r="K190" s="123">
        <v>0</v>
      </c>
      <c r="L190" s="119">
        <f t="shared" si="6"/>
        <v>4</v>
      </c>
      <c r="M190" s="123">
        <v>878</v>
      </c>
      <c r="N190" s="124">
        <v>2.1683673469387755E-2</v>
      </c>
      <c r="O190" s="73">
        <f t="shared" si="7"/>
        <v>2.2779043280182234E-2</v>
      </c>
      <c r="P190" s="125" t="s">
        <v>37</v>
      </c>
      <c r="Q190" s="125" t="s">
        <v>2580</v>
      </c>
      <c r="R190" s="121"/>
    </row>
    <row r="191" spans="1:18" ht="15.75" thickBot="1" x14ac:dyDescent="0.25">
      <c r="A191" s="139" t="s">
        <v>17</v>
      </c>
      <c r="B191" s="139" t="s">
        <v>399</v>
      </c>
      <c r="C191" s="123">
        <v>1263</v>
      </c>
      <c r="D191" s="123">
        <v>745</v>
      </c>
      <c r="E191" s="123">
        <v>32</v>
      </c>
      <c r="F191" s="123">
        <v>41</v>
      </c>
      <c r="G191" s="123">
        <v>106</v>
      </c>
      <c r="H191" s="123">
        <v>28</v>
      </c>
      <c r="I191" s="123">
        <v>11</v>
      </c>
      <c r="J191" s="123">
        <v>107</v>
      </c>
      <c r="K191" s="123">
        <v>1</v>
      </c>
      <c r="L191" s="119">
        <f t="shared" si="6"/>
        <v>265</v>
      </c>
      <c r="M191" s="123">
        <v>20516</v>
      </c>
      <c r="N191" s="124">
        <v>4.2641705668226726E-2</v>
      </c>
      <c r="O191" s="73">
        <f t="shared" si="7"/>
        <v>6.1561707935270035E-2</v>
      </c>
      <c r="P191" s="125" t="s">
        <v>456</v>
      </c>
      <c r="Q191" s="125" t="s">
        <v>2580</v>
      </c>
      <c r="R191" s="121"/>
    </row>
    <row r="192" spans="1:18" ht="15.75" thickBot="1" x14ac:dyDescent="0.25">
      <c r="A192" s="139" t="s">
        <v>18</v>
      </c>
      <c r="B192" s="139" t="s">
        <v>318</v>
      </c>
      <c r="C192" s="123">
        <v>20566</v>
      </c>
      <c r="D192" s="123">
        <v>5056</v>
      </c>
      <c r="E192" s="123">
        <v>200</v>
      </c>
      <c r="F192" s="123">
        <v>350</v>
      </c>
      <c r="G192" s="123">
        <v>2826</v>
      </c>
      <c r="H192" s="123">
        <v>1269</v>
      </c>
      <c r="I192" s="123">
        <v>7494</v>
      </c>
      <c r="J192" s="123">
        <v>132</v>
      </c>
      <c r="K192" s="123">
        <v>1331</v>
      </c>
      <c r="L192" s="119">
        <f t="shared" si="6"/>
        <v>2458</v>
      </c>
      <c r="M192" s="123">
        <v>132971</v>
      </c>
      <c r="N192" s="124">
        <v>1.2618296529968454E-2</v>
      </c>
      <c r="O192" s="73">
        <f t="shared" si="7"/>
        <v>0.15466530296079598</v>
      </c>
      <c r="P192" s="125" t="s">
        <v>456</v>
      </c>
      <c r="Q192" s="125" t="s">
        <v>298</v>
      </c>
      <c r="R192" s="121" t="s">
        <v>18</v>
      </c>
    </row>
    <row r="193" spans="1:18" ht="15.75" thickBot="1" x14ac:dyDescent="0.25">
      <c r="A193" s="139" t="s">
        <v>1892</v>
      </c>
      <c r="B193" s="139" t="s">
        <v>1893</v>
      </c>
      <c r="C193" s="123">
        <v>11</v>
      </c>
      <c r="D193" s="123">
        <v>1</v>
      </c>
      <c r="E193" s="123">
        <v>0</v>
      </c>
      <c r="F193" s="123">
        <v>0</v>
      </c>
      <c r="G193" s="123">
        <v>0</v>
      </c>
      <c r="H193" s="123">
        <v>0</v>
      </c>
      <c r="I193" s="123">
        <v>2</v>
      </c>
      <c r="J193" s="123">
        <v>3</v>
      </c>
      <c r="K193" s="123">
        <v>1</v>
      </c>
      <c r="L193" s="119">
        <f t="shared" si="6"/>
        <v>4</v>
      </c>
      <c r="M193" s="123">
        <v>723</v>
      </c>
      <c r="N193" s="124"/>
      <c r="O193" s="73">
        <f t="shared" si="7"/>
        <v>1.5214384508990318E-2</v>
      </c>
      <c r="P193" s="125" t="s">
        <v>89</v>
      </c>
      <c r="Q193" s="125" t="s">
        <v>300</v>
      </c>
      <c r="R193" s="121"/>
    </row>
    <row r="194" spans="1:18" ht="15.75" thickBot="1" x14ac:dyDescent="0.25">
      <c r="A194" s="139" t="s">
        <v>1695</v>
      </c>
      <c r="B194" s="139" t="s">
        <v>1696</v>
      </c>
      <c r="C194" s="123">
        <v>19</v>
      </c>
      <c r="D194" s="123">
        <v>14</v>
      </c>
      <c r="E194" s="123">
        <v>1</v>
      </c>
      <c r="F194" s="123">
        <v>2</v>
      </c>
      <c r="G194" s="123">
        <v>0</v>
      </c>
      <c r="H194" s="123">
        <v>0</v>
      </c>
      <c r="I194" s="123">
        <v>1</v>
      </c>
      <c r="J194" s="123">
        <v>0</v>
      </c>
      <c r="K194" s="123">
        <v>0</v>
      </c>
      <c r="L194" s="119">
        <f t="shared" si="6"/>
        <v>4</v>
      </c>
      <c r="M194" s="123">
        <v>849</v>
      </c>
      <c r="N194" s="124">
        <v>7.4850299401197605E-3</v>
      </c>
      <c r="O194" s="73">
        <f t="shared" si="7"/>
        <v>2.237926972909305E-2</v>
      </c>
      <c r="P194" s="125" t="s">
        <v>46</v>
      </c>
      <c r="Q194" s="125" t="s">
        <v>296</v>
      </c>
      <c r="R194" s="121"/>
    </row>
    <row r="195" spans="1:18" ht="15.75" thickBot="1" x14ac:dyDescent="0.25">
      <c r="A195" s="139" t="s">
        <v>1731</v>
      </c>
      <c r="B195" s="139" t="s">
        <v>1732</v>
      </c>
      <c r="C195" s="123">
        <v>15</v>
      </c>
      <c r="D195" s="123">
        <v>10</v>
      </c>
      <c r="E195" s="123">
        <v>0</v>
      </c>
      <c r="F195" s="123">
        <v>0</v>
      </c>
      <c r="G195" s="123">
        <v>0</v>
      </c>
      <c r="H195" s="123">
        <v>0</v>
      </c>
      <c r="I195" s="123">
        <v>1</v>
      </c>
      <c r="J195" s="123">
        <v>0</v>
      </c>
      <c r="K195" s="123">
        <v>0</v>
      </c>
      <c r="L195" s="119">
        <f t="shared" si="6"/>
        <v>4</v>
      </c>
      <c r="M195" s="123">
        <v>258</v>
      </c>
      <c r="N195" s="124">
        <v>4.2518397383483238E-2</v>
      </c>
      <c r="O195" s="73">
        <f t="shared" si="7"/>
        <v>5.8139534883720929E-2</v>
      </c>
      <c r="P195" s="125" t="s">
        <v>88</v>
      </c>
      <c r="Q195" s="125" t="s">
        <v>305</v>
      </c>
      <c r="R195" s="121"/>
    </row>
    <row r="196" spans="1:18" ht="15.75" thickBot="1" x14ac:dyDescent="0.25">
      <c r="A196" s="139" t="s">
        <v>158</v>
      </c>
      <c r="B196" s="139" t="s">
        <v>378</v>
      </c>
      <c r="C196" s="123">
        <v>2514</v>
      </c>
      <c r="D196" s="123">
        <v>480</v>
      </c>
      <c r="E196" s="123">
        <v>17</v>
      </c>
      <c r="F196" s="123">
        <v>29</v>
      </c>
      <c r="G196" s="123">
        <v>0</v>
      </c>
      <c r="H196" s="123">
        <v>314</v>
      </c>
      <c r="I196" s="123">
        <v>1089</v>
      </c>
      <c r="J196" s="123">
        <v>85</v>
      </c>
      <c r="K196" s="123">
        <v>126</v>
      </c>
      <c r="L196" s="119">
        <f t="shared" si="6"/>
        <v>420</v>
      </c>
      <c r="M196" s="123">
        <v>62349</v>
      </c>
      <c r="N196" s="124">
        <v>3.2520325203252036E-2</v>
      </c>
      <c r="O196" s="73">
        <f t="shared" si="7"/>
        <v>4.0321416542366359E-2</v>
      </c>
      <c r="P196" s="125" t="s">
        <v>456</v>
      </c>
      <c r="Q196" s="125" t="s">
        <v>298</v>
      </c>
      <c r="R196" s="121"/>
    </row>
    <row r="197" spans="1:18" ht="15.75" thickBot="1" x14ac:dyDescent="0.25">
      <c r="A197" s="139" t="s">
        <v>1628</v>
      </c>
      <c r="B197" s="139" t="s">
        <v>1629</v>
      </c>
      <c r="C197" s="123">
        <v>23</v>
      </c>
      <c r="D197" s="123">
        <v>17</v>
      </c>
      <c r="E197" s="123">
        <v>0</v>
      </c>
      <c r="F197" s="123">
        <v>2</v>
      </c>
      <c r="G197" s="123">
        <v>0</v>
      </c>
      <c r="H197" s="123">
        <v>0</v>
      </c>
      <c r="I197" s="123">
        <v>0</v>
      </c>
      <c r="J197" s="123">
        <v>0</v>
      </c>
      <c r="K197" s="123">
        <v>0</v>
      </c>
      <c r="L197" s="119">
        <f t="shared" si="6"/>
        <v>6</v>
      </c>
      <c r="M197" s="123">
        <v>580</v>
      </c>
      <c r="N197" s="124">
        <v>1.2534818941504178E-2</v>
      </c>
      <c r="O197" s="73">
        <f t="shared" si="7"/>
        <v>3.9655172413793106E-2</v>
      </c>
      <c r="P197" s="125" t="s">
        <v>89</v>
      </c>
      <c r="Q197" s="125" t="s">
        <v>2580</v>
      </c>
      <c r="R197" s="121" t="s">
        <v>91</v>
      </c>
    </row>
    <row r="198" spans="1:18" ht="15.75" thickBot="1" x14ac:dyDescent="0.25">
      <c r="A198" s="139" t="s">
        <v>1697</v>
      </c>
      <c r="B198" s="139" t="s">
        <v>2408</v>
      </c>
      <c r="C198" s="123">
        <v>15</v>
      </c>
      <c r="D198" s="123">
        <v>12</v>
      </c>
      <c r="E198" s="123">
        <v>0</v>
      </c>
      <c r="F198" s="123">
        <v>1</v>
      </c>
      <c r="G198" s="123">
        <v>1</v>
      </c>
      <c r="H198" s="123">
        <v>0</v>
      </c>
      <c r="I198" s="123">
        <v>0</v>
      </c>
      <c r="J198" s="123">
        <v>0</v>
      </c>
      <c r="K198" s="123">
        <v>0</v>
      </c>
      <c r="L198" s="119">
        <f t="shared" si="6"/>
        <v>2</v>
      </c>
      <c r="M198" s="123">
        <v>923</v>
      </c>
      <c r="N198" s="124">
        <v>8.0959520239880053E-2</v>
      </c>
      <c r="O198" s="73">
        <f t="shared" si="7"/>
        <v>1.6251354279523293E-2</v>
      </c>
      <c r="P198" s="125" t="s">
        <v>180</v>
      </c>
      <c r="Q198" s="125" t="s">
        <v>296</v>
      </c>
      <c r="R198" s="121"/>
    </row>
    <row r="199" spans="1:18" ht="15.75" thickBot="1" x14ac:dyDescent="0.25">
      <c r="A199" s="139" t="s">
        <v>1306</v>
      </c>
      <c r="B199" s="139" t="s">
        <v>1307</v>
      </c>
      <c r="C199" s="123">
        <v>29</v>
      </c>
      <c r="D199" s="123">
        <v>20</v>
      </c>
      <c r="E199" s="123">
        <v>0</v>
      </c>
      <c r="F199" s="123">
        <v>1</v>
      </c>
      <c r="G199" s="123">
        <v>0</v>
      </c>
      <c r="H199" s="123">
        <v>0</v>
      </c>
      <c r="I199" s="123">
        <v>3</v>
      </c>
      <c r="J199" s="123">
        <v>1</v>
      </c>
      <c r="K199" s="123">
        <v>0</v>
      </c>
      <c r="L199" s="119">
        <f t="shared" si="6"/>
        <v>5</v>
      </c>
      <c r="M199" s="123">
        <v>777</v>
      </c>
      <c r="N199" s="124">
        <v>0.14203730272596843</v>
      </c>
      <c r="O199" s="73">
        <f t="shared" si="7"/>
        <v>3.7323037323037322E-2</v>
      </c>
      <c r="P199" s="125" t="s">
        <v>69</v>
      </c>
      <c r="Q199" s="125" t="s">
        <v>321</v>
      </c>
      <c r="R199" s="121" t="s">
        <v>332</v>
      </c>
    </row>
    <row r="200" spans="1:18" ht="15.75" thickBot="1" x14ac:dyDescent="0.25">
      <c r="A200" s="139" t="s">
        <v>1913</v>
      </c>
      <c r="B200" s="139" t="s">
        <v>1914</v>
      </c>
      <c r="C200" s="123">
        <v>14</v>
      </c>
      <c r="D200" s="123">
        <v>1</v>
      </c>
      <c r="E200" s="123">
        <v>0</v>
      </c>
      <c r="F200" s="123">
        <v>0</v>
      </c>
      <c r="G200" s="123">
        <v>7</v>
      </c>
      <c r="H200" s="123">
        <v>4</v>
      </c>
      <c r="I200" s="123">
        <v>0</v>
      </c>
      <c r="J200" s="123">
        <v>0</v>
      </c>
      <c r="K200" s="123">
        <v>0</v>
      </c>
      <c r="L200" s="119">
        <f t="shared" si="6"/>
        <v>2</v>
      </c>
      <c r="M200" s="123">
        <v>262</v>
      </c>
      <c r="N200" s="124">
        <v>2.9569892473118281E-2</v>
      </c>
      <c r="O200" s="73">
        <f t="shared" si="7"/>
        <v>5.3435114503816793E-2</v>
      </c>
      <c r="P200" s="125" t="s">
        <v>43</v>
      </c>
      <c r="Q200" s="125" t="s">
        <v>312</v>
      </c>
      <c r="R200" s="121" t="s">
        <v>2358</v>
      </c>
    </row>
    <row r="201" spans="1:18" ht="15.75" thickBot="1" x14ac:dyDescent="0.25">
      <c r="A201" s="139" t="s">
        <v>942</v>
      </c>
      <c r="B201" s="139" t="s">
        <v>943</v>
      </c>
      <c r="C201" s="123">
        <v>32</v>
      </c>
      <c r="D201" s="123">
        <v>14</v>
      </c>
      <c r="E201" s="123">
        <v>0</v>
      </c>
      <c r="F201" s="123">
        <v>2</v>
      </c>
      <c r="G201" s="123">
        <v>1</v>
      </c>
      <c r="H201" s="123">
        <v>1</v>
      </c>
      <c r="I201" s="123">
        <v>3</v>
      </c>
      <c r="J201" s="123">
        <v>0</v>
      </c>
      <c r="K201" s="123">
        <v>1</v>
      </c>
      <c r="L201" s="119">
        <f t="shared" si="6"/>
        <v>12</v>
      </c>
      <c r="M201" s="123">
        <v>868</v>
      </c>
      <c r="N201" s="124">
        <v>6.8825910931174086E-2</v>
      </c>
      <c r="O201" s="73">
        <f t="shared" si="7"/>
        <v>3.6866359447004608E-2</v>
      </c>
      <c r="P201" s="125" t="s">
        <v>43</v>
      </c>
      <c r="Q201" s="125" t="s">
        <v>312</v>
      </c>
      <c r="R201" s="121" t="s">
        <v>2358</v>
      </c>
    </row>
    <row r="202" spans="1:18" ht="15.75" thickBot="1" x14ac:dyDescent="0.25">
      <c r="A202" s="139" t="s">
        <v>19</v>
      </c>
      <c r="B202" s="139" t="s">
        <v>349</v>
      </c>
      <c r="C202" s="123">
        <v>7037</v>
      </c>
      <c r="D202" s="123">
        <v>3444</v>
      </c>
      <c r="E202" s="123">
        <v>315</v>
      </c>
      <c r="F202" s="123">
        <v>550</v>
      </c>
      <c r="G202" s="123">
        <v>193</v>
      </c>
      <c r="H202" s="123">
        <v>862</v>
      </c>
      <c r="I202" s="123">
        <v>574</v>
      </c>
      <c r="J202" s="123">
        <v>658</v>
      </c>
      <c r="K202" s="123">
        <v>234</v>
      </c>
      <c r="L202" s="119">
        <f t="shared" si="6"/>
        <v>1072</v>
      </c>
      <c r="M202" s="123">
        <v>210714</v>
      </c>
      <c r="N202" s="124">
        <v>8.4278768233387355E-2</v>
      </c>
      <c r="O202" s="73">
        <f t="shared" si="7"/>
        <v>3.339597748607117E-2</v>
      </c>
      <c r="P202" s="125" t="s">
        <v>456</v>
      </c>
      <c r="Q202" s="125" t="s">
        <v>312</v>
      </c>
      <c r="R202" s="121" t="s">
        <v>2362</v>
      </c>
    </row>
    <row r="203" spans="1:18" ht="15.75" thickBot="1" x14ac:dyDescent="0.25">
      <c r="A203" s="139" t="s">
        <v>2131</v>
      </c>
      <c r="B203" s="139" t="s">
        <v>2132</v>
      </c>
      <c r="C203" s="123">
        <v>22</v>
      </c>
      <c r="D203" s="123">
        <v>3</v>
      </c>
      <c r="E203" s="123">
        <v>1</v>
      </c>
      <c r="F203" s="123">
        <v>0</v>
      </c>
      <c r="G203" s="123">
        <v>4</v>
      </c>
      <c r="H203" s="123">
        <v>4</v>
      </c>
      <c r="I203" s="123">
        <v>7</v>
      </c>
      <c r="J203" s="123">
        <v>0</v>
      </c>
      <c r="K203" s="123">
        <v>3</v>
      </c>
      <c r="L203" s="119">
        <f t="shared" ref="L203:L266" si="8">+C203-D203-G203-H203-I203-J203-K203</f>
        <v>1</v>
      </c>
      <c r="M203" s="123">
        <v>1307</v>
      </c>
      <c r="N203" s="124">
        <v>1.6348773841961851E-2</v>
      </c>
      <c r="O203" s="73">
        <f t="shared" ref="O203:O266" si="9">+C203/M203</f>
        <v>1.6832440703902066E-2</v>
      </c>
      <c r="P203" s="125" t="s">
        <v>210</v>
      </c>
      <c r="Q203" s="125" t="s">
        <v>296</v>
      </c>
      <c r="R203" s="121" t="s">
        <v>328</v>
      </c>
    </row>
    <row r="204" spans="1:18" ht="15.75" thickBot="1" x14ac:dyDescent="0.25">
      <c r="A204" s="139" t="s">
        <v>2191</v>
      </c>
      <c r="B204" s="139" t="s">
        <v>2192</v>
      </c>
      <c r="C204" s="123">
        <v>12</v>
      </c>
      <c r="D204" s="123">
        <v>0</v>
      </c>
      <c r="E204" s="123">
        <v>0</v>
      </c>
      <c r="F204" s="123">
        <v>0</v>
      </c>
      <c r="G204" s="123">
        <v>0</v>
      </c>
      <c r="H204" s="123">
        <v>5</v>
      </c>
      <c r="I204" s="123">
        <v>4</v>
      </c>
      <c r="J204" s="123">
        <v>0</v>
      </c>
      <c r="K204" s="123">
        <v>0</v>
      </c>
      <c r="L204" s="119">
        <f t="shared" si="8"/>
        <v>3</v>
      </c>
      <c r="M204" s="123">
        <v>897</v>
      </c>
      <c r="N204" s="124">
        <v>2.6929982046678635E-2</v>
      </c>
      <c r="O204" s="73">
        <f t="shared" si="9"/>
        <v>1.3377926421404682E-2</v>
      </c>
      <c r="P204" s="125" t="s">
        <v>180</v>
      </c>
      <c r="Q204" s="125" t="s">
        <v>296</v>
      </c>
      <c r="R204" s="121"/>
    </row>
    <row r="205" spans="1:18" ht="15.75" thickBot="1" x14ac:dyDescent="0.25">
      <c r="A205" s="139" t="s">
        <v>693</v>
      </c>
      <c r="B205" s="139" t="s">
        <v>694</v>
      </c>
      <c r="C205" s="123">
        <v>58</v>
      </c>
      <c r="D205" s="123">
        <v>3</v>
      </c>
      <c r="E205" s="123">
        <v>0</v>
      </c>
      <c r="F205" s="123">
        <v>0</v>
      </c>
      <c r="G205" s="123">
        <v>0</v>
      </c>
      <c r="H205" s="123">
        <v>0</v>
      </c>
      <c r="I205" s="123">
        <v>7</v>
      </c>
      <c r="J205" s="123">
        <v>0</v>
      </c>
      <c r="K205" s="123">
        <v>16</v>
      </c>
      <c r="L205" s="119">
        <f t="shared" si="8"/>
        <v>32</v>
      </c>
      <c r="M205" s="123">
        <v>1253</v>
      </c>
      <c r="N205" s="124">
        <v>1.2838801711840228E-2</v>
      </c>
      <c r="O205" s="73">
        <f t="shared" si="9"/>
        <v>4.6288906624102157E-2</v>
      </c>
      <c r="P205" s="125" t="s">
        <v>61</v>
      </c>
      <c r="Q205" s="125" t="s">
        <v>305</v>
      </c>
      <c r="R205" s="121"/>
    </row>
    <row r="206" spans="1:18" ht="15.75" thickBot="1" x14ac:dyDescent="0.25">
      <c r="A206" s="139" t="s">
        <v>567</v>
      </c>
      <c r="B206" s="139" t="s">
        <v>568</v>
      </c>
      <c r="C206" s="123">
        <v>113</v>
      </c>
      <c r="D206" s="123">
        <v>81</v>
      </c>
      <c r="E206" s="123">
        <v>3</v>
      </c>
      <c r="F206" s="123">
        <v>5</v>
      </c>
      <c r="G206" s="123">
        <v>0</v>
      </c>
      <c r="H206" s="123">
        <v>4</v>
      </c>
      <c r="I206" s="123">
        <v>1</v>
      </c>
      <c r="J206" s="123">
        <v>6</v>
      </c>
      <c r="K206" s="123">
        <v>2</v>
      </c>
      <c r="L206" s="119">
        <f t="shared" si="8"/>
        <v>19</v>
      </c>
      <c r="M206" s="123">
        <v>1289</v>
      </c>
      <c r="N206" s="124">
        <v>5.9800664451827246E-2</v>
      </c>
      <c r="O206" s="73">
        <f t="shared" si="9"/>
        <v>8.7664856477889838E-2</v>
      </c>
      <c r="P206" s="125" t="s">
        <v>28</v>
      </c>
      <c r="Q206" s="125" t="s">
        <v>321</v>
      </c>
      <c r="R206" s="121"/>
    </row>
    <row r="207" spans="1:18" ht="15.75" thickBot="1" x14ac:dyDescent="0.25">
      <c r="A207" s="139" t="s">
        <v>2209</v>
      </c>
      <c r="B207" s="139" t="s">
        <v>2210</v>
      </c>
      <c r="C207" s="123">
        <v>4</v>
      </c>
      <c r="D207" s="123">
        <v>0</v>
      </c>
      <c r="E207" s="123">
        <v>0</v>
      </c>
      <c r="F207" s="123">
        <v>0</v>
      </c>
      <c r="G207" s="123">
        <v>0</v>
      </c>
      <c r="H207" s="123">
        <v>1</v>
      </c>
      <c r="I207" s="123">
        <v>1</v>
      </c>
      <c r="J207" s="123">
        <v>0</v>
      </c>
      <c r="K207" s="123">
        <v>0</v>
      </c>
      <c r="L207" s="119">
        <f t="shared" si="8"/>
        <v>2</v>
      </c>
      <c r="M207" s="123">
        <v>804</v>
      </c>
      <c r="N207" s="124">
        <v>3.9568345323741004E-2</v>
      </c>
      <c r="O207" s="73">
        <f t="shared" si="9"/>
        <v>4.9751243781094526E-3</v>
      </c>
      <c r="P207" s="125" t="s">
        <v>11</v>
      </c>
      <c r="Q207" s="125"/>
      <c r="R207" s="121"/>
    </row>
    <row r="208" spans="1:18" ht="15.75" thickBot="1" x14ac:dyDescent="0.25">
      <c r="A208" s="139" t="s">
        <v>1986</v>
      </c>
      <c r="B208" s="139" t="s">
        <v>1987</v>
      </c>
      <c r="C208" s="123">
        <v>8</v>
      </c>
      <c r="D208" s="123">
        <v>3</v>
      </c>
      <c r="E208" s="123">
        <v>0</v>
      </c>
      <c r="F208" s="123">
        <v>0</v>
      </c>
      <c r="G208" s="123">
        <v>0</v>
      </c>
      <c r="H208" s="123">
        <v>0</v>
      </c>
      <c r="I208" s="123">
        <v>1</v>
      </c>
      <c r="J208" s="123">
        <v>0</v>
      </c>
      <c r="K208" s="123">
        <v>1</v>
      </c>
      <c r="L208" s="119">
        <f t="shared" si="8"/>
        <v>3</v>
      </c>
      <c r="M208" s="123">
        <v>900</v>
      </c>
      <c r="N208" s="124">
        <v>4.5810055865921788E-2</v>
      </c>
      <c r="O208" s="73">
        <f t="shared" si="9"/>
        <v>8.8888888888888889E-3</v>
      </c>
      <c r="P208" s="125" t="s">
        <v>43</v>
      </c>
      <c r="Q208" s="125" t="s">
        <v>312</v>
      </c>
      <c r="R208" s="121"/>
    </row>
    <row r="209" spans="1:18" ht="15.75" thickBot="1" x14ac:dyDescent="0.25">
      <c r="A209" s="139" t="s">
        <v>20</v>
      </c>
      <c r="B209" s="139" t="s">
        <v>369</v>
      </c>
      <c r="C209" s="123">
        <v>3274</v>
      </c>
      <c r="D209" s="123">
        <v>3102</v>
      </c>
      <c r="E209" s="123">
        <v>78</v>
      </c>
      <c r="F209" s="123">
        <v>471</v>
      </c>
      <c r="G209" s="123">
        <v>98</v>
      </c>
      <c r="H209" s="123">
        <v>8</v>
      </c>
      <c r="I209" s="123">
        <v>12</v>
      </c>
      <c r="J209" s="123">
        <v>3</v>
      </c>
      <c r="K209" s="123">
        <v>0</v>
      </c>
      <c r="L209" s="119">
        <f t="shared" si="8"/>
        <v>51</v>
      </c>
      <c r="M209" s="123">
        <v>7557</v>
      </c>
      <c r="N209" s="124">
        <v>3.0395136778115504E-4</v>
      </c>
      <c r="O209" s="73">
        <f t="shared" si="9"/>
        <v>0.43324070398306208</v>
      </c>
      <c r="P209" s="125" t="s">
        <v>456</v>
      </c>
      <c r="Q209" s="125" t="s">
        <v>296</v>
      </c>
      <c r="R209" s="121"/>
    </row>
    <row r="210" spans="1:18" ht="15.75" thickBot="1" x14ac:dyDescent="0.25">
      <c r="A210" s="139" t="s">
        <v>897</v>
      </c>
      <c r="B210" s="139" t="s">
        <v>898</v>
      </c>
      <c r="C210" s="123">
        <v>48</v>
      </c>
      <c r="D210" s="123">
        <v>8</v>
      </c>
      <c r="E210" s="123">
        <v>1</v>
      </c>
      <c r="F210" s="123">
        <v>2</v>
      </c>
      <c r="G210" s="123">
        <v>0</v>
      </c>
      <c r="H210" s="123">
        <v>3</v>
      </c>
      <c r="I210" s="123">
        <v>15</v>
      </c>
      <c r="J210" s="123">
        <v>4</v>
      </c>
      <c r="K210" s="123">
        <v>4</v>
      </c>
      <c r="L210" s="119">
        <f t="shared" si="8"/>
        <v>14</v>
      </c>
      <c r="M210" s="123">
        <v>1223</v>
      </c>
      <c r="N210" s="124">
        <v>5.8194774346793349E-2</v>
      </c>
      <c r="O210" s="73">
        <f t="shared" si="9"/>
        <v>3.9247751430907606E-2</v>
      </c>
      <c r="P210" s="125" t="s">
        <v>48</v>
      </c>
      <c r="Q210" s="125" t="s">
        <v>305</v>
      </c>
      <c r="R210" s="121" t="s">
        <v>2359</v>
      </c>
    </row>
    <row r="211" spans="1:18" ht="15.75" thickBot="1" x14ac:dyDescent="0.25">
      <c r="A211" s="139" t="s">
        <v>1743</v>
      </c>
      <c r="B211" s="139" t="s">
        <v>1744</v>
      </c>
      <c r="C211" s="123">
        <v>24</v>
      </c>
      <c r="D211" s="123">
        <v>9</v>
      </c>
      <c r="E211" s="123">
        <v>0</v>
      </c>
      <c r="F211" s="123">
        <v>0</v>
      </c>
      <c r="G211" s="123">
        <v>0</v>
      </c>
      <c r="H211" s="123">
        <v>4</v>
      </c>
      <c r="I211" s="123">
        <v>4</v>
      </c>
      <c r="J211" s="123">
        <v>0</v>
      </c>
      <c r="K211" s="123">
        <v>0</v>
      </c>
      <c r="L211" s="119">
        <f t="shared" si="8"/>
        <v>7</v>
      </c>
      <c r="M211" s="123">
        <v>1440</v>
      </c>
      <c r="N211" s="124">
        <v>2.7439024390243903E-2</v>
      </c>
      <c r="O211" s="73">
        <f t="shared" si="9"/>
        <v>1.6666666666666666E-2</v>
      </c>
      <c r="P211" s="125" t="s">
        <v>79</v>
      </c>
      <c r="Q211" s="125" t="s">
        <v>296</v>
      </c>
      <c r="R211" s="121"/>
    </row>
    <row r="212" spans="1:18" ht="15.75" thickBot="1" x14ac:dyDescent="0.25">
      <c r="A212" s="139" t="s">
        <v>1988</v>
      </c>
      <c r="B212" s="139" t="s">
        <v>1989</v>
      </c>
      <c r="C212" s="123">
        <v>9</v>
      </c>
      <c r="D212" s="123">
        <v>0</v>
      </c>
      <c r="E212" s="123">
        <v>0</v>
      </c>
      <c r="F212" s="123">
        <v>0</v>
      </c>
      <c r="G212" s="123">
        <v>0</v>
      </c>
      <c r="H212" s="123">
        <v>2</v>
      </c>
      <c r="I212" s="123">
        <v>5</v>
      </c>
      <c r="J212" s="123">
        <v>0</v>
      </c>
      <c r="K212" s="123">
        <v>0</v>
      </c>
      <c r="L212" s="119">
        <f t="shared" si="8"/>
        <v>2</v>
      </c>
      <c r="M212" s="123">
        <v>937</v>
      </c>
      <c r="N212" s="124">
        <v>2.4529844644317255E-4</v>
      </c>
      <c r="O212" s="73">
        <f t="shared" si="9"/>
        <v>9.6051227321237997E-3</v>
      </c>
      <c r="P212" s="125" t="s">
        <v>162</v>
      </c>
      <c r="Q212" s="125" t="s">
        <v>296</v>
      </c>
      <c r="R212" s="121"/>
    </row>
    <row r="213" spans="1:18" ht="15.75" thickBot="1" x14ac:dyDescent="0.25">
      <c r="A213" s="139" t="s">
        <v>22</v>
      </c>
      <c r="B213" s="139" t="s">
        <v>414</v>
      </c>
      <c r="C213" s="123">
        <v>740</v>
      </c>
      <c r="D213" s="123">
        <v>413</v>
      </c>
      <c r="E213" s="123">
        <v>35</v>
      </c>
      <c r="F213" s="123">
        <v>43</v>
      </c>
      <c r="G213" s="123">
        <v>17</v>
      </c>
      <c r="H213" s="123">
        <v>37</v>
      </c>
      <c r="I213" s="123">
        <v>86</v>
      </c>
      <c r="J213" s="123">
        <v>18</v>
      </c>
      <c r="K213" s="123">
        <v>28</v>
      </c>
      <c r="L213" s="119">
        <f t="shared" si="8"/>
        <v>141</v>
      </c>
      <c r="M213" s="123">
        <v>15786</v>
      </c>
      <c r="N213" s="124">
        <v>1.7325017325017324E-2</v>
      </c>
      <c r="O213" s="73">
        <f t="shared" si="9"/>
        <v>4.6876979602179146E-2</v>
      </c>
      <c r="P213" s="125" t="s">
        <v>456</v>
      </c>
      <c r="Q213" s="125" t="s">
        <v>316</v>
      </c>
      <c r="R213" s="121"/>
    </row>
    <row r="214" spans="1:18" ht="15.75" thickBot="1" x14ac:dyDescent="0.25">
      <c r="A214" s="139" t="s">
        <v>159</v>
      </c>
      <c r="B214" s="139" t="s">
        <v>2409</v>
      </c>
      <c r="C214" s="123">
        <v>3</v>
      </c>
      <c r="D214" s="123">
        <v>3</v>
      </c>
      <c r="E214" s="123">
        <v>0</v>
      </c>
      <c r="F214" s="123">
        <v>0</v>
      </c>
      <c r="G214" s="123">
        <v>0</v>
      </c>
      <c r="H214" s="123">
        <v>0</v>
      </c>
      <c r="I214" s="123">
        <v>0</v>
      </c>
      <c r="J214" s="123">
        <v>0</v>
      </c>
      <c r="K214" s="123">
        <v>0</v>
      </c>
      <c r="L214" s="119">
        <f t="shared" si="8"/>
        <v>0</v>
      </c>
      <c r="M214" s="123">
        <v>10983</v>
      </c>
      <c r="N214" s="124">
        <v>3.0254777070063694E-2</v>
      </c>
      <c r="O214" s="73">
        <f t="shared" si="9"/>
        <v>2.7314941272876261E-4</v>
      </c>
      <c r="P214" s="125" t="s">
        <v>456</v>
      </c>
      <c r="Q214" s="125" t="s">
        <v>316</v>
      </c>
      <c r="R214" s="121"/>
    </row>
    <row r="215" spans="1:18" ht="15.75" thickBot="1" x14ac:dyDescent="0.25">
      <c r="A215" s="139" t="s">
        <v>160</v>
      </c>
      <c r="B215" s="139" t="s">
        <v>2410</v>
      </c>
      <c r="C215" s="123">
        <v>1</v>
      </c>
      <c r="D215" s="123">
        <v>1</v>
      </c>
      <c r="E215" s="123">
        <v>0</v>
      </c>
      <c r="F215" s="123">
        <v>0</v>
      </c>
      <c r="G215" s="123">
        <v>0</v>
      </c>
      <c r="H215" s="123">
        <v>0</v>
      </c>
      <c r="I215" s="123">
        <v>0</v>
      </c>
      <c r="J215" s="123">
        <v>0</v>
      </c>
      <c r="K215" s="123">
        <v>0</v>
      </c>
      <c r="L215" s="119">
        <f t="shared" si="8"/>
        <v>0</v>
      </c>
      <c r="M215" s="123">
        <v>8034</v>
      </c>
      <c r="N215" s="124">
        <v>3.345070422535211E-2</v>
      </c>
      <c r="O215" s="73">
        <f t="shared" si="9"/>
        <v>1.2447099825740602E-4</v>
      </c>
      <c r="P215" s="125" t="s">
        <v>456</v>
      </c>
      <c r="Q215" s="125" t="s">
        <v>300</v>
      </c>
      <c r="R215" s="121"/>
    </row>
    <row r="216" spans="1:18" ht="15.75" thickBot="1" x14ac:dyDescent="0.25">
      <c r="A216" s="139" t="s">
        <v>2187</v>
      </c>
      <c r="B216" s="139" t="s">
        <v>2411</v>
      </c>
      <c r="C216" s="123">
        <v>2</v>
      </c>
      <c r="D216" s="123">
        <v>2</v>
      </c>
      <c r="E216" s="123">
        <v>1</v>
      </c>
      <c r="F216" s="123">
        <v>0</v>
      </c>
      <c r="G216" s="123">
        <v>0</v>
      </c>
      <c r="H216" s="123">
        <v>0</v>
      </c>
      <c r="I216" s="123">
        <v>0</v>
      </c>
      <c r="J216" s="123">
        <v>0</v>
      </c>
      <c r="K216" s="123">
        <v>0</v>
      </c>
      <c r="L216" s="119">
        <f t="shared" si="8"/>
        <v>0</v>
      </c>
      <c r="M216" s="123">
        <v>8504</v>
      </c>
      <c r="N216" s="124">
        <v>6.049237983587339E-2</v>
      </c>
      <c r="O216" s="73">
        <f t="shared" si="9"/>
        <v>2.3518344308560678E-4</v>
      </c>
      <c r="P216" s="125" t="s">
        <v>456</v>
      </c>
      <c r="Q216" s="125" t="s">
        <v>321</v>
      </c>
      <c r="R216" s="121"/>
    </row>
    <row r="217" spans="1:18" ht="15.75" thickBot="1" x14ac:dyDescent="0.25">
      <c r="A217" s="139" t="s">
        <v>988</v>
      </c>
      <c r="B217" s="139" t="s">
        <v>989</v>
      </c>
      <c r="C217" s="123">
        <v>43</v>
      </c>
      <c r="D217" s="123">
        <v>15</v>
      </c>
      <c r="E217" s="123">
        <v>0</v>
      </c>
      <c r="F217" s="123">
        <v>2</v>
      </c>
      <c r="G217" s="123">
        <v>0</v>
      </c>
      <c r="H217" s="123">
        <v>3</v>
      </c>
      <c r="I217" s="123">
        <v>5</v>
      </c>
      <c r="J217" s="123">
        <v>2</v>
      </c>
      <c r="K217" s="123">
        <v>2</v>
      </c>
      <c r="L217" s="119">
        <f t="shared" si="8"/>
        <v>16</v>
      </c>
      <c r="M217" s="123">
        <v>1155</v>
      </c>
      <c r="N217" s="124">
        <v>7.7368463852972275E-2</v>
      </c>
      <c r="O217" s="73">
        <f t="shared" si="9"/>
        <v>3.722943722943723E-2</v>
      </c>
      <c r="P217" s="125" t="s">
        <v>48</v>
      </c>
      <c r="Q217" s="125" t="s">
        <v>305</v>
      </c>
      <c r="R217" s="121" t="s">
        <v>2359</v>
      </c>
    </row>
    <row r="218" spans="1:18" ht="15.75" thickBot="1" x14ac:dyDescent="0.25">
      <c r="A218" s="139" t="s">
        <v>2108</v>
      </c>
      <c r="B218" s="139" t="s">
        <v>2109</v>
      </c>
      <c r="C218" s="123">
        <v>7</v>
      </c>
      <c r="D218" s="123">
        <v>4</v>
      </c>
      <c r="E218" s="123">
        <v>0</v>
      </c>
      <c r="F218" s="123">
        <v>1</v>
      </c>
      <c r="G218" s="123">
        <v>0</v>
      </c>
      <c r="H218" s="123">
        <v>0</v>
      </c>
      <c r="I218" s="123">
        <v>0</v>
      </c>
      <c r="J218" s="123">
        <v>0</v>
      </c>
      <c r="K218" s="123">
        <v>0</v>
      </c>
      <c r="L218" s="119">
        <f t="shared" si="8"/>
        <v>3</v>
      </c>
      <c r="M218" s="123">
        <v>408</v>
      </c>
      <c r="N218" s="124">
        <v>1</v>
      </c>
      <c r="O218" s="73">
        <f t="shared" si="9"/>
        <v>1.7156862745098041E-2</v>
      </c>
      <c r="P218" s="125" t="s">
        <v>69</v>
      </c>
      <c r="Q218" s="125" t="s">
        <v>321</v>
      </c>
      <c r="R218" s="121" t="s">
        <v>332</v>
      </c>
    </row>
    <row r="219" spans="1:18" ht="15.75" thickBot="1" x14ac:dyDescent="0.25">
      <c r="A219" s="139" t="s">
        <v>1909</v>
      </c>
      <c r="B219" s="139" t="s">
        <v>1910</v>
      </c>
      <c r="C219" s="123">
        <v>11</v>
      </c>
      <c r="D219" s="123">
        <v>9</v>
      </c>
      <c r="E219" s="123">
        <v>2</v>
      </c>
      <c r="F219" s="123">
        <v>1</v>
      </c>
      <c r="G219" s="123">
        <v>0</v>
      </c>
      <c r="H219" s="123">
        <v>0</v>
      </c>
      <c r="I219" s="123">
        <v>1</v>
      </c>
      <c r="J219" s="123">
        <v>0</v>
      </c>
      <c r="K219" s="123">
        <v>0</v>
      </c>
      <c r="L219" s="119">
        <f t="shared" si="8"/>
        <v>1</v>
      </c>
      <c r="M219" s="123">
        <v>786</v>
      </c>
      <c r="N219" s="124">
        <v>2.1348314606741574E-2</v>
      </c>
      <c r="O219" s="73">
        <f t="shared" si="9"/>
        <v>1.3994910941475827E-2</v>
      </c>
      <c r="P219" s="125" t="s">
        <v>71</v>
      </c>
      <c r="Q219" s="125" t="s">
        <v>298</v>
      </c>
      <c r="R219" s="121"/>
    </row>
    <row r="220" spans="1:18" ht="15.75" thickBot="1" x14ac:dyDescent="0.25">
      <c r="A220" s="139" t="s">
        <v>2216</v>
      </c>
      <c r="B220" s="139" t="s">
        <v>2412</v>
      </c>
      <c r="C220" s="123">
        <v>5</v>
      </c>
      <c r="D220" s="123">
        <v>4</v>
      </c>
      <c r="E220" s="123">
        <v>1</v>
      </c>
      <c r="F220" s="123">
        <v>0</v>
      </c>
      <c r="G220" s="123">
        <v>0</v>
      </c>
      <c r="H220" s="123">
        <v>0</v>
      </c>
      <c r="I220" s="123">
        <v>1</v>
      </c>
      <c r="J220" s="123">
        <v>0</v>
      </c>
      <c r="K220" s="123">
        <v>0</v>
      </c>
      <c r="L220" s="119">
        <f t="shared" si="8"/>
        <v>0</v>
      </c>
      <c r="M220" s="123">
        <v>218</v>
      </c>
      <c r="N220" s="124">
        <v>6.5923862581244191E-2</v>
      </c>
      <c r="O220" s="73">
        <f t="shared" si="9"/>
        <v>2.2935779816513763E-2</v>
      </c>
      <c r="P220" s="125" t="s">
        <v>241</v>
      </c>
      <c r="Q220" s="125" t="s">
        <v>2580</v>
      </c>
      <c r="R220" s="121" t="s">
        <v>91</v>
      </c>
    </row>
    <row r="221" spans="1:18" ht="15.75" thickBot="1" x14ac:dyDescent="0.25">
      <c r="A221" s="139" t="s">
        <v>2040</v>
      </c>
      <c r="B221" s="139" t="s">
        <v>2041</v>
      </c>
      <c r="C221" s="123">
        <v>18</v>
      </c>
      <c r="D221" s="123">
        <v>10</v>
      </c>
      <c r="E221" s="123">
        <v>1</v>
      </c>
      <c r="F221" s="123">
        <v>0</v>
      </c>
      <c r="G221" s="123">
        <v>0</v>
      </c>
      <c r="H221" s="123">
        <v>3</v>
      </c>
      <c r="I221" s="123">
        <v>4</v>
      </c>
      <c r="J221" s="123">
        <v>0</v>
      </c>
      <c r="K221" s="123">
        <v>0</v>
      </c>
      <c r="L221" s="119">
        <f t="shared" si="8"/>
        <v>1</v>
      </c>
      <c r="M221" s="123">
        <v>623</v>
      </c>
      <c r="N221" s="124">
        <v>2.2624434389140271E-2</v>
      </c>
      <c r="O221" s="73">
        <f t="shared" si="9"/>
        <v>2.8892455858747994E-2</v>
      </c>
      <c r="P221" s="125" t="s">
        <v>71</v>
      </c>
      <c r="Q221" s="125" t="s">
        <v>298</v>
      </c>
      <c r="R221" s="121"/>
    </row>
    <row r="222" spans="1:18" ht="15.75" thickBot="1" x14ac:dyDescent="0.25">
      <c r="A222" s="139" t="s">
        <v>1165</v>
      </c>
      <c r="B222" s="139" t="s">
        <v>1166</v>
      </c>
      <c r="C222" s="123">
        <v>25</v>
      </c>
      <c r="D222" s="123">
        <v>4</v>
      </c>
      <c r="E222" s="123">
        <v>0</v>
      </c>
      <c r="F222" s="123">
        <v>0</v>
      </c>
      <c r="G222" s="123">
        <v>0</v>
      </c>
      <c r="H222" s="123">
        <v>5</v>
      </c>
      <c r="I222" s="123">
        <v>11</v>
      </c>
      <c r="J222" s="123">
        <v>0</v>
      </c>
      <c r="K222" s="123">
        <v>0</v>
      </c>
      <c r="L222" s="119">
        <f t="shared" si="8"/>
        <v>5</v>
      </c>
      <c r="M222" s="123">
        <v>1202</v>
      </c>
      <c r="N222" s="124">
        <v>2.1077283372365339E-2</v>
      </c>
      <c r="O222" s="73">
        <f t="shared" si="9"/>
        <v>2.0798668885191347E-2</v>
      </c>
      <c r="P222" s="125" t="s">
        <v>224</v>
      </c>
      <c r="Q222" s="125" t="s">
        <v>321</v>
      </c>
      <c r="R222" s="121" t="s">
        <v>94</v>
      </c>
    </row>
    <row r="223" spans="1:18" ht="15.75" thickBot="1" x14ac:dyDescent="0.25">
      <c r="A223" s="139" t="s">
        <v>2219</v>
      </c>
      <c r="B223" s="139" t="s">
        <v>2220</v>
      </c>
      <c r="C223" s="123">
        <v>99</v>
      </c>
      <c r="D223" s="123">
        <v>0</v>
      </c>
      <c r="E223" s="123">
        <v>0</v>
      </c>
      <c r="F223" s="123">
        <v>0</v>
      </c>
      <c r="G223" s="123">
        <v>0</v>
      </c>
      <c r="H223" s="123">
        <v>95</v>
      </c>
      <c r="I223" s="123">
        <v>3</v>
      </c>
      <c r="J223" s="123">
        <v>0</v>
      </c>
      <c r="K223" s="123">
        <v>0</v>
      </c>
      <c r="L223" s="119">
        <f t="shared" si="8"/>
        <v>1</v>
      </c>
      <c r="M223" s="123">
        <v>1228</v>
      </c>
      <c r="N223" s="124">
        <v>2.7027027027027029E-2</v>
      </c>
      <c r="O223" s="73">
        <f t="shared" si="9"/>
        <v>8.0618892508143317E-2</v>
      </c>
      <c r="P223" s="125" t="s">
        <v>120</v>
      </c>
      <c r="Q223" s="125" t="s">
        <v>312</v>
      </c>
      <c r="R223" s="121" t="s">
        <v>2360</v>
      </c>
    </row>
    <row r="224" spans="1:18" ht="15.75" thickBot="1" x14ac:dyDescent="0.25">
      <c r="A224" s="139" t="s">
        <v>1131</v>
      </c>
      <c r="B224" s="139" t="s">
        <v>1132</v>
      </c>
      <c r="C224" s="123">
        <v>41</v>
      </c>
      <c r="D224" s="123">
        <v>22</v>
      </c>
      <c r="E224" s="123">
        <v>4</v>
      </c>
      <c r="F224" s="123">
        <v>6</v>
      </c>
      <c r="G224" s="123">
        <v>1</v>
      </c>
      <c r="H224" s="123">
        <v>4</v>
      </c>
      <c r="I224" s="123">
        <v>0</v>
      </c>
      <c r="J224" s="123">
        <v>6</v>
      </c>
      <c r="K224" s="123">
        <v>1</v>
      </c>
      <c r="L224" s="119">
        <f t="shared" si="8"/>
        <v>7</v>
      </c>
      <c r="M224" s="123">
        <v>1027</v>
      </c>
      <c r="N224" s="124">
        <v>0.2318840579710145</v>
      </c>
      <c r="O224" s="73">
        <f t="shared" si="9"/>
        <v>3.9922103213242452E-2</v>
      </c>
      <c r="P224" s="125" t="s">
        <v>122</v>
      </c>
      <c r="Q224" s="125" t="s">
        <v>307</v>
      </c>
      <c r="R224" s="121" t="s">
        <v>118</v>
      </c>
    </row>
    <row r="225" spans="1:18" ht="15.75" thickBot="1" x14ac:dyDescent="0.25">
      <c r="A225" s="139" t="s">
        <v>2177</v>
      </c>
      <c r="B225" s="139" t="s">
        <v>2178</v>
      </c>
      <c r="C225" s="123">
        <v>17</v>
      </c>
      <c r="D225" s="123">
        <v>11</v>
      </c>
      <c r="E225" s="123">
        <v>0</v>
      </c>
      <c r="F225" s="123">
        <v>3</v>
      </c>
      <c r="G225" s="123">
        <v>0</v>
      </c>
      <c r="H225" s="123">
        <v>0</v>
      </c>
      <c r="I225" s="123">
        <v>0</v>
      </c>
      <c r="J225" s="123">
        <v>2</v>
      </c>
      <c r="K225" s="123">
        <v>0</v>
      </c>
      <c r="L225" s="119">
        <f t="shared" si="8"/>
        <v>4</v>
      </c>
      <c r="M225" s="123">
        <v>566</v>
      </c>
      <c r="N225" s="124">
        <v>8.5664335664335664E-2</v>
      </c>
      <c r="O225" s="73">
        <f t="shared" si="9"/>
        <v>3.0035335689045935E-2</v>
      </c>
      <c r="P225" s="125" t="s">
        <v>21</v>
      </c>
      <c r="Q225" s="125" t="s">
        <v>307</v>
      </c>
      <c r="R225" s="121" t="s">
        <v>83</v>
      </c>
    </row>
    <row r="226" spans="1:18" ht="15.75" thickBot="1" x14ac:dyDescent="0.25">
      <c r="A226" s="139" t="s">
        <v>739</v>
      </c>
      <c r="B226" s="139" t="s">
        <v>740</v>
      </c>
      <c r="C226" s="123">
        <v>85</v>
      </c>
      <c r="D226" s="123">
        <v>13</v>
      </c>
      <c r="E226" s="123">
        <v>0</v>
      </c>
      <c r="F226" s="123">
        <v>0</v>
      </c>
      <c r="G226" s="123">
        <v>6</v>
      </c>
      <c r="H226" s="123">
        <v>10</v>
      </c>
      <c r="I226" s="123">
        <v>29</v>
      </c>
      <c r="J226" s="123">
        <v>2</v>
      </c>
      <c r="K226" s="123">
        <v>0</v>
      </c>
      <c r="L226" s="119">
        <f t="shared" si="8"/>
        <v>25</v>
      </c>
      <c r="M226" s="123">
        <v>2731</v>
      </c>
      <c r="N226" s="124">
        <v>4.0521658127619938E-2</v>
      </c>
      <c r="O226" s="73">
        <f t="shared" si="9"/>
        <v>3.1124130355181252E-2</v>
      </c>
      <c r="P226" s="125" t="s">
        <v>120</v>
      </c>
      <c r="Q226" s="125" t="s">
        <v>305</v>
      </c>
      <c r="R226" s="121"/>
    </row>
    <row r="227" spans="1:18" ht="15.75" thickBot="1" x14ac:dyDescent="0.25">
      <c r="A227" s="139" t="s">
        <v>1847</v>
      </c>
      <c r="B227" s="139" t="s">
        <v>1848</v>
      </c>
      <c r="C227" s="123">
        <v>10</v>
      </c>
      <c r="D227" s="123">
        <v>2</v>
      </c>
      <c r="E227" s="123">
        <v>2</v>
      </c>
      <c r="F227" s="123">
        <v>0</v>
      </c>
      <c r="G227" s="123">
        <v>0</v>
      </c>
      <c r="H227" s="123">
        <v>4</v>
      </c>
      <c r="I227" s="123">
        <v>0</v>
      </c>
      <c r="J227" s="123">
        <v>0</v>
      </c>
      <c r="K227" s="123">
        <v>0</v>
      </c>
      <c r="L227" s="119">
        <f t="shared" si="8"/>
        <v>4</v>
      </c>
      <c r="M227" s="123">
        <v>1202</v>
      </c>
      <c r="N227" s="124">
        <v>9.1001011122345803E-3</v>
      </c>
      <c r="O227" s="73">
        <f t="shared" si="9"/>
        <v>8.3194675540765387E-3</v>
      </c>
      <c r="P227" s="125" t="s">
        <v>46</v>
      </c>
      <c r="Q227" s="125" t="s">
        <v>296</v>
      </c>
      <c r="R227" s="121"/>
    </row>
    <row r="228" spans="1:18" ht="15.75" thickBot="1" x14ac:dyDescent="0.25">
      <c r="A228" s="139" t="s">
        <v>803</v>
      </c>
      <c r="B228" s="139" t="s">
        <v>804</v>
      </c>
      <c r="C228" s="123">
        <v>50</v>
      </c>
      <c r="D228" s="123">
        <v>16</v>
      </c>
      <c r="E228" s="123">
        <v>1</v>
      </c>
      <c r="F228" s="123">
        <v>0</v>
      </c>
      <c r="G228" s="123">
        <v>0</v>
      </c>
      <c r="H228" s="123">
        <v>6</v>
      </c>
      <c r="I228" s="123">
        <v>5</v>
      </c>
      <c r="J228" s="123">
        <v>4</v>
      </c>
      <c r="K228" s="123">
        <v>3</v>
      </c>
      <c r="L228" s="119">
        <f t="shared" si="8"/>
        <v>16</v>
      </c>
      <c r="M228" s="123">
        <v>699</v>
      </c>
      <c r="N228" s="124">
        <v>3.1695721077654518E-2</v>
      </c>
      <c r="O228" s="73">
        <f t="shared" si="9"/>
        <v>7.1530758226037203E-2</v>
      </c>
      <c r="P228" s="125" t="s">
        <v>36</v>
      </c>
      <c r="Q228" s="125" t="s">
        <v>321</v>
      </c>
      <c r="R228" s="121" t="s">
        <v>364</v>
      </c>
    </row>
    <row r="229" spans="1:18" ht="15.75" thickBot="1" x14ac:dyDescent="0.25">
      <c r="A229" s="139" t="s">
        <v>1676</v>
      </c>
      <c r="B229" s="139" t="s">
        <v>1677</v>
      </c>
      <c r="C229" s="123">
        <v>6</v>
      </c>
      <c r="D229" s="123">
        <v>3</v>
      </c>
      <c r="E229" s="123">
        <v>1</v>
      </c>
      <c r="F229" s="123">
        <v>0</v>
      </c>
      <c r="G229" s="123">
        <v>0</v>
      </c>
      <c r="H229" s="123">
        <v>2</v>
      </c>
      <c r="I229" s="123">
        <v>1</v>
      </c>
      <c r="J229" s="123">
        <v>0</v>
      </c>
      <c r="K229" s="123">
        <v>0</v>
      </c>
      <c r="L229" s="119">
        <f t="shared" si="8"/>
        <v>0</v>
      </c>
      <c r="M229" s="123">
        <v>401</v>
      </c>
      <c r="N229" s="124">
        <v>0.17728910423655111</v>
      </c>
      <c r="O229" s="73">
        <f t="shared" si="9"/>
        <v>1.4962593516209476E-2</v>
      </c>
      <c r="P229" s="125" t="s">
        <v>35</v>
      </c>
      <c r="Q229" s="125" t="s">
        <v>2580</v>
      </c>
      <c r="R229" s="121" t="s">
        <v>91</v>
      </c>
    </row>
    <row r="230" spans="1:18" ht="15.75" thickBot="1" x14ac:dyDescent="0.25">
      <c r="A230" s="139" t="s">
        <v>1058</v>
      </c>
      <c r="B230" s="139" t="s">
        <v>1059</v>
      </c>
      <c r="C230" s="123">
        <v>32</v>
      </c>
      <c r="D230" s="123">
        <v>11</v>
      </c>
      <c r="E230" s="123">
        <v>0</v>
      </c>
      <c r="F230" s="123">
        <v>1</v>
      </c>
      <c r="G230" s="123">
        <v>0</v>
      </c>
      <c r="H230" s="123">
        <v>1</v>
      </c>
      <c r="I230" s="123">
        <v>2</v>
      </c>
      <c r="J230" s="123">
        <v>1</v>
      </c>
      <c r="K230" s="123">
        <v>2</v>
      </c>
      <c r="L230" s="119">
        <f t="shared" si="8"/>
        <v>15</v>
      </c>
      <c r="M230" s="123">
        <v>713</v>
      </c>
      <c r="N230" s="124">
        <v>4.0284360189573459E-2</v>
      </c>
      <c r="O230" s="73">
        <f t="shared" si="9"/>
        <v>4.4880785413744739E-2</v>
      </c>
      <c r="P230" s="125" t="s">
        <v>73</v>
      </c>
      <c r="Q230" s="125" t="s">
        <v>316</v>
      </c>
      <c r="R230" s="121"/>
    </row>
    <row r="231" spans="1:18" ht="15.75" thickBot="1" x14ac:dyDescent="0.25">
      <c r="A231" s="139" t="s">
        <v>471</v>
      </c>
      <c r="B231" s="139" t="s">
        <v>472</v>
      </c>
      <c r="C231" s="123">
        <v>264</v>
      </c>
      <c r="D231" s="123">
        <v>244</v>
      </c>
      <c r="E231" s="123">
        <v>5</v>
      </c>
      <c r="F231" s="123">
        <v>24</v>
      </c>
      <c r="G231" s="123">
        <v>0</v>
      </c>
      <c r="H231" s="123">
        <v>3</v>
      </c>
      <c r="I231" s="123">
        <v>8</v>
      </c>
      <c r="J231" s="123">
        <v>3</v>
      </c>
      <c r="K231" s="123">
        <v>0</v>
      </c>
      <c r="L231" s="119">
        <f t="shared" si="8"/>
        <v>6</v>
      </c>
      <c r="M231" s="123">
        <v>2040</v>
      </c>
      <c r="N231" s="124">
        <v>0.13505747126436782</v>
      </c>
      <c r="O231" s="73">
        <f t="shared" si="9"/>
        <v>0.12941176470588237</v>
      </c>
      <c r="P231" s="125" t="s">
        <v>120</v>
      </c>
      <c r="Q231" s="125" t="s">
        <v>312</v>
      </c>
      <c r="R231" s="121" t="s">
        <v>2360</v>
      </c>
    </row>
    <row r="232" spans="1:18" ht="15.75" thickBot="1" x14ac:dyDescent="0.25">
      <c r="A232" s="139" t="s">
        <v>1383</v>
      </c>
      <c r="B232" s="139" t="s">
        <v>1384</v>
      </c>
      <c r="C232" s="123">
        <v>19</v>
      </c>
      <c r="D232" s="123">
        <v>3</v>
      </c>
      <c r="E232" s="123">
        <v>0</v>
      </c>
      <c r="F232" s="123">
        <v>1</v>
      </c>
      <c r="G232" s="123">
        <v>1</v>
      </c>
      <c r="H232" s="123">
        <v>1</v>
      </c>
      <c r="I232" s="123">
        <v>10</v>
      </c>
      <c r="J232" s="123">
        <v>0</v>
      </c>
      <c r="K232" s="123">
        <v>0</v>
      </c>
      <c r="L232" s="119">
        <f t="shared" si="8"/>
        <v>4</v>
      </c>
      <c r="M232" s="123">
        <v>1885</v>
      </c>
      <c r="N232" s="124">
        <v>2.2727272727272728E-2</v>
      </c>
      <c r="O232" s="73">
        <f t="shared" si="9"/>
        <v>1.0079575596816976E-2</v>
      </c>
      <c r="P232" s="125" t="s">
        <v>43</v>
      </c>
      <c r="Q232" s="125" t="s">
        <v>312</v>
      </c>
      <c r="R232" s="121"/>
    </row>
    <row r="233" spans="1:18" ht="15.75" thickBot="1" x14ac:dyDescent="0.25">
      <c r="A233" s="139" t="s">
        <v>1149</v>
      </c>
      <c r="B233" s="139" t="s">
        <v>1150</v>
      </c>
      <c r="C233" s="123">
        <v>34</v>
      </c>
      <c r="D233" s="123">
        <v>24</v>
      </c>
      <c r="E233" s="123">
        <v>5</v>
      </c>
      <c r="F233" s="123">
        <v>4</v>
      </c>
      <c r="G233" s="123">
        <v>2</v>
      </c>
      <c r="H233" s="123">
        <v>0</v>
      </c>
      <c r="I233" s="123">
        <v>3</v>
      </c>
      <c r="J233" s="123">
        <v>0</v>
      </c>
      <c r="K233" s="123">
        <v>1</v>
      </c>
      <c r="L233" s="119">
        <f t="shared" si="8"/>
        <v>4</v>
      </c>
      <c r="M233" s="123">
        <v>736</v>
      </c>
      <c r="N233" s="124">
        <v>1.4935064935064935E-2</v>
      </c>
      <c r="O233" s="73">
        <f t="shared" si="9"/>
        <v>4.619565217391304E-2</v>
      </c>
      <c r="P233" s="125" t="s">
        <v>46</v>
      </c>
      <c r="Q233" s="125" t="s">
        <v>296</v>
      </c>
      <c r="R233" s="121"/>
    </row>
    <row r="234" spans="1:18" ht="15.75" thickBot="1" x14ac:dyDescent="0.25">
      <c r="A234" s="139" t="s">
        <v>2127</v>
      </c>
      <c r="B234" s="139" t="s">
        <v>2128</v>
      </c>
      <c r="C234" s="123">
        <v>9</v>
      </c>
      <c r="D234" s="123">
        <v>5</v>
      </c>
      <c r="E234" s="123">
        <v>0</v>
      </c>
      <c r="F234" s="123">
        <v>3</v>
      </c>
      <c r="G234" s="123">
        <v>0</v>
      </c>
      <c r="H234" s="123">
        <v>0</v>
      </c>
      <c r="I234" s="123">
        <v>0</v>
      </c>
      <c r="J234" s="123">
        <v>0</v>
      </c>
      <c r="K234" s="123">
        <v>1</v>
      </c>
      <c r="L234" s="119">
        <f t="shared" si="8"/>
        <v>3</v>
      </c>
      <c r="M234" s="123">
        <v>559</v>
      </c>
      <c r="N234" s="124"/>
      <c r="O234" s="73">
        <f t="shared" si="9"/>
        <v>1.6100178890876567E-2</v>
      </c>
      <c r="P234" s="125" t="s">
        <v>88</v>
      </c>
      <c r="Q234" s="125" t="s">
        <v>305</v>
      </c>
      <c r="R234" s="121"/>
    </row>
    <row r="235" spans="1:18" ht="15.75" thickBot="1" x14ac:dyDescent="0.25">
      <c r="A235" s="139" t="s">
        <v>486</v>
      </c>
      <c r="B235" s="139" t="s">
        <v>487</v>
      </c>
      <c r="C235" s="123">
        <v>203</v>
      </c>
      <c r="D235" s="123">
        <v>117</v>
      </c>
      <c r="E235" s="123">
        <v>8</v>
      </c>
      <c r="F235" s="123">
        <v>9</v>
      </c>
      <c r="G235" s="123">
        <v>0</v>
      </c>
      <c r="H235" s="123">
        <v>7</v>
      </c>
      <c r="I235" s="123">
        <v>17</v>
      </c>
      <c r="J235" s="123">
        <v>19</v>
      </c>
      <c r="K235" s="123">
        <v>3</v>
      </c>
      <c r="L235" s="119">
        <f t="shared" si="8"/>
        <v>40</v>
      </c>
      <c r="M235" s="123">
        <v>5695</v>
      </c>
      <c r="N235" s="124">
        <v>6.8085106382978725E-2</v>
      </c>
      <c r="O235" s="73">
        <f t="shared" si="9"/>
        <v>3.5645302897278311E-2</v>
      </c>
      <c r="P235" s="125" t="s">
        <v>88</v>
      </c>
      <c r="Q235" s="125" t="s">
        <v>305</v>
      </c>
      <c r="R235" s="121"/>
    </row>
    <row r="236" spans="1:18" ht="15.75" thickBot="1" x14ac:dyDescent="0.25">
      <c r="A236" s="139" t="s">
        <v>1382</v>
      </c>
      <c r="B236" s="139" t="s">
        <v>2413</v>
      </c>
      <c r="C236" s="123">
        <v>21</v>
      </c>
      <c r="D236" s="123">
        <v>18</v>
      </c>
      <c r="E236" s="123">
        <v>0</v>
      </c>
      <c r="F236" s="123">
        <v>1</v>
      </c>
      <c r="G236" s="123">
        <v>0</v>
      </c>
      <c r="H236" s="123">
        <v>1</v>
      </c>
      <c r="I236" s="123">
        <v>0</v>
      </c>
      <c r="J236" s="123">
        <v>0</v>
      </c>
      <c r="K236" s="123">
        <v>0</v>
      </c>
      <c r="L236" s="119">
        <f t="shared" si="8"/>
        <v>2</v>
      </c>
      <c r="M236" s="123">
        <v>30</v>
      </c>
      <c r="N236" s="124">
        <v>3.6231884057971015E-3</v>
      </c>
      <c r="O236" s="73">
        <f t="shared" si="9"/>
        <v>0.7</v>
      </c>
      <c r="P236" s="125" t="s">
        <v>13</v>
      </c>
      <c r="Q236" s="125" t="s">
        <v>312</v>
      </c>
      <c r="R236" s="121" t="s">
        <v>2358</v>
      </c>
    </row>
    <row r="237" spans="1:18" ht="15.75" thickBot="1" x14ac:dyDescent="0.25">
      <c r="A237" s="139" t="s">
        <v>23</v>
      </c>
      <c r="B237" s="139" t="s">
        <v>308</v>
      </c>
      <c r="C237" s="123">
        <v>53984</v>
      </c>
      <c r="D237" s="123">
        <v>47841</v>
      </c>
      <c r="E237" s="123">
        <v>3953</v>
      </c>
      <c r="F237" s="123">
        <v>5118</v>
      </c>
      <c r="G237" s="123">
        <v>1501</v>
      </c>
      <c r="H237" s="123">
        <v>866</v>
      </c>
      <c r="I237" s="123">
        <v>403</v>
      </c>
      <c r="J237" s="123">
        <v>156</v>
      </c>
      <c r="K237" s="123">
        <v>73</v>
      </c>
      <c r="L237" s="119">
        <f t="shared" si="8"/>
        <v>3144</v>
      </c>
      <c r="M237" s="123">
        <v>158732</v>
      </c>
      <c r="N237" s="124">
        <v>2.1634615384615384E-2</v>
      </c>
      <c r="O237" s="73">
        <f t="shared" si="9"/>
        <v>0.34009525489504322</v>
      </c>
      <c r="P237" s="125" t="s">
        <v>456</v>
      </c>
      <c r="Q237" s="125" t="s">
        <v>309</v>
      </c>
      <c r="R237" s="121" t="s">
        <v>2357</v>
      </c>
    </row>
    <row r="238" spans="1:18" ht="15.75" thickBot="1" x14ac:dyDescent="0.25">
      <c r="A238" s="139" t="s">
        <v>540</v>
      </c>
      <c r="B238" s="139" t="s">
        <v>541</v>
      </c>
      <c r="C238" s="123">
        <v>131</v>
      </c>
      <c r="D238" s="123">
        <v>16</v>
      </c>
      <c r="E238" s="123">
        <v>0</v>
      </c>
      <c r="F238" s="123">
        <v>0</v>
      </c>
      <c r="G238" s="123">
        <v>0</v>
      </c>
      <c r="H238" s="123">
        <v>7</v>
      </c>
      <c r="I238" s="123">
        <v>86</v>
      </c>
      <c r="J238" s="123">
        <v>0</v>
      </c>
      <c r="K238" s="123">
        <v>2</v>
      </c>
      <c r="L238" s="119">
        <f t="shared" si="8"/>
        <v>20</v>
      </c>
      <c r="M238" s="123">
        <v>1640</v>
      </c>
      <c r="N238" s="124">
        <v>6.5703022339027597E-2</v>
      </c>
      <c r="O238" s="73">
        <f t="shared" si="9"/>
        <v>7.9878048780487806E-2</v>
      </c>
      <c r="P238" s="125" t="s">
        <v>29</v>
      </c>
      <c r="Q238" s="125" t="s">
        <v>298</v>
      </c>
      <c r="R238" s="121" t="s">
        <v>391</v>
      </c>
    </row>
    <row r="239" spans="1:18" ht="15.75" thickBot="1" x14ac:dyDescent="0.25">
      <c r="A239" s="139" t="s">
        <v>1349</v>
      </c>
      <c r="B239" s="139" t="s">
        <v>1350</v>
      </c>
      <c r="C239" s="123">
        <v>20</v>
      </c>
      <c r="D239" s="123">
        <v>10</v>
      </c>
      <c r="E239" s="123">
        <v>0</v>
      </c>
      <c r="F239" s="123">
        <v>2</v>
      </c>
      <c r="G239" s="123">
        <v>0</v>
      </c>
      <c r="H239" s="123">
        <v>1</v>
      </c>
      <c r="I239" s="123">
        <v>3</v>
      </c>
      <c r="J239" s="123">
        <v>1</v>
      </c>
      <c r="K239" s="123">
        <v>1</v>
      </c>
      <c r="L239" s="119">
        <f t="shared" si="8"/>
        <v>4</v>
      </c>
      <c r="M239" s="123">
        <v>675</v>
      </c>
      <c r="N239" s="124">
        <v>0.16635160680529301</v>
      </c>
      <c r="O239" s="73">
        <f t="shared" si="9"/>
        <v>2.9629629629629631E-2</v>
      </c>
      <c r="P239" s="125" t="s">
        <v>47</v>
      </c>
      <c r="Q239" s="125" t="s">
        <v>316</v>
      </c>
      <c r="R239" s="121"/>
    </row>
    <row r="240" spans="1:18" ht="15.75" thickBot="1" x14ac:dyDescent="0.25">
      <c r="A240" s="139" t="s">
        <v>163</v>
      </c>
      <c r="B240" s="139" t="s">
        <v>2414</v>
      </c>
      <c r="C240" s="123">
        <v>5</v>
      </c>
      <c r="D240" s="123">
        <v>5</v>
      </c>
      <c r="E240" s="123">
        <v>0</v>
      </c>
      <c r="F240" s="123">
        <v>0</v>
      </c>
      <c r="G240" s="123">
        <v>0</v>
      </c>
      <c r="H240" s="123">
        <v>0</v>
      </c>
      <c r="I240" s="123">
        <v>0</v>
      </c>
      <c r="J240" s="123">
        <v>0</v>
      </c>
      <c r="K240" s="123">
        <v>0</v>
      </c>
      <c r="L240" s="119">
        <f t="shared" si="8"/>
        <v>0</v>
      </c>
      <c r="M240" s="123">
        <v>21045</v>
      </c>
      <c r="N240" s="124">
        <v>3.8610038610038609E-2</v>
      </c>
      <c r="O240" s="73">
        <f t="shared" si="9"/>
        <v>2.3758612497030174E-4</v>
      </c>
      <c r="P240" s="125" t="s">
        <v>456</v>
      </c>
      <c r="Q240" s="125" t="s">
        <v>321</v>
      </c>
      <c r="R240" s="121" t="s">
        <v>86</v>
      </c>
    </row>
    <row r="241" spans="1:18" ht="15.75" thickBot="1" x14ac:dyDescent="0.25">
      <c r="A241" s="139" t="s">
        <v>165</v>
      </c>
      <c r="B241" s="139" t="s">
        <v>1843</v>
      </c>
      <c r="C241" s="123">
        <v>12</v>
      </c>
      <c r="D241" s="123">
        <v>12</v>
      </c>
      <c r="E241" s="123">
        <v>1</v>
      </c>
      <c r="F241" s="123">
        <v>3</v>
      </c>
      <c r="G241" s="123">
        <v>0</v>
      </c>
      <c r="H241" s="123">
        <v>0</v>
      </c>
      <c r="I241" s="123">
        <v>0</v>
      </c>
      <c r="J241" s="123">
        <v>0</v>
      </c>
      <c r="K241" s="123">
        <v>0</v>
      </c>
      <c r="L241" s="119">
        <f t="shared" si="8"/>
        <v>0</v>
      </c>
      <c r="M241" s="123">
        <v>10574</v>
      </c>
      <c r="N241" s="124">
        <v>8.6348684210526314E-2</v>
      </c>
      <c r="O241" s="73">
        <f t="shared" si="9"/>
        <v>1.1348590883298658E-3</v>
      </c>
      <c r="P241" s="125" t="s">
        <v>456</v>
      </c>
      <c r="Q241" s="125" t="s">
        <v>305</v>
      </c>
      <c r="R241" s="121" t="s">
        <v>59</v>
      </c>
    </row>
    <row r="242" spans="1:18" ht="15.75" thickBot="1" x14ac:dyDescent="0.25">
      <c r="A242" s="139" t="s">
        <v>166</v>
      </c>
      <c r="B242" s="139" t="s">
        <v>2415</v>
      </c>
      <c r="C242" s="123">
        <v>2</v>
      </c>
      <c r="D242" s="123">
        <v>2</v>
      </c>
      <c r="E242" s="123">
        <v>0</v>
      </c>
      <c r="F242" s="123">
        <v>1</v>
      </c>
      <c r="G242" s="123">
        <v>0</v>
      </c>
      <c r="H242" s="123">
        <v>0</v>
      </c>
      <c r="I242" s="123">
        <v>0</v>
      </c>
      <c r="J242" s="123">
        <v>0</v>
      </c>
      <c r="K242" s="123">
        <v>0</v>
      </c>
      <c r="L242" s="119">
        <f t="shared" si="8"/>
        <v>0</v>
      </c>
      <c r="M242" s="123">
        <v>15162</v>
      </c>
      <c r="N242" s="124">
        <v>6.6037735849056603E-2</v>
      </c>
      <c r="O242" s="73">
        <f t="shared" si="9"/>
        <v>1.3190871916633689E-4</v>
      </c>
      <c r="P242" s="125" t="s">
        <v>456</v>
      </c>
      <c r="Q242" s="125" t="s">
        <v>316</v>
      </c>
      <c r="R242" s="121"/>
    </row>
    <row r="243" spans="1:18" ht="15.75" thickBot="1" x14ac:dyDescent="0.25">
      <c r="A243" s="139" t="s">
        <v>2227</v>
      </c>
      <c r="B243" s="139" t="s">
        <v>2416</v>
      </c>
      <c r="C243" s="123">
        <v>2</v>
      </c>
      <c r="D243" s="123">
        <v>2</v>
      </c>
      <c r="E243" s="123">
        <v>1</v>
      </c>
      <c r="F243" s="123">
        <v>0</v>
      </c>
      <c r="G243" s="123">
        <v>0</v>
      </c>
      <c r="H243" s="123">
        <v>0</v>
      </c>
      <c r="I243" s="123">
        <v>0</v>
      </c>
      <c r="J243" s="123">
        <v>0</v>
      </c>
      <c r="K243" s="123">
        <v>0</v>
      </c>
      <c r="L243" s="119">
        <f t="shared" si="8"/>
        <v>0</v>
      </c>
      <c r="M243" s="123">
        <v>3323</v>
      </c>
      <c r="N243" s="124">
        <v>2.3630504833512353E-2</v>
      </c>
      <c r="O243" s="73">
        <f t="shared" si="9"/>
        <v>6.0186578393018361E-4</v>
      </c>
      <c r="P243" s="125" t="s">
        <v>456</v>
      </c>
      <c r="Q243" s="125" t="s">
        <v>321</v>
      </c>
      <c r="R243" s="121" t="s">
        <v>94</v>
      </c>
    </row>
    <row r="244" spans="1:18" ht="15.75" thickBot="1" x14ac:dyDescent="0.25">
      <c r="A244" s="139" t="s">
        <v>2077</v>
      </c>
      <c r="B244" s="139" t="s">
        <v>2417</v>
      </c>
      <c r="C244" s="123">
        <v>6</v>
      </c>
      <c r="D244" s="123">
        <v>6</v>
      </c>
      <c r="E244" s="123">
        <v>0</v>
      </c>
      <c r="F244" s="123">
        <v>0</v>
      </c>
      <c r="G244" s="123">
        <v>0</v>
      </c>
      <c r="H244" s="123">
        <v>0</v>
      </c>
      <c r="I244" s="123">
        <v>0</v>
      </c>
      <c r="J244" s="123">
        <v>0</v>
      </c>
      <c r="K244" s="123">
        <v>0</v>
      </c>
      <c r="L244" s="119">
        <f t="shared" si="8"/>
        <v>0</v>
      </c>
      <c r="M244" s="123">
        <v>12385</v>
      </c>
      <c r="N244" s="124">
        <v>0.10344827586206896</v>
      </c>
      <c r="O244" s="73">
        <f t="shared" si="9"/>
        <v>4.8445700444085587E-4</v>
      </c>
      <c r="P244" s="125" t="s">
        <v>456</v>
      </c>
      <c r="Q244" s="125" t="s">
        <v>316</v>
      </c>
      <c r="R244" s="121"/>
    </row>
    <row r="245" spans="1:18" ht="15.75" thickBot="1" x14ac:dyDescent="0.25">
      <c r="A245" s="139" t="s">
        <v>2162</v>
      </c>
      <c r="B245" s="139" t="s">
        <v>2418</v>
      </c>
      <c r="C245" s="123">
        <v>3</v>
      </c>
      <c r="D245" s="123">
        <v>2</v>
      </c>
      <c r="E245" s="123">
        <v>0</v>
      </c>
      <c r="F245" s="123">
        <v>0</v>
      </c>
      <c r="G245" s="123">
        <v>1</v>
      </c>
      <c r="H245" s="123">
        <v>0</v>
      </c>
      <c r="I245" s="123">
        <v>0</v>
      </c>
      <c r="J245" s="123">
        <v>0</v>
      </c>
      <c r="K245" s="123">
        <v>0</v>
      </c>
      <c r="L245" s="119">
        <f t="shared" si="8"/>
        <v>0</v>
      </c>
      <c r="M245" s="123">
        <v>376</v>
      </c>
      <c r="N245" s="124">
        <v>7.2115384615384619E-3</v>
      </c>
      <c r="O245" s="73">
        <f t="shared" si="9"/>
        <v>7.9787234042553185E-3</v>
      </c>
      <c r="P245" s="125" t="s">
        <v>88</v>
      </c>
      <c r="Q245" s="125" t="s">
        <v>305</v>
      </c>
      <c r="R245" s="121"/>
    </row>
    <row r="246" spans="1:18" ht="15.75" thickBot="1" x14ac:dyDescent="0.25">
      <c r="A246" s="139" t="s">
        <v>1406</v>
      </c>
      <c r="B246" s="139" t="s">
        <v>1407</v>
      </c>
      <c r="C246" s="123">
        <v>29</v>
      </c>
      <c r="D246" s="123">
        <v>19</v>
      </c>
      <c r="E246" s="123">
        <v>1</v>
      </c>
      <c r="F246" s="123">
        <v>3</v>
      </c>
      <c r="G246" s="123">
        <v>0</v>
      </c>
      <c r="H246" s="123">
        <v>1</v>
      </c>
      <c r="I246" s="123">
        <v>4</v>
      </c>
      <c r="J246" s="123">
        <v>1</v>
      </c>
      <c r="K246" s="123">
        <v>0</v>
      </c>
      <c r="L246" s="119">
        <f t="shared" si="8"/>
        <v>4</v>
      </c>
      <c r="M246" s="123">
        <v>991</v>
      </c>
      <c r="N246" s="124">
        <v>6.1797752808988762E-2</v>
      </c>
      <c r="O246" s="73">
        <f t="shared" si="9"/>
        <v>2.9263370332996974E-2</v>
      </c>
      <c r="P246" s="125" t="s">
        <v>61</v>
      </c>
      <c r="Q246" s="125" t="s">
        <v>305</v>
      </c>
      <c r="R246" s="121"/>
    </row>
    <row r="247" spans="1:18" ht="15.75" thickBot="1" x14ac:dyDescent="0.25">
      <c r="A247" s="139" t="s">
        <v>1062</v>
      </c>
      <c r="B247" s="139" t="s">
        <v>1063</v>
      </c>
      <c r="C247" s="123">
        <v>29</v>
      </c>
      <c r="D247" s="123">
        <v>19</v>
      </c>
      <c r="E247" s="123">
        <v>2</v>
      </c>
      <c r="F247" s="123">
        <v>1</v>
      </c>
      <c r="G247" s="123">
        <v>0</v>
      </c>
      <c r="H247" s="123">
        <v>0</v>
      </c>
      <c r="I247" s="123">
        <v>1</v>
      </c>
      <c r="J247" s="123">
        <v>0</v>
      </c>
      <c r="K247" s="123">
        <v>1</v>
      </c>
      <c r="L247" s="119">
        <f t="shared" si="8"/>
        <v>8</v>
      </c>
      <c r="M247" s="123">
        <v>1149</v>
      </c>
      <c r="N247" s="124">
        <v>8.5324232081911269E-2</v>
      </c>
      <c r="O247" s="73">
        <f t="shared" si="9"/>
        <v>2.5239338555265448E-2</v>
      </c>
      <c r="P247" s="125" t="s">
        <v>170</v>
      </c>
      <c r="Q247" s="125" t="s">
        <v>309</v>
      </c>
      <c r="R247" s="121" t="s">
        <v>111</v>
      </c>
    </row>
    <row r="248" spans="1:18" ht="15.75" thickBot="1" x14ac:dyDescent="0.25">
      <c r="A248" s="139" t="s">
        <v>819</v>
      </c>
      <c r="B248" s="139" t="s">
        <v>820</v>
      </c>
      <c r="C248" s="123">
        <v>74</v>
      </c>
      <c r="D248" s="123">
        <v>54</v>
      </c>
      <c r="E248" s="123">
        <v>1</v>
      </c>
      <c r="F248" s="123">
        <v>7</v>
      </c>
      <c r="G248" s="123">
        <v>0</v>
      </c>
      <c r="H248" s="123">
        <v>0</v>
      </c>
      <c r="I248" s="123">
        <v>1</v>
      </c>
      <c r="J248" s="123">
        <v>11</v>
      </c>
      <c r="K248" s="123">
        <v>3</v>
      </c>
      <c r="L248" s="119">
        <f t="shared" si="8"/>
        <v>5</v>
      </c>
      <c r="M248" s="123">
        <v>440</v>
      </c>
      <c r="N248" s="124">
        <v>2.9723991507430998E-2</v>
      </c>
      <c r="O248" s="73">
        <f t="shared" si="9"/>
        <v>0.16818181818181818</v>
      </c>
      <c r="P248" s="125" t="s">
        <v>11</v>
      </c>
      <c r="Q248" s="125" t="s">
        <v>307</v>
      </c>
      <c r="R248" s="121"/>
    </row>
    <row r="249" spans="1:18" ht="15.75" thickBot="1" x14ac:dyDescent="0.25">
      <c r="A249" s="139" t="s">
        <v>1737</v>
      </c>
      <c r="B249" s="139" t="s">
        <v>1738</v>
      </c>
      <c r="C249" s="123">
        <v>18</v>
      </c>
      <c r="D249" s="123">
        <v>9</v>
      </c>
      <c r="E249" s="123">
        <v>1</v>
      </c>
      <c r="F249" s="123">
        <v>0</v>
      </c>
      <c r="G249" s="123">
        <v>0</v>
      </c>
      <c r="H249" s="123">
        <v>0</v>
      </c>
      <c r="I249" s="123">
        <v>2</v>
      </c>
      <c r="J249" s="123">
        <v>2</v>
      </c>
      <c r="K249" s="123">
        <v>2</v>
      </c>
      <c r="L249" s="119">
        <f t="shared" si="8"/>
        <v>3</v>
      </c>
      <c r="M249" s="123">
        <v>649</v>
      </c>
      <c r="N249" s="124">
        <v>3.3333333333333333E-2</v>
      </c>
      <c r="O249" s="73">
        <f t="shared" si="9"/>
        <v>2.7734976887519261E-2</v>
      </c>
      <c r="P249" s="125" t="s">
        <v>122</v>
      </c>
      <c r="Q249" s="125" t="s">
        <v>307</v>
      </c>
      <c r="R249" s="121" t="s">
        <v>118</v>
      </c>
    </row>
    <row r="250" spans="1:18" ht="15.75" thickBot="1" x14ac:dyDescent="0.25">
      <c r="A250" s="139" t="s">
        <v>946</v>
      </c>
      <c r="B250" s="139" t="s">
        <v>947</v>
      </c>
      <c r="C250" s="123">
        <v>33</v>
      </c>
      <c r="D250" s="123">
        <v>6</v>
      </c>
      <c r="E250" s="123">
        <v>0</v>
      </c>
      <c r="F250" s="123">
        <v>0</v>
      </c>
      <c r="G250" s="123">
        <v>0</v>
      </c>
      <c r="H250" s="123">
        <v>2</v>
      </c>
      <c r="I250" s="123">
        <v>17</v>
      </c>
      <c r="J250" s="123">
        <v>1</v>
      </c>
      <c r="K250" s="123">
        <v>1</v>
      </c>
      <c r="L250" s="119">
        <f t="shared" si="8"/>
        <v>6</v>
      </c>
      <c r="M250" s="123">
        <v>722</v>
      </c>
      <c r="N250" s="124">
        <v>1.0976948408342482E-2</v>
      </c>
      <c r="O250" s="73">
        <f t="shared" si="9"/>
        <v>4.5706371191135735E-2</v>
      </c>
      <c r="P250" s="125" t="s">
        <v>35</v>
      </c>
      <c r="Q250" s="125" t="s">
        <v>2580</v>
      </c>
      <c r="R250" s="121" t="s">
        <v>91</v>
      </c>
    </row>
    <row r="251" spans="1:18" ht="15.75" thickBot="1" x14ac:dyDescent="0.25">
      <c r="A251" s="139" t="s">
        <v>434</v>
      </c>
      <c r="B251" s="139" t="s">
        <v>435</v>
      </c>
      <c r="C251" s="123">
        <v>514</v>
      </c>
      <c r="D251" s="123">
        <v>221</v>
      </c>
      <c r="E251" s="123">
        <v>7</v>
      </c>
      <c r="F251" s="123">
        <v>42</v>
      </c>
      <c r="G251" s="123">
        <v>114</v>
      </c>
      <c r="H251" s="123">
        <v>30</v>
      </c>
      <c r="I251" s="123">
        <v>47</v>
      </c>
      <c r="J251" s="123">
        <v>5</v>
      </c>
      <c r="K251" s="123">
        <v>7</v>
      </c>
      <c r="L251" s="119">
        <f t="shared" si="8"/>
        <v>90</v>
      </c>
      <c r="M251" s="123">
        <v>5742</v>
      </c>
      <c r="N251" s="124">
        <v>0.14285714285714285</v>
      </c>
      <c r="O251" s="73">
        <f t="shared" si="9"/>
        <v>8.951584813653779E-2</v>
      </c>
      <c r="P251" s="125" t="s">
        <v>70</v>
      </c>
      <c r="Q251" s="125" t="s">
        <v>298</v>
      </c>
      <c r="R251" s="121"/>
    </row>
    <row r="252" spans="1:18" ht="15.75" thickBot="1" x14ac:dyDescent="0.25">
      <c r="A252" s="139" t="s">
        <v>1500</v>
      </c>
      <c r="B252" s="139" t="s">
        <v>1501</v>
      </c>
      <c r="C252" s="123">
        <v>22</v>
      </c>
      <c r="D252" s="123">
        <v>11</v>
      </c>
      <c r="E252" s="123">
        <v>0</v>
      </c>
      <c r="F252" s="123">
        <v>1</v>
      </c>
      <c r="G252" s="123">
        <v>0</v>
      </c>
      <c r="H252" s="123">
        <v>0</v>
      </c>
      <c r="I252" s="123">
        <v>3</v>
      </c>
      <c r="J252" s="123">
        <v>0</v>
      </c>
      <c r="K252" s="123">
        <v>0</v>
      </c>
      <c r="L252" s="119">
        <f t="shared" si="8"/>
        <v>8</v>
      </c>
      <c r="M252" s="123">
        <v>1097</v>
      </c>
      <c r="N252" s="124">
        <v>6.2116623961487691E-4</v>
      </c>
      <c r="O252" s="73">
        <f t="shared" si="9"/>
        <v>2.0054694621695533E-2</v>
      </c>
      <c r="P252" s="125" t="s">
        <v>47</v>
      </c>
      <c r="Q252" s="125" t="s">
        <v>316</v>
      </c>
      <c r="R252" s="121"/>
    </row>
    <row r="253" spans="1:18" ht="15.75" thickBot="1" x14ac:dyDescent="0.25">
      <c r="A253" s="139" t="s">
        <v>2254</v>
      </c>
      <c r="B253" s="139" t="s">
        <v>2255</v>
      </c>
      <c r="C253" s="123">
        <v>3</v>
      </c>
      <c r="D253" s="123">
        <v>1</v>
      </c>
      <c r="E253" s="123">
        <v>0</v>
      </c>
      <c r="F253" s="123">
        <v>1</v>
      </c>
      <c r="G253" s="123">
        <v>0</v>
      </c>
      <c r="H253" s="123">
        <v>0</v>
      </c>
      <c r="I253" s="123">
        <v>0</v>
      </c>
      <c r="J253" s="123">
        <v>0</v>
      </c>
      <c r="K253" s="123">
        <v>0</v>
      </c>
      <c r="L253" s="119">
        <f t="shared" si="8"/>
        <v>2</v>
      </c>
      <c r="M253" s="123">
        <v>457</v>
      </c>
      <c r="N253" s="124">
        <v>2.0202020202020204E-2</v>
      </c>
      <c r="O253" s="73">
        <f t="shared" si="9"/>
        <v>6.5645514223194746E-3</v>
      </c>
      <c r="P253" s="125" t="s">
        <v>260</v>
      </c>
      <c r="Q253" s="125" t="s">
        <v>296</v>
      </c>
      <c r="R253" s="121" t="s">
        <v>12</v>
      </c>
    </row>
    <row r="254" spans="1:18" ht="15.75" thickBot="1" x14ac:dyDescent="0.25">
      <c r="A254" s="139" t="s">
        <v>534</v>
      </c>
      <c r="B254" s="139" t="s">
        <v>535</v>
      </c>
      <c r="C254" s="123">
        <v>112</v>
      </c>
      <c r="D254" s="123">
        <v>92</v>
      </c>
      <c r="E254" s="123">
        <v>7</v>
      </c>
      <c r="F254" s="123">
        <v>1</v>
      </c>
      <c r="G254" s="123">
        <v>0</v>
      </c>
      <c r="H254" s="123">
        <v>2</v>
      </c>
      <c r="I254" s="123">
        <v>8</v>
      </c>
      <c r="J254" s="123">
        <v>3</v>
      </c>
      <c r="K254" s="123">
        <v>0</v>
      </c>
      <c r="L254" s="119">
        <f t="shared" si="8"/>
        <v>7</v>
      </c>
      <c r="M254" s="123">
        <v>1305</v>
      </c>
      <c r="N254" s="124">
        <v>5.6399132321041212E-2</v>
      </c>
      <c r="O254" s="73">
        <f t="shared" si="9"/>
        <v>8.5823754789272025E-2</v>
      </c>
      <c r="P254" s="125" t="s">
        <v>70</v>
      </c>
      <c r="Q254" s="125" t="s">
        <v>298</v>
      </c>
      <c r="R254" s="121"/>
    </row>
    <row r="255" spans="1:18" ht="15.75" thickBot="1" x14ac:dyDescent="0.25">
      <c r="A255" s="139" t="s">
        <v>1167</v>
      </c>
      <c r="B255" s="139" t="s">
        <v>2419</v>
      </c>
      <c r="C255" s="123">
        <v>45</v>
      </c>
      <c r="D255" s="123">
        <v>40</v>
      </c>
      <c r="E255" s="123">
        <v>5</v>
      </c>
      <c r="F255" s="123">
        <v>3</v>
      </c>
      <c r="G255" s="123">
        <v>0</v>
      </c>
      <c r="H255" s="123">
        <v>0</v>
      </c>
      <c r="I255" s="123">
        <v>0</v>
      </c>
      <c r="J255" s="123">
        <v>3</v>
      </c>
      <c r="K255" s="123">
        <v>0</v>
      </c>
      <c r="L255" s="119">
        <f t="shared" si="8"/>
        <v>2</v>
      </c>
      <c r="M255" s="123">
        <v>1213</v>
      </c>
      <c r="N255" s="124"/>
      <c r="O255" s="73">
        <f t="shared" si="9"/>
        <v>3.7098103874690848E-2</v>
      </c>
      <c r="P255" s="125" t="s">
        <v>21</v>
      </c>
      <c r="Q255" s="125" t="s">
        <v>307</v>
      </c>
      <c r="R255" s="121"/>
    </row>
    <row r="256" spans="1:18" ht="15.75" thickBot="1" x14ac:dyDescent="0.25">
      <c r="A256" s="139" t="s">
        <v>647</v>
      </c>
      <c r="B256" s="139" t="s">
        <v>648</v>
      </c>
      <c r="C256" s="123">
        <v>84</v>
      </c>
      <c r="D256" s="123">
        <v>48</v>
      </c>
      <c r="E256" s="123">
        <v>0</v>
      </c>
      <c r="F256" s="123">
        <v>11</v>
      </c>
      <c r="G256" s="123">
        <v>0</v>
      </c>
      <c r="H256" s="123">
        <v>0</v>
      </c>
      <c r="I256" s="123">
        <v>29</v>
      </c>
      <c r="J256" s="123">
        <v>2</v>
      </c>
      <c r="K256" s="123">
        <v>0</v>
      </c>
      <c r="L256" s="119">
        <f t="shared" si="8"/>
        <v>5</v>
      </c>
      <c r="M256" s="123">
        <v>2247</v>
      </c>
      <c r="N256" s="124">
        <v>1</v>
      </c>
      <c r="O256" s="73">
        <f t="shared" si="9"/>
        <v>3.7383177570093455E-2</v>
      </c>
      <c r="P256" s="125" t="s">
        <v>37</v>
      </c>
      <c r="Q256" s="125" t="s">
        <v>2580</v>
      </c>
      <c r="R256" s="121" t="s">
        <v>51</v>
      </c>
    </row>
    <row r="257" spans="1:18" ht="15.75" thickBot="1" x14ac:dyDescent="0.25">
      <c r="A257" s="139" t="s">
        <v>767</v>
      </c>
      <c r="B257" s="139" t="s">
        <v>768</v>
      </c>
      <c r="C257" s="123">
        <v>57</v>
      </c>
      <c r="D257" s="123">
        <v>28</v>
      </c>
      <c r="E257" s="123">
        <v>0</v>
      </c>
      <c r="F257" s="123">
        <v>0</v>
      </c>
      <c r="G257" s="123">
        <v>0</v>
      </c>
      <c r="H257" s="123">
        <v>1</v>
      </c>
      <c r="I257" s="123">
        <v>17</v>
      </c>
      <c r="J257" s="123">
        <v>2</v>
      </c>
      <c r="K257" s="123">
        <v>4</v>
      </c>
      <c r="L257" s="119">
        <f t="shared" si="8"/>
        <v>5</v>
      </c>
      <c r="M257" s="123">
        <v>2213</v>
      </c>
      <c r="N257" s="124">
        <v>6.0404711567502265E-4</v>
      </c>
      <c r="O257" s="73">
        <f t="shared" si="9"/>
        <v>2.5756891098056935E-2</v>
      </c>
      <c r="P257" s="125" t="s">
        <v>89</v>
      </c>
      <c r="Q257" s="125" t="s">
        <v>2580</v>
      </c>
      <c r="R257" s="121"/>
    </row>
    <row r="258" spans="1:18" ht="15.75" thickBot="1" x14ac:dyDescent="0.25">
      <c r="A258" s="139" t="s">
        <v>555</v>
      </c>
      <c r="B258" s="139" t="s">
        <v>556</v>
      </c>
      <c r="C258" s="123">
        <v>111</v>
      </c>
      <c r="D258" s="123">
        <v>33</v>
      </c>
      <c r="E258" s="123">
        <v>0</v>
      </c>
      <c r="F258" s="123">
        <v>3</v>
      </c>
      <c r="G258" s="123">
        <v>3</v>
      </c>
      <c r="H258" s="123">
        <v>10</v>
      </c>
      <c r="I258" s="123">
        <v>18</v>
      </c>
      <c r="J258" s="123">
        <v>5</v>
      </c>
      <c r="K258" s="123">
        <v>6</v>
      </c>
      <c r="L258" s="119">
        <f t="shared" si="8"/>
        <v>36</v>
      </c>
      <c r="M258" s="123">
        <v>2783</v>
      </c>
      <c r="N258" s="124">
        <v>8.8757396449704138E-4</v>
      </c>
      <c r="O258" s="73">
        <f t="shared" si="9"/>
        <v>3.9885016169601148E-2</v>
      </c>
      <c r="P258" s="125" t="s">
        <v>162</v>
      </c>
      <c r="Q258" s="125" t="s">
        <v>309</v>
      </c>
      <c r="R258" s="121" t="s">
        <v>111</v>
      </c>
    </row>
    <row r="259" spans="1:18" ht="15.75" thickBot="1" x14ac:dyDescent="0.25">
      <c r="A259" s="139" t="s">
        <v>1466</v>
      </c>
      <c r="B259" s="139" t="s">
        <v>1467</v>
      </c>
      <c r="C259" s="123">
        <v>22</v>
      </c>
      <c r="D259" s="123">
        <v>15</v>
      </c>
      <c r="E259" s="123">
        <v>3</v>
      </c>
      <c r="F259" s="123">
        <v>1</v>
      </c>
      <c r="G259" s="123">
        <v>1</v>
      </c>
      <c r="H259" s="123">
        <v>0</v>
      </c>
      <c r="I259" s="123">
        <v>1</v>
      </c>
      <c r="J259" s="123">
        <v>1</v>
      </c>
      <c r="K259" s="123">
        <v>0</v>
      </c>
      <c r="L259" s="119">
        <f t="shared" si="8"/>
        <v>4</v>
      </c>
      <c r="M259" s="123">
        <v>699</v>
      </c>
      <c r="N259" s="124">
        <v>3.7362637362637362E-2</v>
      </c>
      <c r="O259" s="73">
        <f t="shared" si="9"/>
        <v>3.1473533619456366E-2</v>
      </c>
      <c r="P259" s="125" t="s">
        <v>34</v>
      </c>
      <c r="Q259" s="125" t="s">
        <v>312</v>
      </c>
      <c r="R259" s="121"/>
    </row>
    <row r="260" spans="1:18" ht="15.75" thickBot="1" x14ac:dyDescent="0.25">
      <c r="A260" s="139" t="s">
        <v>24</v>
      </c>
      <c r="B260" s="139" t="s">
        <v>396</v>
      </c>
      <c r="C260" s="123">
        <v>1369</v>
      </c>
      <c r="D260" s="123">
        <v>459</v>
      </c>
      <c r="E260" s="123">
        <v>12</v>
      </c>
      <c r="F260" s="123">
        <v>42</v>
      </c>
      <c r="G260" s="123">
        <v>0</v>
      </c>
      <c r="H260" s="123">
        <v>152</v>
      </c>
      <c r="I260" s="123">
        <v>464</v>
      </c>
      <c r="J260" s="123">
        <v>30</v>
      </c>
      <c r="K260" s="123">
        <v>57</v>
      </c>
      <c r="L260" s="119">
        <f t="shared" si="8"/>
        <v>207</v>
      </c>
      <c r="M260" s="123">
        <v>19740</v>
      </c>
      <c r="N260" s="124">
        <v>2.3667029379760611E-2</v>
      </c>
      <c r="O260" s="73">
        <f t="shared" si="9"/>
        <v>6.9351570415400202E-2</v>
      </c>
      <c r="P260" s="125" t="s">
        <v>456</v>
      </c>
      <c r="Q260" s="125" t="s">
        <v>298</v>
      </c>
      <c r="R260" s="121"/>
    </row>
    <row r="261" spans="1:18" ht="15.75" thickBot="1" x14ac:dyDescent="0.25">
      <c r="A261" s="139" t="s">
        <v>2148</v>
      </c>
      <c r="B261" s="139" t="s">
        <v>2149</v>
      </c>
      <c r="C261" s="123">
        <v>8</v>
      </c>
      <c r="D261" s="123">
        <v>2</v>
      </c>
      <c r="E261" s="123">
        <v>0</v>
      </c>
      <c r="F261" s="123">
        <v>0</v>
      </c>
      <c r="G261" s="123">
        <v>0</v>
      </c>
      <c r="H261" s="123">
        <v>2</v>
      </c>
      <c r="I261" s="123">
        <v>4</v>
      </c>
      <c r="J261" s="123">
        <v>0</v>
      </c>
      <c r="K261" s="123">
        <v>0</v>
      </c>
      <c r="L261" s="119">
        <f t="shared" si="8"/>
        <v>0</v>
      </c>
      <c r="M261" s="123">
        <v>420</v>
      </c>
      <c r="N261" s="124">
        <v>7.6923076923076927E-2</v>
      </c>
      <c r="O261" s="73">
        <f t="shared" si="9"/>
        <v>1.9047619047619049E-2</v>
      </c>
      <c r="P261" s="125" t="s">
        <v>34</v>
      </c>
      <c r="Q261" s="125" t="s">
        <v>305</v>
      </c>
      <c r="R261" s="121" t="s">
        <v>2359</v>
      </c>
    </row>
    <row r="262" spans="1:18" ht="15.75" thickBot="1" x14ac:dyDescent="0.25">
      <c r="A262" s="139" t="s">
        <v>799</v>
      </c>
      <c r="B262" s="139" t="s">
        <v>800</v>
      </c>
      <c r="C262" s="123">
        <v>55</v>
      </c>
      <c r="D262" s="123">
        <v>23</v>
      </c>
      <c r="E262" s="123">
        <v>0</v>
      </c>
      <c r="F262" s="123">
        <v>1</v>
      </c>
      <c r="G262" s="123">
        <v>0</v>
      </c>
      <c r="H262" s="123">
        <v>2</v>
      </c>
      <c r="I262" s="123">
        <v>9</v>
      </c>
      <c r="J262" s="123">
        <v>6</v>
      </c>
      <c r="K262" s="123">
        <v>2</v>
      </c>
      <c r="L262" s="119">
        <f t="shared" si="8"/>
        <v>13</v>
      </c>
      <c r="M262" s="123">
        <v>1425</v>
      </c>
      <c r="N262" s="124">
        <v>1.3210798391728892E-2</v>
      </c>
      <c r="O262" s="73">
        <f t="shared" si="9"/>
        <v>3.8596491228070177E-2</v>
      </c>
      <c r="P262" s="125" t="s">
        <v>88</v>
      </c>
      <c r="Q262" s="125" t="s">
        <v>305</v>
      </c>
      <c r="R262" s="121"/>
    </row>
    <row r="263" spans="1:18" ht="15.75" thickBot="1" x14ac:dyDescent="0.25">
      <c r="A263" s="139" t="s">
        <v>771</v>
      </c>
      <c r="B263" s="139" t="s">
        <v>772</v>
      </c>
      <c r="C263" s="123">
        <v>54</v>
      </c>
      <c r="D263" s="123">
        <v>25</v>
      </c>
      <c r="E263" s="123">
        <v>6</v>
      </c>
      <c r="F263" s="123">
        <v>0</v>
      </c>
      <c r="G263" s="123">
        <v>1</v>
      </c>
      <c r="H263" s="123">
        <v>1</v>
      </c>
      <c r="I263" s="123">
        <v>2</v>
      </c>
      <c r="J263" s="123">
        <v>0</v>
      </c>
      <c r="K263" s="123">
        <v>2</v>
      </c>
      <c r="L263" s="119">
        <f t="shared" si="8"/>
        <v>23</v>
      </c>
      <c r="M263" s="123">
        <v>1215</v>
      </c>
      <c r="N263" s="124">
        <v>9.6156767431262335E-2</v>
      </c>
      <c r="O263" s="73">
        <f t="shared" si="9"/>
        <v>4.4444444444444446E-2</v>
      </c>
      <c r="P263" s="125" t="s">
        <v>88</v>
      </c>
      <c r="Q263" s="125" t="s">
        <v>305</v>
      </c>
      <c r="R263" s="121"/>
    </row>
    <row r="264" spans="1:18" ht="15.75" thickBot="1" x14ac:dyDescent="0.25">
      <c r="A264" s="139" t="s">
        <v>1191</v>
      </c>
      <c r="B264" s="139" t="s">
        <v>1192</v>
      </c>
      <c r="C264" s="123">
        <v>34</v>
      </c>
      <c r="D264" s="123">
        <v>25</v>
      </c>
      <c r="E264" s="123">
        <v>0</v>
      </c>
      <c r="F264" s="123">
        <v>4</v>
      </c>
      <c r="G264" s="123">
        <v>0</v>
      </c>
      <c r="H264" s="123">
        <v>0</v>
      </c>
      <c r="I264" s="123">
        <v>3</v>
      </c>
      <c r="J264" s="123">
        <v>0</v>
      </c>
      <c r="K264" s="123">
        <v>2</v>
      </c>
      <c r="L264" s="119">
        <f t="shared" si="8"/>
        <v>4</v>
      </c>
      <c r="M264" s="123">
        <v>713</v>
      </c>
      <c r="N264" s="124">
        <v>8.8832487309644676E-3</v>
      </c>
      <c r="O264" s="73">
        <f t="shared" si="9"/>
        <v>4.7685834502103785E-2</v>
      </c>
      <c r="P264" s="125" t="s">
        <v>28</v>
      </c>
      <c r="Q264" s="125" t="s">
        <v>321</v>
      </c>
      <c r="R264" s="121" t="s">
        <v>2355</v>
      </c>
    </row>
    <row r="265" spans="1:18" ht="15.75" thickBot="1" x14ac:dyDescent="0.25">
      <c r="A265" s="139" t="s">
        <v>956</v>
      </c>
      <c r="B265" s="139" t="s">
        <v>957</v>
      </c>
      <c r="C265" s="123">
        <v>45</v>
      </c>
      <c r="D265" s="123">
        <v>18</v>
      </c>
      <c r="E265" s="123">
        <v>1</v>
      </c>
      <c r="F265" s="123">
        <v>1</v>
      </c>
      <c r="G265" s="123">
        <v>0</v>
      </c>
      <c r="H265" s="123">
        <v>3</v>
      </c>
      <c r="I265" s="123">
        <v>6</v>
      </c>
      <c r="J265" s="123">
        <v>6</v>
      </c>
      <c r="K265" s="123">
        <v>1</v>
      </c>
      <c r="L265" s="119">
        <f t="shared" si="8"/>
        <v>11</v>
      </c>
      <c r="M265" s="123">
        <v>1310</v>
      </c>
      <c r="N265" s="124">
        <v>5.8549567531603459E-2</v>
      </c>
      <c r="O265" s="73">
        <f t="shared" si="9"/>
        <v>3.4351145038167941E-2</v>
      </c>
      <c r="P265" s="125" t="s">
        <v>71</v>
      </c>
      <c r="Q265" s="125" t="s">
        <v>298</v>
      </c>
      <c r="R265" s="121"/>
    </row>
    <row r="266" spans="1:18" ht="15.75" thickBot="1" x14ac:dyDescent="0.25">
      <c r="A266" s="139" t="s">
        <v>1422</v>
      </c>
      <c r="B266" s="139" t="s">
        <v>1423</v>
      </c>
      <c r="C266" s="123">
        <v>26</v>
      </c>
      <c r="D266" s="123">
        <v>9</v>
      </c>
      <c r="E266" s="123">
        <v>0</v>
      </c>
      <c r="F266" s="123">
        <v>0</v>
      </c>
      <c r="G266" s="123">
        <v>0</v>
      </c>
      <c r="H266" s="123">
        <v>4</v>
      </c>
      <c r="I266" s="123">
        <v>7</v>
      </c>
      <c r="J266" s="123">
        <v>1</v>
      </c>
      <c r="K266" s="123">
        <v>0</v>
      </c>
      <c r="L266" s="119">
        <f t="shared" si="8"/>
        <v>5</v>
      </c>
      <c r="M266" s="123">
        <v>781</v>
      </c>
      <c r="N266" s="124">
        <v>2.4761904761904763E-2</v>
      </c>
      <c r="O266" s="73">
        <f t="shared" si="9"/>
        <v>3.3290653008962869E-2</v>
      </c>
      <c r="P266" s="125" t="s">
        <v>71</v>
      </c>
      <c r="Q266" s="125" t="s">
        <v>298</v>
      </c>
      <c r="R266" s="121" t="s">
        <v>18</v>
      </c>
    </row>
    <row r="267" spans="1:18" ht="15.75" thickBot="1" x14ac:dyDescent="0.25">
      <c r="A267" s="139" t="s">
        <v>1275</v>
      </c>
      <c r="B267" s="139" t="s">
        <v>1276</v>
      </c>
      <c r="C267" s="123">
        <v>36</v>
      </c>
      <c r="D267" s="123">
        <v>25</v>
      </c>
      <c r="E267" s="123">
        <v>0</v>
      </c>
      <c r="F267" s="123">
        <v>4</v>
      </c>
      <c r="G267" s="123">
        <v>0</v>
      </c>
      <c r="H267" s="123">
        <v>0</v>
      </c>
      <c r="I267" s="123">
        <v>8</v>
      </c>
      <c r="J267" s="123">
        <v>0</v>
      </c>
      <c r="K267" s="123">
        <v>0</v>
      </c>
      <c r="L267" s="119">
        <f t="shared" ref="L267:L330" si="10">+C267-D267-G267-H267-I267-J267-K267</f>
        <v>3</v>
      </c>
      <c r="M267" s="123">
        <v>974</v>
      </c>
      <c r="N267" s="124">
        <v>3.1553398058252427E-2</v>
      </c>
      <c r="O267" s="73">
        <f t="shared" ref="O267:O330" si="11">+C267/M267</f>
        <v>3.6960985626283367E-2</v>
      </c>
      <c r="P267" s="125" t="s">
        <v>43</v>
      </c>
      <c r="Q267" s="125" t="s">
        <v>312</v>
      </c>
      <c r="R267" s="121"/>
    </row>
    <row r="268" spans="1:18" ht="15.75" thickBot="1" x14ac:dyDescent="0.25">
      <c r="A268" s="139" t="s">
        <v>2262</v>
      </c>
      <c r="B268" s="139" t="s">
        <v>2263</v>
      </c>
      <c r="C268" s="123">
        <v>4</v>
      </c>
      <c r="D268" s="123">
        <v>3</v>
      </c>
      <c r="E268" s="123">
        <v>0</v>
      </c>
      <c r="F268" s="123">
        <v>0</v>
      </c>
      <c r="G268" s="123">
        <v>0</v>
      </c>
      <c r="H268" s="123">
        <v>0</v>
      </c>
      <c r="I268" s="123">
        <v>0</v>
      </c>
      <c r="J268" s="123">
        <v>0</v>
      </c>
      <c r="K268" s="123">
        <v>0</v>
      </c>
      <c r="L268" s="119">
        <f t="shared" si="10"/>
        <v>1</v>
      </c>
      <c r="M268" s="123">
        <v>663</v>
      </c>
      <c r="N268" s="124">
        <v>5.6603773584905662E-2</v>
      </c>
      <c r="O268" s="73">
        <f t="shared" si="11"/>
        <v>6.0331825037707393E-3</v>
      </c>
      <c r="P268" s="125" t="s">
        <v>147</v>
      </c>
      <c r="Q268" s="125" t="s">
        <v>316</v>
      </c>
      <c r="R268" s="121"/>
    </row>
    <row r="269" spans="1:18" ht="15.75" thickBot="1" x14ac:dyDescent="0.25">
      <c r="A269" s="139" t="s">
        <v>850</v>
      </c>
      <c r="B269" s="139" t="s">
        <v>851</v>
      </c>
      <c r="C269" s="123">
        <v>46</v>
      </c>
      <c r="D269" s="123">
        <v>13</v>
      </c>
      <c r="E269" s="123">
        <v>0</v>
      </c>
      <c r="F269" s="123">
        <v>1</v>
      </c>
      <c r="G269" s="123">
        <v>1</v>
      </c>
      <c r="H269" s="123">
        <v>2</v>
      </c>
      <c r="I269" s="123">
        <v>5</v>
      </c>
      <c r="J269" s="123">
        <v>11</v>
      </c>
      <c r="K269" s="123">
        <v>0</v>
      </c>
      <c r="L269" s="119">
        <f t="shared" si="10"/>
        <v>14</v>
      </c>
      <c r="M269" s="123">
        <v>541</v>
      </c>
      <c r="N269" s="124">
        <v>1.2861736334405145E-2</v>
      </c>
      <c r="O269" s="73">
        <f t="shared" si="11"/>
        <v>8.5027726432532341E-2</v>
      </c>
      <c r="P269" s="125" t="s">
        <v>65</v>
      </c>
      <c r="Q269" s="125" t="s">
        <v>316</v>
      </c>
      <c r="R269" s="121"/>
    </row>
    <row r="270" spans="1:18" ht="15.75" thickBot="1" x14ac:dyDescent="0.25">
      <c r="A270" s="139" t="s">
        <v>25</v>
      </c>
      <c r="B270" s="139" t="s">
        <v>379</v>
      </c>
      <c r="C270" s="123">
        <v>2594</v>
      </c>
      <c r="D270" s="123">
        <v>850</v>
      </c>
      <c r="E270" s="123">
        <v>41</v>
      </c>
      <c r="F270" s="123">
        <v>84</v>
      </c>
      <c r="G270" s="123">
        <v>5</v>
      </c>
      <c r="H270" s="123">
        <v>534</v>
      </c>
      <c r="I270" s="123">
        <v>630</v>
      </c>
      <c r="J270" s="123">
        <v>33</v>
      </c>
      <c r="K270" s="123">
        <v>54</v>
      </c>
      <c r="L270" s="119">
        <f t="shared" si="10"/>
        <v>488</v>
      </c>
      <c r="M270" s="123">
        <v>27207</v>
      </c>
      <c r="N270" s="124">
        <v>6.8702290076335881E-2</v>
      </c>
      <c r="O270" s="73">
        <f t="shared" si="11"/>
        <v>9.5343110228985187E-2</v>
      </c>
      <c r="P270" s="125" t="s">
        <v>456</v>
      </c>
      <c r="Q270" s="125" t="s">
        <v>312</v>
      </c>
      <c r="R270" s="121"/>
    </row>
    <row r="271" spans="1:18" ht="15.75" thickBot="1" x14ac:dyDescent="0.25">
      <c r="A271" s="139" t="s">
        <v>2269</v>
      </c>
      <c r="B271" s="139" t="s">
        <v>2270</v>
      </c>
      <c r="C271" s="123">
        <v>1</v>
      </c>
      <c r="D271" s="123">
        <v>0</v>
      </c>
      <c r="E271" s="123">
        <v>0</v>
      </c>
      <c r="F271" s="123">
        <v>0</v>
      </c>
      <c r="G271" s="123">
        <v>0</v>
      </c>
      <c r="H271" s="123">
        <v>0</v>
      </c>
      <c r="I271" s="123">
        <v>1</v>
      </c>
      <c r="J271" s="123">
        <v>0</v>
      </c>
      <c r="K271" s="123">
        <v>0</v>
      </c>
      <c r="L271" s="119">
        <f t="shared" si="10"/>
        <v>0</v>
      </c>
      <c r="M271" s="123">
        <v>12</v>
      </c>
      <c r="N271" s="124">
        <v>2.6377036462373934E-2</v>
      </c>
      <c r="O271" s="73">
        <f t="shared" si="11"/>
        <v>8.3333333333333329E-2</v>
      </c>
      <c r="P271" s="125" t="s">
        <v>71</v>
      </c>
      <c r="Q271" s="125" t="s">
        <v>298</v>
      </c>
      <c r="R271" s="121"/>
    </row>
    <row r="272" spans="1:18" ht="15.75" thickBot="1" x14ac:dyDescent="0.25">
      <c r="A272" s="139" t="s">
        <v>2202</v>
      </c>
      <c r="B272" s="139" t="s">
        <v>2420</v>
      </c>
      <c r="C272" s="123">
        <v>2</v>
      </c>
      <c r="D272" s="123">
        <v>1</v>
      </c>
      <c r="E272" s="123">
        <v>0</v>
      </c>
      <c r="F272" s="123">
        <v>0</v>
      </c>
      <c r="G272" s="123">
        <v>0</v>
      </c>
      <c r="H272" s="123">
        <v>0</v>
      </c>
      <c r="I272" s="123">
        <v>0</v>
      </c>
      <c r="J272" s="123">
        <v>0</v>
      </c>
      <c r="K272" s="123">
        <v>0</v>
      </c>
      <c r="L272" s="119">
        <f t="shared" si="10"/>
        <v>1</v>
      </c>
      <c r="M272" s="123">
        <v>319</v>
      </c>
      <c r="N272" s="124">
        <v>1.0672358591248666E-2</v>
      </c>
      <c r="O272" s="73">
        <f t="shared" si="11"/>
        <v>6.269592476489028E-3</v>
      </c>
      <c r="P272" s="125" t="s">
        <v>88</v>
      </c>
      <c r="Q272" s="125" t="s">
        <v>305</v>
      </c>
      <c r="R272" s="121"/>
    </row>
    <row r="273" spans="1:18" ht="15.75" thickBot="1" x14ac:dyDescent="0.25">
      <c r="A273" s="139" t="s">
        <v>1851</v>
      </c>
      <c r="B273" s="139" t="s">
        <v>1852</v>
      </c>
      <c r="C273" s="123">
        <v>12</v>
      </c>
      <c r="D273" s="123">
        <v>7</v>
      </c>
      <c r="E273" s="123">
        <v>0</v>
      </c>
      <c r="F273" s="123">
        <v>1</v>
      </c>
      <c r="G273" s="123">
        <v>0</v>
      </c>
      <c r="H273" s="123">
        <v>3</v>
      </c>
      <c r="I273" s="123">
        <v>1</v>
      </c>
      <c r="J273" s="123">
        <v>0</v>
      </c>
      <c r="K273" s="123">
        <v>0</v>
      </c>
      <c r="L273" s="119">
        <f t="shared" si="10"/>
        <v>1</v>
      </c>
      <c r="M273" s="123">
        <v>998</v>
      </c>
      <c r="N273" s="124">
        <v>1.9943019943019943E-2</v>
      </c>
      <c r="O273" s="73">
        <f t="shared" si="11"/>
        <v>1.2024048096192385E-2</v>
      </c>
      <c r="P273" s="125" t="s">
        <v>13</v>
      </c>
      <c r="Q273" s="125" t="s">
        <v>296</v>
      </c>
      <c r="R273" s="121" t="s">
        <v>12</v>
      </c>
    </row>
    <row r="274" spans="1:18" ht="15.75" thickBot="1" x14ac:dyDescent="0.25">
      <c r="A274" s="139" t="s">
        <v>26</v>
      </c>
      <c r="B274" s="139" t="s">
        <v>362</v>
      </c>
      <c r="C274" s="123">
        <v>5126</v>
      </c>
      <c r="D274" s="123">
        <v>3412</v>
      </c>
      <c r="E274" s="123">
        <v>140</v>
      </c>
      <c r="F274" s="123">
        <v>255</v>
      </c>
      <c r="G274" s="123">
        <v>11</v>
      </c>
      <c r="H274" s="123">
        <v>230</v>
      </c>
      <c r="I274" s="123">
        <v>464</v>
      </c>
      <c r="J274" s="123">
        <v>86</v>
      </c>
      <c r="K274" s="123">
        <v>121</v>
      </c>
      <c r="L274" s="119">
        <f t="shared" si="10"/>
        <v>802</v>
      </c>
      <c r="M274" s="123">
        <v>63261</v>
      </c>
      <c r="N274" s="124">
        <v>0.16483516483516483</v>
      </c>
      <c r="O274" s="73">
        <f t="shared" si="11"/>
        <v>8.1029386193705449E-2</v>
      </c>
      <c r="P274" s="125" t="s">
        <v>456</v>
      </c>
      <c r="Q274" s="125" t="s">
        <v>303</v>
      </c>
      <c r="R274" s="121"/>
    </row>
    <row r="275" spans="1:18" ht="15.75" thickBot="1" x14ac:dyDescent="0.25">
      <c r="A275" s="139" t="s">
        <v>1044</v>
      </c>
      <c r="B275" s="139" t="s">
        <v>1045</v>
      </c>
      <c r="C275" s="123">
        <v>34</v>
      </c>
      <c r="D275" s="123">
        <v>22</v>
      </c>
      <c r="E275" s="123">
        <v>0</v>
      </c>
      <c r="F275" s="123">
        <v>0</v>
      </c>
      <c r="G275" s="123">
        <v>1</v>
      </c>
      <c r="H275" s="123">
        <v>1</v>
      </c>
      <c r="I275" s="123">
        <v>2</v>
      </c>
      <c r="J275" s="123">
        <v>2</v>
      </c>
      <c r="K275" s="123">
        <v>0</v>
      </c>
      <c r="L275" s="119">
        <f t="shared" si="10"/>
        <v>6</v>
      </c>
      <c r="M275" s="123">
        <v>506</v>
      </c>
      <c r="N275" s="124">
        <v>2.8619528619528621E-2</v>
      </c>
      <c r="O275" s="73">
        <f t="shared" si="11"/>
        <v>6.7193675889328064E-2</v>
      </c>
      <c r="P275" s="125" t="s">
        <v>46</v>
      </c>
      <c r="Q275" s="125" t="s">
        <v>296</v>
      </c>
      <c r="R275" s="121"/>
    </row>
    <row r="276" spans="1:18" ht="15.75" thickBot="1" x14ac:dyDescent="0.25">
      <c r="A276" s="139" t="s">
        <v>1397</v>
      </c>
      <c r="B276" s="139" t="s">
        <v>1398</v>
      </c>
      <c r="C276" s="123">
        <v>19</v>
      </c>
      <c r="D276" s="123">
        <v>9</v>
      </c>
      <c r="E276" s="123">
        <v>0</v>
      </c>
      <c r="F276" s="123">
        <v>0</v>
      </c>
      <c r="G276" s="123">
        <v>0</v>
      </c>
      <c r="H276" s="123">
        <v>0</v>
      </c>
      <c r="I276" s="123">
        <v>0</v>
      </c>
      <c r="J276" s="123">
        <v>8</v>
      </c>
      <c r="K276" s="123">
        <v>1</v>
      </c>
      <c r="L276" s="119">
        <f t="shared" si="10"/>
        <v>1</v>
      </c>
      <c r="M276" s="123">
        <v>1016</v>
      </c>
      <c r="N276" s="124">
        <v>1.8272425249169437E-2</v>
      </c>
      <c r="O276" s="73">
        <f t="shared" si="11"/>
        <v>1.8700787401574805E-2</v>
      </c>
      <c r="P276" s="125" t="s">
        <v>89</v>
      </c>
      <c r="Q276" s="125" t="s">
        <v>2580</v>
      </c>
      <c r="R276" s="121" t="s">
        <v>64</v>
      </c>
    </row>
    <row r="277" spans="1:18" ht="15.75" thickBot="1" x14ac:dyDescent="0.25">
      <c r="A277" s="139" t="s">
        <v>862</v>
      </c>
      <c r="B277" s="139" t="s">
        <v>863</v>
      </c>
      <c r="C277" s="123">
        <v>42</v>
      </c>
      <c r="D277" s="123">
        <v>31</v>
      </c>
      <c r="E277" s="123">
        <v>0</v>
      </c>
      <c r="F277" s="123">
        <v>1</v>
      </c>
      <c r="G277" s="123">
        <v>0</v>
      </c>
      <c r="H277" s="123">
        <v>0</v>
      </c>
      <c r="I277" s="123">
        <v>2</v>
      </c>
      <c r="J277" s="123">
        <v>0</v>
      </c>
      <c r="K277" s="123">
        <v>5</v>
      </c>
      <c r="L277" s="119">
        <f t="shared" si="10"/>
        <v>4</v>
      </c>
      <c r="M277" s="123">
        <v>508</v>
      </c>
      <c r="N277" s="124">
        <v>3.4674063800277391E-2</v>
      </c>
      <c r="O277" s="73">
        <f t="shared" si="11"/>
        <v>8.2677165354330714E-2</v>
      </c>
      <c r="P277" s="125" t="s">
        <v>36</v>
      </c>
      <c r="Q277" s="125" t="s">
        <v>321</v>
      </c>
      <c r="R277" s="121" t="s">
        <v>364</v>
      </c>
    </row>
    <row r="278" spans="1:18" ht="15.75" thickBot="1" x14ac:dyDescent="0.25">
      <c r="A278" s="139" t="s">
        <v>1981</v>
      </c>
      <c r="B278" s="139" t="s">
        <v>2421</v>
      </c>
      <c r="C278" s="123">
        <v>7</v>
      </c>
      <c r="D278" s="123">
        <v>4</v>
      </c>
      <c r="E278" s="123">
        <v>0</v>
      </c>
      <c r="F278" s="123">
        <v>0</v>
      </c>
      <c r="G278" s="123">
        <v>2</v>
      </c>
      <c r="H278" s="123">
        <v>1</v>
      </c>
      <c r="I278" s="123">
        <v>0</v>
      </c>
      <c r="J278" s="123">
        <v>0</v>
      </c>
      <c r="K278" s="123">
        <v>0</v>
      </c>
      <c r="L278" s="119">
        <f t="shared" si="10"/>
        <v>0</v>
      </c>
      <c r="M278" s="123">
        <v>363</v>
      </c>
      <c r="N278" s="124">
        <v>0.17269337495664239</v>
      </c>
      <c r="O278" s="73">
        <f t="shared" si="11"/>
        <v>1.928374655647383E-2</v>
      </c>
      <c r="P278" s="125" t="s">
        <v>35</v>
      </c>
      <c r="Q278" s="125" t="s">
        <v>2580</v>
      </c>
      <c r="R278" s="121" t="s">
        <v>91</v>
      </c>
    </row>
    <row r="279" spans="1:18" ht="15.75" thickBot="1" x14ac:dyDescent="0.25">
      <c r="A279" s="139" t="s">
        <v>1302</v>
      </c>
      <c r="B279" s="139" t="s">
        <v>1303</v>
      </c>
      <c r="C279" s="123">
        <v>23</v>
      </c>
      <c r="D279" s="123">
        <v>20</v>
      </c>
      <c r="E279" s="123">
        <v>0</v>
      </c>
      <c r="F279" s="123">
        <v>1</v>
      </c>
      <c r="G279" s="123">
        <v>0</v>
      </c>
      <c r="H279" s="123">
        <v>1</v>
      </c>
      <c r="I279" s="123">
        <v>0</v>
      </c>
      <c r="J279" s="123">
        <v>1</v>
      </c>
      <c r="K279" s="123">
        <v>0</v>
      </c>
      <c r="L279" s="119">
        <f t="shared" si="10"/>
        <v>1</v>
      </c>
      <c r="M279" s="123">
        <v>472</v>
      </c>
      <c r="N279" s="124">
        <v>2.9455081001472753E-3</v>
      </c>
      <c r="O279" s="73">
        <f t="shared" si="11"/>
        <v>4.8728813559322036E-2</v>
      </c>
      <c r="P279" s="125" t="s">
        <v>35</v>
      </c>
      <c r="Q279" s="125" t="s">
        <v>2580</v>
      </c>
      <c r="R279" s="121" t="s">
        <v>91</v>
      </c>
    </row>
    <row r="280" spans="1:18" ht="15.75" thickBot="1" x14ac:dyDescent="0.25">
      <c r="A280" s="139" t="s">
        <v>27</v>
      </c>
      <c r="B280" s="139" t="s">
        <v>383</v>
      </c>
      <c r="C280" s="123">
        <v>1960</v>
      </c>
      <c r="D280" s="123">
        <v>885</v>
      </c>
      <c r="E280" s="123">
        <v>42</v>
      </c>
      <c r="F280" s="123">
        <v>82</v>
      </c>
      <c r="G280" s="123">
        <v>810</v>
      </c>
      <c r="H280" s="123">
        <v>25</v>
      </c>
      <c r="I280" s="123">
        <v>56</v>
      </c>
      <c r="J280" s="123">
        <v>22</v>
      </c>
      <c r="K280" s="123">
        <v>16</v>
      </c>
      <c r="L280" s="119">
        <f t="shared" si="10"/>
        <v>146</v>
      </c>
      <c r="M280" s="123">
        <v>26793</v>
      </c>
      <c r="N280" s="124">
        <v>4.9689440993788817E-2</v>
      </c>
      <c r="O280" s="73">
        <f t="shared" si="11"/>
        <v>7.3153435598850444E-2</v>
      </c>
      <c r="P280" s="125" t="s">
        <v>456</v>
      </c>
      <c r="Q280" s="125" t="s">
        <v>309</v>
      </c>
      <c r="R280" s="121" t="s">
        <v>111</v>
      </c>
    </row>
    <row r="281" spans="1:18" ht="15.75" thickBot="1" x14ac:dyDescent="0.25">
      <c r="A281" s="139" t="s">
        <v>928</v>
      </c>
      <c r="B281" s="139" t="s">
        <v>929</v>
      </c>
      <c r="C281" s="123">
        <v>41</v>
      </c>
      <c r="D281" s="123">
        <v>16</v>
      </c>
      <c r="E281" s="123">
        <v>0</v>
      </c>
      <c r="F281" s="123">
        <v>1</v>
      </c>
      <c r="G281" s="123">
        <v>0</v>
      </c>
      <c r="H281" s="123">
        <v>2</v>
      </c>
      <c r="I281" s="123">
        <v>4</v>
      </c>
      <c r="J281" s="123">
        <v>5</v>
      </c>
      <c r="K281" s="123">
        <v>1</v>
      </c>
      <c r="L281" s="119">
        <f t="shared" si="10"/>
        <v>13</v>
      </c>
      <c r="M281" s="123">
        <v>486</v>
      </c>
      <c r="N281" s="124">
        <v>3.8560411311053984E-2</v>
      </c>
      <c r="O281" s="73">
        <f t="shared" si="11"/>
        <v>8.4362139917695478E-2</v>
      </c>
      <c r="P281" s="125" t="s">
        <v>36</v>
      </c>
      <c r="Q281" s="125" t="s">
        <v>321</v>
      </c>
      <c r="R281" s="121" t="s">
        <v>364</v>
      </c>
    </row>
    <row r="282" spans="1:18" ht="15.75" thickBot="1" x14ac:dyDescent="0.25">
      <c r="A282" s="139" t="s">
        <v>2340</v>
      </c>
      <c r="B282" s="139" t="s">
        <v>2367</v>
      </c>
      <c r="C282" s="123">
        <v>8</v>
      </c>
      <c r="D282" s="123">
        <v>3</v>
      </c>
      <c r="E282" s="123">
        <v>0</v>
      </c>
      <c r="F282" s="123">
        <v>1</v>
      </c>
      <c r="G282" s="123">
        <v>0</v>
      </c>
      <c r="H282" s="123">
        <v>0</v>
      </c>
      <c r="I282" s="123">
        <v>5</v>
      </c>
      <c r="J282" s="123">
        <v>0</v>
      </c>
      <c r="K282" s="123">
        <v>0</v>
      </c>
      <c r="L282" s="119">
        <f t="shared" si="10"/>
        <v>0</v>
      </c>
      <c r="M282" s="123">
        <v>452</v>
      </c>
      <c r="N282" s="124">
        <v>1.6346153846153847E-2</v>
      </c>
      <c r="O282" s="73">
        <f t="shared" si="11"/>
        <v>1.7699115044247787E-2</v>
      </c>
      <c r="P282" s="125" t="s">
        <v>76</v>
      </c>
      <c r="Q282" s="125" t="s">
        <v>321</v>
      </c>
      <c r="R282" s="121" t="s">
        <v>332</v>
      </c>
    </row>
    <row r="283" spans="1:18" ht="15.75" thickBot="1" x14ac:dyDescent="0.25">
      <c r="A283" s="139" t="s">
        <v>1962</v>
      </c>
      <c r="B283" s="139" t="s">
        <v>1963</v>
      </c>
      <c r="C283" s="123">
        <v>14</v>
      </c>
      <c r="D283" s="123">
        <v>14</v>
      </c>
      <c r="E283" s="123">
        <v>0</v>
      </c>
      <c r="F283" s="123">
        <v>0</v>
      </c>
      <c r="G283" s="123">
        <v>0</v>
      </c>
      <c r="H283" s="123">
        <v>0</v>
      </c>
      <c r="I283" s="123">
        <v>0</v>
      </c>
      <c r="J283" s="123">
        <v>0</v>
      </c>
      <c r="K283" s="123">
        <v>0</v>
      </c>
      <c r="L283" s="119">
        <f t="shared" si="10"/>
        <v>0</v>
      </c>
      <c r="M283" s="123">
        <v>205</v>
      </c>
      <c r="N283" s="124">
        <v>1.4787430683918669E-2</v>
      </c>
      <c r="O283" s="73">
        <f t="shared" si="11"/>
        <v>6.8292682926829273E-2</v>
      </c>
      <c r="P283" s="125" t="s">
        <v>76</v>
      </c>
      <c r="Q283" s="125" t="s">
        <v>321</v>
      </c>
      <c r="R283" s="121" t="s">
        <v>332</v>
      </c>
    </row>
    <row r="284" spans="1:18" ht="15.75" thickBot="1" x14ac:dyDescent="0.25">
      <c r="A284" s="139" t="s">
        <v>701</v>
      </c>
      <c r="B284" s="139" t="s">
        <v>702</v>
      </c>
      <c r="C284" s="123">
        <v>88</v>
      </c>
      <c r="D284" s="123">
        <v>32</v>
      </c>
      <c r="E284" s="123">
        <v>0</v>
      </c>
      <c r="F284" s="123">
        <v>0</v>
      </c>
      <c r="G284" s="123">
        <v>0</v>
      </c>
      <c r="H284" s="123">
        <v>2</v>
      </c>
      <c r="I284" s="123">
        <v>25</v>
      </c>
      <c r="J284" s="123">
        <v>10</v>
      </c>
      <c r="K284" s="123">
        <v>0</v>
      </c>
      <c r="L284" s="119">
        <f t="shared" si="10"/>
        <v>19</v>
      </c>
      <c r="M284" s="123">
        <v>855</v>
      </c>
      <c r="N284" s="124"/>
      <c r="O284" s="73">
        <f t="shared" si="11"/>
        <v>0.10292397660818714</v>
      </c>
      <c r="P284" s="125" t="s">
        <v>89</v>
      </c>
      <c r="Q284" s="125" t="s">
        <v>2580</v>
      </c>
      <c r="R284" s="121" t="s">
        <v>91</v>
      </c>
    </row>
    <row r="285" spans="1:18" ht="15.75" thickBot="1" x14ac:dyDescent="0.25">
      <c r="A285" s="139" t="s">
        <v>30</v>
      </c>
      <c r="B285" s="139" t="s">
        <v>827</v>
      </c>
      <c r="C285" s="123">
        <v>46</v>
      </c>
      <c r="D285" s="123">
        <v>10</v>
      </c>
      <c r="E285" s="123">
        <v>1</v>
      </c>
      <c r="F285" s="123">
        <v>1</v>
      </c>
      <c r="G285" s="123">
        <v>0</v>
      </c>
      <c r="H285" s="123">
        <v>0</v>
      </c>
      <c r="I285" s="123">
        <v>15</v>
      </c>
      <c r="J285" s="123">
        <v>2</v>
      </c>
      <c r="K285" s="123">
        <v>7</v>
      </c>
      <c r="L285" s="119">
        <f t="shared" si="10"/>
        <v>12</v>
      </c>
      <c r="M285" s="123">
        <v>493</v>
      </c>
      <c r="N285" s="124">
        <v>7.8817733990147784E-2</v>
      </c>
      <c r="O285" s="73">
        <f t="shared" si="11"/>
        <v>9.330628803245436E-2</v>
      </c>
      <c r="P285" s="125" t="s">
        <v>30</v>
      </c>
      <c r="Q285" s="125" t="s">
        <v>312</v>
      </c>
      <c r="R285" s="121" t="s">
        <v>2358</v>
      </c>
    </row>
    <row r="286" spans="1:18" ht="15.75" thickBot="1" x14ac:dyDescent="0.25">
      <c r="A286" s="139" t="s">
        <v>1551</v>
      </c>
      <c r="B286" s="139" t="s">
        <v>1552</v>
      </c>
      <c r="C286" s="123">
        <v>21</v>
      </c>
      <c r="D286" s="123">
        <v>5</v>
      </c>
      <c r="E286" s="123">
        <v>0</v>
      </c>
      <c r="F286" s="123">
        <v>0</v>
      </c>
      <c r="G286" s="123">
        <v>0</v>
      </c>
      <c r="H286" s="123">
        <v>1</v>
      </c>
      <c r="I286" s="123">
        <v>6</v>
      </c>
      <c r="J286" s="123">
        <v>1</v>
      </c>
      <c r="K286" s="123">
        <v>0</v>
      </c>
      <c r="L286" s="119">
        <f t="shared" si="10"/>
        <v>8</v>
      </c>
      <c r="M286" s="123">
        <v>832</v>
      </c>
      <c r="N286" s="124">
        <v>0.17818181818181819</v>
      </c>
      <c r="O286" s="73">
        <f t="shared" si="11"/>
        <v>2.5240384615384616E-2</v>
      </c>
      <c r="P286" s="125" t="s">
        <v>46</v>
      </c>
      <c r="Q286" s="125" t="s">
        <v>296</v>
      </c>
      <c r="R286" s="121"/>
    </row>
    <row r="287" spans="1:18" ht="15.75" thickBot="1" x14ac:dyDescent="0.25">
      <c r="A287" s="139" t="s">
        <v>2103</v>
      </c>
      <c r="B287" s="139" t="s">
        <v>2104</v>
      </c>
      <c r="C287" s="123">
        <v>4</v>
      </c>
      <c r="D287" s="123">
        <v>4</v>
      </c>
      <c r="E287" s="123">
        <v>0</v>
      </c>
      <c r="F287" s="123">
        <v>4</v>
      </c>
      <c r="G287" s="123">
        <v>0</v>
      </c>
      <c r="H287" s="123">
        <v>0</v>
      </c>
      <c r="I287" s="123">
        <v>0</v>
      </c>
      <c r="J287" s="123">
        <v>0</v>
      </c>
      <c r="K287" s="123">
        <v>0</v>
      </c>
      <c r="L287" s="119">
        <f t="shared" si="10"/>
        <v>0</v>
      </c>
      <c r="M287" s="123">
        <v>381</v>
      </c>
      <c r="N287" s="124"/>
      <c r="O287" s="73">
        <f t="shared" si="11"/>
        <v>1.0498687664041995E-2</v>
      </c>
      <c r="P287" s="125" t="s">
        <v>162</v>
      </c>
      <c r="Q287" s="125" t="s">
        <v>309</v>
      </c>
      <c r="R287" s="121" t="s">
        <v>111</v>
      </c>
    </row>
    <row r="288" spans="1:18" ht="15.75" thickBot="1" x14ac:dyDescent="0.25">
      <c r="A288" s="139" t="s">
        <v>2201</v>
      </c>
      <c r="B288" s="139" t="s">
        <v>2368</v>
      </c>
      <c r="C288" s="123">
        <v>4</v>
      </c>
      <c r="D288" s="123">
        <v>1</v>
      </c>
      <c r="E288" s="123">
        <v>0</v>
      </c>
      <c r="F288" s="123">
        <v>0</v>
      </c>
      <c r="G288" s="123">
        <v>0</v>
      </c>
      <c r="H288" s="123">
        <v>0</v>
      </c>
      <c r="I288" s="123">
        <v>1</v>
      </c>
      <c r="J288" s="123">
        <v>0</v>
      </c>
      <c r="K288" s="123">
        <v>1</v>
      </c>
      <c r="L288" s="119">
        <f t="shared" si="10"/>
        <v>1</v>
      </c>
      <c r="M288" s="123">
        <v>212</v>
      </c>
      <c r="N288" s="124">
        <v>5.6566903219171032E-4</v>
      </c>
      <c r="O288" s="73">
        <f t="shared" si="11"/>
        <v>1.8867924528301886E-2</v>
      </c>
      <c r="P288" s="125" t="s">
        <v>71</v>
      </c>
      <c r="Q288" s="125" t="s">
        <v>298</v>
      </c>
      <c r="R288" s="121"/>
    </row>
    <row r="289" spans="1:18" ht="15.75" thickBot="1" x14ac:dyDescent="0.25">
      <c r="A289" s="139" t="s">
        <v>917</v>
      </c>
      <c r="B289" s="139" t="s">
        <v>918</v>
      </c>
      <c r="C289" s="123">
        <v>53</v>
      </c>
      <c r="D289" s="123">
        <v>43</v>
      </c>
      <c r="E289" s="123">
        <v>1</v>
      </c>
      <c r="F289" s="123">
        <v>5</v>
      </c>
      <c r="G289" s="123">
        <v>0</v>
      </c>
      <c r="H289" s="123">
        <v>1</v>
      </c>
      <c r="I289" s="123">
        <v>1</v>
      </c>
      <c r="J289" s="123">
        <v>1</v>
      </c>
      <c r="K289" s="123">
        <v>0</v>
      </c>
      <c r="L289" s="119">
        <f t="shared" si="10"/>
        <v>7</v>
      </c>
      <c r="M289" s="123">
        <v>1242</v>
      </c>
      <c r="N289" s="124">
        <v>4.3589743589743588E-2</v>
      </c>
      <c r="O289" s="73">
        <f t="shared" si="11"/>
        <v>4.2673107890499197E-2</v>
      </c>
      <c r="P289" s="125" t="s">
        <v>78</v>
      </c>
      <c r="Q289" s="125" t="s">
        <v>321</v>
      </c>
      <c r="R289" s="121"/>
    </row>
    <row r="290" spans="1:18" ht="15.75" thickBot="1" x14ac:dyDescent="0.25">
      <c r="A290" s="139" t="s">
        <v>1141</v>
      </c>
      <c r="B290" s="139" t="s">
        <v>1142</v>
      </c>
      <c r="C290" s="123">
        <v>40</v>
      </c>
      <c r="D290" s="123">
        <v>33</v>
      </c>
      <c r="E290" s="123">
        <v>5</v>
      </c>
      <c r="F290" s="123">
        <v>4</v>
      </c>
      <c r="G290" s="123">
        <v>0</v>
      </c>
      <c r="H290" s="123">
        <v>5</v>
      </c>
      <c r="I290" s="123">
        <v>0</v>
      </c>
      <c r="J290" s="123">
        <v>0</v>
      </c>
      <c r="K290" s="123">
        <v>0</v>
      </c>
      <c r="L290" s="119">
        <f t="shared" si="10"/>
        <v>2</v>
      </c>
      <c r="M290" s="123">
        <v>1539</v>
      </c>
      <c r="N290" s="124">
        <v>2.3237800154918669E-4</v>
      </c>
      <c r="O290" s="73">
        <f t="shared" si="11"/>
        <v>2.5990903183885639E-2</v>
      </c>
      <c r="P290" s="125" t="s">
        <v>225</v>
      </c>
      <c r="Q290" s="125" t="s">
        <v>307</v>
      </c>
      <c r="R290" s="121" t="s">
        <v>1</v>
      </c>
    </row>
    <row r="291" spans="1:18" ht="15.75" thickBot="1" x14ac:dyDescent="0.25">
      <c r="A291" s="139" t="s">
        <v>964</v>
      </c>
      <c r="B291" s="139" t="s">
        <v>965</v>
      </c>
      <c r="C291" s="123">
        <v>43</v>
      </c>
      <c r="D291" s="123">
        <v>15</v>
      </c>
      <c r="E291" s="123">
        <v>0</v>
      </c>
      <c r="F291" s="123">
        <v>0</v>
      </c>
      <c r="G291" s="123">
        <v>0</v>
      </c>
      <c r="H291" s="123">
        <v>1</v>
      </c>
      <c r="I291" s="123">
        <v>9</v>
      </c>
      <c r="J291" s="123">
        <v>1</v>
      </c>
      <c r="K291" s="123">
        <v>4</v>
      </c>
      <c r="L291" s="119">
        <f t="shared" si="10"/>
        <v>13</v>
      </c>
      <c r="M291" s="123">
        <v>723</v>
      </c>
      <c r="N291" s="124">
        <v>4.133545310015898E-2</v>
      </c>
      <c r="O291" s="73">
        <f t="shared" si="11"/>
        <v>5.9474412171507604E-2</v>
      </c>
      <c r="P291" s="125" t="s">
        <v>87</v>
      </c>
      <c r="Q291" s="125" t="s">
        <v>2580</v>
      </c>
      <c r="R291" s="121" t="s">
        <v>51</v>
      </c>
    </row>
    <row r="292" spans="1:18" ht="15.75" thickBot="1" x14ac:dyDescent="0.25">
      <c r="A292" s="139" t="s">
        <v>581</v>
      </c>
      <c r="B292" s="139" t="s">
        <v>582</v>
      </c>
      <c r="C292" s="123">
        <v>77</v>
      </c>
      <c r="D292" s="123">
        <v>33</v>
      </c>
      <c r="E292" s="123">
        <v>0</v>
      </c>
      <c r="F292" s="123">
        <v>4</v>
      </c>
      <c r="G292" s="123">
        <v>1</v>
      </c>
      <c r="H292" s="123">
        <v>2</v>
      </c>
      <c r="I292" s="123">
        <v>9</v>
      </c>
      <c r="J292" s="123">
        <v>0</v>
      </c>
      <c r="K292" s="123">
        <v>7</v>
      </c>
      <c r="L292" s="119">
        <f t="shared" si="10"/>
        <v>25</v>
      </c>
      <c r="M292" s="123">
        <v>810</v>
      </c>
      <c r="N292" s="124">
        <v>3.5225048923679059E-2</v>
      </c>
      <c r="O292" s="73">
        <f t="shared" si="11"/>
        <v>9.5061728395061731E-2</v>
      </c>
      <c r="P292" s="125" t="s">
        <v>89</v>
      </c>
      <c r="Q292" s="125" t="s">
        <v>2580</v>
      </c>
      <c r="R292" s="121" t="s">
        <v>64</v>
      </c>
    </row>
    <row r="293" spans="1:18" ht="15.75" thickBot="1" x14ac:dyDescent="0.25">
      <c r="A293" s="139" t="s">
        <v>1212</v>
      </c>
      <c r="B293" s="139" t="s">
        <v>1213</v>
      </c>
      <c r="C293" s="123">
        <v>38</v>
      </c>
      <c r="D293" s="123">
        <v>25</v>
      </c>
      <c r="E293" s="123">
        <v>0</v>
      </c>
      <c r="F293" s="123">
        <v>3</v>
      </c>
      <c r="G293" s="123">
        <v>0</v>
      </c>
      <c r="H293" s="123">
        <v>1</v>
      </c>
      <c r="I293" s="123">
        <v>3</v>
      </c>
      <c r="J293" s="123">
        <v>6</v>
      </c>
      <c r="K293" s="123">
        <v>0</v>
      </c>
      <c r="L293" s="119">
        <f t="shared" si="10"/>
        <v>3</v>
      </c>
      <c r="M293" s="123">
        <v>964</v>
      </c>
      <c r="N293" s="124">
        <v>3.125E-2</v>
      </c>
      <c r="O293" s="73">
        <f t="shared" si="11"/>
        <v>3.9419087136929459E-2</v>
      </c>
      <c r="P293" s="125" t="s">
        <v>43</v>
      </c>
      <c r="Q293" s="125" t="s">
        <v>312</v>
      </c>
      <c r="R293" s="121" t="s">
        <v>2358</v>
      </c>
    </row>
    <row r="294" spans="1:18" ht="15.75" thickBot="1" x14ac:dyDescent="0.25">
      <c r="A294" s="139" t="s">
        <v>617</v>
      </c>
      <c r="B294" s="139" t="s">
        <v>618</v>
      </c>
      <c r="C294" s="123">
        <v>89</v>
      </c>
      <c r="D294" s="123">
        <v>86</v>
      </c>
      <c r="E294" s="123">
        <v>1</v>
      </c>
      <c r="F294" s="123">
        <v>9</v>
      </c>
      <c r="G294" s="123">
        <v>0</v>
      </c>
      <c r="H294" s="123">
        <v>0</v>
      </c>
      <c r="I294" s="123">
        <v>1</v>
      </c>
      <c r="J294" s="123">
        <v>1</v>
      </c>
      <c r="K294" s="123">
        <v>0</v>
      </c>
      <c r="L294" s="119">
        <f t="shared" si="10"/>
        <v>1</v>
      </c>
      <c r="M294" s="123">
        <v>289</v>
      </c>
      <c r="N294" s="124">
        <v>0.27530364372469635</v>
      </c>
      <c r="O294" s="73">
        <f t="shared" si="11"/>
        <v>0.30795847750865052</v>
      </c>
      <c r="P294" s="125" t="s">
        <v>76</v>
      </c>
      <c r="Q294" s="125" t="s">
        <v>321</v>
      </c>
      <c r="R294" s="121" t="s">
        <v>332</v>
      </c>
    </row>
    <row r="295" spans="1:18" ht="15.75" thickBot="1" x14ac:dyDescent="0.25">
      <c r="A295" s="139" t="s">
        <v>1818</v>
      </c>
      <c r="B295" s="139" t="s">
        <v>1819</v>
      </c>
      <c r="C295" s="123">
        <v>17</v>
      </c>
      <c r="D295" s="123">
        <v>8</v>
      </c>
      <c r="E295" s="123">
        <v>0</v>
      </c>
      <c r="F295" s="123">
        <v>2</v>
      </c>
      <c r="G295" s="123">
        <v>0</v>
      </c>
      <c r="H295" s="123">
        <v>2</v>
      </c>
      <c r="I295" s="123">
        <v>0</v>
      </c>
      <c r="J295" s="123">
        <v>1</v>
      </c>
      <c r="K295" s="123">
        <v>1</v>
      </c>
      <c r="L295" s="119">
        <f t="shared" si="10"/>
        <v>5</v>
      </c>
      <c r="M295" s="123">
        <v>548</v>
      </c>
      <c r="N295" s="124">
        <v>1.6E-2</v>
      </c>
      <c r="O295" s="73">
        <f t="shared" si="11"/>
        <v>3.1021897810218978E-2</v>
      </c>
      <c r="P295" s="125" t="s">
        <v>241</v>
      </c>
      <c r="Q295" s="125" t="s">
        <v>298</v>
      </c>
      <c r="R295" s="121"/>
    </row>
    <row r="296" spans="1:18" ht="15.75" thickBot="1" x14ac:dyDescent="0.25">
      <c r="A296" s="139" t="s">
        <v>1359</v>
      </c>
      <c r="B296" s="139" t="s">
        <v>1360</v>
      </c>
      <c r="C296" s="123">
        <v>24</v>
      </c>
      <c r="D296" s="123">
        <v>7</v>
      </c>
      <c r="E296" s="123">
        <v>1</v>
      </c>
      <c r="F296" s="123">
        <v>1</v>
      </c>
      <c r="G296" s="123">
        <v>1</v>
      </c>
      <c r="H296" s="123">
        <v>0</v>
      </c>
      <c r="I296" s="123">
        <v>3</v>
      </c>
      <c r="J296" s="123">
        <v>1</v>
      </c>
      <c r="K296" s="123">
        <v>1</v>
      </c>
      <c r="L296" s="119">
        <f t="shared" si="10"/>
        <v>11</v>
      </c>
      <c r="M296" s="123">
        <v>694</v>
      </c>
      <c r="N296" s="124">
        <v>0.15555555555555556</v>
      </c>
      <c r="O296" s="73">
        <f t="shared" si="11"/>
        <v>3.4582132564841501E-2</v>
      </c>
      <c r="P296" s="125" t="s">
        <v>54</v>
      </c>
      <c r="Q296" s="125" t="s">
        <v>296</v>
      </c>
      <c r="R296" s="121" t="s">
        <v>328</v>
      </c>
    </row>
    <row r="297" spans="1:18" ht="15.75" thickBot="1" x14ac:dyDescent="0.25">
      <c r="A297" s="139" t="s">
        <v>1522</v>
      </c>
      <c r="B297" s="139" t="s">
        <v>1523</v>
      </c>
      <c r="C297" s="123">
        <v>19</v>
      </c>
      <c r="D297" s="123">
        <v>14</v>
      </c>
      <c r="E297" s="123">
        <v>1</v>
      </c>
      <c r="F297" s="123">
        <v>3</v>
      </c>
      <c r="G297" s="123">
        <v>0</v>
      </c>
      <c r="H297" s="123">
        <v>0</v>
      </c>
      <c r="I297" s="123">
        <v>0</v>
      </c>
      <c r="J297" s="123">
        <v>4</v>
      </c>
      <c r="K297" s="123">
        <v>1</v>
      </c>
      <c r="L297" s="119">
        <f t="shared" si="10"/>
        <v>0</v>
      </c>
      <c r="M297" s="123">
        <v>193</v>
      </c>
      <c r="N297" s="124">
        <v>4.8192771084337347E-4</v>
      </c>
      <c r="O297" s="73">
        <f t="shared" si="11"/>
        <v>9.8445595854922283E-2</v>
      </c>
      <c r="P297" s="125" t="s">
        <v>241</v>
      </c>
      <c r="Q297" s="125" t="s">
        <v>298</v>
      </c>
      <c r="R297" s="121"/>
    </row>
    <row r="298" spans="1:18" ht="15.75" thickBot="1" x14ac:dyDescent="0.25">
      <c r="A298" s="139" t="s">
        <v>1942</v>
      </c>
      <c r="B298" s="139" t="s">
        <v>1943</v>
      </c>
      <c r="C298" s="123">
        <v>12</v>
      </c>
      <c r="D298" s="123">
        <v>3</v>
      </c>
      <c r="E298" s="123">
        <v>0</v>
      </c>
      <c r="F298" s="123">
        <v>0</v>
      </c>
      <c r="G298" s="123">
        <v>0</v>
      </c>
      <c r="H298" s="123">
        <v>0</v>
      </c>
      <c r="I298" s="123">
        <v>7</v>
      </c>
      <c r="J298" s="123">
        <v>0</v>
      </c>
      <c r="K298" s="123">
        <v>0</v>
      </c>
      <c r="L298" s="119">
        <f t="shared" si="10"/>
        <v>2</v>
      </c>
      <c r="M298" s="123">
        <v>522</v>
      </c>
      <c r="N298" s="124">
        <v>2.1838034576888082E-2</v>
      </c>
      <c r="O298" s="73">
        <f t="shared" si="11"/>
        <v>2.2988505747126436E-2</v>
      </c>
      <c r="P298" s="125" t="s">
        <v>48</v>
      </c>
      <c r="Q298" s="125" t="s">
        <v>305</v>
      </c>
      <c r="R298" s="121" t="s">
        <v>2359</v>
      </c>
    </row>
    <row r="299" spans="1:18" ht="15.75" thickBot="1" x14ac:dyDescent="0.25">
      <c r="A299" s="139" t="s">
        <v>1329</v>
      </c>
      <c r="B299" s="139" t="s">
        <v>1330</v>
      </c>
      <c r="C299" s="123">
        <v>25</v>
      </c>
      <c r="D299" s="123">
        <v>13</v>
      </c>
      <c r="E299" s="123">
        <v>0</v>
      </c>
      <c r="F299" s="123">
        <v>1</v>
      </c>
      <c r="G299" s="123">
        <v>2</v>
      </c>
      <c r="H299" s="123">
        <v>1</v>
      </c>
      <c r="I299" s="123">
        <v>3</v>
      </c>
      <c r="J299" s="123">
        <v>2</v>
      </c>
      <c r="K299" s="123">
        <v>1</v>
      </c>
      <c r="L299" s="119">
        <f t="shared" si="10"/>
        <v>3</v>
      </c>
      <c r="M299" s="123">
        <v>569</v>
      </c>
      <c r="N299" s="124">
        <v>3.5141329258976318E-2</v>
      </c>
      <c r="O299" s="73">
        <f t="shared" si="11"/>
        <v>4.3936731107205626E-2</v>
      </c>
      <c r="P299" s="125" t="s">
        <v>65</v>
      </c>
      <c r="Q299" s="125" t="s">
        <v>316</v>
      </c>
      <c r="R299" s="121"/>
    </row>
    <row r="300" spans="1:18" ht="15.75" thickBot="1" x14ac:dyDescent="0.25">
      <c r="A300" s="139" t="s">
        <v>1416</v>
      </c>
      <c r="B300" s="139" t="s">
        <v>1417</v>
      </c>
      <c r="C300" s="123">
        <v>20</v>
      </c>
      <c r="D300" s="123">
        <v>1</v>
      </c>
      <c r="E300" s="123">
        <v>0</v>
      </c>
      <c r="F300" s="123">
        <v>1</v>
      </c>
      <c r="G300" s="123">
        <v>1</v>
      </c>
      <c r="H300" s="123">
        <v>4</v>
      </c>
      <c r="I300" s="123">
        <v>4</v>
      </c>
      <c r="J300" s="123">
        <v>0</v>
      </c>
      <c r="K300" s="123">
        <v>5</v>
      </c>
      <c r="L300" s="119">
        <f t="shared" si="10"/>
        <v>5</v>
      </c>
      <c r="M300" s="123">
        <v>1183</v>
      </c>
      <c r="N300" s="124">
        <v>2.413515687851971E-2</v>
      </c>
      <c r="O300" s="73">
        <f t="shared" si="11"/>
        <v>1.69061707523246E-2</v>
      </c>
      <c r="P300" s="125" t="s">
        <v>43</v>
      </c>
      <c r="Q300" s="125" t="s">
        <v>312</v>
      </c>
      <c r="R300" s="121" t="s">
        <v>2358</v>
      </c>
    </row>
    <row r="301" spans="1:18" ht="15.75" thickBot="1" x14ac:dyDescent="0.25">
      <c r="A301" s="139" t="s">
        <v>2124</v>
      </c>
      <c r="B301" s="139" t="s">
        <v>2422</v>
      </c>
      <c r="C301" s="123">
        <v>5</v>
      </c>
      <c r="D301" s="123">
        <v>4</v>
      </c>
      <c r="E301" s="123">
        <v>0</v>
      </c>
      <c r="F301" s="123">
        <v>0</v>
      </c>
      <c r="G301" s="123">
        <v>0</v>
      </c>
      <c r="H301" s="123">
        <v>0</v>
      </c>
      <c r="I301" s="123">
        <v>1</v>
      </c>
      <c r="J301" s="123">
        <v>0</v>
      </c>
      <c r="K301" s="123">
        <v>0</v>
      </c>
      <c r="L301" s="119">
        <f t="shared" si="10"/>
        <v>0</v>
      </c>
      <c r="M301" s="123">
        <v>536</v>
      </c>
      <c r="N301" s="124">
        <v>0.12308687823542651</v>
      </c>
      <c r="O301" s="73">
        <f t="shared" si="11"/>
        <v>9.3283582089552231E-3</v>
      </c>
      <c r="P301" s="125" t="s">
        <v>169</v>
      </c>
      <c r="Q301" s="125" t="s">
        <v>296</v>
      </c>
      <c r="R301" s="121"/>
    </row>
    <row r="302" spans="1:18" ht="15.75" thickBot="1" x14ac:dyDescent="0.25">
      <c r="A302" s="139" t="s">
        <v>1783</v>
      </c>
      <c r="B302" s="139" t="s">
        <v>1784</v>
      </c>
      <c r="C302" s="123">
        <v>21</v>
      </c>
      <c r="D302" s="123">
        <v>5</v>
      </c>
      <c r="E302" s="123">
        <v>0</v>
      </c>
      <c r="F302" s="123">
        <v>0</v>
      </c>
      <c r="G302" s="123">
        <v>0</v>
      </c>
      <c r="H302" s="123">
        <v>0</v>
      </c>
      <c r="I302" s="123">
        <v>0</v>
      </c>
      <c r="J302" s="123">
        <v>2</v>
      </c>
      <c r="K302" s="123">
        <v>6</v>
      </c>
      <c r="L302" s="119">
        <f t="shared" si="10"/>
        <v>8</v>
      </c>
      <c r="M302" s="123">
        <v>877</v>
      </c>
      <c r="N302" s="124">
        <v>5.4525627044711015E-3</v>
      </c>
      <c r="O302" s="73">
        <f t="shared" si="11"/>
        <v>2.394526795895097E-2</v>
      </c>
      <c r="P302" s="125" t="s">
        <v>73</v>
      </c>
      <c r="Q302" s="125" t="s">
        <v>316</v>
      </c>
      <c r="R302" s="121"/>
    </row>
    <row r="303" spans="1:18" ht="15.75" thickBot="1" x14ac:dyDescent="0.25">
      <c r="A303" s="139" t="s">
        <v>1579</v>
      </c>
      <c r="B303" s="139" t="s">
        <v>1580</v>
      </c>
      <c r="C303" s="123">
        <v>23</v>
      </c>
      <c r="D303" s="123">
        <v>10</v>
      </c>
      <c r="E303" s="123">
        <v>0</v>
      </c>
      <c r="F303" s="123">
        <v>2</v>
      </c>
      <c r="G303" s="123">
        <v>0</v>
      </c>
      <c r="H303" s="123">
        <v>2</v>
      </c>
      <c r="I303" s="123">
        <v>1</v>
      </c>
      <c r="J303" s="123">
        <v>1</v>
      </c>
      <c r="K303" s="123">
        <v>2</v>
      </c>
      <c r="L303" s="119">
        <f t="shared" si="10"/>
        <v>7</v>
      </c>
      <c r="M303" s="123">
        <v>729</v>
      </c>
      <c r="N303" s="124">
        <v>2.5139664804469275E-2</v>
      </c>
      <c r="O303" s="73">
        <f t="shared" si="11"/>
        <v>3.1550068587105622E-2</v>
      </c>
      <c r="P303" s="125" t="s">
        <v>34</v>
      </c>
      <c r="Q303" s="125" t="s">
        <v>305</v>
      </c>
      <c r="R303" s="121" t="s">
        <v>2359</v>
      </c>
    </row>
    <row r="304" spans="1:18" ht="15.75" thickBot="1" x14ac:dyDescent="0.25">
      <c r="A304" s="139" t="s">
        <v>1750</v>
      </c>
      <c r="B304" s="139" t="s">
        <v>1751</v>
      </c>
      <c r="C304" s="123">
        <v>13</v>
      </c>
      <c r="D304" s="123">
        <v>2</v>
      </c>
      <c r="E304" s="123">
        <v>0</v>
      </c>
      <c r="F304" s="123">
        <v>0</v>
      </c>
      <c r="G304" s="123">
        <v>0</v>
      </c>
      <c r="H304" s="123">
        <v>0</v>
      </c>
      <c r="I304" s="123">
        <v>5</v>
      </c>
      <c r="J304" s="123">
        <v>0</v>
      </c>
      <c r="K304" s="123">
        <v>1</v>
      </c>
      <c r="L304" s="119">
        <f t="shared" si="10"/>
        <v>5</v>
      </c>
      <c r="M304" s="123">
        <v>925</v>
      </c>
      <c r="N304" s="124">
        <v>1.7730496453900711E-2</v>
      </c>
      <c r="O304" s="73">
        <f t="shared" si="11"/>
        <v>1.4054054054054054E-2</v>
      </c>
      <c r="P304" s="125" t="s">
        <v>88</v>
      </c>
      <c r="Q304" s="125" t="s">
        <v>305</v>
      </c>
      <c r="R304" s="121"/>
    </row>
    <row r="305" spans="1:18" ht="15.75" thickBot="1" x14ac:dyDescent="0.25">
      <c r="A305" s="139" t="s">
        <v>31</v>
      </c>
      <c r="B305" s="139" t="s">
        <v>382</v>
      </c>
      <c r="C305" s="123">
        <v>2113</v>
      </c>
      <c r="D305" s="123">
        <v>1478</v>
      </c>
      <c r="E305" s="123">
        <v>48</v>
      </c>
      <c r="F305" s="123">
        <v>175</v>
      </c>
      <c r="G305" s="123">
        <v>279</v>
      </c>
      <c r="H305" s="123">
        <v>135</v>
      </c>
      <c r="I305" s="123">
        <v>62</v>
      </c>
      <c r="J305" s="123">
        <v>35</v>
      </c>
      <c r="K305" s="123">
        <v>6</v>
      </c>
      <c r="L305" s="119">
        <f t="shared" si="10"/>
        <v>118</v>
      </c>
      <c r="M305" s="123">
        <v>24347</v>
      </c>
      <c r="N305" s="124">
        <v>2.1682567215958369E-2</v>
      </c>
      <c r="O305" s="73">
        <f t="shared" si="11"/>
        <v>8.6786873126052488E-2</v>
      </c>
      <c r="P305" s="125" t="s">
        <v>456</v>
      </c>
      <c r="Q305" s="125" t="s">
        <v>296</v>
      </c>
      <c r="R305" s="121"/>
    </row>
    <row r="306" spans="1:18" ht="15.75" thickBot="1" x14ac:dyDescent="0.25">
      <c r="A306" s="139" t="s">
        <v>548</v>
      </c>
      <c r="B306" s="139" t="s">
        <v>549</v>
      </c>
      <c r="C306" s="123">
        <v>122</v>
      </c>
      <c r="D306" s="123">
        <v>80</v>
      </c>
      <c r="E306" s="123">
        <v>2</v>
      </c>
      <c r="F306" s="123">
        <v>20</v>
      </c>
      <c r="G306" s="123">
        <v>0</v>
      </c>
      <c r="H306" s="123">
        <v>1</v>
      </c>
      <c r="I306" s="123">
        <v>12</v>
      </c>
      <c r="J306" s="123">
        <v>5</v>
      </c>
      <c r="K306" s="123">
        <v>1</v>
      </c>
      <c r="L306" s="119">
        <f t="shared" si="10"/>
        <v>23</v>
      </c>
      <c r="M306" s="123">
        <v>2896</v>
      </c>
      <c r="N306" s="124">
        <v>8.4325396825396831E-2</v>
      </c>
      <c r="O306" s="73">
        <f t="shared" si="11"/>
        <v>4.2127071823204423E-2</v>
      </c>
      <c r="P306" s="125" t="s">
        <v>35</v>
      </c>
      <c r="Q306" s="125" t="s">
        <v>2580</v>
      </c>
      <c r="R306" s="121" t="s">
        <v>91</v>
      </c>
    </row>
    <row r="307" spans="1:18" ht="15.75" thickBot="1" x14ac:dyDescent="0.25">
      <c r="A307" s="139" t="s">
        <v>2105</v>
      </c>
      <c r="B307" s="139" t="s">
        <v>2423</v>
      </c>
      <c r="C307" s="123">
        <v>6</v>
      </c>
      <c r="D307" s="123">
        <v>3</v>
      </c>
      <c r="E307" s="123">
        <v>0</v>
      </c>
      <c r="F307" s="123">
        <v>0</v>
      </c>
      <c r="G307" s="123">
        <v>0</v>
      </c>
      <c r="H307" s="123">
        <v>0</v>
      </c>
      <c r="I307" s="123">
        <v>0</v>
      </c>
      <c r="J307" s="123">
        <v>0</v>
      </c>
      <c r="K307" s="123">
        <v>0</v>
      </c>
      <c r="L307" s="119">
        <f t="shared" si="10"/>
        <v>3</v>
      </c>
      <c r="M307" s="123">
        <v>360</v>
      </c>
      <c r="N307" s="124">
        <v>1.1764705882352941E-2</v>
      </c>
      <c r="O307" s="73">
        <f t="shared" si="11"/>
        <v>1.6666666666666666E-2</v>
      </c>
      <c r="P307" s="125" t="s">
        <v>170</v>
      </c>
      <c r="Q307" s="125" t="s">
        <v>309</v>
      </c>
      <c r="R307" s="121"/>
    </row>
    <row r="308" spans="1:18" ht="15.75" thickBot="1" x14ac:dyDescent="0.25">
      <c r="A308" s="139" t="s">
        <v>1828</v>
      </c>
      <c r="B308" s="139" t="s">
        <v>1829</v>
      </c>
      <c r="C308" s="123">
        <v>10</v>
      </c>
      <c r="D308" s="123">
        <v>1</v>
      </c>
      <c r="E308" s="123">
        <v>0</v>
      </c>
      <c r="F308" s="123">
        <v>0</v>
      </c>
      <c r="G308" s="123">
        <v>0</v>
      </c>
      <c r="H308" s="123">
        <v>1</v>
      </c>
      <c r="I308" s="123">
        <v>1</v>
      </c>
      <c r="J308" s="123">
        <v>3</v>
      </c>
      <c r="K308" s="123">
        <v>3</v>
      </c>
      <c r="L308" s="119">
        <f t="shared" si="10"/>
        <v>1</v>
      </c>
      <c r="M308" s="123">
        <v>609</v>
      </c>
      <c r="N308" s="124">
        <v>2.9026217228464421E-2</v>
      </c>
      <c r="O308" s="73">
        <f t="shared" si="11"/>
        <v>1.6420361247947456E-2</v>
      </c>
      <c r="P308" s="125" t="s">
        <v>162</v>
      </c>
      <c r="Q308" s="125" t="s">
        <v>309</v>
      </c>
      <c r="R308" s="121" t="s">
        <v>111</v>
      </c>
    </row>
    <row r="309" spans="1:18" ht="15.75" thickBot="1" x14ac:dyDescent="0.25">
      <c r="A309" s="139" t="s">
        <v>769</v>
      </c>
      <c r="B309" s="139" t="s">
        <v>770</v>
      </c>
      <c r="C309" s="123">
        <v>54</v>
      </c>
      <c r="D309" s="123">
        <v>9</v>
      </c>
      <c r="E309" s="123">
        <v>1</v>
      </c>
      <c r="F309" s="123">
        <v>0</v>
      </c>
      <c r="G309" s="123">
        <v>1</v>
      </c>
      <c r="H309" s="123">
        <v>1</v>
      </c>
      <c r="I309" s="123">
        <v>3</v>
      </c>
      <c r="J309" s="123">
        <v>13</v>
      </c>
      <c r="K309" s="123">
        <v>2</v>
      </c>
      <c r="L309" s="119">
        <f t="shared" si="10"/>
        <v>25</v>
      </c>
      <c r="M309" s="123">
        <v>1217</v>
      </c>
      <c r="N309" s="124">
        <v>1.2944983818770227E-2</v>
      </c>
      <c r="O309" s="73">
        <f t="shared" si="11"/>
        <v>4.4371405094494658E-2</v>
      </c>
      <c r="P309" s="125" t="s">
        <v>73</v>
      </c>
      <c r="Q309" s="125" t="s">
        <v>316</v>
      </c>
      <c r="R309" s="121"/>
    </row>
    <row r="310" spans="1:18" ht="15.75" thickBot="1" x14ac:dyDescent="0.25">
      <c r="A310" s="139" t="s">
        <v>2087</v>
      </c>
      <c r="B310" s="139" t="s">
        <v>2088</v>
      </c>
      <c r="C310" s="123">
        <v>6</v>
      </c>
      <c r="D310" s="123">
        <v>1</v>
      </c>
      <c r="E310" s="123">
        <v>0</v>
      </c>
      <c r="F310" s="123">
        <v>0</v>
      </c>
      <c r="G310" s="123">
        <v>0</v>
      </c>
      <c r="H310" s="123">
        <v>0</v>
      </c>
      <c r="I310" s="123">
        <v>0</v>
      </c>
      <c r="J310" s="123">
        <v>2</v>
      </c>
      <c r="K310" s="123">
        <v>0</v>
      </c>
      <c r="L310" s="119">
        <f t="shared" si="10"/>
        <v>3</v>
      </c>
      <c r="M310" s="123">
        <v>468</v>
      </c>
      <c r="N310" s="124">
        <v>8.1390629931911443E-2</v>
      </c>
      <c r="O310" s="73">
        <f t="shared" si="11"/>
        <v>1.282051282051282E-2</v>
      </c>
      <c r="P310" s="125" t="s">
        <v>2581</v>
      </c>
      <c r="Q310" s="125" t="s">
        <v>309</v>
      </c>
      <c r="R310" s="121"/>
    </row>
    <row r="311" spans="1:18" ht="15.75" thickBot="1" x14ac:dyDescent="0.25">
      <c r="A311" s="139" t="s">
        <v>1496</v>
      </c>
      <c r="B311" s="139" t="s">
        <v>1497</v>
      </c>
      <c r="C311" s="123">
        <v>25</v>
      </c>
      <c r="D311" s="123">
        <v>17</v>
      </c>
      <c r="E311" s="123">
        <v>0</v>
      </c>
      <c r="F311" s="123">
        <v>0</v>
      </c>
      <c r="G311" s="123">
        <v>0</v>
      </c>
      <c r="H311" s="123">
        <v>1</v>
      </c>
      <c r="I311" s="123">
        <v>3</v>
      </c>
      <c r="J311" s="123">
        <v>0</v>
      </c>
      <c r="K311" s="123">
        <v>1</v>
      </c>
      <c r="L311" s="119">
        <f t="shared" si="10"/>
        <v>3</v>
      </c>
      <c r="M311" s="123">
        <v>1018</v>
      </c>
      <c r="N311" s="124">
        <v>4.9578582052553293E-4</v>
      </c>
      <c r="O311" s="73">
        <f t="shared" si="11"/>
        <v>2.4557956777996069E-2</v>
      </c>
      <c r="P311" s="125" t="s">
        <v>61</v>
      </c>
      <c r="Q311" s="125" t="s">
        <v>305</v>
      </c>
      <c r="R311" s="121"/>
    </row>
    <row r="312" spans="1:18" ht="15.75" thickBot="1" x14ac:dyDescent="0.25">
      <c r="A312" s="139" t="s">
        <v>2243</v>
      </c>
      <c r="B312" s="139" t="s">
        <v>2244</v>
      </c>
      <c r="C312" s="123">
        <v>5</v>
      </c>
      <c r="D312" s="123">
        <v>3</v>
      </c>
      <c r="E312" s="123">
        <v>0</v>
      </c>
      <c r="F312" s="123">
        <v>0</v>
      </c>
      <c r="G312" s="123">
        <v>0</v>
      </c>
      <c r="H312" s="123">
        <v>1</v>
      </c>
      <c r="I312" s="123">
        <v>1</v>
      </c>
      <c r="J312" s="123">
        <v>0</v>
      </c>
      <c r="K312" s="123">
        <v>0</v>
      </c>
      <c r="L312" s="119">
        <f t="shared" si="10"/>
        <v>0</v>
      </c>
      <c r="M312" s="123">
        <v>369</v>
      </c>
      <c r="N312" s="124">
        <v>1.9230769230769232E-2</v>
      </c>
      <c r="O312" s="73">
        <f t="shared" si="11"/>
        <v>1.3550135501355014E-2</v>
      </c>
      <c r="P312" s="125" t="s">
        <v>30</v>
      </c>
      <c r="Q312" s="125" t="s">
        <v>309</v>
      </c>
      <c r="R312" s="121" t="s">
        <v>111</v>
      </c>
    </row>
    <row r="313" spans="1:18" ht="15.75" thickBot="1" x14ac:dyDescent="0.25">
      <c r="A313" s="139" t="s">
        <v>2099</v>
      </c>
      <c r="B313" s="139" t="s">
        <v>2100</v>
      </c>
      <c r="C313" s="123">
        <v>9</v>
      </c>
      <c r="D313" s="123">
        <v>1</v>
      </c>
      <c r="E313" s="123">
        <v>0</v>
      </c>
      <c r="F313" s="123">
        <v>0</v>
      </c>
      <c r="G313" s="123">
        <v>0</v>
      </c>
      <c r="H313" s="123">
        <v>2</v>
      </c>
      <c r="I313" s="123">
        <v>3</v>
      </c>
      <c r="J313" s="123">
        <v>0</v>
      </c>
      <c r="K313" s="123">
        <v>0</v>
      </c>
      <c r="L313" s="119">
        <f t="shared" si="10"/>
        <v>3</v>
      </c>
      <c r="M313" s="123">
        <v>910</v>
      </c>
      <c r="N313" s="124">
        <v>9.1346153846153841E-2</v>
      </c>
      <c r="O313" s="73">
        <f t="shared" si="11"/>
        <v>9.8901098901098897E-3</v>
      </c>
      <c r="P313" s="125" t="s">
        <v>79</v>
      </c>
      <c r="Q313" s="125"/>
      <c r="R313" s="121"/>
    </row>
    <row r="314" spans="1:18" ht="15.75" thickBot="1" x14ac:dyDescent="0.25">
      <c r="A314" s="139" t="s">
        <v>1370</v>
      </c>
      <c r="B314" s="139" t="s">
        <v>1371</v>
      </c>
      <c r="C314" s="123">
        <v>22</v>
      </c>
      <c r="D314" s="123">
        <v>18</v>
      </c>
      <c r="E314" s="123">
        <v>0</v>
      </c>
      <c r="F314" s="123">
        <v>4</v>
      </c>
      <c r="G314" s="123">
        <v>1</v>
      </c>
      <c r="H314" s="123">
        <v>0</v>
      </c>
      <c r="I314" s="123">
        <v>0</v>
      </c>
      <c r="J314" s="123">
        <v>1</v>
      </c>
      <c r="K314" s="123">
        <v>0</v>
      </c>
      <c r="L314" s="119">
        <f t="shared" si="10"/>
        <v>2</v>
      </c>
      <c r="M314" s="123">
        <v>736</v>
      </c>
      <c r="N314" s="124">
        <v>3.6057692307692304E-2</v>
      </c>
      <c r="O314" s="73">
        <f t="shared" si="11"/>
        <v>2.9891304347826088E-2</v>
      </c>
      <c r="P314" s="125" t="s">
        <v>30</v>
      </c>
      <c r="Q314" s="125" t="s">
        <v>309</v>
      </c>
      <c r="R314" s="121" t="s">
        <v>111</v>
      </c>
    </row>
    <row r="315" spans="1:18" ht="15.75" thickBot="1" x14ac:dyDescent="0.25">
      <c r="A315" s="139" t="s">
        <v>454</v>
      </c>
      <c r="B315" s="139" t="s">
        <v>455</v>
      </c>
      <c r="C315" s="123">
        <v>297</v>
      </c>
      <c r="D315" s="123">
        <v>15</v>
      </c>
      <c r="E315" s="123">
        <v>0</v>
      </c>
      <c r="F315" s="123">
        <v>1</v>
      </c>
      <c r="G315" s="123">
        <v>4</v>
      </c>
      <c r="H315" s="123">
        <v>11</v>
      </c>
      <c r="I315" s="123">
        <v>175</v>
      </c>
      <c r="J315" s="123">
        <v>1</v>
      </c>
      <c r="K315" s="123">
        <v>18</v>
      </c>
      <c r="L315" s="119">
        <f t="shared" si="10"/>
        <v>73</v>
      </c>
      <c r="M315" s="123">
        <v>3405</v>
      </c>
      <c r="N315" s="124">
        <v>9.9502487562189053E-3</v>
      </c>
      <c r="O315" s="73">
        <f t="shared" si="11"/>
        <v>8.7224669603524235E-2</v>
      </c>
      <c r="P315" s="125" t="s">
        <v>70</v>
      </c>
      <c r="Q315" s="125" t="s">
        <v>312</v>
      </c>
      <c r="R315" s="121" t="s">
        <v>2358</v>
      </c>
    </row>
    <row r="316" spans="1:18" ht="15.75" thickBot="1" x14ac:dyDescent="0.25">
      <c r="A316" s="139" t="s">
        <v>2065</v>
      </c>
      <c r="B316" s="139" t="s">
        <v>2066</v>
      </c>
      <c r="C316" s="123">
        <v>7</v>
      </c>
      <c r="D316" s="123">
        <v>1</v>
      </c>
      <c r="E316" s="123">
        <v>0</v>
      </c>
      <c r="F316" s="123">
        <v>0</v>
      </c>
      <c r="G316" s="123">
        <v>0</v>
      </c>
      <c r="H316" s="123">
        <v>0</v>
      </c>
      <c r="I316" s="123">
        <v>4</v>
      </c>
      <c r="J316" s="123">
        <v>2</v>
      </c>
      <c r="K316" s="123">
        <v>0</v>
      </c>
      <c r="L316" s="119">
        <f t="shared" si="10"/>
        <v>0</v>
      </c>
      <c r="M316" s="123">
        <v>273</v>
      </c>
      <c r="N316" s="124">
        <v>4.2049934296977662E-2</v>
      </c>
      <c r="O316" s="73">
        <f t="shared" si="11"/>
        <v>2.564102564102564E-2</v>
      </c>
      <c r="P316" s="125" t="s">
        <v>34</v>
      </c>
      <c r="Q316" s="125" t="s">
        <v>305</v>
      </c>
      <c r="R316" s="121" t="s">
        <v>2359</v>
      </c>
    </row>
    <row r="317" spans="1:18" ht="15.75" thickBot="1" x14ac:dyDescent="0.25">
      <c r="A317" s="139" t="s">
        <v>32</v>
      </c>
      <c r="B317" s="139" t="s">
        <v>411</v>
      </c>
      <c r="C317" s="123">
        <v>917</v>
      </c>
      <c r="D317" s="123">
        <v>634</v>
      </c>
      <c r="E317" s="123">
        <v>33</v>
      </c>
      <c r="F317" s="123">
        <v>80</v>
      </c>
      <c r="G317" s="123">
        <v>0</v>
      </c>
      <c r="H317" s="123">
        <v>56</v>
      </c>
      <c r="I317" s="123">
        <v>63</v>
      </c>
      <c r="J317" s="123">
        <v>11</v>
      </c>
      <c r="K317" s="123">
        <v>13</v>
      </c>
      <c r="L317" s="119">
        <f t="shared" si="10"/>
        <v>140</v>
      </c>
      <c r="M317" s="123">
        <v>21470</v>
      </c>
      <c r="N317" s="124">
        <v>1.4285714285714285E-2</v>
      </c>
      <c r="O317" s="73">
        <f t="shared" si="11"/>
        <v>4.2710759198882162E-2</v>
      </c>
      <c r="P317" s="125" t="s">
        <v>456</v>
      </c>
      <c r="Q317" s="125" t="s">
        <v>312</v>
      </c>
      <c r="R317" s="121"/>
    </row>
    <row r="318" spans="1:18" ht="15.75" thickBot="1" x14ac:dyDescent="0.25">
      <c r="A318" s="139" t="s">
        <v>1607</v>
      </c>
      <c r="B318" s="139" t="s">
        <v>1608</v>
      </c>
      <c r="C318" s="123">
        <v>21</v>
      </c>
      <c r="D318" s="123">
        <v>7</v>
      </c>
      <c r="E318" s="123">
        <v>4</v>
      </c>
      <c r="F318" s="123">
        <v>1</v>
      </c>
      <c r="G318" s="123">
        <v>0</v>
      </c>
      <c r="H318" s="123">
        <v>0</v>
      </c>
      <c r="I318" s="123">
        <v>4</v>
      </c>
      <c r="J318" s="123">
        <v>3</v>
      </c>
      <c r="K318" s="123">
        <v>2</v>
      </c>
      <c r="L318" s="119">
        <f t="shared" si="10"/>
        <v>5</v>
      </c>
      <c r="M318" s="123">
        <v>908</v>
      </c>
      <c r="N318" s="124">
        <v>2.3985239852398525E-2</v>
      </c>
      <c r="O318" s="73">
        <f t="shared" si="11"/>
        <v>2.3127753303964757E-2</v>
      </c>
      <c r="P318" s="125" t="s">
        <v>48</v>
      </c>
      <c r="Q318" s="125" t="s">
        <v>305</v>
      </c>
      <c r="R318" s="121"/>
    </row>
    <row r="319" spans="1:18" ht="15.75" thickBot="1" x14ac:dyDescent="0.25">
      <c r="A319" s="139" t="s">
        <v>948</v>
      </c>
      <c r="B319" s="139" t="s">
        <v>949</v>
      </c>
      <c r="C319" s="123">
        <v>53</v>
      </c>
      <c r="D319" s="123">
        <v>16</v>
      </c>
      <c r="E319" s="123">
        <v>1</v>
      </c>
      <c r="F319" s="123">
        <v>0</v>
      </c>
      <c r="G319" s="123">
        <v>0</v>
      </c>
      <c r="H319" s="123">
        <v>3</v>
      </c>
      <c r="I319" s="123">
        <v>7</v>
      </c>
      <c r="J319" s="123">
        <v>8</v>
      </c>
      <c r="K319" s="123">
        <v>4</v>
      </c>
      <c r="L319" s="119">
        <f t="shared" si="10"/>
        <v>15</v>
      </c>
      <c r="M319" s="123">
        <v>794</v>
      </c>
      <c r="N319" s="124">
        <v>3.9691289966923927E-2</v>
      </c>
      <c r="O319" s="73">
        <f t="shared" si="11"/>
        <v>6.6750629722921909E-2</v>
      </c>
      <c r="P319" s="125" t="s">
        <v>69</v>
      </c>
      <c r="Q319" s="125" t="s">
        <v>321</v>
      </c>
      <c r="R319" s="121" t="s">
        <v>332</v>
      </c>
    </row>
    <row r="320" spans="1:18" ht="15.75" thickBot="1" x14ac:dyDescent="0.25">
      <c r="A320" s="139" t="s">
        <v>2224</v>
      </c>
      <c r="B320" s="139" t="s">
        <v>2225</v>
      </c>
      <c r="C320" s="123">
        <v>5</v>
      </c>
      <c r="D320" s="123">
        <v>5</v>
      </c>
      <c r="E320" s="123">
        <v>0</v>
      </c>
      <c r="F320" s="123">
        <v>0</v>
      </c>
      <c r="G320" s="123">
        <v>0</v>
      </c>
      <c r="H320" s="123">
        <v>0</v>
      </c>
      <c r="I320" s="123">
        <v>0</v>
      </c>
      <c r="J320" s="123">
        <v>0</v>
      </c>
      <c r="K320" s="123">
        <v>0</v>
      </c>
      <c r="L320" s="119">
        <f t="shared" si="10"/>
        <v>0</v>
      </c>
      <c r="M320" s="123">
        <v>386</v>
      </c>
      <c r="N320" s="124">
        <v>4.2553191489361701E-2</v>
      </c>
      <c r="O320" s="73">
        <f t="shared" si="11"/>
        <v>1.2953367875647668E-2</v>
      </c>
      <c r="P320" s="125" t="s">
        <v>71</v>
      </c>
      <c r="Q320" s="125" t="s">
        <v>298</v>
      </c>
      <c r="R320" s="121" t="s">
        <v>18</v>
      </c>
    </row>
    <row r="321" spans="1:18" ht="15.75" thickBot="1" x14ac:dyDescent="0.25">
      <c r="A321" s="139" t="s">
        <v>1163</v>
      </c>
      <c r="B321" s="139" t="s">
        <v>1164</v>
      </c>
      <c r="C321" s="123">
        <v>23</v>
      </c>
      <c r="D321" s="123">
        <v>4</v>
      </c>
      <c r="E321" s="123">
        <v>0</v>
      </c>
      <c r="F321" s="123">
        <v>1</v>
      </c>
      <c r="G321" s="123">
        <v>0</v>
      </c>
      <c r="H321" s="123">
        <v>0</v>
      </c>
      <c r="I321" s="123">
        <v>3</v>
      </c>
      <c r="J321" s="123">
        <v>0</v>
      </c>
      <c r="K321" s="123">
        <v>8</v>
      </c>
      <c r="L321" s="119">
        <f t="shared" si="10"/>
        <v>8</v>
      </c>
      <c r="M321" s="123">
        <v>405</v>
      </c>
      <c r="N321" s="124">
        <v>0.7</v>
      </c>
      <c r="O321" s="73">
        <f t="shared" si="11"/>
        <v>5.6790123456790124E-2</v>
      </c>
      <c r="P321" s="125" t="s">
        <v>42</v>
      </c>
      <c r="Q321" s="125" t="s">
        <v>307</v>
      </c>
      <c r="R321" s="121" t="s">
        <v>5</v>
      </c>
    </row>
    <row r="322" spans="1:18" ht="15.75" thickBot="1" x14ac:dyDescent="0.25">
      <c r="A322" s="139" t="s">
        <v>1229</v>
      </c>
      <c r="B322" s="139" t="s">
        <v>1230</v>
      </c>
      <c r="C322" s="123">
        <v>30</v>
      </c>
      <c r="D322" s="123">
        <v>20</v>
      </c>
      <c r="E322" s="123">
        <v>0</v>
      </c>
      <c r="F322" s="123">
        <v>1</v>
      </c>
      <c r="G322" s="123">
        <v>1</v>
      </c>
      <c r="H322" s="123">
        <v>0</v>
      </c>
      <c r="I322" s="123">
        <v>1</v>
      </c>
      <c r="J322" s="123">
        <v>5</v>
      </c>
      <c r="K322" s="123">
        <v>0</v>
      </c>
      <c r="L322" s="119">
        <f t="shared" si="10"/>
        <v>3</v>
      </c>
      <c r="M322" s="123">
        <v>314</v>
      </c>
      <c r="N322" s="124">
        <v>4.9740932642487044E-2</v>
      </c>
      <c r="O322" s="73">
        <f t="shared" si="11"/>
        <v>9.5541401273885357E-2</v>
      </c>
      <c r="P322" s="125" t="s">
        <v>28</v>
      </c>
      <c r="Q322" s="125" t="s">
        <v>321</v>
      </c>
      <c r="R322" s="121" t="s">
        <v>2355</v>
      </c>
    </row>
    <row r="323" spans="1:18" ht="15.75" thickBot="1" x14ac:dyDescent="0.25">
      <c r="A323" s="139" t="s">
        <v>785</v>
      </c>
      <c r="B323" s="139" t="s">
        <v>786</v>
      </c>
      <c r="C323" s="123">
        <v>42</v>
      </c>
      <c r="D323" s="123">
        <v>15</v>
      </c>
      <c r="E323" s="123">
        <v>0</v>
      </c>
      <c r="F323" s="123">
        <v>1</v>
      </c>
      <c r="G323" s="123">
        <v>0</v>
      </c>
      <c r="H323" s="123">
        <v>1</v>
      </c>
      <c r="I323" s="123">
        <v>4</v>
      </c>
      <c r="J323" s="123">
        <v>8</v>
      </c>
      <c r="K323" s="123">
        <v>3</v>
      </c>
      <c r="L323" s="119">
        <f t="shared" si="10"/>
        <v>11</v>
      </c>
      <c r="M323" s="123">
        <v>513</v>
      </c>
      <c r="N323" s="124">
        <v>0.28409090909090912</v>
      </c>
      <c r="O323" s="73">
        <f t="shared" si="11"/>
        <v>8.1871345029239762E-2</v>
      </c>
      <c r="P323" s="125" t="s">
        <v>238</v>
      </c>
      <c r="Q323" s="125" t="s">
        <v>2580</v>
      </c>
      <c r="R323" s="121" t="s">
        <v>51</v>
      </c>
    </row>
    <row r="324" spans="1:18" ht="15.75" thickBot="1" x14ac:dyDescent="0.25">
      <c r="A324" s="139" t="s">
        <v>705</v>
      </c>
      <c r="B324" s="139" t="s">
        <v>706</v>
      </c>
      <c r="C324" s="123">
        <v>71</v>
      </c>
      <c r="D324" s="123">
        <v>34</v>
      </c>
      <c r="E324" s="123">
        <v>1</v>
      </c>
      <c r="F324" s="123">
        <v>6</v>
      </c>
      <c r="G324" s="123">
        <v>0</v>
      </c>
      <c r="H324" s="123">
        <v>0</v>
      </c>
      <c r="I324" s="123">
        <v>11</v>
      </c>
      <c r="J324" s="123">
        <v>1</v>
      </c>
      <c r="K324" s="123">
        <v>6</v>
      </c>
      <c r="L324" s="119">
        <f t="shared" si="10"/>
        <v>19</v>
      </c>
      <c r="M324" s="123">
        <v>1732</v>
      </c>
      <c r="N324" s="124">
        <v>5.6250000000000001E-2</v>
      </c>
      <c r="O324" s="73">
        <f t="shared" si="11"/>
        <v>4.0993071593533485E-2</v>
      </c>
      <c r="P324" s="125" t="s">
        <v>69</v>
      </c>
      <c r="Q324" s="125" t="s">
        <v>321</v>
      </c>
      <c r="R324" s="121" t="s">
        <v>332</v>
      </c>
    </row>
    <row r="325" spans="1:18" ht="15.75" thickBot="1" x14ac:dyDescent="0.25">
      <c r="A325" s="139" t="s">
        <v>986</v>
      </c>
      <c r="B325" s="139" t="s">
        <v>987</v>
      </c>
      <c r="C325" s="123">
        <v>40</v>
      </c>
      <c r="D325" s="123">
        <v>25</v>
      </c>
      <c r="E325" s="123">
        <v>1</v>
      </c>
      <c r="F325" s="123">
        <v>1</v>
      </c>
      <c r="G325" s="123">
        <v>0</v>
      </c>
      <c r="H325" s="123">
        <v>0</v>
      </c>
      <c r="I325" s="123">
        <v>5</v>
      </c>
      <c r="J325" s="123">
        <v>4</v>
      </c>
      <c r="K325" s="123">
        <v>1</v>
      </c>
      <c r="L325" s="119">
        <f t="shared" si="10"/>
        <v>5</v>
      </c>
      <c r="M325" s="123">
        <v>896</v>
      </c>
      <c r="N325" s="124">
        <v>4.8632218844984802E-2</v>
      </c>
      <c r="O325" s="73">
        <f t="shared" si="11"/>
        <v>4.4642857142857144E-2</v>
      </c>
      <c r="P325" s="125" t="s">
        <v>54</v>
      </c>
      <c r="Q325" s="125" t="s">
        <v>296</v>
      </c>
      <c r="R325" s="121" t="s">
        <v>328</v>
      </c>
    </row>
    <row r="326" spans="1:18" ht="15.75" thickBot="1" x14ac:dyDescent="0.25">
      <c r="A326" s="139" t="s">
        <v>2063</v>
      </c>
      <c r="B326" s="139" t="s">
        <v>2424</v>
      </c>
      <c r="C326" s="123">
        <v>5</v>
      </c>
      <c r="D326" s="123">
        <v>5</v>
      </c>
      <c r="E326" s="123">
        <v>1</v>
      </c>
      <c r="F326" s="123">
        <v>0</v>
      </c>
      <c r="G326" s="123">
        <v>0</v>
      </c>
      <c r="H326" s="123">
        <v>0</v>
      </c>
      <c r="I326" s="123">
        <v>0</v>
      </c>
      <c r="J326" s="123">
        <v>0</v>
      </c>
      <c r="K326" s="123">
        <v>0</v>
      </c>
      <c r="L326" s="119">
        <f t="shared" si="10"/>
        <v>0</v>
      </c>
      <c r="M326" s="123">
        <v>288</v>
      </c>
      <c r="N326" s="124">
        <v>6.4516129032258063E-2</v>
      </c>
      <c r="O326" s="73">
        <f t="shared" si="11"/>
        <v>1.7361111111111112E-2</v>
      </c>
      <c r="P326" s="125" t="s">
        <v>34</v>
      </c>
      <c r="Q326" s="125" t="s">
        <v>312</v>
      </c>
      <c r="R326" s="121"/>
    </row>
    <row r="327" spans="1:18" ht="15.75" thickBot="1" x14ac:dyDescent="0.25">
      <c r="A327" s="139" t="s">
        <v>2106</v>
      </c>
      <c r="B327" s="139" t="s">
        <v>2107</v>
      </c>
      <c r="C327" s="123">
        <v>12</v>
      </c>
      <c r="D327" s="123">
        <v>12</v>
      </c>
      <c r="E327" s="123">
        <v>0</v>
      </c>
      <c r="F327" s="123">
        <v>0</v>
      </c>
      <c r="G327" s="123">
        <v>0</v>
      </c>
      <c r="H327" s="123">
        <v>0</v>
      </c>
      <c r="I327" s="123">
        <v>0</v>
      </c>
      <c r="J327" s="123">
        <v>0</v>
      </c>
      <c r="K327" s="123">
        <v>0</v>
      </c>
      <c r="L327" s="119">
        <f t="shared" si="10"/>
        <v>0</v>
      </c>
      <c r="M327" s="123">
        <v>17668</v>
      </c>
      <c r="N327" s="124">
        <v>4.810126582278481E-2</v>
      </c>
      <c r="O327" s="73">
        <f t="shared" si="11"/>
        <v>6.7919402309259678E-4</v>
      </c>
      <c r="P327" s="125" t="s">
        <v>456</v>
      </c>
      <c r="Q327" s="125" t="s">
        <v>300</v>
      </c>
      <c r="R327" s="121"/>
    </row>
    <row r="328" spans="1:18" ht="15.75" thickBot="1" x14ac:dyDescent="0.25">
      <c r="A328" s="139" t="s">
        <v>1830</v>
      </c>
      <c r="B328" s="139" t="s">
        <v>1831</v>
      </c>
      <c r="C328" s="123">
        <v>10</v>
      </c>
      <c r="D328" s="123">
        <v>5</v>
      </c>
      <c r="E328" s="123">
        <v>0</v>
      </c>
      <c r="F328" s="123">
        <v>0</v>
      </c>
      <c r="G328" s="123">
        <v>0</v>
      </c>
      <c r="H328" s="123">
        <v>1</v>
      </c>
      <c r="I328" s="123">
        <v>1</v>
      </c>
      <c r="J328" s="123">
        <v>1</v>
      </c>
      <c r="K328" s="123">
        <v>0</v>
      </c>
      <c r="L328" s="119">
        <f t="shared" si="10"/>
        <v>2</v>
      </c>
      <c r="M328" s="123">
        <v>321</v>
      </c>
      <c r="N328" s="124">
        <v>0.24176806214339727</v>
      </c>
      <c r="O328" s="73">
        <f t="shared" si="11"/>
        <v>3.1152647975077882E-2</v>
      </c>
      <c r="P328" s="125" t="s">
        <v>35</v>
      </c>
      <c r="Q328" s="125" t="s">
        <v>2580</v>
      </c>
      <c r="R328" s="121" t="s">
        <v>91</v>
      </c>
    </row>
    <row r="329" spans="1:18" ht="15.75" thickBot="1" x14ac:dyDescent="0.25">
      <c r="A329" s="139" t="s">
        <v>2228</v>
      </c>
      <c r="B329" s="139" t="s">
        <v>2425</v>
      </c>
      <c r="C329" s="123">
        <v>2</v>
      </c>
      <c r="D329" s="123">
        <v>2</v>
      </c>
      <c r="E329" s="123">
        <v>0</v>
      </c>
      <c r="F329" s="123">
        <v>1</v>
      </c>
      <c r="G329" s="123">
        <v>0</v>
      </c>
      <c r="H329" s="123">
        <v>0</v>
      </c>
      <c r="I329" s="123">
        <v>0</v>
      </c>
      <c r="J329" s="123">
        <v>0</v>
      </c>
      <c r="K329" s="123">
        <v>0</v>
      </c>
      <c r="L329" s="119">
        <f t="shared" si="10"/>
        <v>0</v>
      </c>
      <c r="M329" s="123">
        <v>10674</v>
      </c>
      <c r="N329" s="124">
        <v>2.2535211267605635E-2</v>
      </c>
      <c r="O329" s="73">
        <f t="shared" si="11"/>
        <v>1.8737118231216038E-4</v>
      </c>
      <c r="P329" s="125" t="s">
        <v>456</v>
      </c>
      <c r="Q329" s="125" t="s">
        <v>2580</v>
      </c>
      <c r="R329" s="121"/>
    </row>
    <row r="330" spans="1:18" ht="15.75" thickBot="1" x14ac:dyDescent="0.25">
      <c r="A330" s="139" t="s">
        <v>797</v>
      </c>
      <c r="B330" s="139" t="s">
        <v>798</v>
      </c>
      <c r="C330" s="123">
        <v>33</v>
      </c>
      <c r="D330" s="123">
        <v>15</v>
      </c>
      <c r="E330" s="123">
        <v>0</v>
      </c>
      <c r="F330" s="123">
        <v>0</v>
      </c>
      <c r="G330" s="123">
        <v>0</v>
      </c>
      <c r="H330" s="123">
        <v>0</v>
      </c>
      <c r="I330" s="123">
        <v>7</v>
      </c>
      <c r="J330" s="123">
        <v>0</v>
      </c>
      <c r="K330" s="123">
        <v>6</v>
      </c>
      <c r="L330" s="119">
        <f t="shared" si="10"/>
        <v>5</v>
      </c>
      <c r="M330" s="123">
        <v>1062</v>
      </c>
      <c r="N330" s="124">
        <v>0.13639497712124696</v>
      </c>
      <c r="O330" s="73">
        <f t="shared" si="11"/>
        <v>3.1073446327683617E-2</v>
      </c>
      <c r="P330" s="125" t="s">
        <v>21</v>
      </c>
      <c r="Q330" s="125" t="s">
        <v>307</v>
      </c>
      <c r="R330" s="121"/>
    </row>
    <row r="331" spans="1:18" ht="15.75" thickBot="1" x14ac:dyDescent="0.25">
      <c r="A331" s="139" t="s">
        <v>1640</v>
      </c>
      <c r="B331" s="139" t="s">
        <v>1641</v>
      </c>
      <c r="C331" s="123">
        <v>20</v>
      </c>
      <c r="D331" s="123">
        <v>5</v>
      </c>
      <c r="E331" s="123">
        <v>0</v>
      </c>
      <c r="F331" s="123">
        <v>0</v>
      </c>
      <c r="G331" s="123">
        <v>0</v>
      </c>
      <c r="H331" s="123">
        <v>1</v>
      </c>
      <c r="I331" s="123">
        <v>2</v>
      </c>
      <c r="J331" s="123">
        <v>6</v>
      </c>
      <c r="K331" s="123">
        <v>0</v>
      </c>
      <c r="L331" s="119">
        <f t="shared" ref="L331:L394" si="12">+C331-D331-G331-H331-I331-J331-K331</f>
        <v>6</v>
      </c>
      <c r="M331" s="123">
        <v>539</v>
      </c>
      <c r="N331" s="124">
        <v>0.12307692307692308</v>
      </c>
      <c r="O331" s="73">
        <f t="shared" ref="O331:O394" si="13">+C331/M331</f>
        <v>3.7105751391465679E-2</v>
      </c>
      <c r="P331" s="125" t="s">
        <v>89</v>
      </c>
      <c r="Q331" s="125" t="s">
        <v>2580</v>
      </c>
      <c r="R331" s="121" t="s">
        <v>91</v>
      </c>
    </row>
    <row r="332" spans="1:18" ht="15.75" thickBot="1" x14ac:dyDescent="0.25">
      <c r="A332" s="139" t="s">
        <v>719</v>
      </c>
      <c r="B332" s="139" t="s">
        <v>720</v>
      </c>
      <c r="C332" s="123">
        <v>54</v>
      </c>
      <c r="D332" s="123">
        <v>7</v>
      </c>
      <c r="E332" s="123">
        <v>0</v>
      </c>
      <c r="F332" s="123">
        <v>0</v>
      </c>
      <c r="G332" s="123">
        <v>0</v>
      </c>
      <c r="H332" s="123">
        <v>0</v>
      </c>
      <c r="I332" s="123">
        <v>15</v>
      </c>
      <c r="J332" s="123">
        <v>5</v>
      </c>
      <c r="K332" s="123">
        <v>1</v>
      </c>
      <c r="L332" s="119">
        <f t="shared" si="12"/>
        <v>26</v>
      </c>
      <c r="M332" s="123">
        <v>678</v>
      </c>
      <c r="N332" s="124">
        <v>3.0648610121168925E-2</v>
      </c>
      <c r="O332" s="73">
        <f t="shared" si="13"/>
        <v>7.9646017699115043E-2</v>
      </c>
      <c r="P332" s="125" t="s">
        <v>87</v>
      </c>
      <c r="Q332" s="125" t="s">
        <v>2580</v>
      </c>
      <c r="R332" s="121" t="s">
        <v>51</v>
      </c>
    </row>
    <row r="333" spans="1:18" ht="15.75" thickBot="1" x14ac:dyDescent="0.25">
      <c r="A333" s="139" t="s">
        <v>944</v>
      </c>
      <c r="B333" s="139" t="s">
        <v>945</v>
      </c>
      <c r="C333" s="123">
        <v>38</v>
      </c>
      <c r="D333" s="123">
        <v>17</v>
      </c>
      <c r="E333" s="123">
        <v>0</v>
      </c>
      <c r="F333" s="123">
        <v>0</v>
      </c>
      <c r="G333" s="123">
        <v>0</v>
      </c>
      <c r="H333" s="123">
        <v>0</v>
      </c>
      <c r="I333" s="123">
        <v>5</v>
      </c>
      <c r="J333" s="123">
        <v>7</v>
      </c>
      <c r="K333" s="123">
        <v>5</v>
      </c>
      <c r="L333" s="119">
        <f t="shared" si="12"/>
        <v>4</v>
      </c>
      <c r="M333" s="123">
        <v>816</v>
      </c>
      <c r="N333" s="124">
        <v>0.2</v>
      </c>
      <c r="O333" s="73">
        <f t="shared" si="13"/>
        <v>4.6568627450980393E-2</v>
      </c>
      <c r="P333" s="125" t="s">
        <v>87</v>
      </c>
      <c r="Q333" s="125" t="s">
        <v>2580</v>
      </c>
      <c r="R333" s="121" t="s">
        <v>51</v>
      </c>
    </row>
    <row r="334" spans="1:18" ht="15.75" thickBot="1" x14ac:dyDescent="0.25">
      <c r="A334" s="139" t="s">
        <v>2278</v>
      </c>
      <c r="B334" s="139" t="s">
        <v>2369</v>
      </c>
      <c r="C334" s="123">
        <v>5</v>
      </c>
      <c r="D334" s="123">
        <v>5</v>
      </c>
      <c r="E334" s="123">
        <v>0</v>
      </c>
      <c r="F334" s="123">
        <v>1</v>
      </c>
      <c r="G334" s="123">
        <v>0</v>
      </c>
      <c r="H334" s="123">
        <v>0</v>
      </c>
      <c r="I334" s="123">
        <v>0</v>
      </c>
      <c r="J334" s="123">
        <v>0</v>
      </c>
      <c r="K334" s="123">
        <v>0</v>
      </c>
      <c r="L334" s="119">
        <f t="shared" si="12"/>
        <v>0</v>
      </c>
      <c r="M334" s="123">
        <v>501</v>
      </c>
      <c r="N334" s="124">
        <v>2.1739130434782608E-2</v>
      </c>
      <c r="O334" s="73">
        <f t="shared" si="13"/>
        <v>9.9800399201596807E-3</v>
      </c>
      <c r="P334" s="125" t="s">
        <v>224</v>
      </c>
      <c r="Q334" s="125" t="s">
        <v>321</v>
      </c>
      <c r="R334" s="121" t="s">
        <v>364</v>
      </c>
    </row>
    <row r="335" spans="1:18" ht="15.75" thickBot="1" x14ac:dyDescent="0.25">
      <c r="A335" s="139" t="s">
        <v>761</v>
      </c>
      <c r="B335" s="139" t="s">
        <v>762</v>
      </c>
      <c r="C335" s="123">
        <v>63</v>
      </c>
      <c r="D335" s="123">
        <v>17</v>
      </c>
      <c r="E335" s="123">
        <v>0</v>
      </c>
      <c r="F335" s="123">
        <v>0</v>
      </c>
      <c r="G335" s="123">
        <v>0</v>
      </c>
      <c r="H335" s="123">
        <v>8</v>
      </c>
      <c r="I335" s="123">
        <v>15</v>
      </c>
      <c r="J335" s="123">
        <v>0</v>
      </c>
      <c r="K335" s="123">
        <v>1</v>
      </c>
      <c r="L335" s="119">
        <f t="shared" si="12"/>
        <v>22</v>
      </c>
      <c r="M335" s="123">
        <v>1520</v>
      </c>
      <c r="N335" s="124">
        <v>1.7241379310344827E-2</v>
      </c>
      <c r="O335" s="73">
        <f t="shared" si="13"/>
        <v>4.1447368421052629E-2</v>
      </c>
      <c r="P335" s="125" t="s">
        <v>70</v>
      </c>
      <c r="Q335" s="125" t="s">
        <v>298</v>
      </c>
      <c r="R335" s="121"/>
    </row>
    <row r="336" spans="1:18" ht="15.75" thickBot="1" x14ac:dyDescent="0.25">
      <c r="A336" s="139" t="s">
        <v>1693</v>
      </c>
      <c r="B336" s="139" t="s">
        <v>1694</v>
      </c>
      <c r="C336" s="123">
        <v>19</v>
      </c>
      <c r="D336" s="123">
        <v>7</v>
      </c>
      <c r="E336" s="123">
        <v>1</v>
      </c>
      <c r="F336" s="123">
        <v>2</v>
      </c>
      <c r="G336" s="123">
        <v>0</v>
      </c>
      <c r="H336" s="123">
        <v>0</v>
      </c>
      <c r="I336" s="123">
        <v>8</v>
      </c>
      <c r="J336" s="123">
        <v>1</v>
      </c>
      <c r="K336" s="123">
        <v>0</v>
      </c>
      <c r="L336" s="119">
        <f t="shared" si="12"/>
        <v>3</v>
      </c>
      <c r="M336" s="123">
        <v>405</v>
      </c>
      <c r="N336" s="124">
        <v>2.7597402597402596E-2</v>
      </c>
      <c r="O336" s="73">
        <f t="shared" si="13"/>
        <v>4.6913580246913583E-2</v>
      </c>
      <c r="P336" s="125" t="s">
        <v>47</v>
      </c>
      <c r="Q336" s="125" t="s">
        <v>316</v>
      </c>
      <c r="R336" s="121"/>
    </row>
    <row r="337" spans="1:18" ht="15.75" thickBot="1" x14ac:dyDescent="0.25">
      <c r="A337" s="139" t="s">
        <v>1683</v>
      </c>
      <c r="B337" s="139" t="s">
        <v>1684</v>
      </c>
      <c r="C337" s="123">
        <v>29</v>
      </c>
      <c r="D337" s="123">
        <v>15</v>
      </c>
      <c r="E337" s="123">
        <v>0</v>
      </c>
      <c r="F337" s="123">
        <v>1</v>
      </c>
      <c r="G337" s="123">
        <v>1</v>
      </c>
      <c r="H337" s="123">
        <v>1</v>
      </c>
      <c r="I337" s="123">
        <v>4</v>
      </c>
      <c r="J337" s="123">
        <v>3</v>
      </c>
      <c r="K337" s="123">
        <v>1</v>
      </c>
      <c r="L337" s="119">
        <f t="shared" si="12"/>
        <v>4</v>
      </c>
      <c r="M337" s="123">
        <v>810</v>
      </c>
      <c r="N337" s="124">
        <v>8.0459770114942528E-2</v>
      </c>
      <c r="O337" s="73">
        <f t="shared" si="13"/>
        <v>3.580246913580247E-2</v>
      </c>
      <c r="P337" s="125" t="s">
        <v>122</v>
      </c>
      <c r="Q337" s="125" t="s">
        <v>307</v>
      </c>
      <c r="R337" s="121" t="s">
        <v>118</v>
      </c>
    </row>
    <row r="338" spans="1:18" ht="15.75" thickBot="1" x14ac:dyDescent="0.25">
      <c r="A338" s="139" t="s">
        <v>2229</v>
      </c>
      <c r="B338" s="139" t="s">
        <v>2426</v>
      </c>
      <c r="C338" s="123">
        <v>3</v>
      </c>
      <c r="D338" s="123">
        <v>3</v>
      </c>
      <c r="E338" s="123">
        <v>0</v>
      </c>
      <c r="F338" s="123">
        <v>0</v>
      </c>
      <c r="G338" s="123">
        <v>0</v>
      </c>
      <c r="H338" s="123">
        <v>0</v>
      </c>
      <c r="I338" s="123">
        <v>0</v>
      </c>
      <c r="J338" s="123">
        <v>0</v>
      </c>
      <c r="K338" s="123">
        <v>0</v>
      </c>
      <c r="L338" s="119">
        <f t="shared" si="12"/>
        <v>0</v>
      </c>
      <c r="M338" s="123">
        <v>12745</v>
      </c>
      <c r="N338" s="124">
        <v>3.811659192825112E-2</v>
      </c>
      <c r="O338" s="73">
        <f t="shared" si="13"/>
        <v>2.3538642604943114E-4</v>
      </c>
      <c r="P338" s="125" t="s">
        <v>456</v>
      </c>
      <c r="Q338" s="125" t="s">
        <v>321</v>
      </c>
      <c r="R338" s="121"/>
    </row>
    <row r="339" spans="1:18" ht="15.75" thickBot="1" x14ac:dyDescent="0.25">
      <c r="A339" s="139" t="s">
        <v>174</v>
      </c>
      <c r="B339" s="139" t="s">
        <v>2427</v>
      </c>
      <c r="C339" s="123">
        <v>2</v>
      </c>
      <c r="D339" s="123">
        <v>1</v>
      </c>
      <c r="E339" s="123">
        <v>0</v>
      </c>
      <c r="F339" s="123">
        <v>0</v>
      </c>
      <c r="G339" s="123">
        <v>0</v>
      </c>
      <c r="H339" s="123">
        <v>0</v>
      </c>
      <c r="I339" s="123">
        <v>0</v>
      </c>
      <c r="J339" s="123">
        <v>0</v>
      </c>
      <c r="K339" s="123">
        <v>0</v>
      </c>
      <c r="L339" s="119">
        <f t="shared" si="12"/>
        <v>1</v>
      </c>
      <c r="M339" s="123">
        <v>10744</v>
      </c>
      <c r="N339" s="124">
        <v>2.4193548387096774E-2</v>
      </c>
      <c r="O339" s="73">
        <f t="shared" si="13"/>
        <v>1.8615040953090097E-4</v>
      </c>
      <c r="P339" s="125" t="s">
        <v>456</v>
      </c>
      <c r="Q339" s="125" t="s">
        <v>321</v>
      </c>
      <c r="R339" s="121"/>
    </row>
    <row r="340" spans="1:18" ht="15.75" thickBot="1" x14ac:dyDescent="0.25">
      <c r="A340" s="139" t="s">
        <v>33</v>
      </c>
      <c r="B340" s="139" t="s">
        <v>355</v>
      </c>
      <c r="C340" s="123">
        <v>6185</v>
      </c>
      <c r="D340" s="123">
        <v>5738</v>
      </c>
      <c r="E340" s="123">
        <v>273</v>
      </c>
      <c r="F340" s="123">
        <v>1631</v>
      </c>
      <c r="G340" s="123">
        <v>13</v>
      </c>
      <c r="H340" s="123">
        <v>52</v>
      </c>
      <c r="I340" s="123">
        <v>64</v>
      </c>
      <c r="J340" s="123">
        <v>105</v>
      </c>
      <c r="K340" s="123">
        <v>1</v>
      </c>
      <c r="L340" s="119">
        <f t="shared" si="12"/>
        <v>212</v>
      </c>
      <c r="M340" s="123">
        <v>39652</v>
      </c>
      <c r="N340" s="124">
        <v>3.0828516377649325E-2</v>
      </c>
      <c r="O340" s="73">
        <f t="shared" si="13"/>
        <v>0.15598204378089378</v>
      </c>
      <c r="P340" s="125" t="s">
        <v>456</v>
      </c>
      <c r="Q340" s="125" t="s">
        <v>307</v>
      </c>
      <c r="R340" s="121" t="s">
        <v>33</v>
      </c>
    </row>
    <row r="341" spans="1:18" ht="15.75" thickBot="1" x14ac:dyDescent="0.25">
      <c r="A341" s="139" t="s">
        <v>2058</v>
      </c>
      <c r="B341" s="139" t="s">
        <v>2059</v>
      </c>
      <c r="C341" s="123">
        <v>5</v>
      </c>
      <c r="D341" s="123">
        <v>1</v>
      </c>
      <c r="E341" s="123">
        <v>0</v>
      </c>
      <c r="F341" s="123">
        <v>0</v>
      </c>
      <c r="G341" s="123">
        <v>0</v>
      </c>
      <c r="H341" s="123">
        <v>0</v>
      </c>
      <c r="I341" s="123">
        <v>2</v>
      </c>
      <c r="J341" s="123">
        <v>0</v>
      </c>
      <c r="K341" s="123">
        <v>0</v>
      </c>
      <c r="L341" s="119">
        <f t="shared" si="12"/>
        <v>2</v>
      </c>
      <c r="M341" s="123">
        <v>372</v>
      </c>
      <c r="N341" s="124">
        <v>3.5369774919614148E-2</v>
      </c>
      <c r="O341" s="73">
        <f t="shared" si="13"/>
        <v>1.3440860215053764E-2</v>
      </c>
      <c r="P341" s="125" t="s">
        <v>212</v>
      </c>
      <c r="Q341" s="125" t="s">
        <v>321</v>
      </c>
      <c r="R341" s="121" t="s">
        <v>364</v>
      </c>
    </row>
    <row r="342" spans="1:18" ht="15.75" thickBot="1" x14ac:dyDescent="0.25">
      <c r="A342" s="139" t="s">
        <v>966</v>
      </c>
      <c r="B342" s="139" t="s">
        <v>967</v>
      </c>
      <c r="C342" s="123">
        <v>38</v>
      </c>
      <c r="D342" s="123">
        <v>13</v>
      </c>
      <c r="E342" s="123">
        <v>1</v>
      </c>
      <c r="F342" s="123">
        <v>1</v>
      </c>
      <c r="G342" s="123">
        <v>0</v>
      </c>
      <c r="H342" s="123">
        <v>0</v>
      </c>
      <c r="I342" s="123">
        <v>6</v>
      </c>
      <c r="J342" s="123">
        <v>2</v>
      </c>
      <c r="K342" s="123">
        <v>1</v>
      </c>
      <c r="L342" s="119">
        <f t="shared" si="12"/>
        <v>16</v>
      </c>
      <c r="M342" s="123">
        <v>923</v>
      </c>
      <c r="N342" s="124">
        <v>2.5356576862123614E-2</v>
      </c>
      <c r="O342" s="73">
        <f t="shared" si="13"/>
        <v>4.1170097508125676E-2</v>
      </c>
      <c r="P342" s="125" t="s">
        <v>65</v>
      </c>
      <c r="Q342" s="125" t="s">
        <v>316</v>
      </c>
      <c r="R342" s="121"/>
    </row>
    <row r="343" spans="1:18" ht="15.75" thickBot="1" x14ac:dyDescent="0.25">
      <c r="A343" s="139" t="s">
        <v>2152</v>
      </c>
      <c r="B343" s="139" t="s">
        <v>2153</v>
      </c>
      <c r="C343" s="123">
        <v>9</v>
      </c>
      <c r="D343" s="123">
        <v>2</v>
      </c>
      <c r="E343" s="123">
        <v>0</v>
      </c>
      <c r="F343" s="123">
        <v>0</v>
      </c>
      <c r="G343" s="123">
        <v>0</v>
      </c>
      <c r="H343" s="123">
        <v>0</v>
      </c>
      <c r="I343" s="123">
        <v>7</v>
      </c>
      <c r="J343" s="123">
        <v>0</v>
      </c>
      <c r="K343" s="123">
        <v>0</v>
      </c>
      <c r="L343" s="119">
        <f t="shared" si="12"/>
        <v>0</v>
      </c>
      <c r="M343" s="123">
        <v>912</v>
      </c>
      <c r="N343" s="124">
        <v>2.0629750271444081E-2</v>
      </c>
      <c r="O343" s="73">
        <f t="shared" si="13"/>
        <v>9.8684210526315784E-3</v>
      </c>
      <c r="P343" s="125" t="s">
        <v>224</v>
      </c>
      <c r="Q343" s="125" t="s">
        <v>321</v>
      </c>
      <c r="R343" s="121" t="s">
        <v>94</v>
      </c>
    </row>
    <row r="344" spans="1:18" ht="15.75" thickBot="1" x14ac:dyDescent="0.25">
      <c r="A344" s="139" t="s">
        <v>1052</v>
      </c>
      <c r="B344" s="139" t="s">
        <v>1053</v>
      </c>
      <c r="C344" s="123">
        <v>29</v>
      </c>
      <c r="D344" s="123">
        <v>17</v>
      </c>
      <c r="E344" s="123">
        <v>0</v>
      </c>
      <c r="F344" s="123">
        <v>5</v>
      </c>
      <c r="G344" s="123">
        <v>0</v>
      </c>
      <c r="H344" s="123">
        <v>0</v>
      </c>
      <c r="I344" s="123">
        <v>5</v>
      </c>
      <c r="J344" s="123">
        <v>1</v>
      </c>
      <c r="K344" s="123">
        <v>0</v>
      </c>
      <c r="L344" s="119">
        <f t="shared" si="12"/>
        <v>6</v>
      </c>
      <c r="M344" s="123">
        <v>740</v>
      </c>
      <c r="N344" s="124">
        <v>0.1368421052631579</v>
      </c>
      <c r="O344" s="73">
        <f t="shared" si="13"/>
        <v>3.9189189189189191E-2</v>
      </c>
      <c r="P344" s="125" t="s">
        <v>36</v>
      </c>
      <c r="Q344" s="125" t="s">
        <v>321</v>
      </c>
      <c r="R344" s="121" t="s">
        <v>364</v>
      </c>
    </row>
    <row r="345" spans="1:18" ht="15.75" thickBot="1" x14ac:dyDescent="0.25">
      <c r="A345" s="139" t="s">
        <v>1355</v>
      </c>
      <c r="B345" s="139" t="s">
        <v>1356</v>
      </c>
      <c r="C345" s="123">
        <v>18</v>
      </c>
      <c r="D345" s="123">
        <v>8</v>
      </c>
      <c r="E345" s="123">
        <v>0</v>
      </c>
      <c r="F345" s="123">
        <v>0</v>
      </c>
      <c r="G345" s="123">
        <v>0</v>
      </c>
      <c r="H345" s="123">
        <v>0</v>
      </c>
      <c r="I345" s="123">
        <v>2</v>
      </c>
      <c r="J345" s="123">
        <v>4</v>
      </c>
      <c r="K345" s="123">
        <v>0</v>
      </c>
      <c r="L345" s="119">
        <f t="shared" si="12"/>
        <v>4</v>
      </c>
      <c r="M345" s="123">
        <v>810</v>
      </c>
      <c r="N345" s="124">
        <v>0.12264150943396226</v>
      </c>
      <c r="O345" s="73">
        <f t="shared" si="13"/>
        <v>2.2222222222222223E-2</v>
      </c>
      <c r="P345" s="125" t="s">
        <v>36</v>
      </c>
      <c r="Q345" s="125" t="s">
        <v>321</v>
      </c>
      <c r="R345" s="121" t="s">
        <v>364</v>
      </c>
    </row>
    <row r="346" spans="1:18" ht="15.75" thickBot="1" x14ac:dyDescent="0.25">
      <c r="A346" s="139" t="s">
        <v>919</v>
      </c>
      <c r="B346" s="139" t="s">
        <v>2370</v>
      </c>
      <c r="C346" s="123">
        <v>45</v>
      </c>
      <c r="D346" s="123">
        <v>35</v>
      </c>
      <c r="E346" s="123">
        <v>1</v>
      </c>
      <c r="F346" s="123">
        <v>0</v>
      </c>
      <c r="G346" s="123">
        <v>0</v>
      </c>
      <c r="H346" s="123">
        <v>0</v>
      </c>
      <c r="I346" s="123">
        <v>2</v>
      </c>
      <c r="J346" s="123">
        <v>2</v>
      </c>
      <c r="K346" s="123">
        <v>1</v>
      </c>
      <c r="L346" s="119">
        <f t="shared" si="12"/>
        <v>5</v>
      </c>
      <c r="M346" s="123">
        <v>395</v>
      </c>
      <c r="N346" s="124">
        <v>3.7269869779973056E-2</v>
      </c>
      <c r="O346" s="73">
        <f t="shared" si="13"/>
        <v>0.11392405063291139</v>
      </c>
      <c r="P346" s="125" t="s">
        <v>11</v>
      </c>
      <c r="Q346" s="125" t="s">
        <v>307</v>
      </c>
      <c r="R346" s="121"/>
    </row>
    <row r="347" spans="1:18" ht="15.75" thickBot="1" x14ac:dyDescent="0.25">
      <c r="A347" s="139" t="s">
        <v>1335</v>
      </c>
      <c r="B347" s="139" t="s">
        <v>1336</v>
      </c>
      <c r="C347" s="123">
        <v>21</v>
      </c>
      <c r="D347" s="123">
        <v>9</v>
      </c>
      <c r="E347" s="123">
        <v>0</v>
      </c>
      <c r="F347" s="123">
        <v>0</v>
      </c>
      <c r="G347" s="123">
        <v>0</v>
      </c>
      <c r="H347" s="123">
        <v>1</v>
      </c>
      <c r="I347" s="123">
        <v>1</v>
      </c>
      <c r="J347" s="123">
        <v>0</v>
      </c>
      <c r="K347" s="123">
        <v>0</v>
      </c>
      <c r="L347" s="119">
        <f t="shared" si="12"/>
        <v>10</v>
      </c>
      <c r="M347" s="123">
        <v>190</v>
      </c>
      <c r="N347" s="124">
        <v>6.3596491228070179E-2</v>
      </c>
      <c r="O347" s="73">
        <f t="shared" si="13"/>
        <v>0.11052631578947368</v>
      </c>
      <c r="P347" s="125" t="s">
        <v>87</v>
      </c>
      <c r="Q347" s="125" t="s">
        <v>2580</v>
      </c>
      <c r="R347" s="121" t="s">
        <v>51</v>
      </c>
    </row>
    <row r="348" spans="1:18" ht="15.75" thickBot="1" x14ac:dyDescent="0.25">
      <c r="A348" s="139" t="s">
        <v>1689</v>
      </c>
      <c r="B348" s="139" t="s">
        <v>1690</v>
      </c>
      <c r="C348" s="123">
        <v>13</v>
      </c>
      <c r="D348" s="123">
        <v>1</v>
      </c>
      <c r="E348" s="123">
        <v>0</v>
      </c>
      <c r="F348" s="123">
        <v>0</v>
      </c>
      <c r="G348" s="123">
        <v>0</v>
      </c>
      <c r="H348" s="123">
        <v>0</v>
      </c>
      <c r="I348" s="123">
        <v>4</v>
      </c>
      <c r="J348" s="123">
        <v>0</v>
      </c>
      <c r="K348" s="123">
        <v>0</v>
      </c>
      <c r="L348" s="119">
        <f t="shared" si="12"/>
        <v>8</v>
      </c>
      <c r="M348" s="123">
        <v>428</v>
      </c>
      <c r="N348" s="124">
        <v>3.095558546433378E-2</v>
      </c>
      <c r="O348" s="73">
        <f t="shared" si="13"/>
        <v>3.0373831775700934E-2</v>
      </c>
      <c r="P348" s="125" t="s">
        <v>47</v>
      </c>
      <c r="Q348" s="125" t="s">
        <v>300</v>
      </c>
      <c r="R348" s="121"/>
    </row>
    <row r="349" spans="1:18" ht="15.75" thickBot="1" x14ac:dyDescent="0.25">
      <c r="A349" s="139" t="s">
        <v>844</v>
      </c>
      <c r="B349" s="139" t="s">
        <v>845</v>
      </c>
      <c r="C349" s="123">
        <v>62</v>
      </c>
      <c r="D349" s="123">
        <v>42</v>
      </c>
      <c r="E349" s="123">
        <v>0</v>
      </c>
      <c r="F349" s="123">
        <v>0</v>
      </c>
      <c r="G349" s="123">
        <v>0</v>
      </c>
      <c r="H349" s="123">
        <v>7</v>
      </c>
      <c r="I349" s="123">
        <v>2</v>
      </c>
      <c r="J349" s="123">
        <v>4</v>
      </c>
      <c r="K349" s="123">
        <v>1</v>
      </c>
      <c r="L349" s="119">
        <f t="shared" si="12"/>
        <v>6</v>
      </c>
      <c r="M349" s="123">
        <v>870</v>
      </c>
      <c r="N349" s="124">
        <v>1.9184652278177457E-2</v>
      </c>
      <c r="O349" s="73">
        <f t="shared" si="13"/>
        <v>7.1264367816091953E-2</v>
      </c>
      <c r="P349" s="125" t="s">
        <v>36</v>
      </c>
      <c r="Q349" s="125" t="s">
        <v>321</v>
      </c>
      <c r="R349" s="121" t="s">
        <v>364</v>
      </c>
    </row>
    <row r="350" spans="1:18" ht="15.75" thickBot="1" x14ac:dyDescent="0.25">
      <c r="A350" s="139" t="s">
        <v>1888</v>
      </c>
      <c r="B350" s="139" t="s">
        <v>1889</v>
      </c>
      <c r="C350" s="123">
        <v>16</v>
      </c>
      <c r="D350" s="123">
        <v>4</v>
      </c>
      <c r="E350" s="123">
        <v>0</v>
      </c>
      <c r="F350" s="123">
        <v>1</v>
      </c>
      <c r="G350" s="123">
        <v>0</v>
      </c>
      <c r="H350" s="123">
        <v>1</v>
      </c>
      <c r="I350" s="123">
        <v>3</v>
      </c>
      <c r="J350" s="123">
        <v>0</v>
      </c>
      <c r="K350" s="123">
        <v>2</v>
      </c>
      <c r="L350" s="119">
        <f t="shared" si="12"/>
        <v>6</v>
      </c>
      <c r="M350" s="123">
        <v>807</v>
      </c>
      <c r="N350" s="124">
        <v>1.7221584385763489E-2</v>
      </c>
      <c r="O350" s="73">
        <f t="shared" si="13"/>
        <v>1.9826517967781909E-2</v>
      </c>
      <c r="P350" s="125" t="s">
        <v>88</v>
      </c>
      <c r="Q350" s="125" t="s">
        <v>305</v>
      </c>
      <c r="R350" s="121"/>
    </row>
    <row r="351" spans="1:18" ht="15.75" thickBot="1" x14ac:dyDescent="0.25">
      <c r="A351" s="139" t="s">
        <v>38</v>
      </c>
      <c r="B351" s="139" t="s">
        <v>370</v>
      </c>
      <c r="C351" s="123">
        <v>3836</v>
      </c>
      <c r="D351" s="123">
        <v>2423</v>
      </c>
      <c r="E351" s="123">
        <v>68</v>
      </c>
      <c r="F351" s="123">
        <v>237</v>
      </c>
      <c r="G351" s="123">
        <v>54</v>
      </c>
      <c r="H351" s="123">
        <v>70</v>
      </c>
      <c r="I351" s="123">
        <v>356</v>
      </c>
      <c r="J351" s="123">
        <v>135</v>
      </c>
      <c r="K351" s="123">
        <v>87</v>
      </c>
      <c r="L351" s="119">
        <f t="shared" si="12"/>
        <v>711</v>
      </c>
      <c r="M351" s="123">
        <v>65601</v>
      </c>
      <c r="N351" s="124">
        <v>8.1833060556464816E-4</v>
      </c>
      <c r="O351" s="73">
        <f t="shared" si="13"/>
        <v>5.8474718373195532E-2</v>
      </c>
      <c r="P351" s="125" t="s">
        <v>456</v>
      </c>
      <c r="Q351" s="125" t="s">
        <v>305</v>
      </c>
      <c r="R351" s="121" t="s">
        <v>2359</v>
      </c>
    </row>
    <row r="352" spans="1:18" ht="15.75" thickBot="1" x14ac:dyDescent="0.25">
      <c r="A352" s="139" t="s">
        <v>674</v>
      </c>
      <c r="B352" s="139" t="s">
        <v>675</v>
      </c>
      <c r="C352" s="123">
        <v>68</v>
      </c>
      <c r="D352" s="123">
        <v>56</v>
      </c>
      <c r="E352" s="123">
        <v>0</v>
      </c>
      <c r="F352" s="123">
        <v>3</v>
      </c>
      <c r="G352" s="123">
        <v>1</v>
      </c>
      <c r="H352" s="123">
        <v>0</v>
      </c>
      <c r="I352" s="123">
        <v>3</v>
      </c>
      <c r="J352" s="123">
        <v>0</v>
      </c>
      <c r="K352" s="123">
        <v>1</v>
      </c>
      <c r="L352" s="119">
        <f t="shared" si="12"/>
        <v>7</v>
      </c>
      <c r="M352" s="123">
        <v>759</v>
      </c>
      <c r="N352" s="124">
        <v>0.36109833409995401</v>
      </c>
      <c r="O352" s="73">
        <f t="shared" si="13"/>
        <v>8.9591567852437423E-2</v>
      </c>
      <c r="P352" s="125" t="s">
        <v>46</v>
      </c>
      <c r="Q352" s="125" t="s">
        <v>296</v>
      </c>
      <c r="R352" s="121"/>
    </row>
    <row r="353" spans="1:18" ht="15.75" thickBot="1" x14ac:dyDescent="0.25">
      <c r="A353" s="139" t="s">
        <v>2175</v>
      </c>
      <c r="B353" s="139" t="s">
        <v>2428</v>
      </c>
      <c r="C353" s="123">
        <v>4</v>
      </c>
      <c r="D353" s="123">
        <v>0</v>
      </c>
      <c r="E353" s="123">
        <v>0</v>
      </c>
      <c r="F353" s="123">
        <v>0</v>
      </c>
      <c r="G353" s="123">
        <v>4</v>
      </c>
      <c r="H353" s="123">
        <v>0</v>
      </c>
      <c r="I353" s="123">
        <v>0</v>
      </c>
      <c r="J353" s="123">
        <v>0</v>
      </c>
      <c r="K353" s="123">
        <v>0</v>
      </c>
      <c r="L353" s="119">
        <f t="shared" si="12"/>
        <v>0</v>
      </c>
      <c r="M353" s="123">
        <v>74</v>
      </c>
      <c r="N353" s="124">
        <v>7.5479836100927325E-4</v>
      </c>
      <c r="O353" s="73">
        <f t="shared" si="13"/>
        <v>5.4054054054054057E-2</v>
      </c>
      <c r="P353" s="125" t="s">
        <v>37</v>
      </c>
      <c r="Q353" s="125" t="s">
        <v>2580</v>
      </c>
      <c r="R353" s="121" t="s">
        <v>51</v>
      </c>
    </row>
    <row r="354" spans="1:18" ht="15.75" thickBot="1" x14ac:dyDescent="0.25">
      <c r="A354" s="139" t="s">
        <v>1253</v>
      </c>
      <c r="B354" s="139" t="s">
        <v>1254</v>
      </c>
      <c r="C354" s="123">
        <v>26</v>
      </c>
      <c r="D354" s="123">
        <v>1</v>
      </c>
      <c r="E354" s="123">
        <v>0</v>
      </c>
      <c r="F354" s="123">
        <v>0</v>
      </c>
      <c r="G354" s="123">
        <v>2</v>
      </c>
      <c r="H354" s="123">
        <v>0</v>
      </c>
      <c r="I354" s="123">
        <v>17</v>
      </c>
      <c r="J354" s="123">
        <v>1</v>
      </c>
      <c r="K354" s="123">
        <v>4</v>
      </c>
      <c r="L354" s="119">
        <f t="shared" si="12"/>
        <v>1</v>
      </c>
      <c r="M354" s="123">
        <v>2201</v>
      </c>
      <c r="N354" s="124">
        <v>0.2013981803585764</v>
      </c>
      <c r="O354" s="73">
        <f t="shared" si="13"/>
        <v>1.1812812358019082E-2</v>
      </c>
      <c r="P354" s="125" t="s">
        <v>89</v>
      </c>
      <c r="Q354" s="125" t="s">
        <v>2580</v>
      </c>
      <c r="R354" s="121"/>
    </row>
    <row r="355" spans="1:18" ht="15.75" thickBot="1" x14ac:dyDescent="0.25">
      <c r="A355" s="139" t="s">
        <v>546</v>
      </c>
      <c r="B355" s="139" t="s">
        <v>547</v>
      </c>
      <c r="C355" s="123">
        <v>108</v>
      </c>
      <c r="D355" s="123">
        <v>11</v>
      </c>
      <c r="E355" s="123">
        <v>1</v>
      </c>
      <c r="F355" s="123">
        <v>0</v>
      </c>
      <c r="G355" s="123">
        <v>2</v>
      </c>
      <c r="H355" s="123">
        <v>2</v>
      </c>
      <c r="I355" s="123">
        <v>34</v>
      </c>
      <c r="J355" s="123">
        <v>8</v>
      </c>
      <c r="K355" s="123">
        <v>1</v>
      </c>
      <c r="L355" s="119">
        <f t="shared" si="12"/>
        <v>50</v>
      </c>
      <c r="M355" s="123">
        <v>1271</v>
      </c>
      <c r="N355" s="124">
        <v>1.1682242990654205E-2</v>
      </c>
      <c r="O355" s="73">
        <f t="shared" si="13"/>
        <v>8.4972462627852088E-2</v>
      </c>
      <c r="P355" s="125" t="s">
        <v>65</v>
      </c>
      <c r="Q355" s="125" t="s">
        <v>316</v>
      </c>
      <c r="R355" s="121"/>
    </row>
    <row r="356" spans="1:18" ht="15.75" thickBot="1" x14ac:dyDescent="0.25">
      <c r="A356" s="139" t="s">
        <v>1681</v>
      </c>
      <c r="B356" s="139" t="s">
        <v>1682</v>
      </c>
      <c r="C356" s="123">
        <v>18</v>
      </c>
      <c r="D356" s="123">
        <v>3</v>
      </c>
      <c r="E356" s="123">
        <v>0</v>
      </c>
      <c r="F356" s="123">
        <v>0</v>
      </c>
      <c r="G356" s="123">
        <v>0</v>
      </c>
      <c r="H356" s="123">
        <v>0</v>
      </c>
      <c r="I356" s="123">
        <v>7</v>
      </c>
      <c r="J356" s="123">
        <v>0</v>
      </c>
      <c r="K356" s="123">
        <v>1</v>
      </c>
      <c r="L356" s="119">
        <f t="shared" si="12"/>
        <v>7</v>
      </c>
      <c r="M356" s="123">
        <v>994</v>
      </c>
      <c r="N356" s="124">
        <v>0.14012738853503184</v>
      </c>
      <c r="O356" s="73">
        <f t="shared" si="13"/>
        <v>1.8108651911468814E-2</v>
      </c>
      <c r="P356" s="125" t="s">
        <v>37</v>
      </c>
      <c r="Q356" s="125" t="s">
        <v>2580</v>
      </c>
      <c r="R356" s="121" t="s">
        <v>51</v>
      </c>
    </row>
    <row r="357" spans="1:18" ht="15.75" thickBot="1" x14ac:dyDescent="0.25">
      <c r="A357" s="139" t="s">
        <v>1362</v>
      </c>
      <c r="B357" s="139" t="s">
        <v>1363</v>
      </c>
      <c r="C357" s="123">
        <v>24</v>
      </c>
      <c r="D357" s="123">
        <v>9</v>
      </c>
      <c r="E357" s="123">
        <v>0</v>
      </c>
      <c r="F357" s="123">
        <v>2</v>
      </c>
      <c r="G357" s="123">
        <v>0</v>
      </c>
      <c r="H357" s="123">
        <v>0</v>
      </c>
      <c r="I357" s="123">
        <v>2</v>
      </c>
      <c r="J357" s="123">
        <v>2</v>
      </c>
      <c r="K357" s="123">
        <v>0</v>
      </c>
      <c r="L357" s="119">
        <f t="shared" si="12"/>
        <v>11</v>
      </c>
      <c r="M357" s="123">
        <v>876</v>
      </c>
      <c r="N357" s="124">
        <v>2.185792349726776E-2</v>
      </c>
      <c r="O357" s="73">
        <f t="shared" si="13"/>
        <v>2.7397260273972601E-2</v>
      </c>
      <c r="P357" s="125" t="s">
        <v>47</v>
      </c>
      <c r="Q357" s="125" t="s">
        <v>300</v>
      </c>
      <c r="R357" s="121"/>
    </row>
    <row r="358" spans="1:18" ht="15.75" thickBot="1" x14ac:dyDescent="0.25">
      <c r="A358" s="139" t="s">
        <v>1595</v>
      </c>
      <c r="B358" s="139" t="s">
        <v>1596</v>
      </c>
      <c r="C358" s="123">
        <v>20</v>
      </c>
      <c r="D358" s="123">
        <v>15</v>
      </c>
      <c r="E358" s="123">
        <v>1</v>
      </c>
      <c r="F358" s="123">
        <v>1</v>
      </c>
      <c r="G358" s="123">
        <v>0</v>
      </c>
      <c r="H358" s="123">
        <v>1</v>
      </c>
      <c r="I358" s="123">
        <v>1</v>
      </c>
      <c r="J358" s="123">
        <v>1</v>
      </c>
      <c r="K358" s="123">
        <v>0</v>
      </c>
      <c r="L358" s="119">
        <f t="shared" si="12"/>
        <v>2</v>
      </c>
      <c r="M358" s="123">
        <v>836</v>
      </c>
      <c r="N358" s="124">
        <v>3.9726027397260277E-2</v>
      </c>
      <c r="O358" s="73">
        <f t="shared" si="13"/>
        <v>2.3923444976076555E-2</v>
      </c>
      <c r="P358" s="125" t="s">
        <v>89</v>
      </c>
      <c r="Q358" s="125" t="s">
        <v>2580</v>
      </c>
      <c r="R358" s="121" t="s">
        <v>91</v>
      </c>
    </row>
    <row r="359" spans="1:18" ht="15.75" thickBot="1" x14ac:dyDescent="0.25">
      <c r="A359" s="139" t="s">
        <v>1809</v>
      </c>
      <c r="B359" s="139" t="s">
        <v>1810</v>
      </c>
      <c r="C359" s="123">
        <v>19</v>
      </c>
      <c r="D359" s="123">
        <v>12</v>
      </c>
      <c r="E359" s="123">
        <v>1</v>
      </c>
      <c r="F359" s="123">
        <v>0</v>
      </c>
      <c r="G359" s="123">
        <v>0</v>
      </c>
      <c r="H359" s="123">
        <v>0</v>
      </c>
      <c r="I359" s="123">
        <v>2</v>
      </c>
      <c r="J359" s="123">
        <v>0</v>
      </c>
      <c r="K359" s="123">
        <v>1</v>
      </c>
      <c r="L359" s="119">
        <f t="shared" si="12"/>
        <v>4</v>
      </c>
      <c r="M359" s="123">
        <v>685</v>
      </c>
      <c r="N359" s="124">
        <v>0.28611880425738023</v>
      </c>
      <c r="O359" s="73">
        <f t="shared" si="13"/>
        <v>2.7737226277372264E-2</v>
      </c>
      <c r="P359" s="125" t="s">
        <v>76</v>
      </c>
      <c r="Q359" s="125" t="s">
        <v>321</v>
      </c>
      <c r="R359" s="121" t="s">
        <v>2354</v>
      </c>
    </row>
    <row r="360" spans="1:18" ht="15.75" thickBot="1" x14ac:dyDescent="0.25">
      <c r="A360" s="139" t="s">
        <v>1099</v>
      </c>
      <c r="B360" s="139" t="s">
        <v>1100</v>
      </c>
      <c r="C360" s="123">
        <v>27</v>
      </c>
      <c r="D360" s="123">
        <v>11</v>
      </c>
      <c r="E360" s="123">
        <v>0</v>
      </c>
      <c r="F360" s="123">
        <v>3</v>
      </c>
      <c r="G360" s="123">
        <v>0</v>
      </c>
      <c r="H360" s="123">
        <v>3</v>
      </c>
      <c r="I360" s="123">
        <v>1</v>
      </c>
      <c r="J360" s="123">
        <v>4</v>
      </c>
      <c r="K360" s="123">
        <v>0</v>
      </c>
      <c r="L360" s="119">
        <f t="shared" si="12"/>
        <v>8</v>
      </c>
      <c r="M360" s="123">
        <v>980</v>
      </c>
      <c r="N360" s="124">
        <v>2.0356234096692113E-2</v>
      </c>
      <c r="O360" s="73">
        <f t="shared" si="13"/>
        <v>2.7551020408163266E-2</v>
      </c>
      <c r="P360" s="125" t="s">
        <v>88</v>
      </c>
      <c r="Q360" s="125" t="s">
        <v>305</v>
      </c>
      <c r="R360" s="121"/>
    </row>
    <row r="361" spans="1:18" ht="15.75" thickBot="1" x14ac:dyDescent="0.25">
      <c r="A361" s="139" t="s">
        <v>1157</v>
      </c>
      <c r="B361" s="139" t="s">
        <v>1158</v>
      </c>
      <c r="C361" s="123">
        <v>34</v>
      </c>
      <c r="D361" s="123">
        <v>20</v>
      </c>
      <c r="E361" s="123">
        <v>1</v>
      </c>
      <c r="F361" s="123">
        <v>1</v>
      </c>
      <c r="G361" s="123">
        <v>0</v>
      </c>
      <c r="H361" s="123">
        <v>0</v>
      </c>
      <c r="I361" s="123">
        <v>4</v>
      </c>
      <c r="J361" s="123">
        <v>1</v>
      </c>
      <c r="K361" s="123">
        <v>1</v>
      </c>
      <c r="L361" s="119">
        <f t="shared" si="12"/>
        <v>8</v>
      </c>
      <c r="M361" s="123">
        <v>1005</v>
      </c>
      <c r="N361" s="124">
        <v>7.2319201995012475E-2</v>
      </c>
      <c r="O361" s="73">
        <f t="shared" si="13"/>
        <v>3.3830845771144279E-2</v>
      </c>
      <c r="P361" s="125" t="s">
        <v>89</v>
      </c>
      <c r="Q361" s="125" t="s">
        <v>2580</v>
      </c>
      <c r="R361" s="121"/>
    </row>
    <row r="362" spans="1:18" ht="15.75" thickBot="1" x14ac:dyDescent="0.25">
      <c r="A362" s="139" t="s">
        <v>1129</v>
      </c>
      <c r="B362" s="139" t="s">
        <v>1130</v>
      </c>
      <c r="C362" s="123">
        <v>32</v>
      </c>
      <c r="D362" s="123">
        <v>18</v>
      </c>
      <c r="E362" s="123">
        <v>0</v>
      </c>
      <c r="F362" s="123">
        <v>0</v>
      </c>
      <c r="G362" s="123">
        <v>0</v>
      </c>
      <c r="H362" s="123">
        <v>4</v>
      </c>
      <c r="I362" s="123">
        <v>4</v>
      </c>
      <c r="J362" s="123">
        <v>1</v>
      </c>
      <c r="K362" s="123">
        <v>0</v>
      </c>
      <c r="L362" s="119">
        <f t="shared" si="12"/>
        <v>5</v>
      </c>
      <c r="M362" s="123">
        <v>882</v>
      </c>
      <c r="N362" s="124">
        <v>1.7061611374407582E-2</v>
      </c>
      <c r="O362" s="73">
        <f t="shared" si="13"/>
        <v>3.6281179138321996E-2</v>
      </c>
      <c r="P362" s="125" t="s">
        <v>88</v>
      </c>
      <c r="Q362" s="125" t="s">
        <v>305</v>
      </c>
      <c r="R362" s="121"/>
    </row>
    <row r="363" spans="1:18" ht="15.75" thickBot="1" x14ac:dyDescent="0.25">
      <c r="A363" s="139" t="s">
        <v>176</v>
      </c>
      <c r="B363" s="139" t="s">
        <v>526</v>
      </c>
      <c r="C363" s="123">
        <v>194</v>
      </c>
      <c r="D363" s="123">
        <v>80</v>
      </c>
      <c r="E363" s="123">
        <v>4</v>
      </c>
      <c r="F363" s="123">
        <v>7</v>
      </c>
      <c r="G363" s="123">
        <v>0</v>
      </c>
      <c r="H363" s="123">
        <v>9</v>
      </c>
      <c r="I363" s="123">
        <v>48</v>
      </c>
      <c r="J363" s="123">
        <v>10</v>
      </c>
      <c r="K363" s="123">
        <v>11</v>
      </c>
      <c r="L363" s="119">
        <f t="shared" si="12"/>
        <v>36</v>
      </c>
      <c r="M363" s="123">
        <v>4377</v>
      </c>
      <c r="N363" s="124">
        <v>2.3423423423423424E-2</v>
      </c>
      <c r="O363" s="73">
        <f t="shared" si="13"/>
        <v>4.432259538496687E-2</v>
      </c>
      <c r="P363" s="125" t="s">
        <v>456</v>
      </c>
      <c r="Q363" s="125" t="s">
        <v>298</v>
      </c>
      <c r="R363" s="121"/>
    </row>
    <row r="364" spans="1:18" ht="15.75" thickBot="1" x14ac:dyDescent="0.25">
      <c r="A364" s="139" t="s">
        <v>577</v>
      </c>
      <c r="B364" s="139" t="s">
        <v>578</v>
      </c>
      <c r="C364" s="123">
        <v>97</v>
      </c>
      <c r="D364" s="123">
        <v>73</v>
      </c>
      <c r="E364" s="123">
        <v>0</v>
      </c>
      <c r="F364" s="123">
        <v>12</v>
      </c>
      <c r="G364" s="123">
        <v>0</v>
      </c>
      <c r="H364" s="123">
        <v>6</v>
      </c>
      <c r="I364" s="123">
        <v>8</v>
      </c>
      <c r="J364" s="123">
        <v>0</v>
      </c>
      <c r="K364" s="123">
        <v>1</v>
      </c>
      <c r="L364" s="119">
        <f t="shared" si="12"/>
        <v>9</v>
      </c>
      <c r="M364" s="123">
        <v>1649</v>
      </c>
      <c r="N364" s="124">
        <v>8.2810539523212046E-2</v>
      </c>
      <c r="O364" s="73">
        <f t="shared" si="13"/>
        <v>5.8823529411764705E-2</v>
      </c>
      <c r="P364" s="125" t="s">
        <v>29</v>
      </c>
      <c r="Q364" s="125" t="s">
        <v>298</v>
      </c>
      <c r="R364" s="121"/>
    </row>
    <row r="365" spans="1:18" ht="15.75" thickBot="1" x14ac:dyDescent="0.25">
      <c r="A365" s="139" t="s">
        <v>1813</v>
      </c>
      <c r="B365" s="139" t="s">
        <v>1814</v>
      </c>
      <c r="C365" s="123">
        <v>21</v>
      </c>
      <c r="D365" s="123">
        <v>8</v>
      </c>
      <c r="E365" s="123">
        <v>1</v>
      </c>
      <c r="F365" s="123">
        <v>0</v>
      </c>
      <c r="G365" s="123">
        <v>0</v>
      </c>
      <c r="H365" s="123">
        <v>5</v>
      </c>
      <c r="I365" s="123">
        <v>3</v>
      </c>
      <c r="J365" s="123">
        <v>1</v>
      </c>
      <c r="K365" s="123">
        <v>0</v>
      </c>
      <c r="L365" s="119">
        <f t="shared" si="12"/>
        <v>4</v>
      </c>
      <c r="M365" s="123">
        <v>199</v>
      </c>
      <c r="N365" s="124">
        <v>1.7013232514177693E-2</v>
      </c>
      <c r="O365" s="73">
        <f t="shared" si="13"/>
        <v>0.10552763819095477</v>
      </c>
      <c r="P365" s="125" t="s">
        <v>266</v>
      </c>
      <c r="Q365" s="125" t="s">
        <v>307</v>
      </c>
      <c r="R365" s="121" t="s">
        <v>92</v>
      </c>
    </row>
    <row r="366" spans="1:18" ht="15.75" thickBot="1" x14ac:dyDescent="0.25">
      <c r="A366" s="139" t="s">
        <v>1589</v>
      </c>
      <c r="B366" s="139" t="s">
        <v>1590</v>
      </c>
      <c r="C366" s="123">
        <v>14</v>
      </c>
      <c r="D366" s="123">
        <v>2</v>
      </c>
      <c r="E366" s="123">
        <v>0</v>
      </c>
      <c r="F366" s="123">
        <v>0</v>
      </c>
      <c r="G366" s="123">
        <v>0</v>
      </c>
      <c r="H366" s="123">
        <v>3</v>
      </c>
      <c r="I366" s="123">
        <v>2</v>
      </c>
      <c r="J366" s="123">
        <v>2</v>
      </c>
      <c r="K366" s="123">
        <v>2</v>
      </c>
      <c r="L366" s="119">
        <f t="shared" si="12"/>
        <v>3</v>
      </c>
      <c r="M366" s="123">
        <v>329</v>
      </c>
      <c r="N366" s="124">
        <v>3.6463081130355512E-2</v>
      </c>
      <c r="O366" s="73">
        <f t="shared" si="13"/>
        <v>4.2553191489361701E-2</v>
      </c>
      <c r="P366" s="125" t="s">
        <v>71</v>
      </c>
      <c r="Q366" s="125" t="s">
        <v>298</v>
      </c>
      <c r="R366" s="121"/>
    </row>
    <row r="367" spans="1:18" ht="15.75" thickBot="1" x14ac:dyDescent="0.25">
      <c r="A367" s="139" t="s">
        <v>1428</v>
      </c>
      <c r="B367" s="139" t="s">
        <v>1429</v>
      </c>
      <c r="C367" s="123">
        <v>24</v>
      </c>
      <c r="D367" s="123">
        <v>7</v>
      </c>
      <c r="E367" s="123">
        <v>3</v>
      </c>
      <c r="F367" s="123">
        <v>1</v>
      </c>
      <c r="G367" s="123">
        <v>0</v>
      </c>
      <c r="H367" s="123">
        <v>2</v>
      </c>
      <c r="I367" s="123">
        <v>2</v>
      </c>
      <c r="J367" s="123">
        <v>0</v>
      </c>
      <c r="K367" s="123">
        <v>2</v>
      </c>
      <c r="L367" s="119">
        <f t="shared" si="12"/>
        <v>11</v>
      </c>
      <c r="M367" s="123">
        <v>594</v>
      </c>
      <c r="N367" s="124">
        <v>2.4742268041237112E-2</v>
      </c>
      <c r="O367" s="73">
        <f t="shared" si="13"/>
        <v>4.0404040404040407E-2</v>
      </c>
      <c r="P367" s="125" t="s">
        <v>89</v>
      </c>
      <c r="Q367" s="125" t="s">
        <v>300</v>
      </c>
      <c r="R367" s="121" t="s">
        <v>2356</v>
      </c>
    </row>
    <row r="368" spans="1:18" ht="15.75" thickBot="1" x14ac:dyDescent="0.25">
      <c r="A368" s="139" t="s">
        <v>337</v>
      </c>
      <c r="B368" s="139" t="s">
        <v>338</v>
      </c>
      <c r="C368" s="123">
        <v>13528</v>
      </c>
      <c r="D368" s="123">
        <v>8016</v>
      </c>
      <c r="E368" s="123">
        <v>224</v>
      </c>
      <c r="F368" s="123">
        <v>621</v>
      </c>
      <c r="G368" s="123">
        <v>98</v>
      </c>
      <c r="H368" s="123">
        <v>1264</v>
      </c>
      <c r="I368" s="123">
        <v>1289</v>
      </c>
      <c r="J368" s="123">
        <v>243</v>
      </c>
      <c r="K368" s="123">
        <v>420</v>
      </c>
      <c r="L368" s="119">
        <f t="shared" si="12"/>
        <v>2198</v>
      </c>
      <c r="M368" s="123">
        <v>109380</v>
      </c>
      <c r="N368" s="124">
        <v>1.8867924528301886E-2</v>
      </c>
      <c r="O368" s="73">
        <f t="shared" si="13"/>
        <v>0.12367891753519838</v>
      </c>
      <c r="P368" s="125" t="s">
        <v>456</v>
      </c>
      <c r="Q368" s="125" t="s">
        <v>303</v>
      </c>
      <c r="R368" s="121"/>
    </row>
    <row r="369" spans="1:18" ht="15.75" thickBot="1" x14ac:dyDescent="0.25">
      <c r="A369" s="139" t="s">
        <v>1284</v>
      </c>
      <c r="B369" s="139" t="s">
        <v>1285</v>
      </c>
      <c r="C369" s="123">
        <v>34</v>
      </c>
      <c r="D369" s="123">
        <v>10</v>
      </c>
      <c r="E369" s="123">
        <v>0</v>
      </c>
      <c r="F369" s="123">
        <v>1</v>
      </c>
      <c r="G369" s="123">
        <v>0</v>
      </c>
      <c r="H369" s="123">
        <v>3</v>
      </c>
      <c r="I369" s="123">
        <v>6</v>
      </c>
      <c r="J369" s="123">
        <v>0</v>
      </c>
      <c r="K369" s="123">
        <v>3</v>
      </c>
      <c r="L369" s="119">
        <f t="shared" si="12"/>
        <v>12</v>
      </c>
      <c r="M369" s="123">
        <v>588</v>
      </c>
      <c r="N369" s="124">
        <v>2.6888604353393086E-2</v>
      </c>
      <c r="O369" s="73">
        <f t="shared" si="13"/>
        <v>5.7823129251700682E-2</v>
      </c>
      <c r="P369" s="125" t="s">
        <v>78</v>
      </c>
      <c r="Q369" s="125" t="s">
        <v>321</v>
      </c>
      <c r="R369" s="121"/>
    </row>
    <row r="370" spans="1:18" ht="15.75" thickBot="1" x14ac:dyDescent="0.25">
      <c r="A370" s="139" t="s">
        <v>2140</v>
      </c>
      <c r="B370" s="139" t="s">
        <v>2141</v>
      </c>
      <c r="C370" s="123">
        <v>10</v>
      </c>
      <c r="D370" s="123">
        <v>3</v>
      </c>
      <c r="E370" s="123">
        <v>0</v>
      </c>
      <c r="F370" s="123">
        <v>0</v>
      </c>
      <c r="G370" s="123">
        <v>0</v>
      </c>
      <c r="H370" s="123">
        <v>2</v>
      </c>
      <c r="I370" s="123">
        <v>1</v>
      </c>
      <c r="J370" s="123">
        <v>0</v>
      </c>
      <c r="K370" s="123">
        <v>1</v>
      </c>
      <c r="L370" s="119">
        <f t="shared" si="12"/>
        <v>3</v>
      </c>
      <c r="M370" s="123">
        <v>383</v>
      </c>
      <c r="N370" s="124">
        <v>1.2639029322548029E-4</v>
      </c>
      <c r="O370" s="73">
        <f t="shared" si="13"/>
        <v>2.6109660574412531E-2</v>
      </c>
      <c r="P370" s="125" t="s">
        <v>217</v>
      </c>
      <c r="Q370" s="125" t="s">
        <v>298</v>
      </c>
      <c r="R370" s="121"/>
    </row>
    <row r="371" spans="1:18" ht="15.75" thickBot="1" x14ac:dyDescent="0.25">
      <c r="A371" s="139" t="s">
        <v>1512</v>
      </c>
      <c r="B371" s="139" t="s">
        <v>1513</v>
      </c>
      <c r="C371" s="123">
        <v>18</v>
      </c>
      <c r="D371" s="123">
        <v>14</v>
      </c>
      <c r="E371" s="123">
        <v>0</v>
      </c>
      <c r="F371" s="123">
        <v>1</v>
      </c>
      <c r="G371" s="123">
        <v>0</v>
      </c>
      <c r="H371" s="123">
        <v>0</v>
      </c>
      <c r="I371" s="123">
        <v>2</v>
      </c>
      <c r="J371" s="123">
        <v>1</v>
      </c>
      <c r="K371" s="123">
        <v>0</v>
      </c>
      <c r="L371" s="119">
        <f t="shared" si="12"/>
        <v>1</v>
      </c>
      <c r="M371" s="123">
        <v>305</v>
      </c>
      <c r="N371" s="124">
        <v>2.7156549520766772E-2</v>
      </c>
      <c r="O371" s="73">
        <f t="shared" si="13"/>
        <v>5.9016393442622953E-2</v>
      </c>
      <c r="P371" s="125" t="s">
        <v>54</v>
      </c>
      <c r="Q371" s="125" t="s">
        <v>296</v>
      </c>
      <c r="R371" s="121" t="s">
        <v>328</v>
      </c>
    </row>
    <row r="372" spans="1:18" ht="15.75" thickBot="1" x14ac:dyDescent="0.25">
      <c r="A372" s="139" t="s">
        <v>2341</v>
      </c>
      <c r="B372" s="139" t="s">
        <v>2429</v>
      </c>
      <c r="C372" s="123">
        <v>1</v>
      </c>
      <c r="D372" s="123">
        <v>1</v>
      </c>
      <c r="E372" s="123">
        <v>0</v>
      </c>
      <c r="F372" s="123">
        <v>1</v>
      </c>
      <c r="G372" s="123">
        <v>0</v>
      </c>
      <c r="H372" s="123">
        <v>0</v>
      </c>
      <c r="I372" s="123">
        <v>0</v>
      </c>
      <c r="J372" s="123">
        <v>0</v>
      </c>
      <c r="K372" s="123">
        <v>0</v>
      </c>
      <c r="L372" s="119">
        <f t="shared" si="12"/>
        <v>0</v>
      </c>
      <c r="M372" s="123">
        <v>641</v>
      </c>
      <c r="N372" s="124">
        <v>0.45415019762845849</v>
      </c>
      <c r="O372" s="73">
        <f t="shared" si="13"/>
        <v>1.5600624024960999E-3</v>
      </c>
      <c r="P372" s="125" t="s">
        <v>262</v>
      </c>
      <c r="Q372" s="125" t="s">
        <v>296</v>
      </c>
      <c r="R372" s="121" t="s">
        <v>328</v>
      </c>
    </row>
    <row r="373" spans="1:18" ht="15.75" thickBot="1" x14ac:dyDescent="0.25">
      <c r="A373" s="139" t="s">
        <v>1826</v>
      </c>
      <c r="B373" s="139" t="s">
        <v>1827</v>
      </c>
      <c r="C373" s="123">
        <v>9</v>
      </c>
      <c r="D373" s="123">
        <v>5</v>
      </c>
      <c r="E373" s="123">
        <v>0</v>
      </c>
      <c r="F373" s="123">
        <v>0</v>
      </c>
      <c r="G373" s="123">
        <v>0</v>
      </c>
      <c r="H373" s="123">
        <v>3</v>
      </c>
      <c r="I373" s="123">
        <v>0</v>
      </c>
      <c r="J373" s="123">
        <v>0</v>
      </c>
      <c r="K373" s="123">
        <v>0</v>
      </c>
      <c r="L373" s="119">
        <f t="shared" si="12"/>
        <v>1</v>
      </c>
      <c r="M373" s="123">
        <v>379</v>
      </c>
      <c r="N373" s="124">
        <v>4.6444121915820029E-2</v>
      </c>
      <c r="O373" s="73">
        <f t="shared" si="13"/>
        <v>2.3746701846965697E-2</v>
      </c>
      <c r="P373" s="125" t="s">
        <v>210</v>
      </c>
      <c r="Q373" s="125" t="s">
        <v>296</v>
      </c>
      <c r="R373" s="121"/>
    </row>
    <row r="374" spans="1:18" ht="15.75" thickBot="1" x14ac:dyDescent="0.25">
      <c r="A374" s="139" t="s">
        <v>731</v>
      </c>
      <c r="B374" s="139" t="s">
        <v>732</v>
      </c>
      <c r="C374" s="123">
        <v>75</v>
      </c>
      <c r="D374" s="123">
        <v>24</v>
      </c>
      <c r="E374" s="123">
        <v>0</v>
      </c>
      <c r="F374" s="123">
        <v>2</v>
      </c>
      <c r="G374" s="123">
        <v>1</v>
      </c>
      <c r="H374" s="123">
        <v>1</v>
      </c>
      <c r="I374" s="123">
        <v>3</v>
      </c>
      <c r="J374" s="123">
        <v>6</v>
      </c>
      <c r="K374" s="123">
        <v>2</v>
      </c>
      <c r="L374" s="119">
        <f t="shared" si="12"/>
        <v>38</v>
      </c>
      <c r="M374" s="123">
        <v>1038</v>
      </c>
      <c r="N374" s="124">
        <v>6.5031982942430705E-2</v>
      </c>
      <c r="O374" s="73">
        <f t="shared" si="13"/>
        <v>7.2254335260115612E-2</v>
      </c>
      <c r="P374" s="125" t="s">
        <v>46</v>
      </c>
      <c r="Q374" s="125" t="s">
        <v>296</v>
      </c>
      <c r="R374" s="121"/>
    </row>
    <row r="375" spans="1:18" ht="15.75" thickBot="1" x14ac:dyDescent="0.25">
      <c r="A375" s="139" t="s">
        <v>1506</v>
      </c>
      <c r="B375" s="139" t="s">
        <v>1507</v>
      </c>
      <c r="C375" s="123">
        <v>17</v>
      </c>
      <c r="D375" s="123">
        <v>14</v>
      </c>
      <c r="E375" s="123">
        <v>2</v>
      </c>
      <c r="F375" s="123">
        <v>2</v>
      </c>
      <c r="G375" s="123">
        <v>0</v>
      </c>
      <c r="H375" s="123">
        <v>0</v>
      </c>
      <c r="I375" s="123">
        <v>2</v>
      </c>
      <c r="J375" s="123">
        <v>0</v>
      </c>
      <c r="K375" s="123">
        <v>0</v>
      </c>
      <c r="L375" s="119">
        <f t="shared" si="12"/>
        <v>1</v>
      </c>
      <c r="M375" s="123">
        <v>1157</v>
      </c>
      <c r="N375" s="124">
        <v>6.2694797410692879E-2</v>
      </c>
      <c r="O375" s="73">
        <f t="shared" si="13"/>
        <v>1.4693171996542784E-2</v>
      </c>
      <c r="P375" s="125" t="s">
        <v>2581</v>
      </c>
      <c r="Q375" s="125" t="s">
        <v>312</v>
      </c>
      <c r="R375" s="121"/>
    </row>
    <row r="376" spans="1:18" ht="15.75" thickBot="1" x14ac:dyDescent="0.25">
      <c r="A376" s="139" t="s">
        <v>41</v>
      </c>
      <c r="B376" s="139" t="s">
        <v>385</v>
      </c>
      <c r="C376" s="123">
        <v>2080</v>
      </c>
      <c r="D376" s="123">
        <v>690</v>
      </c>
      <c r="E376" s="123">
        <v>42</v>
      </c>
      <c r="F376" s="123">
        <v>39</v>
      </c>
      <c r="G376" s="123">
        <v>7</v>
      </c>
      <c r="H376" s="123">
        <v>164</v>
      </c>
      <c r="I376" s="123">
        <v>644</v>
      </c>
      <c r="J376" s="123">
        <v>37</v>
      </c>
      <c r="K376" s="123">
        <v>188</v>
      </c>
      <c r="L376" s="119">
        <f t="shared" si="12"/>
        <v>350</v>
      </c>
      <c r="M376" s="123">
        <v>24816</v>
      </c>
      <c r="N376" s="124">
        <v>5.6338028169014086E-2</v>
      </c>
      <c r="O376" s="73">
        <f t="shared" si="13"/>
        <v>8.3816892327530632E-2</v>
      </c>
      <c r="P376" s="125" t="s">
        <v>456</v>
      </c>
      <c r="Q376" s="125" t="s">
        <v>316</v>
      </c>
      <c r="R376" s="121"/>
    </row>
    <row r="377" spans="1:18" ht="15.75" thickBot="1" x14ac:dyDescent="0.25">
      <c r="A377" s="139" t="s">
        <v>1656</v>
      </c>
      <c r="B377" s="139" t="s">
        <v>1657</v>
      </c>
      <c r="C377" s="123">
        <v>22</v>
      </c>
      <c r="D377" s="123">
        <v>14</v>
      </c>
      <c r="E377" s="123">
        <v>3</v>
      </c>
      <c r="F377" s="123">
        <v>1</v>
      </c>
      <c r="G377" s="123">
        <v>0</v>
      </c>
      <c r="H377" s="123">
        <v>0</v>
      </c>
      <c r="I377" s="123">
        <v>0</v>
      </c>
      <c r="J377" s="123">
        <v>1</v>
      </c>
      <c r="K377" s="123">
        <v>0</v>
      </c>
      <c r="L377" s="119">
        <f t="shared" si="12"/>
        <v>7</v>
      </c>
      <c r="M377" s="123">
        <v>1103</v>
      </c>
      <c r="N377" s="124">
        <v>1.5759312320916905E-2</v>
      </c>
      <c r="O377" s="73">
        <f t="shared" si="13"/>
        <v>1.9945602901178604E-2</v>
      </c>
      <c r="P377" s="125" t="s">
        <v>71</v>
      </c>
      <c r="Q377" s="125" t="s">
        <v>298</v>
      </c>
      <c r="R377" s="121" t="s">
        <v>18</v>
      </c>
    </row>
    <row r="378" spans="1:18" ht="15.75" thickBot="1" x14ac:dyDescent="0.25">
      <c r="A378" s="139" t="s">
        <v>178</v>
      </c>
      <c r="B378" s="139" t="s">
        <v>2430</v>
      </c>
      <c r="C378" s="123">
        <v>3</v>
      </c>
      <c r="D378" s="123">
        <v>3</v>
      </c>
      <c r="E378" s="123">
        <v>0</v>
      </c>
      <c r="F378" s="123">
        <v>1</v>
      </c>
      <c r="G378" s="123">
        <v>0</v>
      </c>
      <c r="H378" s="123">
        <v>0</v>
      </c>
      <c r="I378" s="123">
        <v>0</v>
      </c>
      <c r="J378" s="123">
        <v>0</v>
      </c>
      <c r="K378" s="123">
        <v>0</v>
      </c>
      <c r="L378" s="119">
        <f t="shared" si="12"/>
        <v>0</v>
      </c>
      <c r="M378" s="123">
        <v>7341</v>
      </c>
      <c r="N378" s="124">
        <v>2.4504084014002333E-2</v>
      </c>
      <c r="O378" s="73">
        <f t="shared" si="13"/>
        <v>4.086636697997548E-4</v>
      </c>
      <c r="P378" s="125" t="s">
        <v>456</v>
      </c>
      <c r="Q378" s="125" t="s">
        <v>305</v>
      </c>
      <c r="R378" s="121"/>
    </row>
    <row r="379" spans="1:18" ht="15.75" thickBot="1" x14ac:dyDescent="0.25">
      <c r="A379" s="139" t="s">
        <v>2241</v>
      </c>
      <c r="B379" s="139" t="s">
        <v>2242</v>
      </c>
      <c r="C379" s="123">
        <v>6</v>
      </c>
      <c r="D379" s="123">
        <v>3</v>
      </c>
      <c r="E379" s="123">
        <v>0</v>
      </c>
      <c r="F379" s="123">
        <v>0</v>
      </c>
      <c r="G379" s="123">
        <v>0</v>
      </c>
      <c r="H379" s="123">
        <v>1</v>
      </c>
      <c r="I379" s="123">
        <v>1</v>
      </c>
      <c r="J379" s="123">
        <v>0</v>
      </c>
      <c r="K379" s="123">
        <v>0</v>
      </c>
      <c r="L379" s="119">
        <f t="shared" si="12"/>
        <v>1</v>
      </c>
      <c r="M379" s="123">
        <v>672</v>
      </c>
      <c r="N379" s="124">
        <v>0.11494252873563218</v>
      </c>
      <c r="O379" s="73">
        <f t="shared" si="13"/>
        <v>8.9285714285714281E-3</v>
      </c>
      <c r="P379" s="125" t="s">
        <v>260</v>
      </c>
      <c r="Q379" s="125" t="s">
        <v>296</v>
      </c>
      <c r="R379" s="121" t="s">
        <v>12</v>
      </c>
    </row>
    <row r="380" spans="1:18" ht="15.75" thickBot="1" x14ac:dyDescent="0.25">
      <c r="A380" s="139" t="s">
        <v>1660</v>
      </c>
      <c r="B380" s="139" t="s">
        <v>1661</v>
      </c>
      <c r="C380" s="123">
        <v>16</v>
      </c>
      <c r="D380" s="123">
        <v>9</v>
      </c>
      <c r="E380" s="123">
        <v>0</v>
      </c>
      <c r="F380" s="123">
        <v>0</v>
      </c>
      <c r="G380" s="123">
        <v>0</v>
      </c>
      <c r="H380" s="123">
        <v>4</v>
      </c>
      <c r="I380" s="123">
        <v>3</v>
      </c>
      <c r="J380" s="123">
        <v>0</v>
      </c>
      <c r="K380" s="123">
        <v>0</v>
      </c>
      <c r="L380" s="119">
        <f t="shared" si="12"/>
        <v>0</v>
      </c>
      <c r="M380" s="123">
        <v>577</v>
      </c>
      <c r="N380" s="124">
        <v>0.2857142857142857</v>
      </c>
      <c r="O380" s="73">
        <f t="shared" si="13"/>
        <v>2.7729636048526862E-2</v>
      </c>
      <c r="P380" s="125" t="s">
        <v>71</v>
      </c>
      <c r="Q380" s="125" t="s">
        <v>298</v>
      </c>
      <c r="R380" s="121" t="s">
        <v>18</v>
      </c>
    </row>
    <row r="381" spans="1:18" ht="15.75" thickBot="1" x14ac:dyDescent="0.25">
      <c r="A381" s="139" t="s">
        <v>2342</v>
      </c>
      <c r="B381" s="139" t="s">
        <v>2431</v>
      </c>
      <c r="C381" s="123">
        <v>4</v>
      </c>
      <c r="D381" s="123">
        <v>4</v>
      </c>
      <c r="E381" s="123">
        <v>1</v>
      </c>
      <c r="F381" s="123">
        <v>0</v>
      </c>
      <c r="G381" s="123">
        <v>0</v>
      </c>
      <c r="H381" s="123">
        <v>0</v>
      </c>
      <c r="I381" s="123">
        <v>0</v>
      </c>
      <c r="J381" s="123">
        <v>0</v>
      </c>
      <c r="K381" s="123">
        <v>0</v>
      </c>
      <c r="L381" s="119">
        <f t="shared" si="12"/>
        <v>0</v>
      </c>
      <c r="M381" s="123">
        <v>478</v>
      </c>
      <c r="N381" s="124"/>
      <c r="O381" s="73">
        <f t="shared" si="13"/>
        <v>8.368200836820083E-3</v>
      </c>
      <c r="P381" s="125" t="s">
        <v>260</v>
      </c>
      <c r="Q381" s="125" t="s">
        <v>296</v>
      </c>
      <c r="R381" s="121" t="s">
        <v>12</v>
      </c>
    </row>
    <row r="382" spans="1:18" ht="15.75" thickBot="1" x14ac:dyDescent="0.25">
      <c r="A382" s="139" t="s">
        <v>179</v>
      </c>
      <c r="B382" s="139" t="s">
        <v>1957</v>
      </c>
      <c r="C382" s="123">
        <v>9</v>
      </c>
      <c r="D382" s="123">
        <v>5</v>
      </c>
      <c r="E382" s="123">
        <v>2</v>
      </c>
      <c r="F382" s="123">
        <v>1</v>
      </c>
      <c r="G382" s="123">
        <v>0</v>
      </c>
      <c r="H382" s="123">
        <v>0</v>
      </c>
      <c r="I382" s="123">
        <v>4</v>
      </c>
      <c r="J382" s="123">
        <v>0</v>
      </c>
      <c r="K382" s="123">
        <v>0</v>
      </c>
      <c r="L382" s="119">
        <f t="shared" si="12"/>
        <v>0</v>
      </c>
      <c r="M382" s="123">
        <v>8690</v>
      </c>
      <c r="N382" s="124">
        <v>0.1412833930046819</v>
      </c>
      <c r="O382" s="73">
        <f t="shared" si="13"/>
        <v>1.0356731875719217E-3</v>
      </c>
      <c r="P382" s="125" t="s">
        <v>456</v>
      </c>
      <c r="Q382" s="125" t="s">
        <v>2580</v>
      </c>
      <c r="R382" s="121"/>
    </row>
    <row r="383" spans="1:18" ht="15.75" thickBot="1" x14ac:dyDescent="0.25">
      <c r="A383" s="139" t="s">
        <v>2116</v>
      </c>
      <c r="B383" s="139" t="s">
        <v>2432</v>
      </c>
      <c r="C383" s="123">
        <v>5</v>
      </c>
      <c r="D383" s="123">
        <v>0</v>
      </c>
      <c r="E383" s="123">
        <v>0</v>
      </c>
      <c r="F383" s="123">
        <v>0</v>
      </c>
      <c r="G383" s="123">
        <v>0</v>
      </c>
      <c r="H383" s="123">
        <v>1</v>
      </c>
      <c r="I383" s="123">
        <v>0</v>
      </c>
      <c r="J383" s="123">
        <v>0</v>
      </c>
      <c r="K383" s="123">
        <v>0</v>
      </c>
      <c r="L383" s="119">
        <f t="shared" si="12"/>
        <v>4</v>
      </c>
      <c r="M383" s="123">
        <v>778</v>
      </c>
      <c r="N383" s="124">
        <v>5.0480769230769232E-2</v>
      </c>
      <c r="O383" s="73">
        <f t="shared" si="13"/>
        <v>6.4267352185089976E-3</v>
      </c>
      <c r="P383" s="125" t="s">
        <v>262</v>
      </c>
      <c r="Q383" s="125" t="s">
        <v>296</v>
      </c>
      <c r="R383" s="121" t="s">
        <v>328</v>
      </c>
    </row>
    <row r="384" spans="1:18" ht="15.75" thickBot="1" x14ac:dyDescent="0.25">
      <c r="A384" s="139" t="s">
        <v>2284</v>
      </c>
      <c r="B384" s="139" t="s">
        <v>2433</v>
      </c>
      <c r="C384" s="123">
        <v>1</v>
      </c>
      <c r="D384" s="123">
        <v>1</v>
      </c>
      <c r="E384" s="123">
        <v>0</v>
      </c>
      <c r="F384" s="123">
        <v>0</v>
      </c>
      <c r="G384" s="123">
        <v>0</v>
      </c>
      <c r="H384" s="123">
        <v>0</v>
      </c>
      <c r="I384" s="123">
        <v>0</v>
      </c>
      <c r="J384" s="123">
        <v>0</v>
      </c>
      <c r="K384" s="123">
        <v>0</v>
      </c>
      <c r="L384" s="119">
        <f t="shared" si="12"/>
        <v>0</v>
      </c>
      <c r="M384" s="123">
        <v>714</v>
      </c>
      <c r="N384" s="124">
        <v>7.6433121019108277E-2</v>
      </c>
      <c r="O384" s="73">
        <f t="shared" si="13"/>
        <v>1.4005602240896359E-3</v>
      </c>
      <c r="P384" s="125" t="s">
        <v>40</v>
      </c>
      <c r="Q384" s="125"/>
      <c r="R384" s="121"/>
    </row>
    <row r="385" spans="1:18" ht="15.75" thickBot="1" x14ac:dyDescent="0.25">
      <c r="A385" s="139" t="s">
        <v>2019</v>
      </c>
      <c r="B385" s="139" t="s">
        <v>2020</v>
      </c>
      <c r="C385" s="123">
        <v>11</v>
      </c>
      <c r="D385" s="123">
        <v>5</v>
      </c>
      <c r="E385" s="123">
        <v>1</v>
      </c>
      <c r="F385" s="123">
        <v>0</v>
      </c>
      <c r="G385" s="123">
        <v>0</v>
      </c>
      <c r="H385" s="123">
        <v>1</v>
      </c>
      <c r="I385" s="123">
        <v>3</v>
      </c>
      <c r="J385" s="123">
        <v>0</v>
      </c>
      <c r="K385" s="123">
        <v>0</v>
      </c>
      <c r="L385" s="119">
        <f t="shared" si="12"/>
        <v>2</v>
      </c>
      <c r="M385" s="123">
        <v>481</v>
      </c>
      <c r="N385" s="124">
        <v>3.888888888888889E-2</v>
      </c>
      <c r="O385" s="73">
        <f t="shared" si="13"/>
        <v>2.286902286902287E-2</v>
      </c>
      <c r="P385" s="125" t="s">
        <v>88</v>
      </c>
      <c r="Q385" s="125" t="s">
        <v>305</v>
      </c>
      <c r="R385" s="121"/>
    </row>
    <row r="386" spans="1:18" ht="15.75" thickBot="1" x14ac:dyDescent="0.25">
      <c r="A386" s="139" t="s">
        <v>915</v>
      </c>
      <c r="B386" s="139" t="s">
        <v>916</v>
      </c>
      <c r="C386" s="123">
        <v>43</v>
      </c>
      <c r="D386" s="123">
        <v>38</v>
      </c>
      <c r="E386" s="123">
        <v>0</v>
      </c>
      <c r="F386" s="123">
        <v>1</v>
      </c>
      <c r="G386" s="123">
        <v>0</v>
      </c>
      <c r="H386" s="123">
        <v>0</v>
      </c>
      <c r="I386" s="123">
        <v>1</v>
      </c>
      <c r="J386" s="123">
        <v>4</v>
      </c>
      <c r="K386" s="123">
        <v>0</v>
      </c>
      <c r="L386" s="119">
        <f t="shared" si="12"/>
        <v>0</v>
      </c>
      <c r="M386" s="123">
        <v>591</v>
      </c>
      <c r="N386" s="124">
        <v>3.669724770642202E-2</v>
      </c>
      <c r="O386" s="73">
        <f t="shared" si="13"/>
        <v>7.2758037225042302E-2</v>
      </c>
      <c r="P386" s="125" t="s">
        <v>35</v>
      </c>
      <c r="Q386" s="125" t="s">
        <v>2580</v>
      </c>
      <c r="R386" s="121" t="s">
        <v>91</v>
      </c>
    </row>
    <row r="387" spans="1:18" ht="15.75" thickBot="1" x14ac:dyDescent="0.25">
      <c r="A387" s="139" t="s">
        <v>1876</v>
      </c>
      <c r="B387" s="139" t="s">
        <v>1877</v>
      </c>
      <c r="C387" s="123">
        <v>12</v>
      </c>
      <c r="D387" s="123">
        <v>1</v>
      </c>
      <c r="E387" s="123">
        <v>0</v>
      </c>
      <c r="F387" s="123">
        <v>0</v>
      </c>
      <c r="G387" s="123">
        <v>3</v>
      </c>
      <c r="H387" s="123">
        <v>1</v>
      </c>
      <c r="I387" s="123">
        <v>6</v>
      </c>
      <c r="J387" s="123">
        <v>0</v>
      </c>
      <c r="K387" s="123">
        <v>0</v>
      </c>
      <c r="L387" s="119">
        <f t="shared" si="12"/>
        <v>1</v>
      </c>
      <c r="M387" s="123">
        <v>575</v>
      </c>
      <c r="N387" s="124">
        <v>4.7979797979797977E-2</v>
      </c>
      <c r="O387" s="73">
        <f t="shared" si="13"/>
        <v>2.0869565217391306E-2</v>
      </c>
      <c r="P387" s="125" t="s">
        <v>456</v>
      </c>
      <c r="Q387" s="125" t="s">
        <v>298</v>
      </c>
      <c r="R387" s="121" t="s">
        <v>391</v>
      </c>
    </row>
    <row r="388" spans="1:18" ht="15.75" thickBot="1" x14ac:dyDescent="0.25">
      <c r="A388" s="139" t="s">
        <v>1553</v>
      </c>
      <c r="B388" s="139" t="s">
        <v>1554</v>
      </c>
      <c r="C388" s="123">
        <v>19</v>
      </c>
      <c r="D388" s="123">
        <v>12</v>
      </c>
      <c r="E388" s="123">
        <v>0</v>
      </c>
      <c r="F388" s="123">
        <v>0</v>
      </c>
      <c r="G388" s="123">
        <v>0</v>
      </c>
      <c r="H388" s="123">
        <v>0</v>
      </c>
      <c r="I388" s="123">
        <v>2</v>
      </c>
      <c r="J388" s="123">
        <v>1</v>
      </c>
      <c r="K388" s="123">
        <v>0</v>
      </c>
      <c r="L388" s="119">
        <f t="shared" si="12"/>
        <v>4</v>
      </c>
      <c r="M388" s="123">
        <v>1072</v>
      </c>
      <c r="N388" s="124">
        <v>7.2765072765072769E-2</v>
      </c>
      <c r="O388" s="73">
        <f t="shared" si="13"/>
        <v>1.7723880597014924E-2</v>
      </c>
      <c r="P388" s="125" t="s">
        <v>34</v>
      </c>
      <c r="Q388" s="125" t="s">
        <v>312</v>
      </c>
      <c r="R388" s="121"/>
    </row>
    <row r="389" spans="1:18" ht="15.75" thickBot="1" x14ac:dyDescent="0.25">
      <c r="A389" s="139" t="s">
        <v>1566</v>
      </c>
      <c r="B389" s="139" t="s">
        <v>1567</v>
      </c>
      <c r="C389" s="123">
        <v>17</v>
      </c>
      <c r="D389" s="123">
        <v>1</v>
      </c>
      <c r="E389" s="123">
        <v>0</v>
      </c>
      <c r="F389" s="123">
        <v>0</v>
      </c>
      <c r="G389" s="123">
        <v>2</v>
      </c>
      <c r="H389" s="123">
        <v>1</v>
      </c>
      <c r="I389" s="123">
        <v>5</v>
      </c>
      <c r="J389" s="123">
        <v>0</v>
      </c>
      <c r="K389" s="123">
        <v>0</v>
      </c>
      <c r="L389" s="119">
        <f t="shared" si="12"/>
        <v>8</v>
      </c>
      <c r="M389" s="123">
        <v>719</v>
      </c>
      <c r="N389" s="124">
        <v>1.8018018018018018E-2</v>
      </c>
      <c r="O389" s="73">
        <f t="shared" si="13"/>
        <v>2.3643949930458971E-2</v>
      </c>
      <c r="P389" s="125" t="s">
        <v>39</v>
      </c>
      <c r="Q389" s="125" t="s">
        <v>298</v>
      </c>
      <c r="R389" s="121" t="s">
        <v>391</v>
      </c>
    </row>
    <row r="390" spans="1:18" ht="15.75" thickBot="1" x14ac:dyDescent="0.25">
      <c r="A390" s="139" t="s">
        <v>1729</v>
      </c>
      <c r="B390" s="139" t="s">
        <v>1730</v>
      </c>
      <c r="C390" s="123">
        <v>13</v>
      </c>
      <c r="D390" s="123">
        <v>4</v>
      </c>
      <c r="E390" s="123">
        <v>0</v>
      </c>
      <c r="F390" s="123">
        <v>0</v>
      </c>
      <c r="G390" s="123">
        <v>0</v>
      </c>
      <c r="H390" s="123">
        <v>0</v>
      </c>
      <c r="I390" s="123">
        <v>2</v>
      </c>
      <c r="J390" s="123">
        <v>0</v>
      </c>
      <c r="K390" s="123">
        <v>0</v>
      </c>
      <c r="L390" s="119">
        <f t="shared" si="12"/>
        <v>7</v>
      </c>
      <c r="M390" s="123">
        <v>801</v>
      </c>
      <c r="N390" s="124">
        <v>1.4008620689655173E-2</v>
      </c>
      <c r="O390" s="73">
        <f t="shared" si="13"/>
        <v>1.6229712858926344E-2</v>
      </c>
      <c r="P390" s="125" t="s">
        <v>88</v>
      </c>
      <c r="Q390" s="125" t="s">
        <v>305</v>
      </c>
      <c r="R390" s="121"/>
    </row>
    <row r="391" spans="1:18" ht="15.75" thickBot="1" x14ac:dyDescent="0.25">
      <c r="A391" s="139" t="s">
        <v>924</v>
      </c>
      <c r="B391" s="139" t="s">
        <v>925</v>
      </c>
      <c r="C391" s="123">
        <v>53</v>
      </c>
      <c r="D391" s="123">
        <v>21</v>
      </c>
      <c r="E391" s="123">
        <v>0</v>
      </c>
      <c r="F391" s="123">
        <v>0</v>
      </c>
      <c r="G391" s="123">
        <v>0</v>
      </c>
      <c r="H391" s="123">
        <v>7</v>
      </c>
      <c r="I391" s="123">
        <v>3</v>
      </c>
      <c r="J391" s="123">
        <v>0</v>
      </c>
      <c r="K391" s="123">
        <v>1</v>
      </c>
      <c r="L391" s="119">
        <f t="shared" si="12"/>
        <v>21</v>
      </c>
      <c r="M391" s="123">
        <v>886</v>
      </c>
      <c r="N391" s="124">
        <v>3.5110533159947985E-2</v>
      </c>
      <c r="O391" s="73">
        <f t="shared" si="13"/>
        <v>5.9819413092550788E-2</v>
      </c>
      <c r="P391" s="125" t="s">
        <v>28</v>
      </c>
      <c r="Q391" s="125" t="s">
        <v>321</v>
      </c>
      <c r="R391" s="121" t="s">
        <v>2355</v>
      </c>
    </row>
    <row r="392" spans="1:18" ht="15.75" thickBot="1" x14ac:dyDescent="0.25">
      <c r="A392" s="139" t="s">
        <v>1593</v>
      </c>
      <c r="B392" s="139" t="s">
        <v>1594</v>
      </c>
      <c r="C392" s="123">
        <v>15</v>
      </c>
      <c r="D392" s="123">
        <v>4</v>
      </c>
      <c r="E392" s="123">
        <v>0</v>
      </c>
      <c r="F392" s="123">
        <v>3</v>
      </c>
      <c r="G392" s="123">
        <v>1</v>
      </c>
      <c r="H392" s="123">
        <v>0</v>
      </c>
      <c r="I392" s="123">
        <v>5</v>
      </c>
      <c r="J392" s="123">
        <v>0</v>
      </c>
      <c r="K392" s="123">
        <v>2</v>
      </c>
      <c r="L392" s="119">
        <f t="shared" si="12"/>
        <v>3</v>
      </c>
      <c r="M392" s="123">
        <v>933</v>
      </c>
      <c r="N392" s="124">
        <v>1.001669449081803E-2</v>
      </c>
      <c r="O392" s="73">
        <f t="shared" si="13"/>
        <v>1.607717041800643E-2</v>
      </c>
      <c r="P392" s="125" t="s">
        <v>43</v>
      </c>
      <c r="Q392" s="125" t="s">
        <v>312</v>
      </c>
      <c r="R392" s="121" t="s">
        <v>2358</v>
      </c>
    </row>
    <row r="393" spans="1:18" ht="15.75" thickBot="1" x14ac:dyDescent="0.25">
      <c r="A393" s="139" t="s">
        <v>44</v>
      </c>
      <c r="B393" s="139" t="s">
        <v>315</v>
      </c>
      <c r="C393" s="123">
        <v>25316</v>
      </c>
      <c r="D393" s="123">
        <v>20420</v>
      </c>
      <c r="E393" s="123">
        <v>4405</v>
      </c>
      <c r="F393" s="123">
        <v>1459</v>
      </c>
      <c r="G393" s="123">
        <v>2041</v>
      </c>
      <c r="H393" s="123">
        <v>1127</v>
      </c>
      <c r="I393" s="123">
        <v>215</v>
      </c>
      <c r="J393" s="123">
        <v>307</v>
      </c>
      <c r="K393" s="123">
        <v>47</v>
      </c>
      <c r="L393" s="119">
        <f t="shared" si="12"/>
        <v>1159</v>
      </c>
      <c r="M393" s="123">
        <v>104591</v>
      </c>
      <c r="N393" s="124">
        <v>3.663003663003663E-3</v>
      </c>
      <c r="O393" s="73">
        <f t="shared" si="13"/>
        <v>0.24204759491734471</v>
      </c>
      <c r="P393" s="125" t="s">
        <v>456</v>
      </c>
      <c r="Q393" s="125" t="s">
        <v>316</v>
      </c>
      <c r="R393" s="121"/>
    </row>
    <row r="394" spans="1:18" ht="15.75" thickBot="1" x14ac:dyDescent="0.25">
      <c r="A394" s="139" t="s">
        <v>1575</v>
      </c>
      <c r="B394" s="139" t="s">
        <v>1576</v>
      </c>
      <c r="C394" s="123">
        <v>27</v>
      </c>
      <c r="D394" s="123">
        <v>15</v>
      </c>
      <c r="E394" s="123">
        <v>0</v>
      </c>
      <c r="F394" s="123">
        <v>2</v>
      </c>
      <c r="G394" s="123">
        <v>0</v>
      </c>
      <c r="H394" s="123">
        <v>0</v>
      </c>
      <c r="I394" s="123">
        <v>4</v>
      </c>
      <c r="J394" s="123">
        <v>0</v>
      </c>
      <c r="K394" s="123">
        <v>0</v>
      </c>
      <c r="L394" s="119">
        <f t="shared" si="12"/>
        <v>8</v>
      </c>
      <c r="M394" s="123">
        <v>1177</v>
      </c>
      <c r="N394" s="124">
        <v>7.9787234042553196E-2</v>
      </c>
      <c r="O394" s="73">
        <f t="shared" si="13"/>
        <v>2.2939677145284623E-2</v>
      </c>
      <c r="P394" s="125" t="s">
        <v>30</v>
      </c>
      <c r="Q394" s="125" t="s">
        <v>309</v>
      </c>
      <c r="R394" s="121" t="s">
        <v>111</v>
      </c>
    </row>
    <row r="395" spans="1:18" ht="15.75" thickBot="1" x14ac:dyDescent="0.25">
      <c r="A395" s="139" t="s">
        <v>45</v>
      </c>
      <c r="B395" s="139" t="s">
        <v>314</v>
      </c>
      <c r="C395" s="123">
        <v>37109</v>
      </c>
      <c r="D395" s="123">
        <v>31603</v>
      </c>
      <c r="E395" s="123">
        <v>3002</v>
      </c>
      <c r="F395" s="123">
        <v>7189</v>
      </c>
      <c r="G395" s="123">
        <v>1366</v>
      </c>
      <c r="H395" s="123">
        <v>282</v>
      </c>
      <c r="I395" s="123">
        <v>578</v>
      </c>
      <c r="J395" s="123">
        <v>115</v>
      </c>
      <c r="K395" s="123">
        <v>79</v>
      </c>
      <c r="L395" s="119">
        <f t="shared" ref="L395:L458" si="14">+C395-D395-G395-H395-I395-J395-K395</f>
        <v>3086</v>
      </c>
      <c r="M395" s="123">
        <v>213075</v>
      </c>
      <c r="N395" s="124">
        <v>2.8000000000000001E-2</v>
      </c>
      <c r="O395" s="73">
        <f t="shared" ref="O395:O458" si="15">+C395/M395</f>
        <v>0.17415933356799249</v>
      </c>
      <c r="P395" s="125" t="s">
        <v>456</v>
      </c>
      <c r="Q395" s="125" t="s">
        <v>309</v>
      </c>
      <c r="R395" s="121" t="s">
        <v>2357</v>
      </c>
    </row>
    <row r="396" spans="1:18" ht="15.75" thickBot="1" x14ac:dyDescent="0.25">
      <c r="A396" s="139" t="s">
        <v>998</v>
      </c>
      <c r="B396" s="139" t="s">
        <v>999</v>
      </c>
      <c r="C396" s="123">
        <v>25</v>
      </c>
      <c r="D396" s="123">
        <v>11</v>
      </c>
      <c r="E396" s="123">
        <v>0</v>
      </c>
      <c r="F396" s="123">
        <v>1</v>
      </c>
      <c r="G396" s="123">
        <v>0</v>
      </c>
      <c r="H396" s="123">
        <v>2</v>
      </c>
      <c r="I396" s="123">
        <v>5</v>
      </c>
      <c r="J396" s="123">
        <v>1</v>
      </c>
      <c r="K396" s="123">
        <v>0</v>
      </c>
      <c r="L396" s="119">
        <f t="shared" si="14"/>
        <v>6</v>
      </c>
      <c r="M396" s="123">
        <v>194</v>
      </c>
      <c r="N396" s="124">
        <v>5.7692307692307696E-2</v>
      </c>
      <c r="O396" s="73">
        <f t="shared" si="15"/>
        <v>0.12886597938144329</v>
      </c>
      <c r="P396" s="125" t="s">
        <v>11</v>
      </c>
      <c r="Q396" s="125" t="s">
        <v>307</v>
      </c>
      <c r="R396" s="121"/>
    </row>
    <row r="397" spans="1:18" ht="15.75" thickBot="1" x14ac:dyDescent="0.25">
      <c r="A397" s="139" t="s">
        <v>1353</v>
      </c>
      <c r="B397" s="139" t="s">
        <v>1354</v>
      </c>
      <c r="C397" s="123">
        <v>24</v>
      </c>
      <c r="D397" s="123">
        <v>14</v>
      </c>
      <c r="E397" s="123">
        <v>0</v>
      </c>
      <c r="F397" s="123">
        <v>3</v>
      </c>
      <c r="G397" s="123">
        <v>0</v>
      </c>
      <c r="H397" s="123">
        <v>0</v>
      </c>
      <c r="I397" s="123">
        <v>2</v>
      </c>
      <c r="J397" s="123">
        <v>0</v>
      </c>
      <c r="K397" s="123">
        <v>5</v>
      </c>
      <c r="L397" s="119">
        <f t="shared" si="14"/>
        <v>3</v>
      </c>
      <c r="M397" s="123">
        <v>678</v>
      </c>
      <c r="N397" s="124">
        <v>1.8583042973286876E-2</v>
      </c>
      <c r="O397" s="73">
        <f t="shared" si="15"/>
        <v>3.5398230088495575E-2</v>
      </c>
      <c r="P397" s="125" t="s">
        <v>36</v>
      </c>
      <c r="Q397" s="125" t="s">
        <v>321</v>
      </c>
      <c r="R397" s="121" t="s">
        <v>364</v>
      </c>
    </row>
    <row r="398" spans="1:18" ht="15.75" thickBot="1" x14ac:dyDescent="0.25">
      <c r="A398" s="139" t="s">
        <v>938</v>
      </c>
      <c r="B398" s="139" t="s">
        <v>939</v>
      </c>
      <c r="C398" s="123">
        <v>62</v>
      </c>
      <c r="D398" s="123">
        <v>48</v>
      </c>
      <c r="E398" s="123">
        <v>2</v>
      </c>
      <c r="F398" s="123">
        <v>1</v>
      </c>
      <c r="G398" s="123">
        <v>0</v>
      </c>
      <c r="H398" s="123">
        <v>4</v>
      </c>
      <c r="I398" s="123">
        <v>1</v>
      </c>
      <c r="J398" s="123">
        <v>4</v>
      </c>
      <c r="K398" s="123">
        <v>0</v>
      </c>
      <c r="L398" s="119">
        <f t="shared" si="14"/>
        <v>5</v>
      </c>
      <c r="M398" s="123">
        <v>1154</v>
      </c>
      <c r="N398" s="124">
        <v>5.008347245409015E-3</v>
      </c>
      <c r="O398" s="73">
        <f t="shared" si="15"/>
        <v>5.3726169844020795E-2</v>
      </c>
      <c r="P398" s="125" t="s">
        <v>76</v>
      </c>
      <c r="Q398" s="125" t="s">
        <v>321</v>
      </c>
      <c r="R398" s="121" t="s">
        <v>2354</v>
      </c>
    </row>
    <row r="399" spans="1:18" ht="15.75" thickBot="1" x14ac:dyDescent="0.25">
      <c r="A399" s="139" t="s">
        <v>2350</v>
      </c>
      <c r="B399" s="139" t="s">
        <v>2434</v>
      </c>
      <c r="C399" s="123">
        <v>1</v>
      </c>
      <c r="D399" s="123">
        <v>1</v>
      </c>
      <c r="E399" s="123">
        <v>0</v>
      </c>
      <c r="F399" s="123">
        <v>0</v>
      </c>
      <c r="G399" s="123">
        <v>0</v>
      </c>
      <c r="H399" s="123">
        <v>0</v>
      </c>
      <c r="I399" s="123">
        <v>0</v>
      </c>
      <c r="J399" s="123">
        <v>0</v>
      </c>
      <c r="K399" s="123">
        <v>0</v>
      </c>
      <c r="L399" s="119">
        <f t="shared" si="14"/>
        <v>0</v>
      </c>
      <c r="M399" s="123">
        <v>861</v>
      </c>
      <c r="N399" s="124">
        <v>5.0209205020920501E-2</v>
      </c>
      <c r="O399" s="73">
        <f t="shared" si="15"/>
        <v>1.1614401858304297E-3</v>
      </c>
      <c r="P399" s="125" t="s">
        <v>78</v>
      </c>
      <c r="Q399" s="125" t="s">
        <v>321</v>
      </c>
      <c r="R399" s="121"/>
    </row>
    <row r="400" spans="1:18" ht="15.75" thickBot="1" x14ac:dyDescent="0.25">
      <c r="A400" s="139" t="s">
        <v>1488</v>
      </c>
      <c r="B400" s="139" t="s">
        <v>1489</v>
      </c>
      <c r="C400" s="123">
        <v>22</v>
      </c>
      <c r="D400" s="123">
        <v>4</v>
      </c>
      <c r="E400" s="123">
        <v>0</v>
      </c>
      <c r="F400" s="123">
        <v>1</v>
      </c>
      <c r="G400" s="123">
        <v>0</v>
      </c>
      <c r="H400" s="123">
        <v>1</v>
      </c>
      <c r="I400" s="123">
        <v>5</v>
      </c>
      <c r="J400" s="123">
        <v>1</v>
      </c>
      <c r="K400" s="123">
        <v>3</v>
      </c>
      <c r="L400" s="119">
        <f t="shared" si="14"/>
        <v>8</v>
      </c>
      <c r="M400" s="123">
        <v>985</v>
      </c>
      <c r="N400" s="124">
        <v>4.231433506044905E-2</v>
      </c>
      <c r="O400" s="73">
        <f t="shared" si="15"/>
        <v>2.2335025380710659E-2</v>
      </c>
      <c r="P400" s="125" t="s">
        <v>88</v>
      </c>
      <c r="Q400" s="125" t="s">
        <v>305</v>
      </c>
      <c r="R400" s="121"/>
    </row>
    <row r="401" spans="1:18" ht="15.75" thickBot="1" x14ac:dyDescent="0.25">
      <c r="A401" s="139" t="s">
        <v>565</v>
      </c>
      <c r="B401" s="139" t="s">
        <v>566</v>
      </c>
      <c r="C401" s="123">
        <v>84</v>
      </c>
      <c r="D401" s="123">
        <v>49</v>
      </c>
      <c r="E401" s="123">
        <v>0</v>
      </c>
      <c r="F401" s="123">
        <v>0</v>
      </c>
      <c r="G401" s="123">
        <v>0</v>
      </c>
      <c r="H401" s="123">
        <v>3</v>
      </c>
      <c r="I401" s="123">
        <v>6</v>
      </c>
      <c r="J401" s="123">
        <v>22</v>
      </c>
      <c r="K401" s="123">
        <v>0</v>
      </c>
      <c r="L401" s="119">
        <f t="shared" si="14"/>
        <v>4</v>
      </c>
      <c r="M401" s="123">
        <v>731</v>
      </c>
      <c r="N401" s="124">
        <v>3.2258064516129031E-2</v>
      </c>
      <c r="O401" s="73">
        <f t="shared" si="15"/>
        <v>0.11491108071135431</v>
      </c>
      <c r="P401" s="125" t="s">
        <v>87</v>
      </c>
      <c r="Q401" s="125" t="s">
        <v>2580</v>
      </c>
      <c r="R401" s="121" t="s">
        <v>51</v>
      </c>
    </row>
    <row r="402" spans="1:18" ht="15.75" thickBot="1" x14ac:dyDescent="0.25">
      <c r="A402" s="139" t="s">
        <v>181</v>
      </c>
      <c r="B402" s="139" t="s">
        <v>2435</v>
      </c>
      <c r="C402" s="123">
        <v>2</v>
      </c>
      <c r="D402" s="123">
        <v>2</v>
      </c>
      <c r="E402" s="123">
        <v>0</v>
      </c>
      <c r="F402" s="123">
        <v>0</v>
      </c>
      <c r="G402" s="123">
        <v>0</v>
      </c>
      <c r="H402" s="123">
        <v>0</v>
      </c>
      <c r="I402" s="123">
        <v>0</v>
      </c>
      <c r="J402" s="123">
        <v>0</v>
      </c>
      <c r="K402" s="123">
        <v>0</v>
      </c>
      <c r="L402" s="119">
        <f t="shared" si="14"/>
        <v>0</v>
      </c>
      <c r="M402" s="123">
        <v>17792</v>
      </c>
      <c r="N402" s="124"/>
      <c r="O402" s="73">
        <f t="shared" si="15"/>
        <v>1.1241007194244605E-4</v>
      </c>
      <c r="P402" s="125" t="s">
        <v>456</v>
      </c>
      <c r="Q402" s="125" t="s">
        <v>307</v>
      </c>
      <c r="R402" s="121"/>
    </row>
    <row r="403" spans="1:18" ht="15.75" thickBot="1" x14ac:dyDescent="0.25">
      <c r="A403" s="139" t="s">
        <v>182</v>
      </c>
      <c r="B403" s="139" t="s">
        <v>2436</v>
      </c>
      <c r="C403" s="123">
        <v>1</v>
      </c>
      <c r="D403" s="123">
        <v>1</v>
      </c>
      <c r="E403" s="123">
        <v>0</v>
      </c>
      <c r="F403" s="123">
        <v>1</v>
      </c>
      <c r="G403" s="123">
        <v>0</v>
      </c>
      <c r="H403" s="123">
        <v>0</v>
      </c>
      <c r="I403" s="123">
        <v>0</v>
      </c>
      <c r="J403" s="123">
        <v>0</v>
      </c>
      <c r="K403" s="123">
        <v>0</v>
      </c>
      <c r="L403" s="119">
        <f t="shared" si="14"/>
        <v>0</v>
      </c>
      <c r="M403" s="123">
        <v>6639</v>
      </c>
      <c r="N403" s="124">
        <v>0.22020143166305978</v>
      </c>
      <c r="O403" s="73">
        <f t="shared" si="15"/>
        <v>1.5062509414068384E-4</v>
      </c>
      <c r="P403" s="125" t="s">
        <v>456</v>
      </c>
      <c r="Q403" s="125" t="s">
        <v>321</v>
      </c>
      <c r="R403" s="121"/>
    </row>
    <row r="404" spans="1:18" ht="15.75" thickBot="1" x14ac:dyDescent="0.25">
      <c r="A404" s="139" t="s">
        <v>2029</v>
      </c>
      <c r="B404" s="139" t="s">
        <v>2030</v>
      </c>
      <c r="C404" s="123">
        <v>8</v>
      </c>
      <c r="D404" s="123">
        <v>3</v>
      </c>
      <c r="E404" s="123">
        <v>1</v>
      </c>
      <c r="F404" s="123">
        <v>0</v>
      </c>
      <c r="G404" s="123">
        <v>0</v>
      </c>
      <c r="H404" s="123">
        <v>0</v>
      </c>
      <c r="I404" s="123">
        <v>0</v>
      </c>
      <c r="J404" s="123">
        <v>1</v>
      </c>
      <c r="K404" s="123">
        <v>2</v>
      </c>
      <c r="L404" s="119">
        <f t="shared" si="14"/>
        <v>2</v>
      </c>
      <c r="M404" s="123">
        <v>390</v>
      </c>
      <c r="N404" s="124">
        <v>1.5463917525773196E-2</v>
      </c>
      <c r="O404" s="73">
        <f t="shared" si="15"/>
        <v>2.0512820512820513E-2</v>
      </c>
      <c r="P404" s="125" t="s">
        <v>34</v>
      </c>
      <c r="Q404" s="125" t="s">
        <v>305</v>
      </c>
      <c r="R404" s="121" t="s">
        <v>59</v>
      </c>
    </row>
    <row r="405" spans="1:18" ht="15.75" thickBot="1" x14ac:dyDescent="0.25">
      <c r="A405" s="139" t="s">
        <v>2276</v>
      </c>
      <c r="B405" s="139" t="s">
        <v>2277</v>
      </c>
      <c r="C405" s="123">
        <v>2</v>
      </c>
      <c r="D405" s="123">
        <v>1</v>
      </c>
      <c r="E405" s="123">
        <v>0</v>
      </c>
      <c r="F405" s="123">
        <v>0</v>
      </c>
      <c r="G405" s="123">
        <v>0</v>
      </c>
      <c r="H405" s="123">
        <v>0</v>
      </c>
      <c r="I405" s="123">
        <v>1</v>
      </c>
      <c r="J405" s="123">
        <v>0</v>
      </c>
      <c r="K405" s="123">
        <v>0</v>
      </c>
      <c r="L405" s="119">
        <f t="shared" si="14"/>
        <v>0</v>
      </c>
      <c r="M405" s="123">
        <v>358</v>
      </c>
      <c r="N405" s="124">
        <v>5.7888762769580021E-2</v>
      </c>
      <c r="O405" s="73">
        <f t="shared" si="15"/>
        <v>5.5865921787709499E-3</v>
      </c>
      <c r="P405" s="125" t="s">
        <v>224</v>
      </c>
      <c r="Q405" s="125" t="s">
        <v>321</v>
      </c>
      <c r="R405" s="121"/>
    </row>
    <row r="406" spans="1:18" ht="15.75" thickBot="1" x14ac:dyDescent="0.25">
      <c r="A406" s="139" t="s">
        <v>1890</v>
      </c>
      <c r="B406" s="139" t="s">
        <v>1891</v>
      </c>
      <c r="C406" s="123">
        <v>24</v>
      </c>
      <c r="D406" s="123">
        <v>5</v>
      </c>
      <c r="E406" s="123">
        <v>1</v>
      </c>
      <c r="F406" s="123">
        <v>0</v>
      </c>
      <c r="G406" s="123">
        <v>0</v>
      </c>
      <c r="H406" s="123">
        <v>0</v>
      </c>
      <c r="I406" s="123">
        <v>4</v>
      </c>
      <c r="J406" s="123">
        <v>0</v>
      </c>
      <c r="K406" s="123">
        <v>6</v>
      </c>
      <c r="L406" s="119">
        <f t="shared" si="14"/>
        <v>9</v>
      </c>
      <c r="M406" s="123">
        <v>697</v>
      </c>
      <c r="N406" s="124">
        <v>1.6837481698389459E-2</v>
      </c>
      <c r="O406" s="73">
        <f t="shared" si="15"/>
        <v>3.443328550932568E-2</v>
      </c>
      <c r="P406" s="125" t="s">
        <v>88</v>
      </c>
      <c r="Q406" s="125" t="s">
        <v>305</v>
      </c>
      <c r="R406" s="121"/>
    </row>
    <row r="407" spans="1:18" ht="15.75" thickBot="1" x14ac:dyDescent="0.25">
      <c r="A407" s="139" t="s">
        <v>480</v>
      </c>
      <c r="B407" s="139" t="s">
        <v>481</v>
      </c>
      <c r="C407" s="123">
        <v>278</v>
      </c>
      <c r="D407" s="123">
        <v>243</v>
      </c>
      <c r="E407" s="123">
        <v>27</v>
      </c>
      <c r="F407" s="123">
        <v>20</v>
      </c>
      <c r="G407" s="123">
        <v>2</v>
      </c>
      <c r="H407" s="123">
        <v>3</v>
      </c>
      <c r="I407" s="123">
        <v>15</v>
      </c>
      <c r="J407" s="123">
        <v>2</v>
      </c>
      <c r="K407" s="123">
        <v>0</v>
      </c>
      <c r="L407" s="119">
        <f t="shared" si="14"/>
        <v>13</v>
      </c>
      <c r="M407" s="123">
        <v>1549</v>
      </c>
      <c r="N407" s="124"/>
      <c r="O407" s="73">
        <f t="shared" si="15"/>
        <v>0.17947062621045837</v>
      </c>
      <c r="P407" s="125" t="s">
        <v>120</v>
      </c>
      <c r="Q407" s="125" t="s">
        <v>316</v>
      </c>
      <c r="R407" s="121"/>
    </row>
    <row r="408" spans="1:18" ht="15.75" thickBot="1" x14ac:dyDescent="0.25">
      <c r="A408" s="139" t="s">
        <v>49</v>
      </c>
      <c r="B408" s="139" t="s">
        <v>299</v>
      </c>
      <c r="C408" s="123">
        <v>77788</v>
      </c>
      <c r="D408" s="123">
        <v>67525</v>
      </c>
      <c r="E408" s="123">
        <v>3146</v>
      </c>
      <c r="F408" s="123">
        <v>4407</v>
      </c>
      <c r="G408" s="123">
        <v>3811</v>
      </c>
      <c r="H408" s="123">
        <v>847</v>
      </c>
      <c r="I408" s="123">
        <v>1781</v>
      </c>
      <c r="J408" s="123">
        <v>522</v>
      </c>
      <c r="K408" s="123">
        <v>242</v>
      </c>
      <c r="L408" s="119">
        <f t="shared" si="14"/>
        <v>3060</v>
      </c>
      <c r="M408" s="123">
        <v>324294</v>
      </c>
      <c r="N408" s="124">
        <v>1.7992802878848461E-2</v>
      </c>
      <c r="O408" s="73">
        <f t="shared" si="15"/>
        <v>0.23986876106249266</v>
      </c>
      <c r="P408" s="125" t="s">
        <v>456</v>
      </c>
      <c r="Q408" s="125" t="s">
        <v>300</v>
      </c>
      <c r="R408" s="121"/>
    </row>
    <row r="409" spans="1:18" ht="15.75" thickBot="1" x14ac:dyDescent="0.25">
      <c r="A409" s="139" t="s">
        <v>1492</v>
      </c>
      <c r="B409" s="139" t="s">
        <v>1493</v>
      </c>
      <c r="C409" s="123">
        <v>22</v>
      </c>
      <c r="D409" s="123">
        <v>7</v>
      </c>
      <c r="E409" s="123">
        <v>0</v>
      </c>
      <c r="F409" s="123">
        <v>0</v>
      </c>
      <c r="G409" s="123">
        <v>0</v>
      </c>
      <c r="H409" s="123">
        <v>0</v>
      </c>
      <c r="I409" s="123">
        <v>1</v>
      </c>
      <c r="J409" s="123">
        <v>0</v>
      </c>
      <c r="K409" s="123">
        <v>1</v>
      </c>
      <c r="L409" s="119">
        <f t="shared" si="14"/>
        <v>13</v>
      </c>
      <c r="M409" s="123">
        <v>1396</v>
      </c>
      <c r="N409" s="124">
        <v>1.6374269005847954E-2</v>
      </c>
      <c r="O409" s="73">
        <f t="shared" si="15"/>
        <v>1.5759312320916905E-2</v>
      </c>
      <c r="P409" s="125" t="s">
        <v>61</v>
      </c>
      <c r="Q409" s="125" t="s">
        <v>305</v>
      </c>
      <c r="R409" s="121"/>
    </row>
    <row r="410" spans="1:18" ht="15.75" thickBot="1" x14ac:dyDescent="0.25">
      <c r="A410" s="139" t="s">
        <v>781</v>
      </c>
      <c r="B410" s="139" t="s">
        <v>782</v>
      </c>
      <c r="C410" s="123">
        <v>65</v>
      </c>
      <c r="D410" s="123">
        <v>20</v>
      </c>
      <c r="E410" s="123">
        <v>0</v>
      </c>
      <c r="F410" s="123">
        <v>2</v>
      </c>
      <c r="G410" s="123">
        <v>0</v>
      </c>
      <c r="H410" s="123">
        <v>1</v>
      </c>
      <c r="I410" s="123">
        <v>34</v>
      </c>
      <c r="J410" s="123">
        <v>0</v>
      </c>
      <c r="K410" s="123">
        <v>4</v>
      </c>
      <c r="L410" s="119">
        <f t="shared" si="14"/>
        <v>6</v>
      </c>
      <c r="M410" s="123">
        <v>621</v>
      </c>
      <c r="N410" s="124">
        <v>2.3612750885478158E-2</v>
      </c>
      <c r="O410" s="73">
        <f t="shared" si="15"/>
        <v>0.10466988727858294</v>
      </c>
      <c r="P410" s="125" t="s">
        <v>78</v>
      </c>
      <c r="Q410" s="125" t="s">
        <v>321</v>
      </c>
      <c r="R410" s="121"/>
    </row>
    <row r="411" spans="1:18" ht="15.75" thickBot="1" x14ac:dyDescent="0.25">
      <c r="A411" s="139" t="s">
        <v>2117</v>
      </c>
      <c r="B411" s="139" t="s">
        <v>2118</v>
      </c>
      <c r="C411" s="123">
        <v>6</v>
      </c>
      <c r="D411" s="123">
        <v>2</v>
      </c>
      <c r="E411" s="123">
        <v>0</v>
      </c>
      <c r="F411" s="123">
        <v>0</v>
      </c>
      <c r="G411" s="123">
        <v>0</v>
      </c>
      <c r="H411" s="123">
        <v>0</v>
      </c>
      <c r="I411" s="123">
        <v>0</v>
      </c>
      <c r="J411" s="123">
        <v>0</v>
      </c>
      <c r="K411" s="123">
        <v>0</v>
      </c>
      <c r="L411" s="119">
        <f t="shared" si="14"/>
        <v>4</v>
      </c>
      <c r="M411" s="123">
        <v>495</v>
      </c>
      <c r="N411" s="124">
        <v>2.1582733812949641E-2</v>
      </c>
      <c r="O411" s="73">
        <f t="shared" si="15"/>
        <v>1.2121212121212121E-2</v>
      </c>
      <c r="P411" s="125" t="s">
        <v>46</v>
      </c>
      <c r="Q411" s="125" t="s">
        <v>296</v>
      </c>
      <c r="R411" s="121"/>
    </row>
    <row r="412" spans="1:18" ht="15.75" thickBot="1" x14ac:dyDescent="0.25">
      <c r="A412" s="139" t="s">
        <v>2240</v>
      </c>
      <c r="B412" s="139" t="s">
        <v>2437</v>
      </c>
      <c r="C412" s="123">
        <v>3</v>
      </c>
      <c r="D412" s="123">
        <v>2</v>
      </c>
      <c r="E412" s="123">
        <v>0</v>
      </c>
      <c r="F412" s="123">
        <v>0</v>
      </c>
      <c r="G412" s="123">
        <v>0</v>
      </c>
      <c r="H412" s="123">
        <v>0</v>
      </c>
      <c r="I412" s="123">
        <v>0</v>
      </c>
      <c r="J412" s="123">
        <v>0</v>
      </c>
      <c r="K412" s="123">
        <v>0</v>
      </c>
      <c r="L412" s="119">
        <f t="shared" si="14"/>
        <v>1</v>
      </c>
      <c r="M412" s="123">
        <v>1695</v>
      </c>
      <c r="N412" s="124">
        <v>2.4742268041237112E-2</v>
      </c>
      <c r="O412" s="73">
        <f t="shared" si="15"/>
        <v>1.7699115044247787E-3</v>
      </c>
      <c r="P412" s="125" t="s">
        <v>146</v>
      </c>
      <c r="Q412" s="125" t="s">
        <v>2580</v>
      </c>
      <c r="R412" s="121" t="s">
        <v>51</v>
      </c>
    </row>
    <row r="413" spans="1:18" ht="15.75" thickBot="1" x14ac:dyDescent="0.25">
      <c r="A413" s="139" t="s">
        <v>1755</v>
      </c>
      <c r="B413" s="139" t="s">
        <v>1756</v>
      </c>
      <c r="C413" s="123">
        <v>20</v>
      </c>
      <c r="D413" s="123">
        <v>2</v>
      </c>
      <c r="E413" s="123">
        <v>0</v>
      </c>
      <c r="F413" s="123">
        <v>0</v>
      </c>
      <c r="G413" s="123">
        <v>0</v>
      </c>
      <c r="H413" s="123">
        <v>1</v>
      </c>
      <c r="I413" s="123">
        <v>9</v>
      </c>
      <c r="J413" s="123">
        <v>0</v>
      </c>
      <c r="K413" s="123">
        <v>0</v>
      </c>
      <c r="L413" s="119">
        <f t="shared" si="14"/>
        <v>8</v>
      </c>
      <c r="M413" s="123">
        <v>1028</v>
      </c>
      <c r="N413" s="124">
        <v>1.5950920245398775E-2</v>
      </c>
      <c r="O413" s="73">
        <f t="shared" si="15"/>
        <v>1.9455252918287938E-2</v>
      </c>
      <c r="P413" s="125" t="s">
        <v>2581</v>
      </c>
      <c r="Q413" s="125" t="s">
        <v>309</v>
      </c>
      <c r="R413" s="121"/>
    </row>
    <row r="414" spans="1:18" ht="15.75" thickBot="1" x14ac:dyDescent="0.25">
      <c r="A414" s="139" t="s">
        <v>1263</v>
      </c>
      <c r="B414" s="139" t="s">
        <v>1264</v>
      </c>
      <c r="C414" s="123">
        <v>24</v>
      </c>
      <c r="D414" s="123">
        <v>18</v>
      </c>
      <c r="E414" s="123">
        <v>0</v>
      </c>
      <c r="F414" s="123">
        <v>1</v>
      </c>
      <c r="G414" s="123">
        <v>0</v>
      </c>
      <c r="H414" s="123">
        <v>0</v>
      </c>
      <c r="I414" s="123">
        <v>1</v>
      </c>
      <c r="J414" s="123">
        <v>0</v>
      </c>
      <c r="K414" s="123">
        <v>1</v>
      </c>
      <c r="L414" s="119">
        <f t="shared" si="14"/>
        <v>4</v>
      </c>
      <c r="M414" s="123">
        <v>419</v>
      </c>
      <c r="N414" s="124">
        <v>4.7210300429184553E-2</v>
      </c>
      <c r="O414" s="73">
        <f t="shared" si="15"/>
        <v>5.7279236276849645E-2</v>
      </c>
      <c r="P414" s="125" t="s">
        <v>238</v>
      </c>
      <c r="Q414" s="125" t="s">
        <v>2580</v>
      </c>
      <c r="R414" s="121" t="s">
        <v>91</v>
      </c>
    </row>
    <row r="415" spans="1:18" ht="15.75" thickBot="1" x14ac:dyDescent="0.25">
      <c r="A415" s="139" t="s">
        <v>2296</v>
      </c>
      <c r="B415" s="139" t="s">
        <v>2438</v>
      </c>
      <c r="C415" s="123">
        <v>4</v>
      </c>
      <c r="D415" s="123">
        <v>0</v>
      </c>
      <c r="E415" s="123">
        <v>0</v>
      </c>
      <c r="F415" s="123">
        <v>0</v>
      </c>
      <c r="G415" s="123">
        <v>0</v>
      </c>
      <c r="H415" s="123">
        <v>4</v>
      </c>
      <c r="I415" s="123">
        <v>0</v>
      </c>
      <c r="J415" s="123">
        <v>0</v>
      </c>
      <c r="K415" s="123">
        <v>0</v>
      </c>
      <c r="L415" s="119">
        <f t="shared" si="14"/>
        <v>0</v>
      </c>
      <c r="M415" s="123">
        <v>272</v>
      </c>
      <c r="N415" s="124">
        <v>2.9827315541601257E-2</v>
      </c>
      <c r="O415" s="73">
        <f t="shared" si="15"/>
        <v>1.4705882352941176E-2</v>
      </c>
      <c r="P415" s="125" t="s">
        <v>241</v>
      </c>
      <c r="Q415" s="125" t="s">
        <v>2580</v>
      </c>
      <c r="R415" s="121" t="s">
        <v>91</v>
      </c>
    </row>
    <row r="416" spans="1:18" ht="15.75" thickBot="1" x14ac:dyDescent="0.25">
      <c r="A416" s="139" t="s">
        <v>2101</v>
      </c>
      <c r="B416" s="139" t="s">
        <v>2439</v>
      </c>
      <c r="C416" s="123">
        <v>11</v>
      </c>
      <c r="D416" s="123">
        <v>10</v>
      </c>
      <c r="E416" s="123">
        <v>0</v>
      </c>
      <c r="F416" s="123">
        <v>0</v>
      </c>
      <c r="G416" s="123">
        <v>0</v>
      </c>
      <c r="H416" s="123">
        <v>0</v>
      </c>
      <c r="I416" s="123">
        <v>0</v>
      </c>
      <c r="J416" s="123">
        <v>0</v>
      </c>
      <c r="K416" s="123">
        <v>1</v>
      </c>
      <c r="L416" s="119">
        <f t="shared" si="14"/>
        <v>0</v>
      </c>
      <c r="M416" s="123">
        <v>197</v>
      </c>
      <c r="N416" s="124">
        <v>5.3571428571428568E-2</v>
      </c>
      <c r="O416" s="73">
        <f t="shared" si="15"/>
        <v>5.5837563451776651E-2</v>
      </c>
      <c r="P416" s="125" t="s">
        <v>241</v>
      </c>
      <c r="Q416" s="125" t="s">
        <v>2580</v>
      </c>
      <c r="R416" s="121" t="s">
        <v>91</v>
      </c>
    </row>
    <row r="417" spans="1:18" ht="15.75" thickBot="1" x14ac:dyDescent="0.25">
      <c r="A417" s="139" t="s">
        <v>1210</v>
      </c>
      <c r="B417" s="139" t="s">
        <v>1211</v>
      </c>
      <c r="C417" s="123">
        <v>34</v>
      </c>
      <c r="D417" s="123">
        <v>11</v>
      </c>
      <c r="E417" s="123">
        <v>0</v>
      </c>
      <c r="F417" s="123">
        <v>0</v>
      </c>
      <c r="G417" s="123">
        <v>1</v>
      </c>
      <c r="H417" s="123">
        <v>0</v>
      </c>
      <c r="I417" s="123">
        <v>3</v>
      </c>
      <c r="J417" s="123">
        <v>0</v>
      </c>
      <c r="K417" s="123">
        <v>4</v>
      </c>
      <c r="L417" s="119">
        <f t="shared" si="14"/>
        <v>15</v>
      </c>
      <c r="M417" s="123">
        <v>882</v>
      </c>
      <c r="N417" s="124">
        <v>2.681992337164751E-2</v>
      </c>
      <c r="O417" s="73">
        <f t="shared" si="15"/>
        <v>3.8548752834467119E-2</v>
      </c>
      <c r="P417" s="125" t="s">
        <v>88</v>
      </c>
      <c r="Q417" s="125" t="s">
        <v>305</v>
      </c>
      <c r="R417" s="121"/>
    </row>
    <row r="418" spans="1:18" ht="15.75" thickBot="1" x14ac:dyDescent="0.25">
      <c r="A418" s="139" t="s">
        <v>615</v>
      </c>
      <c r="B418" s="139" t="s">
        <v>616</v>
      </c>
      <c r="C418" s="123">
        <v>90</v>
      </c>
      <c r="D418" s="123">
        <v>27</v>
      </c>
      <c r="E418" s="123">
        <v>0</v>
      </c>
      <c r="F418" s="123">
        <v>6</v>
      </c>
      <c r="G418" s="123">
        <v>1</v>
      </c>
      <c r="H418" s="123">
        <v>7</v>
      </c>
      <c r="I418" s="123">
        <v>23</v>
      </c>
      <c r="J418" s="123">
        <v>1</v>
      </c>
      <c r="K418" s="123">
        <v>15</v>
      </c>
      <c r="L418" s="119">
        <f t="shared" si="14"/>
        <v>16</v>
      </c>
      <c r="M418" s="123">
        <v>1001</v>
      </c>
      <c r="N418" s="124">
        <v>3.5502958579881658E-2</v>
      </c>
      <c r="O418" s="73">
        <f t="shared" si="15"/>
        <v>8.9910089910089905E-2</v>
      </c>
      <c r="P418" s="125" t="s">
        <v>69</v>
      </c>
      <c r="Q418" s="125" t="s">
        <v>321</v>
      </c>
      <c r="R418" s="121" t="s">
        <v>332</v>
      </c>
    </row>
    <row r="419" spans="1:18" ht="15.75" thickBot="1" x14ac:dyDescent="0.25">
      <c r="A419" s="139" t="s">
        <v>641</v>
      </c>
      <c r="B419" s="139" t="s">
        <v>642</v>
      </c>
      <c r="C419" s="123">
        <v>92</v>
      </c>
      <c r="D419" s="123">
        <v>20</v>
      </c>
      <c r="E419" s="123">
        <v>1</v>
      </c>
      <c r="F419" s="123">
        <v>0</v>
      </c>
      <c r="G419" s="123">
        <v>0</v>
      </c>
      <c r="H419" s="123">
        <v>0</v>
      </c>
      <c r="I419" s="123">
        <v>49</v>
      </c>
      <c r="J419" s="123">
        <v>0</v>
      </c>
      <c r="K419" s="123">
        <v>4</v>
      </c>
      <c r="L419" s="119">
        <f t="shared" si="14"/>
        <v>19</v>
      </c>
      <c r="M419" s="123">
        <v>957</v>
      </c>
      <c r="N419" s="124">
        <v>8.444519506840061E-5</v>
      </c>
      <c r="O419" s="73">
        <f t="shared" si="15"/>
        <v>9.6133751306165097E-2</v>
      </c>
      <c r="P419" s="125" t="s">
        <v>89</v>
      </c>
      <c r="Q419" s="125" t="s">
        <v>2580</v>
      </c>
      <c r="R419" s="121"/>
    </row>
    <row r="420" spans="1:18" ht="15.75" thickBot="1" x14ac:dyDescent="0.25">
      <c r="A420" s="139" t="s">
        <v>559</v>
      </c>
      <c r="B420" s="139" t="s">
        <v>560</v>
      </c>
      <c r="C420" s="123">
        <v>107</v>
      </c>
      <c r="D420" s="123">
        <v>4</v>
      </c>
      <c r="E420" s="123">
        <v>0</v>
      </c>
      <c r="F420" s="123">
        <v>0</v>
      </c>
      <c r="G420" s="123">
        <v>1</v>
      </c>
      <c r="H420" s="123">
        <v>8</v>
      </c>
      <c r="I420" s="123">
        <v>38</v>
      </c>
      <c r="J420" s="123">
        <v>31</v>
      </c>
      <c r="K420" s="123">
        <v>9</v>
      </c>
      <c r="L420" s="119">
        <f t="shared" si="14"/>
        <v>16</v>
      </c>
      <c r="M420" s="123">
        <v>1502</v>
      </c>
      <c r="N420" s="124">
        <v>1.6548463356973995E-2</v>
      </c>
      <c r="O420" s="73">
        <f t="shared" si="15"/>
        <v>7.123834886817576E-2</v>
      </c>
      <c r="P420" s="125" t="s">
        <v>28</v>
      </c>
      <c r="Q420" s="125" t="s">
        <v>321</v>
      </c>
      <c r="R420" s="121" t="s">
        <v>2355</v>
      </c>
    </row>
    <row r="421" spans="1:18" ht="15.75" thickBot="1" x14ac:dyDescent="0.25">
      <c r="A421" s="139" t="s">
        <v>2185</v>
      </c>
      <c r="B421" s="139" t="s">
        <v>2186</v>
      </c>
      <c r="C421" s="123">
        <v>2</v>
      </c>
      <c r="D421" s="123">
        <v>1</v>
      </c>
      <c r="E421" s="123">
        <v>0</v>
      </c>
      <c r="F421" s="123">
        <v>0</v>
      </c>
      <c r="G421" s="123">
        <v>0</v>
      </c>
      <c r="H421" s="123">
        <v>1</v>
      </c>
      <c r="I421" s="123">
        <v>0</v>
      </c>
      <c r="J421" s="123">
        <v>0</v>
      </c>
      <c r="K421" s="123">
        <v>0</v>
      </c>
      <c r="L421" s="119">
        <f t="shared" si="14"/>
        <v>0</v>
      </c>
      <c r="M421" s="123">
        <v>635</v>
      </c>
      <c r="N421" s="124">
        <v>2.8557114228456915E-2</v>
      </c>
      <c r="O421" s="73">
        <f t="shared" si="15"/>
        <v>3.1496062992125984E-3</v>
      </c>
      <c r="P421" s="125" t="s">
        <v>79</v>
      </c>
      <c r="Q421" s="125" t="s">
        <v>296</v>
      </c>
      <c r="R421" s="121"/>
    </row>
    <row r="422" spans="1:18" ht="15.75" thickBot="1" x14ac:dyDescent="0.25">
      <c r="A422" s="139" t="s">
        <v>1123</v>
      </c>
      <c r="B422" s="139" t="s">
        <v>1124</v>
      </c>
      <c r="C422" s="123">
        <v>32</v>
      </c>
      <c r="D422" s="123">
        <v>19</v>
      </c>
      <c r="E422" s="123">
        <v>0</v>
      </c>
      <c r="F422" s="123">
        <v>0</v>
      </c>
      <c r="G422" s="123">
        <v>0</v>
      </c>
      <c r="H422" s="123">
        <v>0</v>
      </c>
      <c r="I422" s="123">
        <v>0</v>
      </c>
      <c r="J422" s="123">
        <v>4</v>
      </c>
      <c r="K422" s="123">
        <v>3</v>
      </c>
      <c r="L422" s="119">
        <f t="shared" si="14"/>
        <v>6</v>
      </c>
      <c r="M422" s="123">
        <v>846</v>
      </c>
      <c r="N422" s="124">
        <v>5.8939096267190572E-2</v>
      </c>
      <c r="O422" s="73">
        <f t="shared" si="15"/>
        <v>3.7825059101654845E-2</v>
      </c>
      <c r="P422" s="125" t="s">
        <v>35</v>
      </c>
      <c r="Q422" s="125" t="s">
        <v>2580</v>
      </c>
      <c r="R422" s="121" t="s">
        <v>91</v>
      </c>
    </row>
    <row r="423" spans="1:18" ht="15.75" thickBot="1" x14ac:dyDescent="0.25">
      <c r="A423" s="139" t="s">
        <v>1549</v>
      </c>
      <c r="B423" s="139" t="s">
        <v>1550</v>
      </c>
      <c r="C423" s="123">
        <v>25</v>
      </c>
      <c r="D423" s="123">
        <v>17</v>
      </c>
      <c r="E423" s="123">
        <v>0</v>
      </c>
      <c r="F423" s="123">
        <v>3</v>
      </c>
      <c r="G423" s="123">
        <v>0</v>
      </c>
      <c r="H423" s="123">
        <v>0</v>
      </c>
      <c r="I423" s="123">
        <v>4</v>
      </c>
      <c r="J423" s="123">
        <v>0</v>
      </c>
      <c r="K423" s="123">
        <v>0</v>
      </c>
      <c r="L423" s="119">
        <f t="shared" si="14"/>
        <v>4</v>
      </c>
      <c r="M423" s="123">
        <v>1316</v>
      </c>
      <c r="N423" s="124">
        <v>1.2318029115341545E-2</v>
      </c>
      <c r="O423" s="73">
        <f t="shared" si="15"/>
        <v>1.8996960486322188E-2</v>
      </c>
      <c r="P423" s="125" t="s">
        <v>13</v>
      </c>
      <c r="Q423" s="125" t="s">
        <v>296</v>
      </c>
      <c r="R423" s="121"/>
    </row>
    <row r="424" spans="1:18" ht="15.75" thickBot="1" x14ac:dyDescent="0.25">
      <c r="A424" s="139" t="s">
        <v>1626</v>
      </c>
      <c r="B424" s="139" t="s">
        <v>1627</v>
      </c>
      <c r="C424" s="123">
        <v>10</v>
      </c>
      <c r="D424" s="123">
        <v>4</v>
      </c>
      <c r="E424" s="123">
        <v>0</v>
      </c>
      <c r="F424" s="123">
        <v>0</v>
      </c>
      <c r="G424" s="123">
        <v>0</v>
      </c>
      <c r="H424" s="123">
        <v>0</v>
      </c>
      <c r="I424" s="123">
        <v>2</v>
      </c>
      <c r="J424" s="123">
        <v>0</v>
      </c>
      <c r="K424" s="123">
        <v>2</v>
      </c>
      <c r="L424" s="119">
        <f t="shared" si="14"/>
        <v>2</v>
      </c>
      <c r="M424" s="123">
        <v>706</v>
      </c>
      <c r="N424" s="124">
        <v>2.8662420382165606E-2</v>
      </c>
      <c r="O424" s="73">
        <f t="shared" si="15"/>
        <v>1.4164305949008499E-2</v>
      </c>
      <c r="P424" s="125" t="s">
        <v>175</v>
      </c>
      <c r="Q424" s="125" t="s">
        <v>307</v>
      </c>
      <c r="R424" s="121" t="s">
        <v>33</v>
      </c>
    </row>
    <row r="425" spans="1:18" ht="15.75" thickBot="1" x14ac:dyDescent="0.25">
      <c r="A425" s="139" t="s">
        <v>1014</v>
      </c>
      <c r="B425" s="139" t="s">
        <v>1015</v>
      </c>
      <c r="C425" s="123">
        <v>39</v>
      </c>
      <c r="D425" s="123">
        <v>22</v>
      </c>
      <c r="E425" s="123">
        <v>0</v>
      </c>
      <c r="F425" s="123">
        <v>0</v>
      </c>
      <c r="G425" s="123">
        <v>2</v>
      </c>
      <c r="H425" s="123">
        <v>1</v>
      </c>
      <c r="I425" s="123">
        <v>5</v>
      </c>
      <c r="J425" s="123">
        <v>0</v>
      </c>
      <c r="K425" s="123">
        <v>1</v>
      </c>
      <c r="L425" s="119">
        <f t="shared" si="14"/>
        <v>8</v>
      </c>
      <c r="M425" s="123">
        <v>959</v>
      </c>
      <c r="N425" s="124">
        <v>1.9292604501607719E-2</v>
      </c>
      <c r="O425" s="73">
        <f t="shared" si="15"/>
        <v>4.0667361835245046E-2</v>
      </c>
      <c r="P425" s="125" t="s">
        <v>13</v>
      </c>
      <c r="Q425" s="125" t="s">
        <v>296</v>
      </c>
      <c r="R425" s="121"/>
    </row>
    <row r="426" spans="1:18" ht="15.75" thickBot="1" x14ac:dyDescent="0.25">
      <c r="A426" s="139" t="s">
        <v>50</v>
      </c>
      <c r="B426" s="139" t="s">
        <v>407</v>
      </c>
      <c r="C426" s="123">
        <v>776</v>
      </c>
      <c r="D426" s="123">
        <v>697</v>
      </c>
      <c r="E426" s="123">
        <v>23</v>
      </c>
      <c r="F426" s="123">
        <v>90</v>
      </c>
      <c r="G426" s="123">
        <v>5</v>
      </c>
      <c r="H426" s="123">
        <v>19</v>
      </c>
      <c r="I426" s="123">
        <v>17</v>
      </c>
      <c r="J426" s="123">
        <v>4</v>
      </c>
      <c r="K426" s="123">
        <v>15</v>
      </c>
      <c r="L426" s="119">
        <f t="shared" si="14"/>
        <v>19</v>
      </c>
      <c r="M426" s="123">
        <v>10453</v>
      </c>
      <c r="N426" s="124">
        <v>3.3613445378151259E-2</v>
      </c>
      <c r="O426" s="73">
        <f t="shared" si="15"/>
        <v>7.4237061130775855E-2</v>
      </c>
      <c r="P426" s="125" t="s">
        <v>456</v>
      </c>
      <c r="Q426" s="125" t="s">
        <v>321</v>
      </c>
      <c r="R426" s="121" t="s">
        <v>94</v>
      </c>
    </row>
    <row r="427" spans="1:18" ht="15.75" thickBot="1" x14ac:dyDescent="0.25">
      <c r="A427" s="139" t="s">
        <v>2291</v>
      </c>
      <c r="B427" s="139" t="s">
        <v>2440</v>
      </c>
      <c r="C427" s="123">
        <v>1</v>
      </c>
      <c r="D427" s="123">
        <v>1</v>
      </c>
      <c r="E427" s="123">
        <v>0</v>
      </c>
      <c r="F427" s="123">
        <v>0</v>
      </c>
      <c r="G427" s="123">
        <v>0</v>
      </c>
      <c r="H427" s="123">
        <v>0</v>
      </c>
      <c r="I427" s="123">
        <v>0</v>
      </c>
      <c r="J427" s="123">
        <v>0</v>
      </c>
      <c r="K427" s="123">
        <v>0</v>
      </c>
      <c r="L427" s="119">
        <f t="shared" si="14"/>
        <v>0</v>
      </c>
      <c r="M427" s="123">
        <v>1</v>
      </c>
      <c r="N427" s="124">
        <v>4.9429657794676805E-2</v>
      </c>
      <c r="O427" s="73">
        <f t="shared" si="15"/>
        <v>1</v>
      </c>
      <c r="P427" s="125" t="s">
        <v>88</v>
      </c>
      <c r="Q427" s="125" t="s">
        <v>305</v>
      </c>
      <c r="R427" s="121"/>
    </row>
    <row r="428" spans="1:18" ht="15.75" thickBot="1" x14ac:dyDescent="0.25">
      <c r="A428" s="139" t="s">
        <v>2253</v>
      </c>
      <c r="B428" s="139" t="s">
        <v>2441</v>
      </c>
      <c r="C428" s="123">
        <v>2</v>
      </c>
      <c r="D428" s="123">
        <v>2</v>
      </c>
      <c r="E428" s="123">
        <v>1</v>
      </c>
      <c r="F428" s="123">
        <v>0</v>
      </c>
      <c r="G428" s="123">
        <v>0</v>
      </c>
      <c r="H428" s="123">
        <v>0</v>
      </c>
      <c r="I428" s="123">
        <v>0</v>
      </c>
      <c r="J428" s="123">
        <v>0</v>
      </c>
      <c r="K428" s="123">
        <v>0</v>
      </c>
      <c r="L428" s="119">
        <f t="shared" si="14"/>
        <v>0</v>
      </c>
      <c r="M428" s="123">
        <v>5</v>
      </c>
      <c r="N428" s="124">
        <v>4.3290043290043288E-2</v>
      </c>
      <c r="O428" s="73">
        <f t="shared" si="15"/>
        <v>0.4</v>
      </c>
      <c r="P428" s="125" t="s">
        <v>69</v>
      </c>
      <c r="Q428" s="125" t="s">
        <v>300</v>
      </c>
      <c r="R428" s="121" t="s">
        <v>2356</v>
      </c>
    </row>
    <row r="429" spans="1:18" ht="15.75" thickBot="1" x14ac:dyDescent="0.25">
      <c r="A429" s="139" t="s">
        <v>2290</v>
      </c>
      <c r="B429" s="139" t="s">
        <v>2442</v>
      </c>
      <c r="C429" s="123">
        <v>1</v>
      </c>
      <c r="D429" s="123">
        <v>1</v>
      </c>
      <c r="E429" s="123">
        <v>0</v>
      </c>
      <c r="F429" s="123">
        <v>0</v>
      </c>
      <c r="G429" s="123">
        <v>0</v>
      </c>
      <c r="H429" s="123">
        <v>0</v>
      </c>
      <c r="I429" s="123">
        <v>0</v>
      </c>
      <c r="J429" s="123">
        <v>0</v>
      </c>
      <c r="K429" s="123">
        <v>0</v>
      </c>
      <c r="L429" s="119">
        <f t="shared" si="14"/>
        <v>0</v>
      </c>
      <c r="M429" s="123">
        <v>1</v>
      </c>
      <c r="N429" s="124">
        <v>2.6119402985074626E-2</v>
      </c>
      <c r="O429" s="73">
        <f t="shared" si="15"/>
        <v>1</v>
      </c>
      <c r="P429" s="125" t="s">
        <v>43</v>
      </c>
      <c r="Q429" s="125" t="s">
        <v>312</v>
      </c>
      <c r="R429" s="121" t="s">
        <v>2358</v>
      </c>
    </row>
    <row r="430" spans="1:18" ht="15.75" thickBot="1" x14ac:dyDescent="0.25">
      <c r="A430" s="139" t="s">
        <v>527</v>
      </c>
      <c r="B430" s="139" t="s">
        <v>528</v>
      </c>
      <c r="C430" s="123">
        <v>125</v>
      </c>
      <c r="D430" s="123">
        <v>29</v>
      </c>
      <c r="E430" s="123">
        <v>0</v>
      </c>
      <c r="F430" s="123">
        <v>3</v>
      </c>
      <c r="G430" s="123">
        <v>2</v>
      </c>
      <c r="H430" s="123">
        <v>0</v>
      </c>
      <c r="I430" s="123">
        <v>15</v>
      </c>
      <c r="J430" s="123">
        <v>39</v>
      </c>
      <c r="K430" s="123">
        <v>0</v>
      </c>
      <c r="L430" s="119">
        <f t="shared" si="14"/>
        <v>40</v>
      </c>
      <c r="M430" s="123">
        <v>1115</v>
      </c>
      <c r="N430" s="124">
        <v>3.3412887828162291E-2</v>
      </c>
      <c r="O430" s="73">
        <f t="shared" si="15"/>
        <v>0.11210762331838565</v>
      </c>
      <c r="P430" s="125" t="s">
        <v>21</v>
      </c>
      <c r="Q430" s="125" t="s">
        <v>307</v>
      </c>
      <c r="R430" s="121"/>
    </row>
    <row r="431" spans="1:18" ht="15.75" thickBot="1" x14ac:dyDescent="0.25">
      <c r="A431" s="139" t="s">
        <v>1587</v>
      </c>
      <c r="B431" s="139" t="s">
        <v>1588</v>
      </c>
      <c r="C431" s="123">
        <v>19</v>
      </c>
      <c r="D431" s="123">
        <v>6</v>
      </c>
      <c r="E431" s="123">
        <v>0</v>
      </c>
      <c r="F431" s="123">
        <v>0</v>
      </c>
      <c r="G431" s="123">
        <v>2</v>
      </c>
      <c r="H431" s="123">
        <v>1</v>
      </c>
      <c r="I431" s="123">
        <v>3</v>
      </c>
      <c r="J431" s="123">
        <v>0</v>
      </c>
      <c r="K431" s="123">
        <v>1</v>
      </c>
      <c r="L431" s="119">
        <f t="shared" si="14"/>
        <v>6</v>
      </c>
      <c r="M431" s="123">
        <v>791</v>
      </c>
      <c r="N431" s="124">
        <v>2.7855153203342618E-2</v>
      </c>
      <c r="O431" s="73">
        <f t="shared" si="15"/>
        <v>2.402022756005057E-2</v>
      </c>
      <c r="P431" s="125" t="s">
        <v>88</v>
      </c>
      <c r="Q431" s="125" t="s">
        <v>305</v>
      </c>
      <c r="R431" s="121"/>
    </row>
    <row r="432" spans="1:18" ht="15.75" thickBot="1" x14ac:dyDescent="0.25">
      <c r="A432" s="139" t="s">
        <v>1424</v>
      </c>
      <c r="B432" s="139" t="s">
        <v>1425</v>
      </c>
      <c r="C432" s="123">
        <v>15</v>
      </c>
      <c r="D432" s="123">
        <v>4</v>
      </c>
      <c r="E432" s="123">
        <v>0</v>
      </c>
      <c r="F432" s="123">
        <v>0</v>
      </c>
      <c r="G432" s="123">
        <v>0</v>
      </c>
      <c r="H432" s="123">
        <v>0</v>
      </c>
      <c r="I432" s="123">
        <v>2</v>
      </c>
      <c r="J432" s="123">
        <v>1</v>
      </c>
      <c r="K432" s="123">
        <v>3</v>
      </c>
      <c r="L432" s="119">
        <f t="shared" si="14"/>
        <v>5</v>
      </c>
      <c r="M432" s="123">
        <v>800</v>
      </c>
      <c r="N432" s="124">
        <v>6.5162907268170422E-2</v>
      </c>
      <c r="O432" s="73">
        <f t="shared" si="15"/>
        <v>1.8749999999999999E-2</v>
      </c>
      <c r="P432" s="125" t="s">
        <v>48</v>
      </c>
      <c r="Q432" s="125" t="s">
        <v>305</v>
      </c>
      <c r="R432" s="121" t="s">
        <v>2359</v>
      </c>
    </row>
    <row r="433" spans="1:18" ht="15.75" thickBot="1" x14ac:dyDescent="0.25">
      <c r="A433" s="139" t="s">
        <v>466</v>
      </c>
      <c r="B433" s="139" t="s">
        <v>467</v>
      </c>
      <c r="C433" s="123">
        <v>1762</v>
      </c>
      <c r="D433" s="123">
        <v>1101</v>
      </c>
      <c r="E433" s="123">
        <v>161</v>
      </c>
      <c r="F433" s="123">
        <v>130</v>
      </c>
      <c r="G433" s="123">
        <v>75</v>
      </c>
      <c r="H433" s="123">
        <v>151</v>
      </c>
      <c r="I433" s="123">
        <v>88</v>
      </c>
      <c r="J433" s="123">
        <v>41</v>
      </c>
      <c r="K433" s="123">
        <v>30</v>
      </c>
      <c r="L433" s="119">
        <f t="shared" si="14"/>
        <v>276</v>
      </c>
      <c r="M433" s="123">
        <v>13132</v>
      </c>
      <c r="N433" s="124">
        <v>5.4563997960224375E-2</v>
      </c>
      <c r="O433" s="73">
        <f t="shared" si="15"/>
        <v>0.13417605848309472</v>
      </c>
      <c r="P433" s="125" t="s">
        <v>456</v>
      </c>
      <c r="Q433" s="125" t="s">
        <v>316</v>
      </c>
      <c r="R433" s="121"/>
    </row>
    <row r="434" spans="1:18" ht="15.75" thickBot="1" x14ac:dyDescent="0.25">
      <c r="A434" s="139" t="s">
        <v>753</v>
      </c>
      <c r="B434" s="139" t="s">
        <v>754</v>
      </c>
      <c r="C434" s="123">
        <v>60</v>
      </c>
      <c r="D434" s="123">
        <v>55</v>
      </c>
      <c r="E434" s="123">
        <v>4</v>
      </c>
      <c r="F434" s="123">
        <v>8</v>
      </c>
      <c r="G434" s="123">
        <v>0</v>
      </c>
      <c r="H434" s="123">
        <v>0</v>
      </c>
      <c r="I434" s="123">
        <v>1</v>
      </c>
      <c r="J434" s="123">
        <v>3</v>
      </c>
      <c r="K434" s="123">
        <v>0</v>
      </c>
      <c r="L434" s="119">
        <f t="shared" si="14"/>
        <v>1</v>
      </c>
      <c r="M434" s="123">
        <v>276</v>
      </c>
      <c r="N434" s="124">
        <v>1.192504258943782E-2</v>
      </c>
      <c r="O434" s="73">
        <f t="shared" si="15"/>
        <v>0.21739130434782608</v>
      </c>
      <c r="P434" s="125" t="s">
        <v>120</v>
      </c>
      <c r="Q434" s="125" t="s">
        <v>316</v>
      </c>
      <c r="R434" s="121"/>
    </row>
    <row r="435" spans="1:18" ht="15.75" thickBot="1" x14ac:dyDescent="0.25">
      <c r="A435" s="139" t="s">
        <v>2002</v>
      </c>
      <c r="B435" s="139" t="s">
        <v>2003</v>
      </c>
      <c r="C435" s="123">
        <v>12</v>
      </c>
      <c r="D435" s="123">
        <v>4</v>
      </c>
      <c r="E435" s="123">
        <v>0</v>
      </c>
      <c r="F435" s="123">
        <v>0</v>
      </c>
      <c r="G435" s="123">
        <v>0</v>
      </c>
      <c r="H435" s="123">
        <v>0</v>
      </c>
      <c r="I435" s="123">
        <v>3</v>
      </c>
      <c r="J435" s="123">
        <v>2</v>
      </c>
      <c r="K435" s="123">
        <v>3</v>
      </c>
      <c r="L435" s="119">
        <f t="shared" si="14"/>
        <v>0</v>
      </c>
      <c r="M435" s="123">
        <v>328</v>
      </c>
      <c r="N435" s="124">
        <v>2.0737327188940093E-2</v>
      </c>
      <c r="O435" s="73">
        <f t="shared" si="15"/>
        <v>3.6585365853658534E-2</v>
      </c>
      <c r="P435" s="125" t="s">
        <v>78</v>
      </c>
      <c r="Q435" s="125" t="s">
        <v>321</v>
      </c>
      <c r="R435" s="121"/>
    </row>
    <row r="436" spans="1:18" ht="15.75" thickBot="1" x14ac:dyDescent="0.25">
      <c r="A436" s="139" t="s">
        <v>405</v>
      </c>
      <c r="B436" s="139" t="s">
        <v>406</v>
      </c>
      <c r="C436" s="123">
        <v>874</v>
      </c>
      <c r="D436" s="123">
        <v>24</v>
      </c>
      <c r="E436" s="123">
        <v>0</v>
      </c>
      <c r="F436" s="123">
        <v>3</v>
      </c>
      <c r="G436" s="123">
        <v>1</v>
      </c>
      <c r="H436" s="123">
        <v>15</v>
      </c>
      <c r="I436" s="123">
        <v>741</v>
      </c>
      <c r="J436" s="123">
        <v>1</v>
      </c>
      <c r="K436" s="123">
        <v>27</v>
      </c>
      <c r="L436" s="119">
        <f t="shared" si="14"/>
        <v>65</v>
      </c>
      <c r="M436" s="123">
        <v>3252</v>
      </c>
      <c r="N436" s="124">
        <v>0.52397260273972601</v>
      </c>
      <c r="O436" s="73">
        <f t="shared" si="15"/>
        <v>0.26875768757687579</v>
      </c>
      <c r="P436" s="125" t="s">
        <v>70</v>
      </c>
      <c r="Q436" s="125" t="s">
        <v>312</v>
      </c>
      <c r="R436" s="121" t="s">
        <v>2358</v>
      </c>
    </row>
    <row r="437" spans="1:18" ht="15.75" thickBot="1" x14ac:dyDescent="0.25">
      <c r="A437" s="139" t="s">
        <v>51</v>
      </c>
      <c r="B437" s="139" t="s">
        <v>352</v>
      </c>
      <c r="C437" s="123">
        <v>6441</v>
      </c>
      <c r="D437" s="123">
        <v>5095</v>
      </c>
      <c r="E437" s="123">
        <v>293</v>
      </c>
      <c r="F437" s="123">
        <v>461</v>
      </c>
      <c r="G437" s="123">
        <v>55</v>
      </c>
      <c r="H437" s="123">
        <v>142</v>
      </c>
      <c r="I437" s="123">
        <v>227</v>
      </c>
      <c r="J437" s="123">
        <v>131</v>
      </c>
      <c r="K437" s="123">
        <v>20</v>
      </c>
      <c r="L437" s="119">
        <f t="shared" si="14"/>
        <v>771</v>
      </c>
      <c r="M437" s="123">
        <v>49439</v>
      </c>
      <c r="N437" s="124">
        <v>2.5183630640083946E-2</v>
      </c>
      <c r="O437" s="73">
        <f t="shared" si="15"/>
        <v>0.13028176136248709</v>
      </c>
      <c r="P437" s="125" t="s">
        <v>456</v>
      </c>
      <c r="Q437" s="125" t="s">
        <v>2580</v>
      </c>
      <c r="R437" s="121" t="s">
        <v>51</v>
      </c>
    </row>
    <row r="438" spans="1:18" ht="15.75" thickBot="1" x14ac:dyDescent="0.25">
      <c r="A438" s="139" t="s">
        <v>2273</v>
      </c>
      <c r="B438" s="139" t="s">
        <v>2443</v>
      </c>
      <c r="C438" s="123">
        <v>1</v>
      </c>
      <c r="D438" s="123">
        <v>1</v>
      </c>
      <c r="E438" s="123">
        <v>0</v>
      </c>
      <c r="F438" s="123">
        <v>0</v>
      </c>
      <c r="G438" s="123">
        <v>0</v>
      </c>
      <c r="H438" s="123">
        <v>0</v>
      </c>
      <c r="I438" s="123">
        <v>0</v>
      </c>
      <c r="J438" s="123">
        <v>0</v>
      </c>
      <c r="K438" s="123">
        <v>0</v>
      </c>
      <c r="L438" s="119">
        <f t="shared" si="14"/>
        <v>0</v>
      </c>
      <c r="M438" s="123">
        <v>6889</v>
      </c>
      <c r="N438" s="124">
        <v>1.680672268907563E-2</v>
      </c>
      <c r="O438" s="73">
        <f t="shared" si="15"/>
        <v>1.4515894904920887E-4</v>
      </c>
      <c r="P438" s="125" t="s">
        <v>456</v>
      </c>
      <c r="Q438" s="125" t="s">
        <v>321</v>
      </c>
      <c r="R438" s="121" t="s">
        <v>94</v>
      </c>
    </row>
    <row r="439" spans="1:18" ht="15.75" thickBot="1" x14ac:dyDescent="0.25">
      <c r="A439" s="139" t="s">
        <v>183</v>
      </c>
      <c r="B439" s="139" t="s">
        <v>2444</v>
      </c>
      <c r="C439" s="123">
        <v>2</v>
      </c>
      <c r="D439" s="123">
        <v>2</v>
      </c>
      <c r="E439" s="123">
        <v>0</v>
      </c>
      <c r="F439" s="123">
        <v>0</v>
      </c>
      <c r="G439" s="123">
        <v>0</v>
      </c>
      <c r="H439" s="123">
        <v>0</v>
      </c>
      <c r="I439" s="123">
        <v>0</v>
      </c>
      <c r="J439" s="123">
        <v>0</v>
      </c>
      <c r="K439" s="123">
        <v>0</v>
      </c>
      <c r="L439" s="119">
        <f t="shared" si="14"/>
        <v>0</v>
      </c>
      <c r="M439" s="123">
        <v>14667</v>
      </c>
      <c r="N439" s="124">
        <v>2.2309711286089239E-2</v>
      </c>
      <c r="O439" s="73">
        <f t="shared" si="15"/>
        <v>1.3636053726051681E-4</v>
      </c>
      <c r="P439" s="125" t="s">
        <v>456</v>
      </c>
      <c r="Q439" s="125" t="s">
        <v>2580</v>
      </c>
      <c r="R439" s="121"/>
    </row>
    <row r="440" spans="1:18" ht="15.75" thickBot="1" x14ac:dyDescent="0.25">
      <c r="A440" s="139" t="s">
        <v>184</v>
      </c>
      <c r="B440" s="139" t="s">
        <v>2445</v>
      </c>
      <c r="C440" s="123">
        <v>12</v>
      </c>
      <c r="D440" s="123">
        <v>11</v>
      </c>
      <c r="E440" s="123">
        <v>0</v>
      </c>
      <c r="F440" s="123">
        <v>0</v>
      </c>
      <c r="G440" s="123">
        <v>0</v>
      </c>
      <c r="H440" s="123">
        <v>0</v>
      </c>
      <c r="I440" s="123">
        <v>0</v>
      </c>
      <c r="J440" s="123">
        <v>0</v>
      </c>
      <c r="K440" s="123">
        <v>0</v>
      </c>
      <c r="L440" s="119">
        <f t="shared" si="14"/>
        <v>1</v>
      </c>
      <c r="M440" s="123">
        <v>44638</v>
      </c>
      <c r="N440" s="124">
        <v>1.8518518518518517E-2</v>
      </c>
      <c r="O440" s="73">
        <f t="shared" si="15"/>
        <v>2.6882924862225012E-4</v>
      </c>
      <c r="P440" s="125" t="s">
        <v>456</v>
      </c>
      <c r="Q440" s="125" t="s">
        <v>305</v>
      </c>
      <c r="R440" s="121"/>
    </row>
    <row r="441" spans="1:18" ht="15.75" thickBot="1" x14ac:dyDescent="0.25">
      <c r="A441" s="139" t="s">
        <v>185</v>
      </c>
      <c r="B441" s="139" t="s">
        <v>1190</v>
      </c>
      <c r="C441" s="123">
        <v>27</v>
      </c>
      <c r="D441" s="123">
        <v>25</v>
      </c>
      <c r="E441" s="123">
        <v>1</v>
      </c>
      <c r="F441" s="123">
        <v>7</v>
      </c>
      <c r="G441" s="123">
        <v>0</v>
      </c>
      <c r="H441" s="123">
        <v>0</v>
      </c>
      <c r="I441" s="123">
        <v>1</v>
      </c>
      <c r="J441" s="123">
        <v>0</v>
      </c>
      <c r="K441" s="123">
        <v>0</v>
      </c>
      <c r="L441" s="119">
        <f t="shared" si="14"/>
        <v>1</v>
      </c>
      <c r="M441" s="123">
        <v>27118</v>
      </c>
      <c r="N441" s="124">
        <v>3.717472118959108E-2</v>
      </c>
      <c r="O441" s="73">
        <f t="shared" si="15"/>
        <v>9.9564864665535797E-4</v>
      </c>
      <c r="P441" s="125" t="s">
        <v>456</v>
      </c>
      <c r="Q441" s="125" t="s">
        <v>305</v>
      </c>
      <c r="R441" s="121" t="s">
        <v>2359</v>
      </c>
    </row>
    <row r="442" spans="1:18" ht="15.75" thickBot="1" x14ac:dyDescent="0.25">
      <c r="A442" s="139" t="s">
        <v>2035</v>
      </c>
      <c r="B442" s="139" t="s">
        <v>2036</v>
      </c>
      <c r="C442" s="123">
        <v>10</v>
      </c>
      <c r="D442" s="123">
        <v>1</v>
      </c>
      <c r="E442" s="123">
        <v>0</v>
      </c>
      <c r="F442" s="123">
        <v>0</v>
      </c>
      <c r="G442" s="123">
        <v>0</v>
      </c>
      <c r="H442" s="123">
        <v>1</v>
      </c>
      <c r="I442" s="123">
        <v>4</v>
      </c>
      <c r="J442" s="123">
        <v>0</v>
      </c>
      <c r="K442" s="123">
        <v>2</v>
      </c>
      <c r="L442" s="119">
        <f t="shared" si="14"/>
        <v>2</v>
      </c>
      <c r="M442" s="123">
        <v>1260</v>
      </c>
      <c r="N442" s="124">
        <v>1.5476190476190477E-2</v>
      </c>
      <c r="O442" s="73">
        <f t="shared" si="15"/>
        <v>7.9365079365079361E-3</v>
      </c>
      <c r="P442" s="125" t="s">
        <v>43</v>
      </c>
      <c r="Q442" s="125" t="s">
        <v>312</v>
      </c>
      <c r="R442" s="121"/>
    </row>
    <row r="443" spans="1:18" ht="15.75" thickBot="1" x14ac:dyDescent="0.25">
      <c r="A443" s="139" t="s">
        <v>52</v>
      </c>
      <c r="B443" s="139" t="s">
        <v>368</v>
      </c>
      <c r="C443" s="123">
        <v>4311</v>
      </c>
      <c r="D443" s="123">
        <v>3501</v>
      </c>
      <c r="E443" s="123">
        <v>1073</v>
      </c>
      <c r="F443" s="123">
        <v>174</v>
      </c>
      <c r="G443" s="123">
        <v>637</v>
      </c>
      <c r="H443" s="123">
        <v>19</v>
      </c>
      <c r="I443" s="123">
        <v>30</v>
      </c>
      <c r="J443" s="123">
        <v>9</v>
      </c>
      <c r="K443" s="123">
        <v>13</v>
      </c>
      <c r="L443" s="119">
        <f t="shared" si="14"/>
        <v>102</v>
      </c>
      <c r="M443" s="123">
        <v>25262</v>
      </c>
      <c r="N443" s="124">
        <v>0.15873015873015872</v>
      </c>
      <c r="O443" s="73">
        <f t="shared" si="15"/>
        <v>0.17065157153036181</v>
      </c>
      <c r="P443" s="125" t="s">
        <v>456</v>
      </c>
      <c r="Q443" s="125" t="s">
        <v>300</v>
      </c>
      <c r="R443" s="121"/>
    </row>
    <row r="444" spans="1:18" ht="15.75" thickBot="1" x14ac:dyDescent="0.25">
      <c r="A444" s="139" t="s">
        <v>817</v>
      </c>
      <c r="B444" s="139" t="s">
        <v>818</v>
      </c>
      <c r="C444" s="123">
        <v>37</v>
      </c>
      <c r="D444" s="123">
        <v>4</v>
      </c>
      <c r="E444" s="123">
        <v>0</v>
      </c>
      <c r="F444" s="123">
        <v>0</v>
      </c>
      <c r="G444" s="123">
        <v>1</v>
      </c>
      <c r="H444" s="123">
        <v>3</v>
      </c>
      <c r="I444" s="123">
        <v>15</v>
      </c>
      <c r="J444" s="123">
        <v>2</v>
      </c>
      <c r="K444" s="123">
        <v>6</v>
      </c>
      <c r="L444" s="119">
        <f t="shared" si="14"/>
        <v>6</v>
      </c>
      <c r="M444" s="123">
        <v>910</v>
      </c>
      <c r="N444" s="124">
        <v>3.331534933908821E-2</v>
      </c>
      <c r="O444" s="73">
        <f t="shared" si="15"/>
        <v>4.0659340659340661E-2</v>
      </c>
      <c r="P444" s="125" t="s">
        <v>238</v>
      </c>
      <c r="Q444" s="125" t="s">
        <v>2580</v>
      </c>
      <c r="R444" s="121" t="s">
        <v>91</v>
      </c>
    </row>
    <row r="445" spans="1:18" ht="15.75" thickBot="1" x14ac:dyDescent="0.25">
      <c r="A445" s="139" t="s">
        <v>611</v>
      </c>
      <c r="B445" s="139" t="s">
        <v>612</v>
      </c>
      <c r="C445" s="123">
        <v>118</v>
      </c>
      <c r="D445" s="123">
        <v>103</v>
      </c>
      <c r="E445" s="123">
        <v>2</v>
      </c>
      <c r="F445" s="123">
        <v>11</v>
      </c>
      <c r="G445" s="123">
        <v>0</v>
      </c>
      <c r="H445" s="123">
        <v>1</v>
      </c>
      <c r="I445" s="123">
        <v>3</v>
      </c>
      <c r="J445" s="123">
        <v>2</v>
      </c>
      <c r="K445" s="123">
        <v>3</v>
      </c>
      <c r="L445" s="119">
        <f t="shared" si="14"/>
        <v>6</v>
      </c>
      <c r="M445" s="123">
        <v>1341</v>
      </c>
      <c r="N445" s="124">
        <v>1.383399209486166E-2</v>
      </c>
      <c r="O445" s="73">
        <f t="shared" si="15"/>
        <v>8.7994034302759136E-2</v>
      </c>
      <c r="P445" s="125" t="s">
        <v>78</v>
      </c>
      <c r="Q445" s="125" t="s">
        <v>321</v>
      </c>
      <c r="R445" s="121"/>
    </row>
    <row r="446" spans="1:18" ht="15.75" thickBot="1" x14ac:dyDescent="0.25">
      <c r="A446" s="139" t="s">
        <v>1453</v>
      </c>
      <c r="B446" s="139" t="s">
        <v>1454</v>
      </c>
      <c r="C446" s="123">
        <v>26</v>
      </c>
      <c r="D446" s="123">
        <v>11</v>
      </c>
      <c r="E446" s="123">
        <v>0</v>
      </c>
      <c r="F446" s="123">
        <v>1</v>
      </c>
      <c r="G446" s="123">
        <v>0</v>
      </c>
      <c r="H446" s="123">
        <v>0</v>
      </c>
      <c r="I446" s="123">
        <v>5</v>
      </c>
      <c r="J446" s="123">
        <v>4</v>
      </c>
      <c r="K446" s="123">
        <v>2</v>
      </c>
      <c r="L446" s="119">
        <f t="shared" si="14"/>
        <v>4</v>
      </c>
      <c r="M446" s="123">
        <v>1208</v>
      </c>
      <c r="N446" s="124"/>
      <c r="O446" s="73">
        <f t="shared" si="15"/>
        <v>2.1523178807947019E-2</v>
      </c>
      <c r="P446" s="125" t="s">
        <v>71</v>
      </c>
      <c r="Q446" s="125" t="s">
        <v>298</v>
      </c>
      <c r="R446" s="121"/>
    </row>
    <row r="447" spans="1:18" ht="15.75" thickBot="1" x14ac:dyDescent="0.25">
      <c r="A447" s="139" t="s">
        <v>1282</v>
      </c>
      <c r="B447" s="139" t="s">
        <v>1283</v>
      </c>
      <c r="C447" s="123">
        <v>58</v>
      </c>
      <c r="D447" s="123">
        <v>26</v>
      </c>
      <c r="E447" s="123">
        <v>3</v>
      </c>
      <c r="F447" s="123">
        <v>1</v>
      </c>
      <c r="G447" s="123">
        <v>3</v>
      </c>
      <c r="H447" s="123">
        <v>0</v>
      </c>
      <c r="I447" s="123">
        <v>16</v>
      </c>
      <c r="J447" s="123">
        <v>2</v>
      </c>
      <c r="K447" s="123">
        <v>0</v>
      </c>
      <c r="L447" s="119">
        <f t="shared" si="14"/>
        <v>11</v>
      </c>
      <c r="M447" s="123">
        <v>579</v>
      </c>
      <c r="N447" s="124">
        <v>8.6956521739130436E-3</v>
      </c>
      <c r="O447" s="73">
        <f t="shared" si="15"/>
        <v>0.1001727115716753</v>
      </c>
      <c r="P447" s="125" t="s">
        <v>116</v>
      </c>
      <c r="Q447" s="125" t="s">
        <v>307</v>
      </c>
      <c r="R447" s="121"/>
    </row>
    <row r="448" spans="1:18" ht="15.75" thickBot="1" x14ac:dyDescent="0.25">
      <c r="A448" s="139" t="s">
        <v>529</v>
      </c>
      <c r="B448" s="139" t="s">
        <v>530</v>
      </c>
      <c r="C448" s="123">
        <v>165</v>
      </c>
      <c r="D448" s="123">
        <v>30</v>
      </c>
      <c r="E448" s="123">
        <v>0</v>
      </c>
      <c r="F448" s="123">
        <v>3</v>
      </c>
      <c r="G448" s="123">
        <v>13</v>
      </c>
      <c r="H448" s="123">
        <v>4</v>
      </c>
      <c r="I448" s="123">
        <v>88</v>
      </c>
      <c r="J448" s="123">
        <v>0</v>
      </c>
      <c r="K448" s="123">
        <v>7</v>
      </c>
      <c r="L448" s="119">
        <f t="shared" si="14"/>
        <v>23</v>
      </c>
      <c r="M448" s="123">
        <v>4938</v>
      </c>
      <c r="N448" s="124">
        <v>5.9095106186518927E-2</v>
      </c>
      <c r="O448" s="73">
        <f t="shared" si="15"/>
        <v>3.3414337788578372E-2</v>
      </c>
      <c r="P448" s="125" t="s">
        <v>70</v>
      </c>
      <c r="Q448" s="125" t="s">
        <v>298</v>
      </c>
      <c r="R448" s="121"/>
    </row>
    <row r="449" spans="1:18" ht="15.75" thickBot="1" x14ac:dyDescent="0.25">
      <c r="A449" s="139" t="s">
        <v>186</v>
      </c>
      <c r="B449" s="139" t="s">
        <v>2446</v>
      </c>
      <c r="C449" s="123">
        <v>9</v>
      </c>
      <c r="D449" s="123">
        <v>8</v>
      </c>
      <c r="E449" s="123">
        <v>1</v>
      </c>
      <c r="F449" s="123">
        <v>0</v>
      </c>
      <c r="G449" s="123">
        <v>0</v>
      </c>
      <c r="H449" s="123">
        <v>0</v>
      </c>
      <c r="I449" s="123">
        <v>0</v>
      </c>
      <c r="J449" s="123">
        <v>0</v>
      </c>
      <c r="K449" s="123">
        <v>1</v>
      </c>
      <c r="L449" s="119">
        <f t="shared" si="14"/>
        <v>0</v>
      </c>
      <c r="M449" s="123">
        <v>34593</v>
      </c>
      <c r="N449" s="124">
        <v>1.3658536585365854E-2</v>
      </c>
      <c r="O449" s="73">
        <f t="shared" si="15"/>
        <v>2.6016824212991065E-4</v>
      </c>
      <c r="P449" s="125" t="s">
        <v>456</v>
      </c>
      <c r="Q449" s="125" t="s">
        <v>300</v>
      </c>
      <c r="R449" s="121" t="s">
        <v>2356</v>
      </c>
    </row>
    <row r="450" spans="1:18" ht="15.75" thickBot="1" x14ac:dyDescent="0.25">
      <c r="A450" s="139" t="s">
        <v>2268</v>
      </c>
      <c r="B450" s="139" t="s">
        <v>2447</v>
      </c>
      <c r="C450" s="123">
        <v>1</v>
      </c>
      <c r="D450" s="123">
        <v>1</v>
      </c>
      <c r="E450" s="123">
        <v>0</v>
      </c>
      <c r="F450" s="123">
        <v>0</v>
      </c>
      <c r="G450" s="123">
        <v>0</v>
      </c>
      <c r="H450" s="123">
        <v>0</v>
      </c>
      <c r="I450" s="123">
        <v>0</v>
      </c>
      <c r="J450" s="123">
        <v>0</v>
      </c>
      <c r="K450" s="123">
        <v>0</v>
      </c>
      <c r="L450" s="119">
        <f t="shared" si="14"/>
        <v>0</v>
      </c>
      <c r="M450" s="123">
        <v>1629</v>
      </c>
      <c r="N450" s="124">
        <v>2.8314981030813362E-2</v>
      </c>
      <c r="O450" s="73">
        <f t="shared" si="15"/>
        <v>6.1387354205033758E-4</v>
      </c>
      <c r="P450" s="125" t="s">
        <v>35</v>
      </c>
      <c r="Q450" s="125" t="s">
        <v>2580</v>
      </c>
      <c r="R450" s="121" t="s">
        <v>91</v>
      </c>
    </row>
    <row r="451" spans="1:18" ht="15.75" thickBot="1" x14ac:dyDescent="0.25">
      <c r="A451" s="139" t="s">
        <v>901</v>
      </c>
      <c r="B451" s="139" t="s">
        <v>902</v>
      </c>
      <c r="C451" s="123">
        <v>33</v>
      </c>
      <c r="D451" s="123">
        <v>16</v>
      </c>
      <c r="E451" s="123">
        <v>1</v>
      </c>
      <c r="F451" s="123">
        <v>2</v>
      </c>
      <c r="G451" s="123">
        <v>0</v>
      </c>
      <c r="H451" s="123">
        <v>0</v>
      </c>
      <c r="I451" s="123">
        <v>5</v>
      </c>
      <c r="J451" s="123">
        <v>7</v>
      </c>
      <c r="K451" s="123">
        <v>0</v>
      </c>
      <c r="L451" s="119">
        <f t="shared" si="14"/>
        <v>5</v>
      </c>
      <c r="M451" s="123">
        <v>976</v>
      </c>
      <c r="N451" s="124">
        <v>2.7322404371584699E-2</v>
      </c>
      <c r="O451" s="73">
        <f t="shared" si="15"/>
        <v>3.3811475409836068E-2</v>
      </c>
      <c r="P451" s="125" t="s">
        <v>39</v>
      </c>
      <c r="Q451" s="125" t="s">
        <v>298</v>
      </c>
      <c r="R451" s="121" t="s">
        <v>391</v>
      </c>
    </row>
    <row r="452" spans="1:18" ht="15.75" thickBot="1" x14ac:dyDescent="0.25">
      <c r="A452" s="139" t="s">
        <v>2171</v>
      </c>
      <c r="B452" s="139" t="s">
        <v>2448</v>
      </c>
      <c r="C452" s="123">
        <v>5</v>
      </c>
      <c r="D452" s="123">
        <v>1</v>
      </c>
      <c r="E452" s="123">
        <v>0</v>
      </c>
      <c r="F452" s="123">
        <v>0</v>
      </c>
      <c r="G452" s="123">
        <v>1</v>
      </c>
      <c r="H452" s="123">
        <v>0</v>
      </c>
      <c r="I452" s="123">
        <v>0</v>
      </c>
      <c r="J452" s="123">
        <v>1</v>
      </c>
      <c r="K452" s="123">
        <v>0</v>
      </c>
      <c r="L452" s="119">
        <f t="shared" si="14"/>
        <v>2</v>
      </c>
      <c r="M452" s="123">
        <v>425</v>
      </c>
      <c r="N452" s="124">
        <v>2.7607361963190184E-2</v>
      </c>
      <c r="O452" s="73">
        <f t="shared" si="15"/>
        <v>1.1764705882352941E-2</v>
      </c>
      <c r="P452" s="125" t="s">
        <v>224</v>
      </c>
      <c r="Q452" s="125" t="s">
        <v>2580</v>
      </c>
      <c r="R452" s="121" t="s">
        <v>51</v>
      </c>
    </row>
    <row r="453" spans="1:18" ht="15.75" thickBot="1" x14ac:dyDescent="0.25">
      <c r="A453" s="139" t="s">
        <v>1964</v>
      </c>
      <c r="B453" s="139" t="s">
        <v>1965</v>
      </c>
      <c r="C453" s="123">
        <v>9</v>
      </c>
      <c r="D453" s="123">
        <v>5</v>
      </c>
      <c r="E453" s="123">
        <v>0</v>
      </c>
      <c r="F453" s="123">
        <v>0</v>
      </c>
      <c r="G453" s="123">
        <v>0</v>
      </c>
      <c r="H453" s="123">
        <v>2</v>
      </c>
      <c r="I453" s="123">
        <v>0</v>
      </c>
      <c r="J453" s="123">
        <v>2</v>
      </c>
      <c r="K453" s="123">
        <v>0</v>
      </c>
      <c r="L453" s="119">
        <f t="shared" si="14"/>
        <v>0</v>
      </c>
      <c r="M453" s="123">
        <v>354</v>
      </c>
      <c r="N453" s="124">
        <v>1.4218009478672985E-2</v>
      </c>
      <c r="O453" s="73">
        <f t="shared" si="15"/>
        <v>2.5423728813559324E-2</v>
      </c>
      <c r="P453" s="125" t="s">
        <v>11</v>
      </c>
      <c r="Q453" s="125" t="s">
        <v>307</v>
      </c>
      <c r="R453" s="121"/>
    </row>
    <row r="454" spans="1:18" ht="15.75" thickBot="1" x14ac:dyDescent="0.25">
      <c r="A454" s="139" t="s">
        <v>188</v>
      </c>
      <c r="B454" s="139" t="s">
        <v>507</v>
      </c>
      <c r="C454" s="123">
        <v>180</v>
      </c>
      <c r="D454" s="123">
        <v>21</v>
      </c>
      <c r="E454" s="123">
        <v>5</v>
      </c>
      <c r="F454" s="123">
        <v>2</v>
      </c>
      <c r="G454" s="123">
        <v>5</v>
      </c>
      <c r="H454" s="123">
        <v>20</v>
      </c>
      <c r="I454" s="123">
        <v>73</v>
      </c>
      <c r="J454" s="123">
        <v>2</v>
      </c>
      <c r="K454" s="123">
        <v>4</v>
      </c>
      <c r="L454" s="119">
        <f t="shared" si="14"/>
        <v>55</v>
      </c>
      <c r="M454" s="123">
        <v>4410</v>
      </c>
      <c r="N454" s="124">
        <v>3.0474840538625089E-2</v>
      </c>
      <c r="O454" s="73">
        <f t="shared" si="15"/>
        <v>4.0816326530612242E-2</v>
      </c>
      <c r="P454" s="125" t="s">
        <v>456</v>
      </c>
      <c r="Q454" s="125" t="s">
        <v>2580</v>
      </c>
      <c r="R454" s="121" t="s">
        <v>51</v>
      </c>
    </row>
    <row r="455" spans="1:18" ht="15.75" thickBot="1" x14ac:dyDescent="0.25">
      <c r="A455" s="139" t="s">
        <v>53</v>
      </c>
      <c r="B455" s="139" t="s">
        <v>361</v>
      </c>
      <c r="C455" s="123">
        <v>4698</v>
      </c>
      <c r="D455" s="123">
        <v>2817</v>
      </c>
      <c r="E455" s="123">
        <v>217</v>
      </c>
      <c r="F455" s="123">
        <v>397</v>
      </c>
      <c r="G455" s="123">
        <v>1496</v>
      </c>
      <c r="H455" s="123">
        <v>40</v>
      </c>
      <c r="I455" s="123">
        <v>56</v>
      </c>
      <c r="J455" s="123">
        <v>26</v>
      </c>
      <c r="K455" s="123">
        <v>10</v>
      </c>
      <c r="L455" s="119">
        <f t="shared" si="14"/>
        <v>253</v>
      </c>
      <c r="M455" s="123">
        <v>49348</v>
      </c>
      <c r="N455" s="124">
        <v>5.3846153846153849E-2</v>
      </c>
      <c r="O455" s="73">
        <f t="shared" si="15"/>
        <v>9.5201426602901845E-2</v>
      </c>
      <c r="P455" s="125" t="s">
        <v>456</v>
      </c>
      <c r="Q455" s="125" t="s">
        <v>309</v>
      </c>
      <c r="R455" s="121" t="s">
        <v>111</v>
      </c>
    </row>
    <row r="456" spans="1:18" ht="15.75" thickBot="1" x14ac:dyDescent="0.25">
      <c r="A456" s="139" t="s">
        <v>478</v>
      </c>
      <c r="B456" s="139" t="s">
        <v>479</v>
      </c>
      <c r="C456" s="123">
        <v>232</v>
      </c>
      <c r="D456" s="123">
        <v>103</v>
      </c>
      <c r="E456" s="123">
        <v>1</v>
      </c>
      <c r="F456" s="123">
        <v>6</v>
      </c>
      <c r="G456" s="123">
        <v>0</v>
      </c>
      <c r="H456" s="123">
        <v>5</v>
      </c>
      <c r="I456" s="123">
        <v>49</v>
      </c>
      <c r="J456" s="123">
        <v>6</v>
      </c>
      <c r="K456" s="123">
        <v>4</v>
      </c>
      <c r="L456" s="119">
        <f t="shared" si="14"/>
        <v>65</v>
      </c>
      <c r="M456" s="123">
        <v>1848</v>
      </c>
      <c r="N456" s="124">
        <v>4.0175479104132994E-2</v>
      </c>
      <c r="O456" s="73">
        <f t="shared" si="15"/>
        <v>0.12554112554112554</v>
      </c>
      <c r="P456" s="125" t="s">
        <v>40</v>
      </c>
      <c r="Q456" s="125" t="s">
        <v>300</v>
      </c>
      <c r="R456" s="121"/>
    </row>
    <row r="457" spans="1:18" ht="15.75" thickBot="1" x14ac:dyDescent="0.25">
      <c r="A457" s="139" t="s">
        <v>1956</v>
      </c>
      <c r="B457" s="139" t="s">
        <v>2449</v>
      </c>
      <c r="C457" s="123">
        <v>7</v>
      </c>
      <c r="D457" s="123">
        <v>4</v>
      </c>
      <c r="E457" s="123">
        <v>0</v>
      </c>
      <c r="F457" s="123">
        <v>2</v>
      </c>
      <c r="G457" s="123">
        <v>0</v>
      </c>
      <c r="H457" s="123">
        <v>1</v>
      </c>
      <c r="I457" s="123">
        <v>1</v>
      </c>
      <c r="J457" s="123">
        <v>0</v>
      </c>
      <c r="K457" s="123">
        <v>1</v>
      </c>
      <c r="L457" s="119">
        <f t="shared" si="14"/>
        <v>0</v>
      </c>
      <c r="M457" s="123">
        <v>925</v>
      </c>
      <c r="N457" s="124">
        <v>6.7453625632377737E-3</v>
      </c>
      <c r="O457" s="73">
        <f t="shared" si="15"/>
        <v>7.5675675675675675E-3</v>
      </c>
      <c r="P457" s="125" t="s">
        <v>2581</v>
      </c>
      <c r="Q457" s="125" t="s">
        <v>312</v>
      </c>
      <c r="R457" s="121" t="s">
        <v>2358</v>
      </c>
    </row>
    <row r="458" spans="1:18" ht="15.75" thickBot="1" x14ac:dyDescent="0.25">
      <c r="A458" s="139" t="s">
        <v>431</v>
      </c>
      <c r="B458" s="139" t="s">
        <v>432</v>
      </c>
      <c r="C458" s="123">
        <v>510</v>
      </c>
      <c r="D458" s="123">
        <v>4</v>
      </c>
      <c r="E458" s="123">
        <v>0</v>
      </c>
      <c r="F458" s="123">
        <v>2</v>
      </c>
      <c r="G458" s="123">
        <v>3</v>
      </c>
      <c r="H458" s="123">
        <v>31</v>
      </c>
      <c r="I458" s="123">
        <v>270</v>
      </c>
      <c r="J458" s="123">
        <v>3</v>
      </c>
      <c r="K458" s="123">
        <v>47</v>
      </c>
      <c r="L458" s="119">
        <f t="shared" si="14"/>
        <v>152</v>
      </c>
      <c r="M458" s="123">
        <v>4457</v>
      </c>
      <c r="N458" s="124">
        <v>2.2123893805309734E-2</v>
      </c>
      <c r="O458" s="73">
        <f t="shared" si="15"/>
        <v>0.1144267444469374</v>
      </c>
      <c r="P458" s="125" t="s">
        <v>79</v>
      </c>
      <c r="Q458" s="125" t="s">
        <v>296</v>
      </c>
      <c r="R458" s="121"/>
    </row>
    <row r="459" spans="1:18" ht="15.75" thickBot="1" x14ac:dyDescent="0.25">
      <c r="A459" s="139" t="s">
        <v>2165</v>
      </c>
      <c r="B459" s="139" t="s">
        <v>2166</v>
      </c>
      <c r="C459" s="123">
        <v>33</v>
      </c>
      <c r="D459" s="123">
        <v>6</v>
      </c>
      <c r="E459" s="123">
        <v>1</v>
      </c>
      <c r="F459" s="123">
        <v>0</v>
      </c>
      <c r="G459" s="123">
        <v>0</v>
      </c>
      <c r="H459" s="123">
        <v>0</v>
      </c>
      <c r="I459" s="123">
        <v>22</v>
      </c>
      <c r="J459" s="123">
        <v>0</v>
      </c>
      <c r="K459" s="123">
        <v>0</v>
      </c>
      <c r="L459" s="119">
        <f t="shared" ref="L459:L522" si="16">+C459-D459-G459-H459-I459-J459-K459</f>
        <v>5</v>
      </c>
      <c r="M459" s="123">
        <v>296</v>
      </c>
      <c r="N459" s="124">
        <v>2.0599250936329586E-2</v>
      </c>
      <c r="O459" s="73">
        <f t="shared" ref="O459:O522" si="17">+C459/M459</f>
        <v>0.11148648648648649</v>
      </c>
      <c r="P459" s="125" t="s">
        <v>71</v>
      </c>
      <c r="Q459" s="125" t="s">
        <v>298</v>
      </c>
      <c r="R459" s="121"/>
    </row>
    <row r="460" spans="1:18" ht="15.75" thickBot="1" x14ac:dyDescent="0.25">
      <c r="A460" s="139" t="s">
        <v>777</v>
      </c>
      <c r="B460" s="139" t="s">
        <v>778</v>
      </c>
      <c r="C460" s="123">
        <v>56</v>
      </c>
      <c r="D460" s="123">
        <v>40</v>
      </c>
      <c r="E460" s="123">
        <v>0</v>
      </c>
      <c r="F460" s="123">
        <v>5</v>
      </c>
      <c r="G460" s="123">
        <v>1</v>
      </c>
      <c r="H460" s="123">
        <v>1</v>
      </c>
      <c r="I460" s="123">
        <v>2</v>
      </c>
      <c r="J460" s="123">
        <v>0</v>
      </c>
      <c r="K460" s="123">
        <v>6</v>
      </c>
      <c r="L460" s="119">
        <f t="shared" si="16"/>
        <v>6</v>
      </c>
      <c r="M460" s="123">
        <v>989</v>
      </c>
      <c r="N460" s="124">
        <v>8.2784184514003295E-2</v>
      </c>
      <c r="O460" s="73">
        <f t="shared" si="17"/>
        <v>5.6622851365015166E-2</v>
      </c>
      <c r="P460" s="125" t="s">
        <v>88</v>
      </c>
      <c r="Q460" s="125" t="s">
        <v>305</v>
      </c>
      <c r="R460" s="121"/>
    </row>
    <row r="461" spans="1:18" ht="15.75" thickBot="1" x14ac:dyDescent="0.25">
      <c r="A461" s="139" t="s">
        <v>1008</v>
      </c>
      <c r="B461" s="139" t="s">
        <v>1009</v>
      </c>
      <c r="C461" s="123">
        <v>43</v>
      </c>
      <c r="D461" s="123">
        <v>26</v>
      </c>
      <c r="E461" s="123">
        <v>4</v>
      </c>
      <c r="F461" s="123">
        <v>0</v>
      </c>
      <c r="G461" s="123">
        <v>0</v>
      </c>
      <c r="H461" s="123">
        <v>0</v>
      </c>
      <c r="I461" s="123">
        <v>1</v>
      </c>
      <c r="J461" s="123">
        <v>6</v>
      </c>
      <c r="K461" s="123">
        <v>1</v>
      </c>
      <c r="L461" s="119">
        <f t="shared" si="16"/>
        <v>9</v>
      </c>
      <c r="M461" s="123">
        <v>909</v>
      </c>
      <c r="N461" s="124">
        <v>2.7874564459930314E-2</v>
      </c>
      <c r="O461" s="73">
        <f t="shared" si="17"/>
        <v>4.7304730473047306E-2</v>
      </c>
      <c r="P461" s="125" t="s">
        <v>46</v>
      </c>
      <c r="Q461" s="125" t="s">
        <v>296</v>
      </c>
      <c r="R461" s="121"/>
    </row>
    <row r="462" spans="1:18" ht="15.75" thickBot="1" x14ac:dyDescent="0.25">
      <c r="A462" s="139" t="s">
        <v>1600</v>
      </c>
      <c r="B462" s="139" t="s">
        <v>1601</v>
      </c>
      <c r="C462" s="123">
        <v>23</v>
      </c>
      <c r="D462" s="123">
        <v>16</v>
      </c>
      <c r="E462" s="123">
        <v>0</v>
      </c>
      <c r="F462" s="123">
        <v>3</v>
      </c>
      <c r="G462" s="123">
        <v>0</v>
      </c>
      <c r="H462" s="123">
        <v>0</v>
      </c>
      <c r="I462" s="123">
        <v>2</v>
      </c>
      <c r="J462" s="123">
        <v>0</v>
      </c>
      <c r="K462" s="123">
        <v>0</v>
      </c>
      <c r="L462" s="119">
        <f t="shared" si="16"/>
        <v>5</v>
      </c>
      <c r="M462" s="123">
        <v>636</v>
      </c>
      <c r="N462" s="124">
        <v>2.0853080568720379E-2</v>
      </c>
      <c r="O462" s="73">
        <f t="shared" si="17"/>
        <v>3.6163522012578615E-2</v>
      </c>
      <c r="P462" s="125" t="s">
        <v>210</v>
      </c>
      <c r="Q462" s="125" t="s">
        <v>296</v>
      </c>
      <c r="R462" s="121"/>
    </row>
    <row r="463" spans="1:18" ht="15.75" thickBot="1" x14ac:dyDescent="0.25">
      <c r="A463" s="139" t="s">
        <v>1004</v>
      </c>
      <c r="B463" s="139" t="s">
        <v>1005</v>
      </c>
      <c r="C463" s="123">
        <v>42</v>
      </c>
      <c r="D463" s="123">
        <v>29</v>
      </c>
      <c r="E463" s="123">
        <v>1</v>
      </c>
      <c r="F463" s="123">
        <v>4</v>
      </c>
      <c r="G463" s="123">
        <v>0</v>
      </c>
      <c r="H463" s="123">
        <v>2</v>
      </c>
      <c r="I463" s="123">
        <v>4</v>
      </c>
      <c r="J463" s="123">
        <v>4</v>
      </c>
      <c r="K463" s="123">
        <v>0</v>
      </c>
      <c r="L463" s="119">
        <f t="shared" si="16"/>
        <v>3</v>
      </c>
      <c r="M463" s="123">
        <v>1238</v>
      </c>
      <c r="N463" s="124">
        <v>1.0744435917114352E-2</v>
      </c>
      <c r="O463" s="73">
        <f t="shared" si="17"/>
        <v>3.3925686591276254E-2</v>
      </c>
      <c r="P463" s="125" t="s">
        <v>30</v>
      </c>
      <c r="Q463" s="125" t="s">
        <v>312</v>
      </c>
      <c r="R463" s="121" t="s">
        <v>2358</v>
      </c>
    </row>
    <row r="464" spans="1:18" ht="15.75" thickBot="1" x14ac:dyDescent="0.25">
      <c r="A464" s="139" t="s">
        <v>386</v>
      </c>
      <c r="B464" s="139" t="s">
        <v>387</v>
      </c>
      <c r="C464" s="123">
        <v>1834</v>
      </c>
      <c r="D464" s="123">
        <v>1305</v>
      </c>
      <c r="E464" s="123">
        <v>57</v>
      </c>
      <c r="F464" s="123">
        <v>326</v>
      </c>
      <c r="G464" s="123">
        <v>197</v>
      </c>
      <c r="H464" s="123">
        <v>39</v>
      </c>
      <c r="I464" s="123">
        <v>77</v>
      </c>
      <c r="J464" s="123">
        <v>15</v>
      </c>
      <c r="K464" s="123">
        <v>10</v>
      </c>
      <c r="L464" s="119">
        <f t="shared" si="16"/>
        <v>191</v>
      </c>
      <c r="M464" s="123">
        <v>31787</v>
      </c>
      <c r="N464" s="124">
        <v>3.4482758620689655E-2</v>
      </c>
      <c r="O464" s="73">
        <f t="shared" si="17"/>
        <v>5.7696542611759521E-2</v>
      </c>
      <c r="P464" s="125" t="s">
        <v>456</v>
      </c>
      <c r="Q464" s="125" t="s">
        <v>312</v>
      </c>
      <c r="R464" s="121"/>
    </row>
    <row r="465" spans="1:18" ht="15.75" thickBot="1" x14ac:dyDescent="0.25">
      <c r="A465" s="139" t="s">
        <v>1117</v>
      </c>
      <c r="B465" s="139" t="s">
        <v>1118</v>
      </c>
      <c r="C465" s="123">
        <v>42</v>
      </c>
      <c r="D465" s="123">
        <v>23</v>
      </c>
      <c r="E465" s="123">
        <v>2</v>
      </c>
      <c r="F465" s="123">
        <v>1</v>
      </c>
      <c r="G465" s="123">
        <v>0</v>
      </c>
      <c r="H465" s="123">
        <v>2</v>
      </c>
      <c r="I465" s="123">
        <v>8</v>
      </c>
      <c r="J465" s="123">
        <v>2</v>
      </c>
      <c r="K465" s="123">
        <v>4</v>
      </c>
      <c r="L465" s="119">
        <f t="shared" si="16"/>
        <v>3</v>
      </c>
      <c r="M465" s="123">
        <v>320</v>
      </c>
      <c r="N465" s="124">
        <v>6.1349693251533742E-2</v>
      </c>
      <c r="O465" s="73">
        <f t="shared" si="17"/>
        <v>0.13125000000000001</v>
      </c>
      <c r="P465" s="125" t="s">
        <v>42</v>
      </c>
      <c r="Q465" s="125" t="s">
        <v>307</v>
      </c>
      <c r="R465" s="121" t="s">
        <v>5</v>
      </c>
    </row>
    <row r="466" spans="1:18" ht="15.75" thickBot="1" x14ac:dyDescent="0.25">
      <c r="A466" s="139" t="s">
        <v>1971</v>
      </c>
      <c r="B466" s="139" t="s">
        <v>1972</v>
      </c>
      <c r="C466" s="123">
        <v>9</v>
      </c>
      <c r="D466" s="123">
        <v>8</v>
      </c>
      <c r="E466" s="123">
        <v>0</v>
      </c>
      <c r="F466" s="123">
        <v>2</v>
      </c>
      <c r="G466" s="123">
        <v>0</v>
      </c>
      <c r="H466" s="123">
        <v>0</v>
      </c>
      <c r="I466" s="123">
        <v>0</v>
      </c>
      <c r="J466" s="123">
        <v>1</v>
      </c>
      <c r="K466" s="123">
        <v>0</v>
      </c>
      <c r="L466" s="119">
        <f t="shared" si="16"/>
        <v>0</v>
      </c>
      <c r="M466" s="123">
        <v>610</v>
      </c>
      <c r="N466" s="124">
        <v>1.278772378516624E-2</v>
      </c>
      <c r="O466" s="73">
        <f t="shared" si="17"/>
        <v>1.4754098360655738E-2</v>
      </c>
      <c r="P466" s="125" t="s">
        <v>212</v>
      </c>
      <c r="Q466" s="125" t="s">
        <v>321</v>
      </c>
      <c r="R466" s="121" t="s">
        <v>364</v>
      </c>
    </row>
    <row r="467" spans="1:18" ht="15.75" thickBot="1" x14ac:dyDescent="0.25">
      <c r="A467" s="139" t="s">
        <v>1220</v>
      </c>
      <c r="B467" s="139" t="s">
        <v>1221</v>
      </c>
      <c r="C467" s="123">
        <v>27</v>
      </c>
      <c r="D467" s="123">
        <v>16</v>
      </c>
      <c r="E467" s="123">
        <v>0</v>
      </c>
      <c r="F467" s="123">
        <v>1</v>
      </c>
      <c r="G467" s="123">
        <v>0</v>
      </c>
      <c r="H467" s="123">
        <v>0</v>
      </c>
      <c r="I467" s="123">
        <v>8</v>
      </c>
      <c r="J467" s="123">
        <v>0</v>
      </c>
      <c r="K467" s="123">
        <v>2</v>
      </c>
      <c r="L467" s="119">
        <f t="shared" si="16"/>
        <v>1</v>
      </c>
      <c r="M467" s="123">
        <v>1407</v>
      </c>
      <c r="N467" s="124">
        <v>0.1099476439790576</v>
      </c>
      <c r="O467" s="73">
        <f t="shared" si="17"/>
        <v>1.9189765458422176E-2</v>
      </c>
      <c r="P467" s="125" t="s">
        <v>78</v>
      </c>
      <c r="Q467" s="125" t="s">
        <v>321</v>
      </c>
      <c r="R467" s="121"/>
    </row>
    <row r="468" spans="1:18" ht="15.75" thickBot="1" x14ac:dyDescent="0.25">
      <c r="A468" s="139" t="s">
        <v>1614</v>
      </c>
      <c r="B468" s="139" t="s">
        <v>1615</v>
      </c>
      <c r="C468" s="123">
        <v>25</v>
      </c>
      <c r="D468" s="123">
        <v>7</v>
      </c>
      <c r="E468" s="123">
        <v>1</v>
      </c>
      <c r="F468" s="123">
        <v>1</v>
      </c>
      <c r="G468" s="123">
        <v>0</v>
      </c>
      <c r="H468" s="123">
        <v>0</v>
      </c>
      <c r="I468" s="123">
        <v>12</v>
      </c>
      <c r="J468" s="123">
        <v>0</v>
      </c>
      <c r="K468" s="123">
        <v>1</v>
      </c>
      <c r="L468" s="119">
        <f t="shared" si="16"/>
        <v>5</v>
      </c>
      <c r="M468" s="123">
        <v>1009</v>
      </c>
      <c r="N468" s="124">
        <v>1.5151515151515152E-2</v>
      </c>
      <c r="O468" s="73">
        <f t="shared" si="17"/>
        <v>2.4777006937561942E-2</v>
      </c>
      <c r="P468" s="125" t="s">
        <v>78</v>
      </c>
      <c r="Q468" s="125" t="s">
        <v>321</v>
      </c>
      <c r="R468" s="121"/>
    </row>
    <row r="469" spans="1:18" ht="15.75" thickBot="1" x14ac:dyDescent="0.25">
      <c r="A469" s="139" t="s">
        <v>1389</v>
      </c>
      <c r="B469" s="139" t="s">
        <v>1390</v>
      </c>
      <c r="C469" s="123">
        <v>25</v>
      </c>
      <c r="D469" s="123">
        <v>1</v>
      </c>
      <c r="E469" s="123">
        <v>0</v>
      </c>
      <c r="F469" s="123">
        <v>0</v>
      </c>
      <c r="G469" s="123">
        <v>1</v>
      </c>
      <c r="H469" s="123">
        <v>0</v>
      </c>
      <c r="I469" s="123">
        <v>19</v>
      </c>
      <c r="J469" s="123">
        <v>0</v>
      </c>
      <c r="K469" s="123">
        <v>1</v>
      </c>
      <c r="L469" s="119">
        <f t="shared" si="16"/>
        <v>3</v>
      </c>
      <c r="M469" s="123">
        <v>710</v>
      </c>
      <c r="N469" s="124">
        <v>2.9045643153526972E-2</v>
      </c>
      <c r="O469" s="73">
        <f t="shared" si="17"/>
        <v>3.5211267605633804E-2</v>
      </c>
      <c r="P469" s="125" t="s">
        <v>28</v>
      </c>
      <c r="Q469" s="125" t="s">
        <v>321</v>
      </c>
      <c r="R469" s="121" t="s">
        <v>2355</v>
      </c>
    </row>
    <row r="470" spans="1:18" ht="15.75" thickBot="1" x14ac:dyDescent="0.25">
      <c r="A470" s="139" t="s">
        <v>2112</v>
      </c>
      <c r="B470" s="139" t="s">
        <v>2113</v>
      </c>
      <c r="C470" s="123">
        <v>7</v>
      </c>
      <c r="D470" s="123">
        <v>1</v>
      </c>
      <c r="E470" s="123">
        <v>0</v>
      </c>
      <c r="F470" s="123">
        <v>0</v>
      </c>
      <c r="G470" s="123">
        <v>0</v>
      </c>
      <c r="H470" s="123">
        <v>4</v>
      </c>
      <c r="I470" s="123">
        <v>0</v>
      </c>
      <c r="J470" s="123">
        <v>1</v>
      </c>
      <c r="K470" s="123">
        <v>0</v>
      </c>
      <c r="L470" s="119">
        <f t="shared" si="16"/>
        <v>1</v>
      </c>
      <c r="M470" s="123">
        <v>653</v>
      </c>
      <c r="N470" s="124">
        <v>2.1081576535288724E-2</v>
      </c>
      <c r="O470" s="73">
        <f t="shared" si="17"/>
        <v>1.0719754977029096E-2</v>
      </c>
      <c r="P470" s="125" t="s">
        <v>260</v>
      </c>
      <c r="Q470" s="125" t="s">
        <v>296</v>
      </c>
      <c r="R470" s="121" t="s">
        <v>12</v>
      </c>
    </row>
    <row r="471" spans="1:18" ht="15.75" thickBot="1" x14ac:dyDescent="0.25">
      <c r="A471" s="139" t="s">
        <v>591</v>
      </c>
      <c r="B471" s="139" t="s">
        <v>592</v>
      </c>
      <c r="C471" s="123">
        <v>71</v>
      </c>
      <c r="D471" s="123">
        <v>23</v>
      </c>
      <c r="E471" s="123">
        <v>0</v>
      </c>
      <c r="F471" s="123">
        <v>2</v>
      </c>
      <c r="G471" s="123">
        <v>0</v>
      </c>
      <c r="H471" s="123">
        <v>0</v>
      </c>
      <c r="I471" s="123">
        <v>14</v>
      </c>
      <c r="J471" s="123">
        <v>7</v>
      </c>
      <c r="K471" s="123">
        <v>3</v>
      </c>
      <c r="L471" s="119">
        <f t="shared" si="16"/>
        <v>24</v>
      </c>
      <c r="M471" s="123">
        <v>785</v>
      </c>
      <c r="N471" s="124">
        <v>2.5280898876404494E-2</v>
      </c>
      <c r="O471" s="73">
        <f t="shared" si="17"/>
        <v>9.0445859872611459E-2</v>
      </c>
      <c r="P471" s="125" t="s">
        <v>35</v>
      </c>
      <c r="Q471" s="125" t="s">
        <v>2580</v>
      </c>
      <c r="R471" s="121" t="s">
        <v>91</v>
      </c>
    </row>
    <row r="472" spans="1:18" ht="15.75" thickBot="1" x14ac:dyDescent="0.25">
      <c r="A472" s="139" t="s">
        <v>658</v>
      </c>
      <c r="B472" s="139" t="s">
        <v>659</v>
      </c>
      <c r="C472" s="123">
        <v>65</v>
      </c>
      <c r="D472" s="123">
        <v>26</v>
      </c>
      <c r="E472" s="123">
        <v>1</v>
      </c>
      <c r="F472" s="123">
        <v>3</v>
      </c>
      <c r="G472" s="123">
        <v>1</v>
      </c>
      <c r="H472" s="123">
        <v>2</v>
      </c>
      <c r="I472" s="123">
        <v>14</v>
      </c>
      <c r="J472" s="123">
        <v>6</v>
      </c>
      <c r="K472" s="123">
        <v>1</v>
      </c>
      <c r="L472" s="119">
        <f t="shared" si="16"/>
        <v>15</v>
      </c>
      <c r="M472" s="123">
        <v>861</v>
      </c>
      <c r="N472" s="124">
        <v>6.3260340632603412E-2</v>
      </c>
      <c r="O472" s="73">
        <f t="shared" si="17"/>
        <v>7.5493612078977937E-2</v>
      </c>
      <c r="P472" s="125" t="s">
        <v>69</v>
      </c>
      <c r="Q472" s="125" t="s">
        <v>321</v>
      </c>
      <c r="R472" s="121"/>
    </row>
    <row r="473" spans="1:18" ht="15.75" thickBot="1" x14ac:dyDescent="0.25">
      <c r="A473" s="139" t="s">
        <v>573</v>
      </c>
      <c r="B473" s="139" t="s">
        <v>574</v>
      </c>
      <c r="C473" s="123">
        <v>94</v>
      </c>
      <c r="D473" s="123">
        <v>14</v>
      </c>
      <c r="E473" s="123">
        <v>0</v>
      </c>
      <c r="F473" s="123">
        <v>0</v>
      </c>
      <c r="G473" s="123">
        <v>5</v>
      </c>
      <c r="H473" s="123">
        <v>10</v>
      </c>
      <c r="I473" s="123">
        <v>12</v>
      </c>
      <c r="J473" s="123">
        <v>15</v>
      </c>
      <c r="K473" s="123">
        <v>6</v>
      </c>
      <c r="L473" s="119">
        <f t="shared" si="16"/>
        <v>32</v>
      </c>
      <c r="M473" s="123">
        <v>926</v>
      </c>
      <c r="N473" s="124">
        <v>0.15080789946140036</v>
      </c>
      <c r="O473" s="73">
        <f t="shared" si="17"/>
        <v>0.10151187904967603</v>
      </c>
      <c r="P473" s="125" t="s">
        <v>42</v>
      </c>
      <c r="Q473" s="125" t="s">
        <v>307</v>
      </c>
      <c r="R473" s="121" t="s">
        <v>5</v>
      </c>
    </row>
    <row r="474" spans="1:18" ht="15.75" thickBot="1" x14ac:dyDescent="0.25">
      <c r="A474" s="139" t="s">
        <v>838</v>
      </c>
      <c r="B474" s="139" t="s">
        <v>839</v>
      </c>
      <c r="C474" s="123">
        <v>48</v>
      </c>
      <c r="D474" s="123">
        <v>37</v>
      </c>
      <c r="E474" s="123">
        <v>1</v>
      </c>
      <c r="F474" s="123">
        <v>7</v>
      </c>
      <c r="G474" s="123">
        <v>0</v>
      </c>
      <c r="H474" s="123">
        <v>1</v>
      </c>
      <c r="I474" s="123">
        <v>9</v>
      </c>
      <c r="J474" s="123">
        <v>0</v>
      </c>
      <c r="K474" s="123">
        <v>0</v>
      </c>
      <c r="L474" s="119">
        <f t="shared" si="16"/>
        <v>1</v>
      </c>
      <c r="M474" s="123">
        <v>424</v>
      </c>
      <c r="N474" s="124">
        <v>1.1976047904191617E-2</v>
      </c>
      <c r="O474" s="73">
        <f t="shared" si="17"/>
        <v>0.11320754716981132</v>
      </c>
      <c r="P474" s="125" t="s">
        <v>241</v>
      </c>
      <c r="Q474" s="125" t="s">
        <v>298</v>
      </c>
      <c r="R474" s="121"/>
    </row>
    <row r="475" spans="1:18" ht="15.75" thickBot="1" x14ac:dyDescent="0.25">
      <c r="A475" s="139" t="s">
        <v>1757</v>
      </c>
      <c r="B475" s="139" t="s">
        <v>1758</v>
      </c>
      <c r="C475" s="123">
        <v>14</v>
      </c>
      <c r="D475" s="123">
        <v>9</v>
      </c>
      <c r="E475" s="123">
        <v>0</v>
      </c>
      <c r="F475" s="123">
        <v>1</v>
      </c>
      <c r="G475" s="123">
        <v>0</v>
      </c>
      <c r="H475" s="123">
        <v>1</v>
      </c>
      <c r="I475" s="123">
        <v>1</v>
      </c>
      <c r="J475" s="123">
        <v>0</v>
      </c>
      <c r="K475" s="123">
        <v>0</v>
      </c>
      <c r="L475" s="119">
        <f t="shared" si="16"/>
        <v>3</v>
      </c>
      <c r="M475" s="123">
        <v>709</v>
      </c>
      <c r="N475" s="124">
        <v>6.1983471074380167E-2</v>
      </c>
      <c r="O475" s="73">
        <f t="shared" si="17"/>
        <v>1.9746121297602257E-2</v>
      </c>
      <c r="P475" s="125" t="s">
        <v>122</v>
      </c>
      <c r="Q475" s="125" t="s">
        <v>307</v>
      </c>
      <c r="R475" s="121" t="s">
        <v>118</v>
      </c>
    </row>
    <row r="476" spans="1:18" ht="15.75" thickBot="1" x14ac:dyDescent="0.25">
      <c r="A476" s="139" t="s">
        <v>1339</v>
      </c>
      <c r="B476" s="139" t="s">
        <v>1340</v>
      </c>
      <c r="C476" s="123">
        <v>27</v>
      </c>
      <c r="D476" s="123">
        <v>18</v>
      </c>
      <c r="E476" s="123">
        <v>0</v>
      </c>
      <c r="F476" s="123">
        <v>1</v>
      </c>
      <c r="G476" s="123">
        <v>0</v>
      </c>
      <c r="H476" s="123">
        <v>6</v>
      </c>
      <c r="I476" s="123">
        <v>1</v>
      </c>
      <c r="J476" s="123">
        <v>0</v>
      </c>
      <c r="K476" s="123">
        <v>1</v>
      </c>
      <c r="L476" s="119">
        <f t="shared" si="16"/>
        <v>1</v>
      </c>
      <c r="M476" s="123">
        <v>858</v>
      </c>
      <c r="N476" s="124">
        <v>2.1186440677966101E-2</v>
      </c>
      <c r="O476" s="73">
        <f t="shared" si="17"/>
        <v>3.1468531468531472E-2</v>
      </c>
      <c r="P476" s="125" t="s">
        <v>61</v>
      </c>
      <c r="Q476" s="125" t="s">
        <v>305</v>
      </c>
      <c r="R476" s="121"/>
    </row>
    <row r="477" spans="1:18" ht="15.75" thickBot="1" x14ac:dyDescent="0.25">
      <c r="A477" s="139" t="s">
        <v>1476</v>
      </c>
      <c r="B477" s="139" t="s">
        <v>1477</v>
      </c>
      <c r="C477" s="123">
        <v>17</v>
      </c>
      <c r="D477" s="123">
        <v>5</v>
      </c>
      <c r="E477" s="123">
        <v>0</v>
      </c>
      <c r="F477" s="123">
        <v>1</v>
      </c>
      <c r="G477" s="123">
        <v>0</v>
      </c>
      <c r="H477" s="123">
        <v>0</v>
      </c>
      <c r="I477" s="123">
        <v>4</v>
      </c>
      <c r="J477" s="123">
        <v>2</v>
      </c>
      <c r="K477" s="123">
        <v>1</v>
      </c>
      <c r="L477" s="119">
        <f t="shared" si="16"/>
        <v>5</v>
      </c>
      <c r="M477" s="123">
        <v>1203</v>
      </c>
      <c r="N477" s="124">
        <v>1.5678896205707118E-4</v>
      </c>
      <c r="O477" s="73">
        <f t="shared" si="17"/>
        <v>1.4131338320864505E-2</v>
      </c>
      <c r="P477" s="125" t="s">
        <v>13</v>
      </c>
      <c r="Q477" s="125" t="s">
        <v>296</v>
      </c>
      <c r="R477" s="121" t="s">
        <v>366</v>
      </c>
    </row>
    <row r="478" spans="1:18" ht="15.75" thickBot="1" x14ac:dyDescent="0.25">
      <c r="A478" s="139" t="s">
        <v>190</v>
      </c>
      <c r="B478" s="139" t="s">
        <v>973</v>
      </c>
      <c r="C478" s="123">
        <v>40</v>
      </c>
      <c r="D478" s="123">
        <v>21</v>
      </c>
      <c r="E478" s="123">
        <v>1</v>
      </c>
      <c r="F478" s="123">
        <v>2</v>
      </c>
      <c r="G478" s="123">
        <v>0</v>
      </c>
      <c r="H478" s="123">
        <v>0</v>
      </c>
      <c r="I478" s="123">
        <v>8</v>
      </c>
      <c r="J478" s="123">
        <v>1</v>
      </c>
      <c r="K478" s="123">
        <v>2</v>
      </c>
      <c r="L478" s="119">
        <f t="shared" si="16"/>
        <v>8</v>
      </c>
      <c r="M478" s="123">
        <v>1733</v>
      </c>
      <c r="N478" s="124">
        <v>2.5394045534150613E-2</v>
      </c>
      <c r="O478" s="73">
        <f t="shared" si="17"/>
        <v>2.3081361800346221E-2</v>
      </c>
      <c r="P478" s="125" t="s">
        <v>456</v>
      </c>
      <c r="Q478" s="125" t="s">
        <v>321</v>
      </c>
      <c r="R478" s="121" t="s">
        <v>364</v>
      </c>
    </row>
    <row r="479" spans="1:18" ht="15.75" thickBot="1" x14ac:dyDescent="0.25">
      <c r="A479" s="139" t="s">
        <v>2033</v>
      </c>
      <c r="B479" s="139" t="s">
        <v>2034</v>
      </c>
      <c r="C479" s="123">
        <v>7</v>
      </c>
      <c r="D479" s="123">
        <v>3</v>
      </c>
      <c r="E479" s="123">
        <v>0</v>
      </c>
      <c r="F479" s="123">
        <v>0</v>
      </c>
      <c r="G479" s="123">
        <v>0</v>
      </c>
      <c r="H479" s="123">
        <v>0</v>
      </c>
      <c r="I479" s="123">
        <v>4</v>
      </c>
      <c r="J479" s="123">
        <v>0</v>
      </c>
      <c r="K479" s="123">
        <v>0</v>
      </c>
      <c r="L479" s="119">
        <f t="shared" si="16"/>
        <v>0</v>
      </c>
      <c r="M479" s="123">
        <v>741</v>
      </c>
      <c r="N479" s="124">
        <v>9.2879256965944269E-3</v>
      </c>
      <c r="O479" s="73">
        <f t="shared" si="17"/>
        <v>9.4466936572199737E-3</v>
      </c>
      <c r="P479" s="125" t="s">
        <v>79</v>
      </c>
      <c r="Q479" s="125" t="s">
        <v>296</v>
      </c>
      <c r="R479" s="121"/>
    </row>
    <row r="480" spans="1:18" ht="15.75" thickBot="1" x14ac:dyDescent="0.25">
      <c r="A480" s="139" t="s">
        <v>1155</v>
      </c>
      <c r="B480" s="139" t="s">
        <v>1156</v>
      </c>
      <c r="C480" s="123">
        <v>29</v>
      </c>
      <c r="D480" s="123">
        <v>10</v>
      </c>
      <c r="E480" s="123">
        <v>0</v>
      </c>
      <c r="F480" s="123">
        <v>2</v>
      </c>
      <c r="G480" s="123">
        <v>0</v>
      </c>
      <c r="H480" s="123">
        <v>0</v>
      </c>
      <c r="I480" s="123">
        <v>6</v>
      </c>
      <c r="J480" s="123">
        <v>4</v>
      </c>
      <c r="K480" s="123">
        <v>5</v>
      </c>
      <c r="L480" s="119">
        <f t="shared" si="16"/>
        <v>4</v>
      </c>
      <c r="M480" s="123">
        <v>888</v>
      </c>
      <c r="N480" s="124">
        <v>7.1857923497267759E-2</v>
      </c>
      <c r="O480" s="73">
        <f t="shared" si="17"/>
        <v>3.2657657657657657E-2</v>
      </c>
      <c r="P480" s="125" t="s">
        <v>69</v>
      </c>
      <c r="Q480" s="125" t="s">
        <v>321</v>
      </c>
      <c r="R480" s="121" t="s">
        <v>86</v>
      </c>
    </row>
    <row r="481" spans="1:18" ht="15.75" thickBot="1" x14ac:dyDescent="0.25">
      <c r="A481" s="139" t="s">
        <v>1915</v>
      </c>
      <c r="B481" s="139" t="s">
        <v>1916</v>
      </c>
      <c r="C481" s="123">
        <v>11</v>
      </c>
      <c r="D481" s="123">
        <v>6</v>
      </c>
      <c r="E481" s="123">
        <v>2</v>
      </c>
      <c r="F481" s="123">
        <v>0</v>
      </c>
      <c r="G481" s="123">
        <v>0</v>
      </c>
      <c r="H481" s="123">
        <v>0</v>
      </c>
      <c r="I481" s="123">
        <v>4</v>
      </c>
      <c r="J481" s="123">
        <v>1</v>
      </c>
      <c r="K481" s="123">
        <v>0</v>
      </c>
      <c r="L481" s="119">
        <f t="shared" si="16"/>
        <v>0</v>
      </c>
      <c r="M481" s="123">
        <v>784</v>
      </c>
      <c r="N481" s="124">
        <v>0.10352422907488987</v>
      </c>
      <c r="O481" s="73">
        <f t="shared" si="17"/>
        <v>1.4030612244897959E-2</v>
      </c>
      <c r="P481" s="125" t="s">
        <v>78</v>
      </c>
      <c r="Q481" s="125" t="s">
        <v>321</v>
      </c>
      <c r="R481" s="121"/>
    </row>
    <row r="482" spans="1:18" ht="15.75" thickBot="1" x14ac:dyDescent="0.25">
      <c r="A482" s="139" t="s">
        <v>1994</v>
      </c>
      <c r="B482" s="139" t="s">
        <v>1995</v>
      </c>
      <c r="C482" s="123">
        <v>8</v>
      </c>
      <c r="D482" s="123">
        <v>2</v>
      </c>
      <c r="E482" s="123">
        <v>0</v>
      </c>
      <c r="F482" s="123">
        <v>0</v>
      </c>
      <c r="G482" s="123">
        <v>0</v>
      </c>
      <c r="H482" s="123">
        <v>1</v>
      </c>
      <c r="I482" s="123">
        <v>2</v>
      </c>
      <c r="J482" s="123">
        <v>0</v>
      </c>
      <c r="K482" s="123">
        <v>1</v>
      </c>
      <c r="L482" s="119">
        <f t="shared" si="16"/>
        <v>2</v>
      </c>
      <c r="M482" s="123">
        <v>271</v>
      </c>
      <c r="N482" s="124">
        <v>0.3208613728129206</v>
      </c>
      <c r="O482" s="73">
        <f t="shared" si="17"/>
        <v>2.9520295202952029E-2</v>
      </c>
      <c r="P482" s="125" t="s">
        <v>61</v>
      </c>
      <c r="Q482" s="125" t="s">
        <v>305</v>
      </c>
      <c r="R482" s="121"/>
    </row>
    <row r="483" spans="1:18" ht="15.75" thickBot="1" x14ac:dyDescent="0.25">
      <c r="A483" s="139" t="s">
        <v>1341</v>
      </c>
      <c r="B483" s="139" t="s">
        <v>1342</v>
      </c>
      <c r="C483" s="123">
        <v>36</v>
      </c>
      <c r="D483" s="123">
        <v>32</v>
      </c>
      <c r="E483" s="123">
        <v>1</v>
      </c>
      <c r="F483" s="123">
        <v>1</v>
      </c>
      <c r="G483" s="123">
        <v>0</v>
      </c>
      <c r="H483" s="123">
        <v>2</v>
      </c>
      <c r="I483" s="123">
        <v>1</v>
      </c>
      <c r="J483" s="123">
        <v>0</v>
      </c>
      <c r="K483" s="123">
        <v>0</v>
      </c>
      <c r="L483" s="119">
        <f t="shared" si="16"/>
        <v>1</v>
      </c>
      <c r="M483" s="123">
        <v>810</v>
      </c>
      <c r="N483" s="124">
        <v>2.3744911804613297E-2</v>
      </c>
      <c r="O483" s="73">
        <f t="shared" si="17"/>
        <v>4.4444444444444446E-2</v>
      </c>
      <c r="P483" s="125" t="s">
        <v>76</v>
      </c>
      <c r="Q483" s="125" t="s">
        <v>321</v>
      </c>
      <c r="R483" s="121" t="s">
        <v>332</v>
      </c>
    </row>
    <row r="484" spans="1:18" ht="15.75" thickBot="1" x14ac:dyDescent="0.25">
      <c r="A484" s="139" t="s">
        <v>191</v>
      </c>
      <c r="B484" s="139" t="s">
        <v>2070</v>
      </c>
      <c r="C484" s="123">
        <v>6</v>
      </c>
      <c r="D484" s="123">
        <v>4</v>
      </c>
      <c r="E484" s="123">
        <v>0</v>
      </c>
      <c r="F484" s="123">
        <v>0</v>
      </c>
      <c r="G484" s="123">
        <v>0</v>
      </c>
      <c r="H484" s="123">
        <v>0</v>
      </c>
      <c r="I484" s="123">
        <v>1</v>
      </c>
      <c r="J484" s="123">
        <v>0</v>
      </c>
      <c r="K484" s="123">
        <v>0</v>
      </c>
      <c r="L484" s="119">
        <f t="shared" si="16"/>
        <v>1</v>
      </c>
      <c r="M484" s="123">
        <v>19521</v>
      </c>
      <c r="N484" s="124">
        <v>2.2123893805309734E-3</v>
      </c>
      <c r="O484" s="73">
        <f t="shared" si="17"/>
        <v>3.0736130321192559E-4</v>
      </c>
      <c r="P484" s="125" t="s">
        <v>456</v>
      </c>
      <c r="Q484" s="125" t="s">
        <v>2580</v>
      </c>
      <c r="R484" s="121"/>
    </row>
    <row r="485" spans="1:18" ht="15.75" thickBot="1" x14ac:dyDescent="0.25">
      <c r="A485" s="139" t="s">
        <v>1432</v>
      </c>
      <c r="B485" s="139" t="s">
        <v>1433</v>
      </c>
      <c r="C485" s="123">
        <v>27</v>
      </c>
      <c r="D485" s="123">
        <v>12</v>
      </c>
      <c r="E485" s="123">
        <v>1</v>
      </c>
      <c r="F485" s="123">
        <v>1</v>
      </c>
      <c r="G485" s="123">
        <v>0</v>
      </c>
      <c r="H485" s="123">
        <v>8</v>
      </c>
      <c r="I485" s="123">
        <v>7</v>
      </c>
      <c r="J485" s="123">
        <v>0</v>
      </c>
      <c r="K485" s="123">
        <v>0</v>
      </c>
      <c r="L485" s="119">
        <f t="shared" si="16"/>
        <v>0</v>
      </c>
      <c r="M485" s="123">
        <v>255</v>
      </c>
      <c r="N485" s="124">
        <v>1.8418201516793065E-2</v>
      </c>
      <c r="O485" s="73">
        <f t="shared" si="17"/>
        <v>0.10588235294117647</v>
      </c>
      <c r="P485" s="125" t="s">
        <v>241</v>
      </c>
      <c r="Q485" s="125" t="s">
        <v>298</v>
      </c>
      <c r="R485" s="121"/>
    </row>
    <row r="486" spans="1:18" ht="15.75" thickBot="1" x14ac:dyDescent="0.25">
      <c r="A486" s="139" t="s">
        <v>715</v>
      </c>
      <c r="B486" s="139" t="s">
        <v>716</v>
      </c>
      <c r="C486" s="123">
        <v>64</v>
      </c>
      <c r="D486" s="123">
        <v>36</v>
      </c>
      <c r="E486" s="123">
        <v>1</v>
      </c>
      <c r="F486" s="123">
        <v>2</v>
      </c>
      <c r="G486" s="123">
        <v>0</v>
      </c>
      <c r="H486" s="123">
        <v>1</v>
      </c>
      <c r="I486" s="123">
        <v>3</v>
      </c>
      <c r="J486" s="123">
        <v>1</v>
      </c>
      <c r="K486" s="123">
        <v>0</v>
      </c>
      <c r="L486" s="119">
        <f t="shared" si="16"/>
        <v>23</v>
      </c>
      <c r="M486" s="123">
        <v>1248</v>
      </c>
      <c r="N486" s="124">
        <v>5.5125725338491298E-2</v>
      </c>
      <c r="O486" s="73">
        <f t="shared" si="17"/>
        <v>5.128205128205128E-2</v>
      </c>
      <c r="P486" s="125" t="s">
        <v>89</v>
      </c>
      <c r="Q486" s="125" t="s">
        <v>2580</v>
      </c>
      <c r="R486" s="121" t="s">
        <v>64</v>
      </c>
    </row>
    <row r="487" spans="1:18" ht="15.75" thickBot="1" x14ac:dyDescent="0.25">
      <c r="A487" s="139" t="s">
        <v>643</v>
      </c>
      <c r="B487" s="139" t="s">
        <v>644</v>
      </c>
      <c r="C487" s="123">
        <v>88</v>
      </c>
      <c r="D487" s="123">
        <v>66</v>
      </c>
      <c r="E487" s="123">
        <v>0</v>
      </c>
      <c r="F487" s="123">
        <v>6</v>
      </c>
      <c r="G487" s="123">
        <v>0</v>
      </c>
      <c r="H487" s="123">
        <v>0</v>
      </c>
      <c r="I487" s="123">
        <v>18</v>
      </c>
      <c r="J487" s="123">
        <v>1</v>
      </c>
      <c r="K487" s="123">
        <v>0</v>
      </c>
      <c r="L487" s="119">
        <f t="shared" si="16"/>
        <v>3</v>
      </c>
      <c r="M487" s="123">
        <v>742</v>
      </c>
      <c r="N487" s="124">
        <v>1.0752688172043012E-2</v>
      </c>
      <c r="O487" s="73">
        <f t="shared" si="17"/>
        <v>0.11859838274932614</v>
      </c>
      <c r="P487" s="125" t="s">
        <v>36</v>
      </c>
      <c r="Q487" s="125" t="s">
        <v>321</v>
      </c>
      <c r="R487" s="121" t="s">
        <v>364</v>
      </c>
    </row>
    <row r="488" spans="1:18" ht="15.75" thickBot="1" x14ac:dyDescent="0.25">
      <c r="A488" s="139" t="s">
        <v>1119</v>
      </c>
      <c r="B488" s="139" t="s">
        <v>1120</v>
      </c>
      <c r="C488" s="123">
        <v>38</v>
      </c>
      <c r="D488" s="123">
        <v>8</v>
      </c>
      <c r="E488" s="123">
        <v>4</v>
      </c>
      <c r="F488" s="123">
        <v>0</v>
      </c>
      <c r="G488" s="123">
        <v>0</v>
      </c>
      <c r="H488" s="123">
        <v>7</v>
      </c>
      <c r="I488" s="123">
        <v>15</v>
      </c>
      <c r="J488" s="123">
        <v>1</v>
      </c>
      <c r="K488" s="123">
        <v>0</v>
      </c>
      <c r="L488" s="119">
        <f t="shared" si="16"/>
        <v>7</v>
      </c>
      <c r="M488" s="123">
        <v>1753</v>
      </c>
      <c r="N488" s="124"/>
      <c r="O488" s="73">
        <f t="shared" si="17"/>
        <v>2.167712492869367E-2</v>
      </c>
      <c r="P488" s="125" t="s">
        <v>120</v>
      </c>
      <c r="Q488" s="125" t="s">
        <v>312</v>
      </c>
      <c r="R488" s="121" t="s">
        <v>2360</v>
      </c>
    </row>
    <row r="489" spans="1:18" ht="15.75" thickBot="1" x14ac:dyDescent="0.25">
      <c r="A489" s="139" t="s">
        <v>1650</v>
      </c>
      <c r="B489" s="139" t="s">
        <v>1651</v>
      </c>
      <c r="C489" s="123">
        <v>25</v>
      </c>
      <c r="D489" s="123">
        <v>17</v>
      </c>
      <c r="E489" s="123">
        <v>1</v>
      </c>
      <c r="F489" s="123">
        <v>3</v>
      </c>
      <c r="G489" s="123">
        <v>0</v>
      </c>
      <c r="H489" s="123">
        <v>1</v>
      </c>
      <c r="I489" s="123">
        <v>3</v>
      </c>
      <c r="J489" s="123">
        <v>0</v>
      </c>
      <c r="K489" s="123">
        <v>0</v>
      </c>
      <c r="L489" s="119">
        <f t="shared" si="16"/>
        <v>4</v>
      </c>
      <c r="M489" s="123">
        <v>818</v>
      </c>
      <c r="N489" s="124">
        <v>0.12317864576956043</v>
      </c>
      <c r="O489" s="73">
        <f t="shared" si="17"/>
        <v>3.0562347188264057E-2</v>
      </c>
      <c r="P489" s="125" t="s">
        <v>30</v>
      </c>
      <c r="Q489" s="125" t="s">
        <v>312</v>
      </c>
      <c r="R489" s="121" t="s">
        <v>2358</v>
      </c>
    </row>
    <row r="490" spans="1:18" ht="15.75" thickBot="1" x14ac:dyDescent="0.25">
      <c r="A490" s="139" t="s">
        <v>1361</v>
      </c>
      <c r="B490" s="139" t="s">
        <v>2450</v>
      </c>
      <c r="C490" s="123">
        <v>20</v>
      </c>
      <c r="D490" s="123">
        <v>2</v>
      </c>
      <c r="E490" s="123">
        <v>0</v>
      </c>
      <c r="F490" s="123">
        <v>0</v>
      </c>
      <c r="G490" s="123">
        <v>0</v>
      </c>
      <c r="H490" s="123">
        <v>0</v>
      </c>
      <c r="I490" s="123">
        <v>0</v>
      </c>
      <c r="J490" s="123">
        <v>11</v>
      </c>
      <c r="K490" s="123">
        <v>1</v>
      </c>
      <c r="L490" s="119">
        <f t="shared" si="16"/>
        <v>6</v>
      </c>
      <c r="M490" s="123">
        <v>782</v>
      </c>
      <c r="N490" s="124">
        <v>2.3157894736842106E-2</v>
      </c>
      <c r="O490" s="73">
        <f t="shared" si="17"/>
        <v>2.557544757033248E-2</v>
      </c>
      <c r="P490" s="125" t="s">
        <v>48</v>
      </c>
      <c r="Q490" s="125" t="s">
        <v>305</v>
      </c>
      <c r="R490" s="121"/>
    </row>
    <row r="491" spans="1:18" ht="15.75" thickBot="1" x14ac:dyDescent="0.25">
      <c r="A491" s="139" t="s">
        <v>678</v>
      </c>
      <c r="B491" s="139" t="s">
        <v>679</v>
      </c>
      <c r="C491" s="123">
        <v>111</v>
      </c>
      <c r="D491" s="123">
        <v>12</v>
      </c>
      <c r="E491" s="123">
        <v>0</v>
      </c>
      <c r="F491" s="123">
        <v>0</v>
      </c>
      <c r="G491" s="123">
        <v>0</v>
      </c>
      <c r="H491" s="123">
        <v>74</v>
      </c>
      <c r="I491" s="123">
        <v>18</v>
      </c>
      <c r="J491" s="123">
        <v>0</v>
      </c>
      <c r="K491" s="123">
        <v>4</v>
      </c>
      <c r="L491" s="119">
        <f t="shared" si="16"/>
        <v>3</v>
      </c>
      <c r="M491" s="123">
        <v>2435</v>
      </c>
      <c r="N491" s="124">
        <v>4.3010752688172046E-2</v>
      </c>
      <c r="O491" s="73">
        <f t="shared" si="17"/>
        <v>4.5585215605749484E-2</v>
      </c>
      <c r="P491" s="125" t="s">
        <v>120</v>
      </c>
      <c r="Q491" s="125" t="s">
        <v>312</v>
      </c>
      <c r="R491" s="121" t="s">
        <v>2360</v>
      </c>
    </row>
    <row r="492" spans="1:18" ht="15.75" thickBot="1" x14ac:dyDescent="0.25">
      <c r="A492" s="139" t="s">
        <v>934</v>
      </c>
      <c r="B492" s="139" t="s">
        <v>935</v>
      </c>
      <c r="C492" s="123">
        <v>49</v>
      </c>
      <c r="D492" s="123">
        <v>32</v>
      </c>
      <c r="E492" s="123">
        <v>5</v>
      </c>
      <c r="F492" s="123">
        <v>1</v>
      </c>
      <c r="G492" s="123">
        <v>1</v>
      </c>
      <c r="H492" s="123">
        <v>0</v>
      </c>
      <c r="I492" s="123">
        <v>2</v>
      </c>
      <c r="J492" s="123">
        <v>1</v>
      </c>
      <c r="K492" s="123">
        <v>1</v>
      </c>
      <c r="L492" s="119">
        <f t="shared" si="16"/>
        <v>12</v>
      </c>
      <c r="M492" s="123">
        <v>1453</v>
      </c>
      <c r="N492" s="124">
        <v>2.2573363431151242E-2</v>
      </c>
      <c r="O492" s="73">
        <f t="shared" si="17"/>
        <v>3.3723331039229178E-2</v>
      </c>
      <c r="P492" s="125" t="s">
        <v>65</v>
      </c>
      <c r="Q492" s="125" t="s">
        <v>316</v>
      </c>
      <c r="R492" s="121"/>
    </row>
    <row r="493" spans="1:18" ht="15.75" thickBot="1" x14ac:dyDescent="0.25">
      <c r="A493" s="139" t="s">
        <v>192</v>
      </c>
      <c r="B493" s="139" t="s">
        <v>359</v>
      </c>
      <c r="C493" s="123">
        <v>5453</v>
      </c>
      <c r="D493" s="123">
        <v>4438</v>
      </c>
      <c r="E493" s="123">
        <v>330</v>
      </c>
      <c r="F493" s="123">
        <v>236</v>
      </c>
      <c r="G493" s="123">
        <v>691</v>
      </c>
      <c r="H493" s="123">
        <v>33</v>
      </c>
      <c r="I493" s="123">
        <v>86</v>
      </c>
      <c r="J493" s="123">
        <v>48</v>
      </c>
      <c r="K493" s="123">
        <v>12</v>
      </c>
      <c r="L493" s="119">
        <f t="shared" si="16"/>
        <v>145</v>
      </c>
      <c r="M493" s="123">
        <v>25657</v>
      </c>
      <c r="N493" s="124">
        <v>4.1155234657039713E-2</v>
      </c>
      <c r="O493" s="73">
        <f t="shared" si="17"/>
        <v>0.21253459094983826</v>
      </c>
      <c r="P493" s="125" t="s">
        <v>456</v>
      </c>
      <c r="Q493" s="125" t="s">
        <v>316</v>
      </c>
      <c r="R493" s="121"/>
    </row>
    <row r="494" spans="1:18" ht="15.75" thickBot="1" x14ac:dyDescent="0.25">
      <c r="A494" s="139" t="s">
        <v>717</v>
      </c>
      <c r="B494" s="139" t="s">
        <v>718</v>
      </c>
      <c r="C494" s="123">
        <v>65</v>
      </c>
      <c r="D494" s="123">
        <v>35</v>
      </c>
      <c r="E494" s="123">
        <v>3</v>
      </c>
      <c r="F494" s="123">
        <v>0</v>
      </c>
      <c r="G494" s="123">
        <v>1</v>
      </c>
      <c r="H494" s="123">
        <v>4</v>
      </c>
      <c r="I494" s="123">
        <v>12</v>
      </c>
      <c r="J494" s="123">
        <v>3</v>
      </c>
      <c r="K494" s="123">
        <v>1</v>
      </c>
      <c r="L494" s="119">
        <f t="shared" si="16"/>
        <v>9</v>
      </c>
      <c r="M494" s="123">
        <v>491</v>
      </c>
      <c r="N494" s="124">
        <v>4.4977511244377807E-3</v>
      </c>
      <c r="O494" s="73">
        <f t="shared" si="17"/>
        <v>0.13238289205702647</v>
      </c>
      <c r="P494" s="125" t="s">
        <v>36</v>
      </c>
      <c r="Q494" s="125" t="s">
        <v>321</v>
      </c>
      <c r="R494" s="121" t="s">
        <v>364</v>
      </c>
    </row>
    <row r="495" spans="1:18" ht="15.75" thickBot="1" x14ac:dyDescent="0.25">
      <c r="A495" s="139" t="s">
        <v>1625</v>
      </c>
      <c r="B495" s="139" t="s">
        <v>2451</v>
      </c>
      <c r="C495" s="123">
        <v>17</v>
      </c>
      <c r="D495" s="123">
        <v>0</v>
      </c>
      <c r="E495" s="123">
        <v>0</v>
      </c>
      <c r="F495" s="123">
        <v>0</v>
      </c>
      <c r="G495" s="123">
        <v>0</v>
      </c>
      <c r="H495" s="123">
        <v>1</v>
      </c>
      <c r="I495" s="123">
        <v>0</v>
      </c>
      <c r="J495" s="123">
        <v>0</v>
      </c>
      <c r="K495" s="123">
        <v>0</v>
      </c>
      <c r="L495" s="119">
        <f t="shared" si="16"/>
        <v>16</v>
      </c>
      <c r="M495" s="123">
        <v>412</v>
      </c>
      <c r="N495" s="124">
        <v>4.1522491349480967E-2</v>
      </c>
      <c r="O495" s="73">
        <f t="shared" si="17"/>
        <v>4.12621359223301E-2</v>
      </c>
      <c r="P495" s="125" t="s">
        <v>238</v>
      </c>
      <c r="Q495" s="125" t="s">
        <v>2580</v>
      </c>
      <c r="R495" s="121" t="s">
        <v>91</v>
      </c>
    </row>
    <row r="496" spans="1:18" ht="15.75" thickBot="1" x14ac:dyDescent="0.25">
      <c r="A496" s="139" t="s">
        <v>55</v>
      </c>
      <c r="B496" s="139" t="s">
        <v>389</v>
      </c>
      <c r="C496" s="123">
        <v>1656</v>
      </c>
      <c r="D496" s="123">
        <v>1451</v>
      </c>
      <c r="E496" s="123">
        <v>105</v>
      </c>
      <c r="F496" s="123">
        <v>251</v>
      </c>
      <c r="G496" s="123">
        <v>3</v>
      </c>
      <c r="H496" s="123">
        <v>18</v>
      </c>
      <c r="I496" s="123">
        <v>66</v>
      </c>
      <c r="J496" s="123">
        <v>11</v>
      </c>
      <c r="K496" s="123">
        <v>6</v>
      </c>
      <c r="L496" s="119">
        <f t="shared" si="16"/>
        <v>101</v>
      </c>
      <c r="M496" s="123">
        <v>11267</v>
      </c>
      <c r="N496" s="124">
        <v>3.9372104992279978E-2</v>
      </c>
      <c r="O496" s="73">
        <f t="shared" si="17"/>
        <v>0.14697790006212835</v>
      </c>
      <c r="P496" s="125" t="s">
        <v>456</v>
      </c>
      <c r="Q496" s="125" t="s">
        <v>307</v>
      </c>
      <c r="R496" s="121" t="s">
        <v>55</v>
      </c>
    </row>
    <row r="497" spans="1:18" ht="15.75" thickBot="1" x14ac:dyDescent="0.25">
      <c r="A497" s="139" t="s">
        <v>56</v>
      </c>
      <c r="B497" s="139" t="s">
        <v>297</v>
      </c>
      <c r="C497" s="123">
        <v>79677</v>
      </c>
      <c r="D497" s="123">
        <v>28364</v>
      </c>
      <c r="E497" s="123">
        <v>1217</v>
      </c>
      <c r="F497" s="123">
        <v>2215</v>
      </c>
      <c r="G497" s="123">
        <v>2857</v>
      </c>
      <c r="H497" s="123">
        <v>13908</v>
      </c>
      <c r="I497" s="123">
        <v>16975</v>
      </c>
      <c r="J497" s="123">
        <v>2007</v>
      </c>
      <c r="K497" s="123">
        <v>3268</v>
      </c>
      <c r="L497" s="119">
        <f t="shared" si="16"/>
        <v>12298</v>
      </c>
      <c r="M497" s="123">
        <v>1007749</v>
      </c>
      <c r="N497" s="124">
        <v>8.4821428571428575E-2</v>
      </c>
      <c r="O497" s="73">
        <f t="shared" si="17"/>
        <v>7.9064330502932781E-2</v>
      </c>
      <c r="P497" s="125" t="s">
        <v>456</v>
      </c>
      <c r="Q497" s="125" t="s">
        <v>298</v>
      </c>
      <c r="R497" s="121"/>
    </row>
    <row r="498" spans="1:18" ht="15.75" thickBot="1" x14ac:dyDescent="0.25">
      <c r="A498" s="139" t="s">
        <v>1412</v>
      </c>
      <c r="B498" s="139" t="s">
        <v>1413</v>
      </c>
      <c r="C498" s="123">
        <v>20</v>
      </c>
      <c r="D498" s="123">
        <v>6</v>
      </c>
      <c r="E498" s="123">
        <v>0</v>
      </c>
      <c r="F498" s="123">
        <v>0</v>
      </c>
      <c r="G498" s="123">
        <v>0</v>
      </c>
      <c r="H498" s="123">
        <v>1</v>
      </c>
      <c r="I498" s="123">
        <v>5</v>
      </c>
      <c r="J498" s="123">
        <v>0</v>
      </c>
      <c r="K498" s="123">
        <v>2</v>
      </c>
      <c r="L498" s="119">
        <f t="shared" si="16"/>
        <v>6</v>
      </c>
      <c r="M498" s="123">
        <v>1121</v>
      </c>
      <c r="N498" s="124">
        <v>2.0602218700475437E-2</v>
      </c>
      <c r="O498" s="73">
        <f t="shared" si="17"/>
        <v>1.784121320249777E-2</v>
      </c>
      <c r="P498" s="125" t="s">
        <v>34</v>
      </c>
      <c r="Q498" s="125" t="s">
        <v>305</v>
      </c>
      <c r="R498" s="121" t="s">
        <v>59</v>
      </c>
    </row>
    <row r="499" spans="1:18" ht="15.75" thickBot="1" x14ac:dyDescent="0.25">
      <c r="A499" s="139" t="s">
        <v>1678</v>
      </c>
      <c r="B499" s="139" t="s">
        <v>2371</v>
      </c>
      <c r="C499" s="123">
        <v>18</v>
      </c>
      <c r="D499" s="123">
        <v>3</v>
      </c>
      <c r="E499" s="123">
        <v>0</v>
      </c>
      <c r="F499" s="123">
        <v>0</v>
      </c>
      <c r="G499" s="123">
        <v>0</v>
      </c>
      <c r="H499" s="123">
        <v>0</v>
      </c>
      <c r="I499" s="123">
        <v>6</v>
      </c>
      <c r="J499" s="123">
        <v>0</v>
      </c>
      <c r="K499" s="123">
        <v>1</v>
      </c>
      <c r="L499" s="119">
        <f t="shared" si="16"/>
        <v>8</v>
      </c>
      <c r="M499" s="123">
        <v>398</v>
      </c>
      <c r="N499" s="124">
        <v>2.9334115576415371E-4</v>
      </c>
      <c r="O499" s="73">
        <f t="shared" si="17"/>
        <v>4.5226130653266333E-2</v>
      </c>
      <c r="P499" s="125" t="s">
        <v>34</v>
      </c>
      <c r="Q499" s="125" t="s">
        <v>305</v>
      </c>
      <c r="R499" s="121" t="s">
        <v>2359</v>
      </c>
    </row>
    <row r="500" spans="1:18" ht="15.75" thickBot="1" x14ac:dyDescent="0.25">
      <c r="A500" s="139" t="s">
        <v>2199</v>
      </c>
      <c r="B500" s="139" t="s">
        <v>2200</v>
      </c>
      <c r="C500" s="123">
        <v>16</v>
      </c>
      <c r="D500" s="123">
        <v>13</v>
      </c>
      <c r="E500" s="123">
        <v>0</v>
      </c>
      <c r="F500" s="123">
        <v>0</v>
      </c>
      <c r="G500" s="123">
        <v>0</v>
      </c>
      <c r="H500" s="123">
        <v>0</v>
      </c>
      <c r="I500" s="123">
        <v>0</v>
      </c>
      <c r="J500" s="123">
        <v>0</v>
      </c>
      <c r="K500" s="123">
        <v>0</v>
      </c>
      <c r="L500" s="119">
        <f t="shared" si="16"/>
        <v>3</v>
      </c>
      <c r="M500" s="123">
        <v>409</v>
      </c>
      <c r="N500" s="124">
        <v>4.1036717062634988E-2</v>
      </c>
      <c r="O500" s="73">
        <f t="shared" si="17"/>
        <v>3.9119804400977995E-2</v>
      </c>
      <c r="P500" s="125" t="s">
        <v>11</v>
      </c>
      <c r="Q500" s="125" t="s">
        <v>307</v>
      </c>
      <c r="R500" s="121"/>
    </row>
    <row r="501" spans="1:18" ht="15.75" thickBot="1" x14ac:dyDescent="0.25">
      <c r="A501" s="139" t="s">
        <v>1462</v>
      </c>
      <c r="B501" s="139" t="s">
        <v>1463</v>
      </c>
      <c r="C501" s="123">
        <v>21</v>
      </c>
      <c r="D501" s="123">
        <v>4</v>
      </c>
      <c r="E501" s="123">
        <v>1</v>
      </c>
      <c r="F501" s="123">
        <v>0</v>
      </c>
      <c r="G501" s="123">
        <v>1</v>
      </c>
      <c r="H501" s="123">
        <v>2</v>
      </c>
      <c r="I501" s="123">
        <v>11</v>
      </c>
      <c r="J501" s="123">
        <v>0</v>
      </c>
      <c r="K501" s="123">
        <v>1</v>
      </c>
      <c r="L501" s="119">
        <f t="shared" si="16"/>
        <v>2</v>
      </c>
      <c r="M501" s="123">
        <v>841</v>
      </c>
      <c r="N501" s="124">
        <v>3.5087719298245612E-2</v>
      </c>
      <c r="O501" s="73">
        <f t="shared" si="17"/>
        <v>2.4970273483947682E-2</v>
      </c>
      <c r="P501" s="125" t="s">
        <v>71</v>
      </c>
      <c r="Q501" s="125" t="s">
        <v>298</v>
      </c>
      <c r="R501" s="121" t="s">
        <v>18</v>
      </c>
    </row>
    <row r="502" spans="1:18" ht="15.75" thickBot="1" x14ac:dyDescent="0.25">
      <c r="A502" s="139" t="s">
        <v>1418</v>
      </c>
      <c r="B502" s="139" t="s">
        <v>1419</v>
      </c>
      <c r="C502" s="123">
        <v>22</v>
      </c>
      <c r="D502" s="123">
        <v>13</v>
      </c>
      <c r="E502" s="123">
        <v>2</v>
      </c>
      <c r="F502" s="123">
        <v>4</v>
      </c>
      <c r="G502" s="123">
        <v>0</v>
      </c>
      <c r="H502" s="123">
        <v>1</v>
      </c>
      <c r="I502" s="123">
        <v>1</v>
      </c>
      <c r="J502" s="123">
        <v>5</v>
      </c>
      <c r="K502" s="123">
        <v>1</v>
      </c>
      <c r="L502" s="119">
        <f t="shared" si="16"/>
        <v>1</v>
      </c>
      <c r="M502" s="123">
        <v>1056</v>
      </c>
      <c r="N502" s="124">
        <v>0.19354838709677419</v>
      </c>
      <c r="O502" s="73">
        <f t="shared" si="17"/>
        <v>2.0833333333333332E-2</v>
      </c>
      <c r="P502" s="125" t="s">
        <v>30</v>
      </c>
      <c r="Q502" s="125" t="s">
        <v>312</v>
      </c>
      <c r="R502" s="121" t="s">
        <v>2358</v>
      </c>
    </row>
    <row r="503" spans="1:18" ht="15.75" thickBot="1" x14ac:dyDescent="0.25">
      <c r="A503" s="139" t="s">
        <v>1619</v>
      </c>
      <c r="B503" s="139" t="s">
        <v>1620</v>
      </c>
      <c r="C503" s="123">
        <v>31</v>
      </c>
      <c r="D503" s="123">
        <v>18</v>
      </c>
      <c r="E503" s="123">
        <v>1</v>
      </c>
      <c r="F503" s="123">
        <v>1</v>
      </c>
      <c r="G503" s="123">
        <v>0</v>
      </c>
      <c r="H503" s="123">
        <v>1</v>
      </c>
      <c r="I503" s="123">
        <v>1</v>
      </c>
      <c r="J503" s="123">
        <v>4</v>
      </c>
      <c r="K503" s="123">
        <v>0</v>
      </c>
      <c r="L503" s="119">
        <f t="shared" si="16"/>
        <v>7</v>
      </c>
      <c r="M503" s="123">
        <v>551</v>
      </c>
      <c r="N503" s="124">
        <v>0.14465408805031446</v>
      </c>
      <c r="O503" s="73">
        <f t="shared" si="17"/>
        <v>5.6261343012704176E-2</v>
      </c>
      <c r="P503" s="125" t="s">
        <v>11</v>
      </c>
      <c r="Q503" s="125" t="s">
        <v>307</v>
      </c>
      <c r="R503" s="121" t="s">
        <v>1</v>
      </c>
    </row>
    <row r="504" spans="1:18" ht="15.75" thickBot="1" x14ac:dyDescent="0.25">
      <c r="A504" s="139" t="s">
        <v>2252</v>
      </c>
      <c r="B504" s="139" t="s">
        <v>2452</v>
      </c>
      <c r="C504" s="123">
        <v>2</v>
      </c>
      <c r="D504" s="123">
        <v>1</v>
      </c>
      <c r="E504" s="123">
        <v>0</v>
      </c>
      <c r="F504" s="123">
        <v>0</v>
      </c>
      <c r="G504" s="123">
        <v>0</v>
      </c>
      <c r="H504" s="123">
        <v>0</v>
      </c>
      <c r="I504" s="123">
        <v>1</v>
      </c>
      <c r="J504" s="123">
        <v>0</v>
      </c>
      <c r="K504" s="123">
        <v>0</v>
      </c>
      <c r="L504" s="119">
        <f t="shared" si="16"/>
        <v>0</v>
      </c>
      <c r="M504" s="123">
        <v>39</v>
      </c>
      <c r="N504" s="124">
        <v>1.6710642040457344E-2</v>
      </c>
      <c r="O504" s="73">
        <f t="shared" si="17"/>
        <v>5.128205128205128E-2</v>
      </c>
      <c r="P504" s="125" t="s">
        <v>456</v>
      </c>
      <c r="Q504" s="125"/>
      <c r="R504" s="121"/>
    </row>
    <row r="505" spans="1:18" ht="15.75" thickBot="1" x14ac:dyDescent="0.25">
      <c r="A505" s="139" t="s">
        <v>194</v>
      </c>
      <c r="B505" s="139" t="s">
        <v>2453</v>
      </c>
      <c r="C505" s="123">
        <v>2</v>
      </c>
      <c r="D505" s="123">
        <v>2</v>
      </c>
      <c r="E505" s="123">
        <v>0</v>
      </c>
      <c r="F505" s="123">
        <v>0</v>
      </c>
      <c r="G505" s="123">
        <v>0</v>
      </c>
      <c r="H505" s="123">
        <v>0</v>
      </c>
      <c r="I505" s="123">
        <v>0</v>
      </c>
      <c r="J505" s="123">
        <v>0</v>
      </c>
      <c r="K505" s="123">
        <v>0</v>
      </c>
      <c r="L505" s="119">
        <f t="shared" si="16"/>
        <v>0</v>
      </c>
      <c r="M505" s="123">
        <v>12379</v>
      </c>
      <c r="N505" s="124">
        <v>5.3356282271944923E-2</v>
      </c>
      <c r="O505" s="73">
        <f t="shared" si="17"/>
        <v>1.6156393892883107E-4</v>
      </c>
      <c r="P505" s="125" t="s">
        <v>456</v>
      </c>
      <c r="Q505" s="125" t="s">
        <v>321</v>
      </c>
      <c r="R505" s="121"/>
    </row>
    <row r="506" spans="1:18" ht="15.75" thickBot="1" x14ac:dyDescent="0.25">
      <c r="A506" s="139" t="s">
        <v>195</v>
      </c>
      <c r="B506" s="139" t="s">
        <v>2343</v>
      </c>
      <c r="C506" s="123">
        <v>3</v>
      </c>
      <c r="D506" s="123">
        <v>3</v>
      </c>
      <c r="E506" s="123">
        <v>0</v>
      </c>
      <c r="F506" s="123">
        <v>0</v>
      </c>
      <c r="G506" s="123">
        <v>0</v>
      </c>
      <c r="H506" s="123">
        <v>0</v>
      </c>
      <c r="I506" s="123">
        <v>0</v>
      </c>
      <c r="J506" s="123">
        <v>0</v>
      </c>
      <c r="K506" s="123">
        <v>0</v>
      </c>
      <c r="L506" s="119">
        <f t="shared" si="16"/>
        <v>0</v>
      </c>
      <c r="M506" s="123">
        <v>3938</v>
      </c>
      <c r="N506" s="124">
        <v>0.10231023102310231</v>
      </c>
      <c r="O506" s="73">
        <f t="shared" si="17"/>
        <v>7.6180802437785682E-4</v>
      </c>
      <c r="P506" s="125" t="s">
        <v>456</v>
      </c>
      <c r="Q506" s="125" t="s">
        <v>321</v>
      </c>
      <c r="R506" s="121"/>
    </row>
    <row r="507" spans="1:18" ht="15.75" thickBot="1" x14ac:dyDescent="0.25">
      <c r="A507" s="139" t="s">
        <v>1267</v>
      </c>
      <c r="B507" s="139" t="s">
        <v>1268</v>
      </c>
      <c r="C507" s="123">
        <v>29</v>
      </c>
      <c r="D507" s="123">
        <v>14</v>
      </c>
      <c r="E507" s="123">
        <v>0</v>
      </c>
      <c r="F507" s="123">
        <v>3</v>
      </c>
      <c r="G507" s="123">
        <v>1</v>
      </c>
      <c r="H507" s="123">
        <v>0</v>
      </c>
      <c r="I507" s="123">
        <v>4</v>
      </c>
      <c r="J507" s="123">
        <v>1</v>
      </c>
      <c r="K507" s="123">
        <v>1</v>
      </c>
      <c r="L507" s="119">
        <f t="shared" si="16"/>
        <v>8</v>
      </c>
      <c r="M507" s="123">
        <v>1186</v>
      </c>
      <c r="N507" s="124">
        <v>2.9978586723768737E-2</v>
      </c>
      <c r="O507" s="73">
        <f t="shared" si="17"/>
        <v>2.4451939291736932E-2</v>
      </c>
      <c r="P507" s="125" t="s">
        <v>69</v>
      </c>
      <c r="Q507" s="125" t="s">
        <v>321</v>
      </c>
      <c r="R507" s="121" t="s">
        <v>332</v>
      </c>
    </row>
    <row r="508" spans="1:18" ht="15.75" thickBot="1" x14ac:dyDescent="0.25">
      <c r="A508" s="139" t="s">
        <v>1331</v>
      </c>
      <c r="B508" s="139" t="s">
        <v>1332</v>
      </c>
      <c r="C508" s="123">
        <v>27</v>
      </c>
      <c r="D508" s="123">
        <v>25</v>
      </c>
      <c r="E508" s="123">
        <v>0</v>
      </c>
      <c r="F508" s="123">
        <v>1</v>
      </c>
      <c r="G508" s="123">
        <v>1</v>
      </c>
      <c r="H508" s="123">
        <v>0</v>
      </c>
      <c r="I508" s="123">
        <v>0</v>
      </c>
      <c r="J508" s="123">
        <v>1</v>
      </c>
      <c r="K508" s="123">
        <v>0</v>
      </c>
      <c r="L508" s="119">
        <f t="shared" si="16"/>
        <v>0</v>
      </c>
      <c r="M508" s="123">
        <v>97</v>
      </c>
      <c r="N508" s="124">
        <v>2.8532608695652172E-2</v>
      </c>
      <c r="O508" s="73">
        <f t="shared" si="17"/>
        <v>0.27835051546391754</v>
      </c>
      <c r="P508" s="125" t="s">
        <v>37</v>
      </c>
      <c r="Q508" s="125" t="s">
        <v>2580</v>
      </c>
      <c r="R508" s="121" t="s">
        <v>91</v>
      </c>
    </row>
    <row r="509" spans="1:18" ht="15.75" thickBot="1" x14ac:dyDescent="0.25">
      <c r="A509" s="139" t="s">
        <v>1968</v>
      </c>
      <c r="B509" s="139" t="s">
        <v>1969</v>
      </c>
      <c r="C509" s="123">
        <v>17</v>
      </c>
      <c r="D509" s="123">
        <v>3</v>
      </c>
      <c r="E509" s="123">
        <v>0</v>
      </c>
      <c r="F509" s="123">
        <v>0</v>
      </c>
      <c r="G509" s="123">
        <v>0</v>
      </c>
      <c r="H509" s="123">
        <v>1</v>
      </c>
      <c r="I509" s="123">
        <v>8</v>
      </c>
      <c r="J509" s="123">
        <v>0</v>
      </c>
      <c r="K509" s="123">
        <v>3</v>
      </c>
      <c r="L509" s="119">
        <f t="shared" si="16"/>
        <v>2</v>
      </c>
      <c r="M509" s="123">
        <v>195</v>
      </c>
      <c r="N509" s="124">
        <v>0.17218543046357615</v>
      </c>
      <c r="O509" s="73">
        <f t="shared" si="17"/>
        <v>8.7179487179487175E-2</v>
      </c>
      <c r="P509" s="125" t="s">
        <v>224</v>
      </c>
      <c r="Q509" s="125" t="s">
        <v>300</v>
      </c>
      <c r="R509" s="121"/>
    </row>
    <row r="510" spans="1:18" ht="15.75" thickBot="1" x14ac:dyDescent="0.25">
      <c r="A510" s="139" t="s">
        <v>505</v>
      </c>
      <c r="B510" s="139" t="s">
        <v>506</v>
      </c>
      <c r="C510" s="123">
        <v>161</v>
      </c>
      <c r="D510" s="123">
        <v>10</v>
      </c>
      <c r="E510" s="123">
        <v>0</v>
      </c>
      <c r="F510" s="123">
        <v>0</v>
      </c>
      <c r="G510" s="123">
        <v>4</v>
      </c>
      <c r="H510" s="123">
        <v>55</v>
      </c>
      <c r="I510" s="123">
        <v>67</v>
      </c>
      <c r="J510" s="123">
        <v>1</v>
      </c>
      <c r="K510" s="123">
        <v>8</v>
      </c>
      <c r="L510" s="119">
        <f t="shared" si="16"/>
        <v>16</v>
      </c>
      <c r="M510" s="123">
        <v>2520</v>
      </c>
      <c r="N510" s="124"/>
      <c r="O510" s="73">
        <f t="shared" si="17"/>
        <v>6.3888888888888884E-2</v>
      </c>
      <c r="P510" s="125" t="s">
        <v>70</v>
      </c>
      <c r="Q510" s="125" t="s">
        <v>298</v>
      </c>
      <c r="R510" s="121"/>
    </row>
    <row r="511" spans="1:18" ht="15.75" thickBot="1" x14ac:dyDescent="0.25">
      <c r="A511" s="139" t="s">
        <v>57</v>
      </c>
      <c r="B511" s="139" t="s">
        <v>424</v>
      </c>
      <c r="C511" s="123">
        <v>533</v>
      </c>
      <c r="D511" s="123">
        <v>302</v>
      </c>
      <c r="E511" s="123">
        <v>10</v>
      </c>
      <c r="F511" s="123">
        <v>27</v>
      </c>
      <c r="G511" s="123">
        <v>1</v>
      </c>
      <c r="H511" s="123">
        <v>26</v>
      </c>
      <c r="I511" s="123">
        <v>79</v>
      </c>
      <c r="J511" s="123">
        <v>23</v>
      </c>
      <c r="K511" s="123">
        <v>18</v>
      </c>
      <c r="L511" s="119">
        <f t="shared" si="16"/>
        <v>84</v>
      </c>
      <c r="M511" s="123">
        <v>10189</v>
      </c>
      <c r="N511" s="124">
        <v>2.8037383177570093E-2</v>
      </c>
      <c r="O511" s="73">
        <f t="shared" si="17"/>
        <v>5.2311316125233091E-2</v>
      </c>
      <c r="P511" s="125" t="s">
        <v>456</v>
      </c>
      <c r="Q511" s="125" t="s">
        <v>305</v>
      </c>
      <c r="R511" s="121" t="s">
        <v>2359</v>
      </c>
    </row>
    <row r="512" spans="1:18" ht="15.75" thickBot="1" x14ac:dyDescent="0.25">
      <c r="A512" s="139" t="s">
        <v>403</v>
      </c>
      <c r="B512" s="139" t="s">
        <v>404</v>
      </c>
      <c r="C512" s="123">
        <v>1020</v>
      </c>
      <c r="D512" s="123">
        <v>109</v>
      </c>
      <c r="E512" s="123">
        <v>12</v>
      </c>
      <c r="F512" s="123">
        <v>7</v>
      </c>
      <c r="G512" s="123">
        <v>19</v>
      </c>
      <c r="H512" s="123">
        <v>341</v>
      </c>
      <c r="I512" s="123">
        <v>240</v>
      </c>
      <c r="J512" s="123">
        <v>52</v>
      </c>
      <c r="K512" s="123">
        <v>24</v>
      </c>
      <c r="L512" s="119">
        <f t="shared" si="16"/>
        <v>235</v>
      </c>
      <c r="M512" s="123">
        <v>9226</v>
      </c>
      <c r="N512" s="124">
        <v>2.0015201418799089E-2</v>
      </c>
      <c r="O512" s="73">
        <f t="shared" si="17"/>
        <v>0.11055712117927596</v>
      </c>
      <c r="P512" s="125" t="s">
        <v>70</v>
      </c>
      <c r="Q512" s="125" t="s">
        <v>298</v>
      </c>
      <c r="R512" s="121"/>
    </row>
    <row r="513" spans="1:18" ht="15.75" thickBot="1" x14ac:dyDescent="0.25">
      <c r="A513" s="139" t="s">
        <v>1464</v>
      </c>
      <c r="B513" s="139" t="s">
        <v>1465</v>
      </c>
      <c r="C513" s="123">
        <v>24</v>
      </c>
      <c r="D513" s="123">
        <v>10</v>
      </c>
      <c r="E513" s="123">
        <v>0</v>
      </c>
      <c r="F513" s="123">
        <v>2</v>
      </c>
      <c r="G513" s="123">
        <v>0</v>
      </c>
      <c r="H513" s="123">
        <v>0</v>
      </c>
      <c r="I513" s="123">
        <v>4</v>
      </c>
      <c r="J513" s="123">
        <v>6</v>
      </c>
      <c r="K513" s="123">
        <v>1</v>
      </c>
      <c r="L513" s="119">
        <f t="shared" si="16"/>
        <v>3</v>
      </c>
      <c r="M513" s="123">
        <v>1120</v>
      </c>
      <c r="N513" s="124">
        <v>5.9322033898305086E-2</v>
      </c>
      <c r="O513" s="73">
        <f t="shared" si="17"/>
        <v>2.1428571428571429E-2</v>
      </c>
      <c r="P513" s="125" t="s">
        <v>46</v>
      </c>
      <c r="Q513" s="125" t="s">
        <v>296</v>
      </c>
      <c r="R513" s="121"/>
    </row>
    <row r="514" spans="1:18" ht="15.75" thickBot="1" x14ac:dyDescent="0.25">
      <c r="A514" s="139" t="s">
        <v>1811</v>
      </c>
      <c r="B514" s="139" t="s">
        <v>1812</v>
      </c>
      <c r="C514" s="123">
        <v>19</v>
      </c>
      <c r="D514" s="123">
        <v>4</v>
      </c>
      <c r="E514" s="123">
        <v>0</v>
      </c>
      <c r="F514" s="123">
        <v>0</v>
      </c>
      <c r="G514" s="123">
        <v>0</v>
      </c>
      <c r="H514" s="123">
        <v>0</v>
      </c>
      <c r="I514" s="123">
        <v>7</v>
      </c>
      <c r="J514" s="123">
        <v>0</v>
      </c>
      <c r="K514" s="123">
        <v>0</v>
      </c>
      <c r="L514" s="119">
        <f t="shared" si="16"/>
        <v>8</v>
      </c>
      <c r="M514" s="123">
        <v>415</v>
      </c>
      <c r="N514" s="124">
        <v>6.2778579948521567E-5</v>
      </c>
      <c r="O514" s="73">
        <f t="shared" si="17"/>
        <v>4.5783132530120479E-2</v>
      </c>
      <c r="P514" s="125" t="s">
        <v>212</v>
      </c>
      <c r="Q514" s="125" t="s">
        <v>321</v>
      </c>
      <c r="R514" s="121" t="s">
        <v>364</v>
      </c>
    </row>
    <row r="515" spans="1:18" ht="15.75" thickBot="1" x14ac:dyDescent="0.25">
      <c r="A515" s="139" t="s">
        <v>2004</v>
      </c>
      <c r="B515" s="139" t="s">
        <v>2372</v>
      </c>
      <c r="C515" s="123">
        <v>14</v>
      </c>
      <c r="D515" s="123">
        <v>6</v>
      </c>
      <c r="E515" s="123">
        <v>1</v>
      </c>
      <c r="F515" s="123">
        <v>1</v>
      </c>
      <c r="G515" s="123">
        <v>0</v>
      </c>
      <c r="H515" s="123">
        <v>0</v>
      </c>
      <c r="I515" s="123">
        <v>6</v>
      </c>
      <c r="J515" s="123">
        <v>0</v>
      </c>
      <c r="K515" s="123">
        <v>1</v>
      </c>
      <c r="L515" s="119">
        <f t="shared" si="16"/>
        <v>1</v>
      </c>
      <c r="M515" s="123">
        <v>497</v>
      </c>
      <c r="N515" s="124">
        <v>2.368421052631579E-2</v>
      </c>
      <c r="O515" s="73">
        <f t="shared" si="17"/>
        <v>2.8169014084507043E-2</v>
      </c>
      <c r="P515" s="125" t="s">
        <v>212</v>
      </c>
      <c r="Q515" s="125" t="s">
        <v>2580</v>
      </c>
      <c r="R515" s="121" t="s">
        <v>51</v>
      </c>
    </row>
    <row r="516" spans="1:18" ht="15.75" thickBot="1" x14ac:dyDescent="0.25">
      <c r="A516" s="139" t="s">
        <v>2289</v>
      </c>
      <c r="B516" s="139" t="s">
        <v>2454</v>
      </c>
      <c r="C516" s="123">
        <v>1</v>
      </c>
      <c r="D516" s="123">
        <v>1</v>
      </c>
      <c r="E516" s="123">
        <v>0</v>
      </c>
      <c r="F516" s="123">
        <v>0</v>
      </c>
      <c r="G516" s="123">
        <v>0</v>
      </c>
      <c r="H516" s="123">
        <v>0</v>
      </c>
      <c r="I516" s="123">
        <v>0</v>
      </c>
      <c r="J516" s="123">
        <v>0</v>
      </c>
      <c r="K516" s="123">
        <v>0</v>
      </c>
      <c r="L516" s="119">
        <f t="shared" si="16"/>
        <v>0</v>
      </c>
      <c r="M516" s="123">
        <v>435</v>
      </c>
      <c r="N516" s="124">
        <v>1.2413793103448275E-2</v>
      </c>
      <c r="O516" s="73">
        <f t="shared" si="17"/>
        <v>2.2988505747126436E-3</v>
      </c>
      <c r="P516" s="125" t="s">
        <v>2336</v>
      </c>
      <c r="Q516" s="125"/>
      <c r="R516" s="121"/>
    </row>
    <row r="517" spans="1:18" ht="15.75" thickBot="1" x14ac:dyDescent="0.25">
      <c r="A517" s="139" t="s">
        <v>873</v>
      </c>
      <c r="B517" s="139" t="s">
        <v>874</v>
      </c>
      <c r="C517" s="123">
        <v>74</v>
      </c>
      <c r="D517" s="123">
        <v>5</v>
      </c>
      <c r="E517" s="123">
        <v>0</v>
      </c>
      <c r="F517" s="123">
        <v>0</v>
      </c>
      <c r="G517" s="123">
        <v>0</v>
      </c>
      <c r="H517" s="123">
        <v>0</v>
      </c>
      <c r="I517" s="123">
        <v>41</v>
      </c>
      <c r="J517" s="123">
        <v>6</v>
      </c>
      <c r="K517" s="123">
        <v>4</v>
      </c>
      <c r="L517" s="119">
        <f t="shared" si="16"/>
        <v>18</v>
      </c>
      <c r="M517" s="123">
        <v>399</v>
      </c>
      <c r="N517" s="124">
        <v>1</v>
      </c>
      <c r="O517" s="73">
        <f t="shared" si="17"/>
        <v>0.18546365914786966</v>
      </c>
      <c r="P517" s="125" t="s">
        <v>11</v>
      </c>
      <c r="Q517" s="125" t="s">
        <v>307</v>
      </c>
      <c r="R517" s="121" t="s">
        <v>1</v>
      </c>
    </row>
    <row r="518" spans="1:18" ht="15.75" thickBot="1" x14ac:dyDescent="0.25">
      <c r="A518" s="139" t="s">
        <v>1708</v>
      </c>
      <c r="B518" s="139" t="s">
        <v>1709</v>
      </c>
      <c r="C518" s="123">
        <v>16</v>
      </c>
      <c r="D518" s="123">
        <v>0</v>
      </c>
      <c r="E518" s="123">
        <v>0</v>
      </c>
      <c r="F518" s="123">
        <v>0</v>
      </c>
      <c r="G518" s="123">
        <v>0</v>
      </c>
      <c r="H518" s="123">
        <v>0</v>
      </c>
      <c r="I518" s="123">
        <v>7</v>
      </c>
      <c r="J518" s="123">
        <v>0</v>
      </c>
      <c r="K518" s="123">
        <v>0</v>
      </c>
      <c r="L518" s="119">
        <f t="shared" si="16"/>
        <v>9</v>
      </c>
      <c r="M518" s="123">
        <v>128</v>
      </c>
      <c r="N518" s="124">
        <v>2.3972602739726026E-2</v>
      </c>
      <c r="O518" s="73">
        <f t="shared" si="17"/>
        <v>0.125</v>
      </c>
      <c r="P518" s="125" t="s">
        <v>78</v>
      </c>
      <c r="Q518" s="125" t="s">
        <v>321</v>
      </c>
      <c r="R518" s="121"/>
    </row>
    <row r="519" spans="1:18" ht="15.75" thickBot="1" x14ac:dyDescent="0.25">
      <c r="A519" s="139" t="s">
        <v>1514</v>
      </c>
      <c r="B519" s="139" t="s">
        <v>1515</v>
      </c>
      <c r="C519" s="123">
        <v>20</v>
      </c>
      <c r="D519" s="123">
        <v>3</v>
      </c>
      <c r="E519" s="123">
        <v>0</v>
      </c>
      <c r="F519" s="123">
        <v>0</v>
      </c>
      <c r="G519" s="123">
        <v>1</v>
      </c>
      <c r="H519" s="123">
        <v>0</v>
      </c>
      <c r="I519" s="123">
        <v>3</v>
      </c>
      <c r="J519" s="123">
        <v>0</v>
      </c>
      <c r="K519" s="123">
        <v>4</v>
      </c>
      <c r="L519" s="119">
        <f t="shared" si="16"/>
        <v>9</v>
      </c>
      <c r="M519" s="123">
        <v>750</v>
      </c>
      <c r="N519" s="124">
        <v>9.6536059057353782E-3</v>
      </c>
      <c r="O519" s="73">
        <f t="shared" si="17"/>
        <v>2.6666666666666668E-2</v>
      </c>
      <c r="P519" s="125" t="s">
        <v>69</v>
      </c>
      <c r="Q519" s="125" t="s">
        <v>321</v>
      </c>
      <c r="R519" s="121" t="s">
        <v>332</v>
      </c>
    </row>
    <row r="520" spans="1:18" ht="15.75" thickBot="1" x14ac:dyDescent="0.25">
      <c r="A520" s="139" t="s">
        <v>2351</v>
      </c>
      <c r="B520" s="139" t="s">
        <v>2373</v>
      </c>
      <c r="C520" s="123">
        <v>2</v>
      </c>
      <c r="D520" s="123">
        <v>2</v>
      </c>
      <c r="E520" s="123">
        <v>0</v>
      </c>
      <c r="F520" s="123">
        <v>0</v>
      </c>
      <c r="G520" s="123">
        <v>0</v>
      </c>
      <c r="H520" s="123">
        <v>0</v>
      </c>
      <c r="I520" s="123">
        <v>0</v>
      </c>
      <c r="J520" s="123">
        <v>0</v>
      </c>
      <c r="K520" s="123">
        <v>0</v>
      </c>
      <c r="L520" s="119">
        <f t="shared" si="16"/>
        <v>0</v>
      </c>
      <c r="M520" s="123">
        <v>280</v>
      </c>
      <c r="N520" s="124">
        <v>0.08</v>
      </c>
      <c r="O520" s="73">
        <f t="shared" si="17"/>
        <v>7.1428571428571426E-3</v>
      </c>
      <c r="P520" s="125" t="s">
        <v>224</v>
      </c>
      <c r="Q520" s="125" t="s">
        <v>2580</v>
      </c>
      <c r="R520" s="121" t="s">
        <v>51</v>
      </c>
    </row>
    <row r="521" spans="1:18" ht="15.75" thickBot="1" x14ac:dyDescent="0.25">
      <c r="A521" s="139" t="s">
        <v>2049</v>
      </c>
      <c r="B521" s="139" t="s">
        <v>2455</v>
      </c>
      <c r="C521" s="123">
        <v>10</v>
      </c>
      <c r="D521" s="123">
        <v>7</v>
      </c>
      <c r="E521" s="123">
        <v>0</v>
      </c>
      <c r="F521" s="123">
        <v>0</v>
      </c>
      <c r="G521" s="123">
        <v>0</v>
      </c>
      <c r="H521" s="123">
        <v>0</v>
      </c>
      <c r="I521" s="123">
        <v>1</v>
      </c>
      <c r="J521" s="123">
        <v>0</v>
      </c>
      <c r="K521" s="123">
        <v>1</v>
      </c>
      <c r="L521" s="119">
        <f t="shared" si="16"/>
        <v>1</v>
      </c>
      <c r="M521" s="123">
        <v>232</v>
      </c>
      <c r="N521" s="124"/>
      <c r="O521" s="73">
        <f t="shared" si="17"/>
        <v>4.3103448275862072E-2</v>
      </c>
      <c r="P521" s="125" t="s">
        <v>116</v>
      </c>
      <c r="Q521" s="125" t="s">
        <v>307</v>
      </c>
      <c r="R521" s="121"/>
    </row>
    <row r="522" spans="1:18" ht="15.75" thickBot="1" x14ac:dyDescent="0.25">
      <c r="A522" s="139" t="s">
        <v>1712</v>
      </c>
      <c r="B522" s="139" t="s">
        <v>1713</v>
      </c>
      <c r="C522" s="123">
        <v>21</v>
      </c>
      <c r="D522" s="123">
        <v>11</v>
      </c>
      <c r="E522" s="123">
        <v>0</v>
      </c>
      <c r="F522" s="123">
        <v>0</v>
      </c>
      <c r="G522" s="123">
        <v>0</v>
      </c>
      <c r="H522" s="123">
        <v>1</v>
      </c>
      <c r="I522" s="123">
        <v>0</v>
      </c>
      <c r="J522" s="123">
        <v>2</v>
      </c>
      <c r="K522" s="123">
        <v>0</v>
      </c>
      <c r="L522" s="119">
        <f t="shared" si="16"/>
        <v>7</v>
      </c>
      <c r="M522" s="123">
        <v>812</v>
      </c>
      <c r="N522" s="124">
        <v>8.006814310051108E-2</v>
      </c>
      <c r="O522" s="73">
        <f t="shared" si="17"/>
        <v>2.5862068965517241E-2</v>
      </c>
      <c r="P522" s="125" t="s">
        <v>78</v>
      </c>
      <c r="Q522" s="125" t="s">
        <v>321</v>
      </c>
      <c r="R522" s="121"/>
    </row>
    <row r="523" spans="1:18" ht="15.75" thickBot="1" x14ac:dyDescent="0.25">
      <c r="A523" s="139" t="s">
        <v>2176</v>
      </c>
      <c r="B523" s="139" t="s">
        <v>2456</v>
      </c>
      <c r="C523" s="123">
        <v>5</v>
      </c>
      <c r="D523" s="123">
        <v>2</v>
      </c>
      <c r="E523" s="123">
        <v>0</v>
      </c>
      <c r="F523" s="123">
        <v>0</v>
      </c>
      <c r="G523" s="123">
        <v>2</v>
      </c>
      <c r="H523" s="123">
        <v>1</v>
      </c>
      <c r="I523" s="123">
        <v>0</v>
      </c>
      <c r="J523" s="123">
        <v>0</v>
      </c>
      <c r="K523" s="123">
        <v>0</v>
      </c>
      <c r="L523" s="119">
        <f t="shared" ref="L523:L586" si="18">+C523-D523-G523-H523-I523-J523-K523</f>
        <v>0</v>
      </c>
      <c r="M523" s="123">
        <v>72</v>
      </c>
      <c r="N523" s="124"/>
      <c r="O523" s="73">
        <f t="shared" ref="O523:O586" si="19">+C523/M523</f>
        <v>6.9444444444444448E-2</v>
      </c>
      <c r="P523" s="125" t="s">
        <v>13</v>
      </c>
      <c r="Q523" s="125" t="s">
        <v>296</v>
      </c>
      <c r="R523" s="121"/>
    </row>
    <row r="524" spans="1:18" ht="15.75" thickBot="1" x14ac:dyDescent="0.25">
      <c r="A524" s="139" t="s">
        <v>2015</v>
      </c>
      <c r="B524" s="139" t="s">
        <v>2016</v>
      </c>
      <c r="C524" s="123">
        <v>8</v>
      </c>
      <c r="D524" s="123">
        <v>1</v>
      </c>
      <c r="E524" s="123">
        <v>0</v>
      </c>
      <c r="F524" s="123">
        <v>0</v>
      </c>
      <c r="G524" s="123">
        <v>0</v>
      </c>
      <c r="H524" s="123">
        <v>1</v>
      </c>
      <c r="I524" s="123">
        <v>3</v>
      </c>
      <c r="J524" s="123">
        <v>3</v>
      </c>
      <c r="K524" s="123">
        <v>0</v>
      </c>
      <c r="L524" s="119">
        <f t="shared" si="18"/>
        <v>0</v>
      </c>
      <c r="M524" s="123">
        <v>485</v>
      </c>
      <c r="N524" s="124">
        <v>0.35485504256835315</v>
      </c>
      <c r="O524" s="73">
        <f t="shared" si="19"/>
        <v>1.6494845360824743E-2</v>
      </c>
      <c r="P524" s="125" t="s">
        <v>28</v>
      </c>
      <c r="Q524" s="125" t="s">
        <v>321</v>
      </c>
      <c r="R524" s="121" t="s">
        <v>2355</v>
      </c>
    </row>
    <row r="525" spans="1:18" ht="15.75" thickBot="1" x14ac:dyDescent="0.25">
      <c r="A525" s="139" t="s">
        <v>1259</v>
      </c>
      <c r="B525" s="139" t="s">
        <v>1260</v>
      </c>
      <c r="C525" s="123">
        <v>28</v>
      </c>
      <c r="D525" s="123">
        <v>13</v>
      </c>
      <c r="E525" s="123">
        <v>1</v>
      </c>
      <c r="F525" s="123">
        <v>0</v>
      </c>
      <c r="G525" s="123">
        <v>0</v>
      </c>
      <c r="H525" s="123">
        <v>0</v>
      </c>
      <c r="I525" s="123">
        <v>10</v>
      </c>
      <c r="J525" s="123">
        <v>0</v>
      </c>
      <c r="K525" s="123">
        <v>0</v>
      </c>
      <c r="L525" s="119">
        <f t="shared" si="18"/>
        <v>5</v>
      </c>
      <c r="M525" s="123">
        <v>667</v>
      </c>
      <c r="N525" s="124">
        <v>1.7647058823529412E-2</v>
      </c>
      <c r="O525" s="73">
        <f t="shared" si="19"/>
        <v>4.1979010494752625E-2</v>
      </c>
      <c r="P525" s="125" t="s">
        <v>87</v>
      </c>
      <c r="Q525" s="125" t="s">
        <v>2580</v>
      </c>
      <c r="R525" s="121" t="s">
        <v>51</v>
      </c>
    </row>
    <row r="526" spans="1:18" ht="15.75" thickBot="1" x14ac:dyDescent="0.25">
      <c r="A526" s="139" t="s">
        <v>654</v>
      </c>
      <c r="B526" s="139" t="s">
        <v>655</v>
      </c>
      <c r="C526" s="123">
        <v>71</v>
      </c>
      <c r="D526" s="123">
        <v>19</v>
      </c>
      <c r="E526" s="123">
        <v>0</v>
      </c>
      <c r="F526" s="123">
        <v>5</v>
      </c>
      <c r="G526" s="123">
        <v>0</v>
      </c>
      <c r="H526" s="123">
        <v>2</v>
      </c>
      <c r="I526" s="123">
        <v>27</v>
      </c>
      <c r="J526" s="123">
        <v>4</v>
      </c>
      <c r="K526" s="123">
        <v>5</v>
      </c>
      <c r="L526" s="119">
        <f t="shared" si="18"/>
        <v>14</v>
      </c>
      <c r="M526" s="123">
        <v>855</v>
      </c>
      <c r="N526" s="124">
        <v>3.6072144288577156E-2</v>
      </c>
      <c r="O526" s="73">
        <f t="shared" si="19"/>
        <v>8.3040935672514624E-2</v>
      </c>
      <c r="P526" s="125" t="s">
        <v>87</v>
      </c>
      <c r="Q526" s="125" t="s">
        <v>2580</v>
      </c>
      <c r="R526" s="121" t="s">
        <v>51</v>
      </c>
    </row>
    <row r="527" spans="1:18" ht="15.75" thickBot="1" x14ac:dyDescent="0.25">
      <c r="A527" s="139" t="s">
        <v>196</v>
      </c>
      <c r="B527" s="139" t="s">
        <v>2457</v>
      </c>
      <c r="C527" s="123">
        <v>2</v>
      </c>
      <c r="D527" s="123">
        <v>2</v>
      </c>
      <c r="E527" s="123">
        <v>0</v>
      </c>
      <c r="F527" s="123">
        <v>1</v>
      </c>
      <c r="G527" s="123">
        <v>0</v>
      </c>
      <c r="H527" s="123">
        <v>0</v>
      </c>
      <c r="I527" s="123">
        <v>0</v>
      </c>
      <c r="J527" s="123">
        <v>0</v>
      </c>
      <c r="K527" s="123">
        <v>0</v>
      </c>
      <c r="L527" s="119">
        <f t="shared" si="18"/>
        <v>0</v>
      </c>
      <c r="M527" s="123">
        <v>17841</v>
      </c>
      <c r="N527" s="124">
        <v>7.058823529411765E-3</v>
      </c>
      <c r="O527" s="73">
        <f t="shared" si="19"/>
        <v>1.1210133961100834E-4</v>
      </c>
      <c r="P527" s="125" t="s">
        <v>456</v>
      </c>
      <c r="Q527" s="125" t="s">
        <v>307</v>
      </c>
      <c r="R527" s="121"/>
    </row>
    <row r="528" spans="1:18" ht="15.75" thickBot="1" x14ac:dyDescent="0.25">
      <c r="A528" s="139" t="s">
        <v>1145</v>
      </c>
      <c r="B528" s="139" t="s">
        <v>1146</v>
      </c>
      <c r="C528" s="123">
        <v>24</v>
      </c>
      <c r="D528" s="123">
        <v>11</v>
      </c>
      <c r="E528" s="123">
        <v>0</v>
      </c>
      <c r="F528" s="123">
        <v>0</v>
      </c>
      <c r="G528" s="123">
        <v>0</v>
      </c>
      <c r="H528" s="123">
        <v>5</v>
      </c>
      <c r="I528" s="123">
        <v>6</v>
      </c>
      <c r="J528" s="123">
        <v>0</v>
      </c>
      <c r="K528" s="123">
        <v>0</v>
      </c>
      <c r="L528" s="119">
        <f t="shared" si="18"/>
        <v>2</v>
      </c>
      <c r="M528" s="123">
        <v>412</v>
      </c>
      <c r="N528" s="124">
        <v>1.6371077762619372E-2</v>
      </c>
      <c r="O528" s="73">
        <f t="shared" si="19"/>
        <v>5.8252427184466021E-2</v>
      </c>
      <c r="P528" s="125" t="s">
        <v>71</v>
      </c>
      <c r="Q528" s="125" t="s">
        <v>298</v>
      </c>
      <c r="R528" s="121"/>
    </row>
    <row r="529" spans="1:18" ht="15.75" thickBot="1" x14ac:dyDescent="0.25">
      <c r="A529" s="139" t="s">
        <v>197</v>
      </c>
      <c r="B529" s="139" t="s">
        <v>2458</v>
      </c>
      <c r="C529" s="123">
        <v>2</v>
      </c>
      <c r="D529" s="123">
        <v>2</v>
      </c>
      <c r="E529" s="123">
        <v>0</v>
      </c>
      <c r="F529" s="123">
        <v>0</v>
      </c>
      <c r="G529" s="123">
        <v>0</v>
      </c>
      <c r="H529" s="123">
        <v>0</v>
      </c>
      <c r="I529" s="123">
        <v>0</v>
      </c>
      <c r="J529" s="123">
        <v>0</v>
      </c>
      <c r="K529" s="123">
        <v>0</v>
      </c>
      <c r="L529" s="119">
        <f t="shared" si="18"/>
        <v>0</v>
      </c>
      <c r="M529" s="123">
        <v>8901</v>
      </c>
      <c r="N529" s="124">
        <v>1.7921146953405017E-2</v>
      </c>
      <c r="O529" s="73">
        <f t="shared" si="19"/>
        <v>2.2469385462307607E-4</v>
      </c>
      <c r="P529" s="125" t="s">
        <v>456</v>
      </c>
      <c r="Q529" s="125" t="s">
        <v>321</v>
      </c>
      <c r="R529" s="121" t="s">
        <v>2354</v>
      </c>
    </row>
    <row r="530" spans="1:18" ht="15.75" thickBot="1" x14ac:dyDescent="0.25">
      <c r="A530" s="139" t="s">
        <v>198</v>
      </c>
      <c r="B530" s="139" t="s">
        <v>2459</v>
      </c>
      <c r="C530" s="123">
        <v>1</v>
      </c>
      <c r="D530" s="123">
        <v>1</v>
      </c>
      <c r="E530" s="123">
        <v>0</v>
      </c>
      <c r="F530" s="123">
        <v>0</v>
      </c>
      <c r="G530" s="123">
        <v>0</v>
      </c>
      <c r="H530" s="123">
        <v>0</v>
      </c>
      <c r="I530" s="123">
        <v>0</v>
      </c>
      <c r="J530" s="123">
        <v>0</v>
      </c>
      <c r="K530" s="123">
        <v>0</v>
      </c>
      <c r="L530" s="119">
        <f t="shared" si="18"/>
        <v>0</v>
      </c>
      <c r="M530" s="123">
        <v>5917</v>
      </c>
      <c r="N530" s="124">
        <v>1.0921004732435385E-3</v>
      </c>
      <c r="O530" s="73">
        <f t="shared" si="19"/>
        <v>1.6900456312320431E-4</v>
      </c>
      <c r="P530" s="125" t="s">
        <v>456</v>
      </c>
      <c r="Q530" s="125" t="s">
        <v>2580</v>
      </c>
      <c r="R530" s="121"/>
    </row>
    <row r="531" spans="1:18" ht="15.75" thickBot="1" x14ac:dyDescent="0.25">
      <c r="A531" s="139" t="s">
        <v>1609</v>
      </c>
      <c r="B531" s="139" t="s">
        <v>1610</v>
      </c>
      <c r="C531" s="123">
        <v>18</v>
      </c>
      <c r="D531" s="123">
        <v>4</v>
      </c>
      <c r="E531" s="123">
        <v>0</v>
      </c>
      <c r="F531" s="123">
        <v>0</v>
      </c>
      <c r="G531" s="123">
        <v>0</v>
      </c>
      <c r="H531" s="123">
        <v>2</v>
      </c>
      <c r="I531" s="123">
        <v>6</v>
      </c>
      <c r="J531" s="123">
        <v>1</v>
      </c>
      <c r="K531" s="123">
        <v>1</v>
      </c>
      <c r="L531" s="119">
        <f t="shared" si="18"/>
        <v>4</v>
      </c>
      <c r="M531" s="123">
        <v>809</v>
      </c>
      <c r="N531" s="124">
        <v>6.4306220095693784E-2</v>
      </c>
      <c r="O531" s="73">
        <f t="shared" si="19"/>
        <v>2.2249690976514216E-2</v>
      </c>
      <c r="P531" s="125" t="s">
        <v>169</v>
      </c>
      <c r="Q531" s="125" t="s">
        <v>296</v>
      </c>
      <c r="R531" s="121"/>
    </row>
    <row r="532" spans="1:18" ht="15.75" thickBot="1" x14ac:dyDescent="0.25">
      <c r="A532" s="139" t="s">
        <v>459</v>
      </c>
      <c r="B532" s="139" t="s">
        <v>460</v>
      </c>
      <c r="C532" s="123">
        <v>255</v>
      </c>
      <c r="D532" s="123">
        <v>71</v>
      </c>
      <c r="E532" s="123">
        <v>3</v>
      </c>
      <c r="F532" s="123">
        <v>6</v>
      </c>
      <c r="G532" s="123">
        <v>6</v>
      </c>
      <c r="H532" s="123">
        <v>77</v>
      </c>
      <c r="I532" s="123">
        <v>39</v>
      </c>
      <c r="J532" s="123">
        <v>5</v>
      </c>
      <c r="K532" s="123">
        <v>2</v>
      </c>
      <c r="L532" s="119">
        <f t="shared" si="18"/>
        <v>55</v>
      </c>
      <c r="M532" s="123">
        <v>4600</v>
      </c>
      <c r="N532" s="124">
        <v>7.5949367088607597E-2</v>
      </c>
      <c r="O532" s="73">
        <f t="shared" si="19"/>
        <v>5.5434782608695651E-2</v>
      </c>
      <c r="P532" s="125" t="s">
        <v>70</v>
      </c>
      <c r="Q532" s="125" t="s">
        <v>298</v>
      </c>
      <c r="R532" s="121"/>
    </row>
    <row r="533" spans="1:18" ht="15.75" thickBot="1" x14ac:dyDescent="0.25">
      <c r="A533" s="139" t="s">
        <v>1581</v>
      </c>
      <c r="B533" s="139" t="s">
        <v>1582</v>
      </c>
      <c r="C533" s="123">
        <v>18</v>
      </c>
      <c r="D533" s="123">
        <v>7</v>
      </c>
      <c r="E533" s="123">
        <v>0</v>
      </c>
      <c r="F533" s="123">
        <v>2</v>
      </c>
      <c r="G533" s="123">
        <v>0</v>
      </c>
      <c r="H533" s="123">
        <v>2</v>
      </c>
      <c r="I533" s="123">
        <v>8</v>
      </c>
      <c r="J533" s="123">
        <v>0</v>
      </c>
      <c r="K533" s="123">
        <v>1</v>
      </c>
      <c r="L533" s="119">
        <f t="shared" si="18"/>
        <v>0</v>
      </c>
      <c r="M533" s="123">
        <v>915</v>
      </c>
      <c r="N533" s="124">
        <v>0.15942028985507245</v>
      </c>
      <c r="O533" s="73">
        <f t="shared" si="19"/>
        <v>1.9672131147540985E-2</v>
      </c>
      <c r="P533" s="125" t="s">
        <v>71</v>
      </c>
      <c r="Q533" s="125" t="s">
        <v>298</v>
      </c>
      <c r="R533" s="121" t="s">
        <v>18</v>
      </c>
    </row>
    <row r="534" spans="1:18" ht="15.75" thickBot="1" x14ac:dyDescent="0.25">
      <c r="A534" s="139" t="s">
        <v>1795</v>
      </c>
      <c r="B534" s="139" t="s">
        <v>2460</v>
      </c>
      <c r="C534" s="123">
        <v>15</v>
      </c>
      <c r="D534" s="123">
        <v>12</v>
      </c>
      <c r="E534" s="123">
        <v>1</v>
      </c>
      <c r="F534" s="123">
        <v>2</v>
      </c>
      <c r="G534" s="123">
        <v>0</v>
      </c>
      <c r="H534" s="123">
        <v>2</v>
      </c>
      <c r="I534" s="123">
        <v>0</v>
      </c>
      <c r="J534" s="123">
        <v>0</v>
      </c>
      <c r="K534" s="123">
        <v>0</v>
      </c>
      <c r="L534" s="119">
        <f t="shared" si="18"/>
        <v>1</v>
      </c>
      <c r="M534" s="123">
        <v>821</v>
      </c>
      <c r="N534" s="124">
        <v>2.7679205110007096E-2</v>
      </c>
      <c r="O534" s="73">
        <f t="shared" si="19"/>
        <v>1.8270401948842874E-2</v>
      </c>
      <c r="P534" s="125" t="s">
        <v>13</v>
      </c>
      <c r="Q534" s="125" t="s">
        <v>296</v>
      </c>
      <c r="R534" s="121" t="s">
        <v>366</v>
      </c>
    </row>
    <row r="535" spans="1:18" ht="15.75" thickBot="1" x14ac:dyDescent="0.25">
      <c r="A535" s="139" t="s">
        <v>1938</v>
      </c>
      <c r="B535" s="139" t="s">
        <v>1939</v>
      </c>
      <c r="C535" s="123">
        <v>20</v>
      </c>
      <c r="D535" s="123">
        <v>11</v>
      </c>
      <c r="E535" s="123">
        <v>0</v>
      </c>
      <c r="F535" s="123">
        <v>2</v>
      </c>
      <c r="G535" s="123">
        <v>1</v>
      </c>
      <c r="H535" s="123">
        <v>1</v>
      </c>
      <c r="I535" s="123">
        <v>5</v>
      </c>
      <c r="J535" s="123">
        <v>0</v>
      </c>
      <c r="K535" s="123">
        <v>1</v>
      </c>
      <c r="L535" s="119">
        <f t="shared" si="18"/>
        <v>1</v>
      </c>
      <c r="M535" s="123">
        <v>667</v>
      </c>
      <c r="N535" s="124">
        <v>5.8823529411764705E-3</v>
      </c>
      <c r="O535" s="73">
        <f t="shared" si="19"/>
        <v>2.9985007496251874E-2</v>
      </c>
      <c r="P535" s="125" t="s">
        <v>40</v>
      </c>
      <c r="Q535" s="125" t="s">
        <v>300</v>
      </c>
      <c r="R535" s="121"/>
    </row>
    <row r="536" spans="1:18" ht="15.75" thickBot="1" x14ac:dyDescent="0.25">
      <c r="A536" s="139" t="s">
        <v>1038</v>
      </c>
      <c r="B536" s="139" t="s">
        <v>1039</v>
      </c>
      <c r="C536" s="123">
        <v>37</v>
      </c>
      <c r="D536" s="123">
        <v>26</v>
      </c>
      <c r="E536" s="123">
        <v>0</v>
      </c>
      <c r="F536" s="123">
        <v>4</v>
      </c>
      <c r="G536" s="123">
        <v>1</v>
      </c>
      <c r="H536" s="123">
        <v>0</v>
      </c>
      <c r="I536" s="123">
        <v>4</v>
      </c>
      <c r="J536" s="123">
        <v>0</v>
      </c>
      <c r="K536" s="123">
        <v>0</v>
      </c>
      <c r="L536" s="119">
        <f t="shared" si="18"/>
        <v>6</v>
      </c>
      <c r="M536" s="123">
        <v>1182</v>
      </c>
      <c r="N536" s="124">
        <v>3.2917139614074914E-2</v>
      </c>
      <c r="O536" s="73">
        <f t="shared" si="19"/>
        <v>3.1302876480541454E-2</v>
      </c>
      <c r="P536" s="125" t="s">
        <v>30</v>
      </c>
      <c r="Q536" s="125" t="s">
        <v>309</v>
      </c>
      <c r="R536" s="121" t="s">
        <v>111</v>
      </c>
    </row>
    <row r="537" spans="1:18" ht="15.75" thickBot="1" x14ac:dyDescent="0.25">
      <c r="A537" s="139" t="s">
        <v>745</v>
      </c>
      <c r="B537" s="139" t="s">
        <v>746</v>
      </c>
      <c r="C537" s="123">
        <v>60</v>
      </c>
      <c r="D537" s="123">
        <v>44</v>
      </c>
      <c r="E537" s="123">
        <v>0</v>
      </c>
      <c r="F537" s="123">
        <v>4</v>
      </c>
      <c r="G537" s="123">
        <v>0</v>
      </c>
      <c r="H537" s="123">
        <v>0</v>
      </c>
      <c r="I537" s="123">
        <v>3</v>
      </c>
      <c r="J537" s="123">
        <v>0</v>
      </c>
      <c r="K537" s="123">
        <v>5</v>
      </c>
      <c r="L537" s="119">
        <f t="shared" si="18"/>
        <v>8</v>
      </c>
      <c r="M537" s="123">
        <v>1049</v>
      </c>
      <c r="N537" s="124">
        <v>8.8495575221238937E-3</v>
      </c>
      <c r="O537" s="73">
        <f t="shared" si="19"/>
        <v>5.7197330791229746E-2</v>
      </c>
      <c r="P537" s="125" t="s">
        <v>36</v>
      </c>
      <c r="Q537" s="125" t="s">
        <v>321</v>
      </c>
      <c r="R537" s="121" t="s">
        <v>364</v>
      </c>
    </row>
    <row r="538" spans="1:18" ht="15.75" thickBot="1" x14ac:dyDescent="0.25">
      <c r="A538" s="139" t="s">
        <v>1874</v>
      </c>
      <c r="B538" s="139" t="s">
        <v>1875</v>
      </c>
      <c r="C538" s="123">
        <v>16</v>
      </c>
      <c r="D538" s="123">
        <v>10</v>
      </c>
      <c r="E538" s="123">
        <v>0</v>
      </c>
      <c r="F538" s="123">
        <v>0</v>
      </c>
      <c r="G538" s="123">
        <v>0</v>
      </c>
      <c r="H538" s="123">
        <v>1</v>
      </c>
      <c r="I538" s="123">
        <v>0</v>
      </c>
      <c r="J538" s="123">
        <v>0</v>
      </c>
      <c r="K538" s="123">
        <v>0</v>
      </c>
      <c r="L538" s="119">
        <f t="shared" si="18"/>
        <v>5</v>
      </c>
      <c r="M538" s="123">
        <v>834</v>
      </c>
      <c r="N538" s="124">
        <v>2.1778584392014518E-2</v>
      </c>
      <c r="O538" s="73">
        <f t="shared" si="19"/>
        <v>1.9184652278177457E-2</v>
      </c>
      <c r="P538" s="125" t="s">
        <v>30</v>
      </c>
      <c r="Q538" s="125" t="s">
        <v>312</v>
      </c>
      <c r="R538" s="121" t="s">
        <v>2358</v>
      </c>
    </row>
    <row r="539" spans="1:18" ht="15.75" thickBot="1" x14ac:dyDescent="0.25">
      <c r="A539" s="139" t="s">
        <v>1979</v>
      </c>
      <c r="B539" s="139" t="s">
        <v>1980</v>
      </c>
      <c r="C539" s="123">
        <v>10</v>
      </c>
      <c r="D539" s="123">
        <v>3</v>
      </c>
      <c r="E539" s="123">
        <v>0</v>
      </c>
      <c r="F539" s="123">
        <v>1</v>
      </c>
      <c r="G539" s="123">
        <v>0</v>
      </c>
      <c r="H539" s="123">
        <v>1</v>
      </c>
      <c r="I539" s="123">
        <v>0</v>
      </c>
      <c r="J539" s="123">
        <v>1</v>
      </c>
      <c r="K539" s="123">
        <v>0</v>
      </c>
      <c r="L539" s="119">
        <f t="shared" si="18"/>
        <v>5</v>
      </c>
      <c r="M539" s="123">
        <v>622</v>
      </c>
      <c r="N539" s="124">
        <v>1.9559902200488997E-2</v>
      </c>
      <c r="O539" s="73">
        <f t="shared" si="19"/>
        <v>1.607717041800643E-2</v>
      </c>
      <c r="P539" s="125" t="s">
        <v>89</v>
      </c>
      <c r="Q539" s="125" t="s">
        <v>2580</v>
      </c>
      <c r="R539" s="121" t="s">
        <v>64</v>
      </c>
    </row>
    <row r="540" spans="1:18" ht="15.75" thickBot="1" x14ac:dyDescent="0.25">
      <c r="A540" s="139" t="s">
        <v>1486</v>
      </c>
      <c r="B540" s="139" t="s">
        <v>1487</v>
      </c>
      <c r="C540" s="123">
        <v>20</v>
      </c>
      <c r="D540" s="123">
        <v>5</v>
      </c>
      <c r="E540" s="123">
        <v>0</v>
      </c>
      <c r="F540" s="123">
        <v>0</v>
      </c>
      <c r="G540" s="123">
        <v>0</v>
      </c>
      <c r="H540" s="123">
        <v>2</v>
      </c>
      <c r="I540" s="123">
        <v>9</v>
      </c>
      <c r="J540" s="123">
        <v>0</v>
      </c>
      <c r="K540" s="123">
        <v>0</v>
      </c>
      <c r="L540" s="119">
        <f t="shared" si="18"/>
        <v>4</v>
      </c>
      <c r="M540" s="123">
        <v>324</v>
      </c>
      <c r="N540" s="124">
        <v>2.5886864813039309E-2</v>
      </c>
      <c r="O540" s="73">
        <f t="shared" si="19"/>
        <v>6.1728395061728392E-2</v>
      </c>
      <c r="P540" s="125" t="s">
        <v>89</v>
      </c>
      <c r="Q540" s="125" t="s">
        <v>2580</v>
      </c>
      <c r="R540" s="121" t="s">
        <v>91</v>
      </c>
    </row>
    <row r="541" spans="1:18" ht="15.75" thickBot="1" x14ac:dyDescent="0.25">
      <c r="A541" s="139" t="s">
        <v>1200</v>
      </c>
      <c r="B541" s="139" t="s">
        <v>1201</v>
      </c>
      <c r="C541" s="123">
        <v>42</v>
      </c>
      <c r="D541" s="123">
        <v>38</v>
      </c>
      <c r="E541" s="123">
        <v>1</v>
      </c>
      <c r="F541" s="123">
        <v>2</v>
      </c>
      <c r="G541" s="123">
        <v>3</v>
      </c>
      <c r="H541" s="123">
        <v>0</v>
      </c>
      <c r="I541" s="123">
        <v>0</v>
      </c>
      <c r="J541" s="123">
        <v>0</v>
      </c>
      <c r="K541" s="123">
        <v>0</v>
      </c>
      <c r="L541" s="119">
        <f t="shared" si="18"/>
        <v>1</v>
      </c>
      <c r="M541" s="123">
        <v>148</v>
      </c>
      <c r="N541" s="124">
        <v>0.22641509433962265</v>
      </c>
      <c r="O541" s="73">
        <f t="shared" si="19"/>
        <v>0.28378378378378377</v>
      </c>
      <c r="P541" s="125" t="s">
        <v>47</v>
      </c>
      <c r="Q541" s="125" t="s">
        <v>300</v>
      </c>
      <c r="R541" s="121"/>
    </row>
    <row r="542" spans="1:18" ht="15.75" thickBot="1" x14ac:dyDescent="0.25">
      <c r="A542" s="139" t="s">
        <v>1940</v>
      </c>
      <c r="B542" s="139" t="s">
        <v>1941</v>
      </c>
      <c r="C542" s="123">
        <v>9</v>
      </c>
      <c r="D542" s="123">
        <v>0</v>
      </c>
      <c r="E542" s="123">
        <v>0</v>
      </c>
      <c r="F542" s="123">
        <v>0</v>
      </c>
      <c r="G542" s="123">
        <v>0</v>
      </c>
      <c r="H542" s="123">
        <v>0</v>
      </c>
      <c r="I542" s="123">
        <v>1</v>
      </c>
      <c r="J542" s="123">
        <v>2</v>
      </c>
      <c r="K542" s="123">
        <v>0</v>
      </c>
      <c r="L542" s="119">
        <f t="shared" si="18"/>
        <v>6</v>
      </c>
      <c r="M542" s="123">
        <v>403</v>
      </c>
      <c r="N542" s="124">
        <v>0.4</v>
      </c>
      <c r="O542" s="73">
        <f t="shared" si="19"/>
        <v>2.2332506203473945E-2</v>
      </c>
      <c r="P542" s="125" t="s">
        <v>73</v>
      </c>
      <c r="Q542" s="125" t="s">
        <v>316</v>
      </c>
      <c r="R542" s="121"/>
    </row>
    <row r="543" spans="1:18" ht="15.75" thickBot="1" x14ac:dyDescent="0.25">
      <c r="A543" s="139" t="s">
        <v>958</v>
      </c>
      <c r="B543" s="139" t="s">
        <v>959</v>
      </c>
      <c r="C543" s="123">
        <v>40</v>
      </c>
      <c r="D543" s="123">
        <v>21</v>
      </c>
      <c r="E543" s="123">
        <v>0</v>
      </c>
      <c r="F543" s="123">
        <v>0</v>
      </c>
      <c r="G543" s="123">
        <v>0</v>
      </c>
      <c r="H543" s="123">
        <v>0</v>
      </c>
      <c r="I543" s="123">
        <v>3</v>
      </c>
      <c r="J543" s="123">
        <v>2</v>
      </c>
      <c r="K543" s="123">
        <v>5</v>
      </c>
      <c r="L543" s="119">
        <f t="shared" si="18"/>
        <v>9</v>
      </c>
      <c r="M543" s="123">
        <v>753</v>
      </c>
      <c r="N543" s="124">
        <v>4.9113233287858118E-2</v>
      </c>
      <c r="O543" s="73">
        <f t="shared" si="19"/>
        <v>5.3120849933598939E-2</v>
      </c>
      <c r="P543" s="125" t="s">
        <v>36</v>
      </c>
      <c r="Q543" s="125" t="s">
        <v>321</v>
      </c>
      <c r="R543" s="121" t="s">
        <v>364</v>
      </c>
    </row>
    <row r="544" spans="1:18" ht="15.75" thickBot="1" x14ac:dyDescent="0.25">
      <c r="A544" s="139" t="s">
        <v>1455</v>
      </c>
      <c r="B544" s="139" t="s">
        <v>1456</v>
      </c>
      <c r="C544" s="123">
        <v>19</v>
      </c>
      <c r="D544" s="123">
        <v>13</v>
      </c>
      <c r="E544" s="123">
        <v>0</v>
      </c>
      <c r="F544" s="123">
        <v>6</v>
      </c>
      <c r="G544" s="123">
        <v>0</v>
      </c>
      <c r="H544" s="123">
        <v>3</v>
      </c>
      <c r="I544" s="123">
        <v>0</v>
      </c>
      <c r="J544" s="123">
        <v>0</v>
      </c>
      <c r="K544" s="123">
        <v>2</v>
      </c>
      <c r="L544" s="119">
        <f t="shared" si="18"/>
        <v>1</v>
      </c>
      <c r="M544" s="123">
        <v>729</v>
      </c>
      <c r="N544" s="124">
        <v>3.7037037037037035E-2</v>
      </c>
      <c r="O544" s="73">
        <f t="shared" si="19"/>
        <v>2.6063100137174212E-2</v>
      </c>
      <c r="P544" s="125" t="s">
        <v>43</v>
      </c>
      <c r="Q544" s="125" t="s">
        <v>312</v>
      </c>
      <c r="R544" s="121" t="s">
        <v>2358</v>
      </c>
    </row>
    <row r="545" spans="1:18" ht="15.75" thickBot="1" x14ac:dyDescent="0.25">
      <c r="A545" s="139" t="s">
        <v>1069</v>
      </c>
      <c r="B545" s="139" t="s">
        <v>1070</v>
      </c>
      <c r="C545" s="123">
        <v>42</v>
      </c>
      <c r="D545" s="123">
        <v>13</v>
      </c>
      <c r="E545" s="123">
        <v>0</v>
      </c>
      <c r="F545" s="123">
        <v>2</v>
      </c>
      <c r="G545" s="123">
        <v>1</v>
      </c>
      <c r="H545" s="123">
        <v>2</v>
      </c>
      <c r="I545" s="123">
        <v>9</v>
      </c>
      <c r="J545" s="123">
        <v>1</v>
      </c>
      <c r="K545" s="123">
        <v>0</v>
      </c>
      <c r="L545" s="119">
        <f t="shared" si="18"/>
        <v>16</v>
      </c>
      <c r="M545" s="123">
        <v>2480</v>
      </c>
      <c r="N545" s="124">
        <v>0.16958174904942966</v>
      </c>
      <c r="O545" s="73">
        <f t="shared" si="19"/>
        <v>1.6935483870967744E-2</v>
      </c>
      <c r="P545" s="125" t="s">
        <v>70</v>
      </c>
      <c r="Q545" s="125" t="s">
        <v>298</v>
      </c>
      <c r="R545" s="121"/>
    </row>
    <row r="546" spans="1:18" ht="15.75" thickBot="1" x14ac:dyDescent="0.25">
      <c r="A546" s="139" t="s">
        <v>864</v>
      </c>
      <c r="B546" s="139" t="s">
        <v>2461</v>
      </c>
      <c r="C546" s="123">
        <v>50</v>
      </c>
      <c r="D546" s="123">
        <v>40</v>
      </c>
      <c r="E546" s="123">
        <v>6</v>
      </c>
      <c r="F546" s="123">
        <v>2</v>
      </c>
      <c r="G546" s="123">
        <v>0</v>
      </c>
      <c r="H546" s="123">
        <v>0</v>
      </c>
      <c r="I546" s="123">
        <v>0</v>
      </c>
      <c r="J546" s="123">
        <v>5</v>
      </c>
      <c r="K546" s="123">
        <v>1</v>
      </c>
      <c r="L546" s="119">
        <f t="shared" si="18"/>
        <v>4</v>
      </c>
      <c r="M546" s="123">
        <v>720</v>
      </c>
      <c r="N546" s="124">
        <v>2.0833333333333332E-2</v>
      </c>
      <c r="O546" s="73">
        <f t="shared" si="19"/>
        <v>6.9444444444444448E-2</v>
      </c>
      <c r="P546" s="125" t="s">
        <v>89</v>
      </c>
      <c r="Q546" s="125" t="s">
        <v>2580</v>
      </c>
      <c r="R546" s="121"/>
    </row>
    <row r="547" spans="1:18" ht="15.75" thickBot="1" x14ac:dyDescent="0.25">
      <c r="A547" s="139" t="s">
        <v>1296</v>
      </c>
      <c r="B547" s="139" t="s">
        <v>1297</v>
      </c>
      <c r="C547" s="123">
        <v>25</v>
      </c>
      <c r="D547" s="123">
        <v>8</v>
      </c>
      <c r="E547" s="123">
        <v>1</v>
      </c>
      <c r="F547" s="123">
        <v>0</v>
      </c>
      <c r="G547" s="123">
        <v>0</v>
      </c>
      <c r="H547" s="123">
        <v>1</v>
      </c>
      <c r="I547" s="123">
        <v>2</v>
      </c>
      <c r="J547" s="123">
        <v>6</v>
      </c>
      <c r="K547" s="123">
        <v>1</v>
      </c>
      <c r="L547" s="119">
        <f t="shared" si="18"/>
        <v>7</v>
      </c>
      <c r="M547" s="123">
        <v>431</v>
      </c>
      <c r="N547" s="124">
        <v>0.34020618556701032</v>
      </c>
      <c r="O547" s="73">
        <f t="shared" si="19"/>
        <v>5.8004640371229696E-2</v>
      </c>
      <c r="P547" s="125" t="s">
        <v>40</v>
      </c>
      <c r="Q547" s="125" t="s">
        <v>300</v>
      </c>
      <c r="R547" s="121" t="s">
        <v>2356</v>
      </c>
    </row>
    <row r="548" spans="1:18" ht="15.75" thickBot="1" x14ac:dyDescent="0.25">
      <c r="A548" s="139" t="s">
        <v>1840</v>
      </c>
      <c r="B548" s="139" t="s">
        <v>1841</v>
      </c>
      <c r="C548" s="123">
        <v>20</v>
      </c>
      <c r="D548" s="123">
        <v>8</v>
      </c>
      <c r="E548" s="123">
        <v>0</v>
      </c>
      <c r="F548" s="123">
        <v>0</v>
      </c>
      <c r="G548" s="123">
        <v>0</v>
      </c>
      <c r="H548" s="123">
        <v>0</v>
      </c>
      <c r="I548" s="123">
        <v>3</v>
      </c>
      <c r="J548" s="123">
        <v>2</v>
      </c>
      <c r="K548" s="123">
        <v>2</v>
      </c>
      <c r="L548" s="119">
        <f t="shared" si="18"/>
        <v>5</v>
      </c>
      <c r="M548" s="123">
        <v>1070</v>
      </c>
      <c r="N548" s="124">
        <v>5.6043956043956046E-2</v>
      </c>
      <c r="O548" s="73">
        <f t="shared" si="19"/>
        <v>1.8691588785046728E-2</v>
      </c>
      <c r="P548" s="125" t="s">
        <v>170</v>
      </c>
      <c r="Q548" s="125" t="s">
        <v>296</v>
      </c>
      <c r="R548" s="121"/>
    </row>
    <row r="549" spans="1:18" ht="15.75" thickBot="1" x14ac:dyDescent="0.25">
      <c r="A549" s="139" t="s">
        <v>2197</v>
      </c>
      <c r="B549" s="139" t="s">
        <v>2198</v>
      </c>
      <c r="C549" s="123">
        <v>4</v>
      </c>
      <c r="D549" s="123">
        <v>0</v>
      </c>
      <c r="E549" s="123">
        <v>0</v>
      </c>
      <c r="F549" s="123">
        <v>0</v>
      </c>
      <c r="G549" s="123">
        <v>3</v>
      </c>
      <c r="H549" s="123">
        <v>0</v>
      </c>
      <c r="I549" s="123">
        <v>0</v>
      </c>
      <c r="J549" s="123">
        <v>0</v>
      </c>
      <c r="K549" s="123">
        <v>0</v>
      </c>
      <c r="L549" s="119">
        <f t="shared" si="18"/>
        <v>1</v>
      </c>
      <c r="M549" s="123">
        <v>53</v>
      </c>
      <c r="N549" s="124">
        <v>2.1186440677966101E-2</v>
      </c>
      <c r="O549" s="73">
        <f t="shared" si="19"/>
        <v>7.5471698113207544E-2</v>
      </c>
      <c r="P549" s="125" t="s">
        <v>40</v>
      </c>
      <c r="Q549" s="125" t="s">
        <v>300</v>
      </c>
      <c r="R549" s="121" t="s">
        <v>2356</v>
      </c>
    </row>
    <row r="550" spans="1:18" ht="15.75" thickBot="1" x14ac:dyDescent="0.25">
      <c r="A550" s="139" t="s">
        <v>867</v>
      </c>
      <c r="B550" s="139" t="s">
        <v>868</v>
      </c>
      <c r="C550" s="123">
        <v>48</v>
      </c>
      <c r="D550" s="123">
        <v>14</v>
      </c>
      <c r="E550" s="123">
        <v>5</v>
      </c>
      <c r="F550" s="123">
        <v>0</v>
      </c>
      <c r="G550" s="123">
        <v>0</v>
      </c>
      <c r="H550" s="123">
        <v>0</v>
      </c>
      <c r="I550" s="123">
        <v>11</v>
      </c>
      <c r="J550" s="123">
        <v>1</v>
      </c>
      <c r="K550" s="123">
        <v>4</v>
      </c>
      <c r="L550" s="119">
        <f t="shared" si="18"/>
        <v>18</v>
      </c>
      <c r="M550" s="123">
        <v>908</v>
      </c>
      <c r="N550" s="124">
        <v>3.7735849056603772E-2</v>
      </c>
      <c r="O550" s="73">
        <f t="shared" si="19"/>
        <v>5.2863436123348019E-2</v>
      </c>
      <c r="P550" s="125" t="s">
        <v>36</v>
      </c>
      <c r="Q550" s="125" t="s">
        <v>321</v>
      </c>
      <c r="R550" s="121" t="s">
        <v>364</v>
      </c>
    </row>
    <row r="551" spans="1:18" ht="15.75" thickBot="1" x14ac:dyDescent="0.25">
      <c r="A551" s="139" t="s">
        <v>1153</v>
      </c>
      <c r="B551" s="139" t="s">
        <v>1154</v>
      </c>
      <c r="C551" s="123">
        <v>31</v>
      </c>
      <c r="D551" s="123">
        <v>16</v>
      </c>
      <c r="E551" s="123">
        <v>0</v>
      </c>
      <c r="F551" s="123">
        <v>8</v>
      </c>
      <c r="G551" s="123">
        <v>0</v>
      </c>
      <c r="H551" s="123">
        <v>4</v>
      </c>
      <c r="I551" s="123">
        <v>3</v>
      </c>
      <c r="J551" s="123">
        <v>0</v>
      </c>
      <c r="K551" s="123">
        <v>0</v>
      </c>
      <c r="L551" s="119">
        <f t="shared" si="18"/>
        <v>8</v>
      </c>
      <c r="M551" s="123">
        <v>1506</v>
      </c>
      <c r="N551" s="124">
        <v>2.9352226720647773E-2</v>
      </c>
      <c r="O551" s="73">
        <f t="shared" si="19"/>
        <v>2.0584329349269587E-2</v>
      </c>
      <c r="P551" s="125" t="s">
        <v>61</v>
      </c>
      <c r="Q551" s="125" t="s">
        <v>305</v>
      </c>
      <c r="R551" s="121"/>
    </row>
    <row r="552" spans="1:18" ht="15.75" thickBot="1" x14ac:dyDescent="0.25">
      <c r="A552" s="139" t="s">
        <v>1233</v>
      </c>
      <c r="B552" s="139" t="s">
        <v>1234</v>
      </c>
      <c r="C552" s="123">
        <v>27</v>
      </c>
      <c r="D552" s="123">
        <v>1</v>
      </c>
      <c r="E552" s="123">
        <v>0</v>
      </c>
      <c r="F552" s="123">
        <v>0</v>
      </c>
      <c r="G552" s="123">
        <v>6</v>
      </c>
      <c r="H552" s="123">
        <v>0</v>
      </c>
      <c r="I552" s="123">
        <v>10</v>
      </c>
      <c r="J552" s="123">
        <v>0</v>
      </c>
      <c r="K552" s="123">
        <v>0</v>
      </c>
      <c r="L552" s="119">
        <f t="shared" si="18"/>
        <v>10</v>
      </c>
      <c r="M552" s="123">
        <v>1260</v>
      </c>
      <c r="N552" s="124">
        <v>4.9930651872399444E-2</v>
      </c>
      <c r="O552" s="73">
        <f t="shared" si="19"/>
        <v>2.1428571428571429E-2</v>
      </c>
      <c r="P552" s="125" t="s">
        <v>88</v>
      </c>
      <c r="Q552" s="125" t="s">
        <v>305</v>
      </c>
      <c r="R552" s="121"/>
    </row>
    <row r="553" spans="1:18" ht="15.75" thickBot="1" x14ac:dyDescent="0.25">
      <c r="A553" s="139" t="s">
        <v>1856</v>
      </c>
      <c r="B553" s="139" t="s">
        <v>2374</v>
      </c>
      <c r="C553" s="123">
        <v>17</v>
      </c>
      <c r="D553" s="123">
        <v>12</v>
      </c>
      <c r="E553" s="123">
        <v>0</v>
      </c>
      <c r="F553" s="123">
        <v>1</v>
      </c>
      <c r="G553" s="123">
        <v>0</v>
      </c>
      <c r="H553" s="123">
        <v>0</v>
      </c>
      <c r="I553" s="123">
        <v>1</v>
      </c>
      <c r="J553" s="123">
        <v>0</v>
      </c>
      <c r="K553" s="123">
        <v>0</v>
      </c>
      <c r="L553" s="119">
        <f t="shared" si="18"/>
        <v>4</v>
      </c>
      <c r="M553" s="123">
        <v>872</v>
      </c>
      <c r="N553" s="124">
        <v>5.1643192488262914E-2</v>
      </c>
      <c r="O553" s="73">
        <f t="shared" si="19"/>
        <v>1.9495412844036698E-2</v>
      </c>
      <c r="P553" s="125" t="s">
        <v>54</v>
      </c>
      <c r="Q553" s="125" t="s">
        <v>296</v>
      </c>
      <c r="R553" s="121" t="s">
        <v>366</v>
      </c>
    </row>
    <row r="554" spans="1:18" ht="15.75" thickBot="1" x14ac:dyDescent="0.25">
      <c r="A554" s="139" t="s">
        <v>875</v>
      </c>
      <c r="B554" s="139" t="s">
        <v>876</v>
      </c>
      <c r="C554" s="123">
        <v>51</v>
      </c>
      <c r="D554" s="123">
        <v>20</v>
      </c>
      <c r="E554" s="123">
        <v>0</v>
      </c>
      <c r="F554" s="123">
        <v>0</v>
      </c>
      <c r="G554" s="123">
        <v>0</v>
      </c>
      <c r="H554" s="123">
        <v>2</v>
      </c>
      <c r="I554" s="123">
        <v>7</v>
      </c>
      <c r="J554" s="123">
        <v>1</v>
      </c>
      <c r="K554" s="123">
        <v>1</v>
      </c>
      <c r="L554" s="119">
        <f t="shared" si="18"/>
        <v>20</v>
      </c>
      <c r="M554" s="123">
        <v>1969</v>
      </c>
      <c r="N554" s="124">
        <v>2.0642201834862386E-2</v>
      </c>
      <c r="O554" s="73">
        <f t="shared" si="19"/>
        <v>2.5901472828847132E-2</v>
      </c>
      <c r="P554" s="125" t="s">
        <v>88</v>
      </c>
      <c r="Q554" s="125" t="s">
        <v>305</v>
      </c>
      <c r="R554" s="121"/>
    </row>
    <row r="555" spans="1:18" ht="15.75" thickBot="1" x14ac:dyDescent="0.25">
      <c r="A555" s="139" t="s">
        <v>974</v>
      </c>
      <c r="B555" s="139" t="s">
        <v>975</v>
      </c>
      <c r="C555" s="123">
        <v>43</v>
      </c>
      <c r="D555" s="123">
        <v>21</v>
      </c>
      <c r="E555" s="123">
        <v>2</v>
      </c>
      <c r="F555" s="123">
        <v>2</v>
      </c>
      <c r="G555" s="123">
        <v>0</v>
      </c>
      <c r="H555" s="123">
        <v>4</v>
      </c>
      <c r="I555" s="123">
        <v>4</v>
      </c>
      <c r="J555" s="123">
        <v>5</v>
      </c>
      <c r="K555" s="123">
        <v>0</v>
      </c>
      <c r="L555" s="119">
        <f t="shared" si="18"/>
        <v>9</v>
      </c>
      <c r="M555" s="123">
        <v>1225</v>
      </c>
      <c r="N555" s="124">
        <v>2.4390243902439025E-2</v>
      </c>
      <c r="O555" s="73">
        <f t="shared" si="19"/>
        <v>3.5102040816326528E-2</v>
      </c>
      <c r="P555" s="125" t="s">
        <v>13</v>
      </c>
      <c r="Q555" s="125" t="s">
        <v>296</v>
      </c>
      <c r="R555" s="121" t="s">
        <v>366</v>
      </c>
    </row>
    <row r="556" spans="1:18" ht="15.75" thickBot="1" x14ac:dyDescent="0.25">
      <c r="A556" s="139" t="s">
        <v>200</v>
      </c>
      <c r="B556" s="139" t="s">
        <v>450</v>
      </c>
      <c r="C556" s="123">
        <v>397</v>
      </c>
      <c r="D556" s="123">
        <v>251</v>
      </c>
      <c r="E556" s="123">
        <v>6</v>
      </c>
      <c r="F556" s="123">
        <v>18</v>
      </c>
      <c r="G556" s="123">
        <v>0</v>
      </c>
      <c r="H556" s="123">
        <v>8</v>
      </c>
      <c r="I556" s="123">
        <v>64</v>
      </c>
      <c r="J556" s="123">
        <v>8</v>
      </c>
      <c r="K556" s="123">
        <v>4</v>
      </c>
      <c r="L556" s="119">
        <f t="shared" si="18"/>
        <v>62</v>
      </c>
      <c r="M556" s="123">
        <v>6197</v>
      </c>
      <c r="N556" s="124">
        <v>1.3725893898840162E-4</v>
      </c>
      <c r="O556" s="73">
        <f t="shared" si="19"/>
        <v>6.406325641439406E-2</v>
      </c>
      <c r="P556" s="125" t="s">
        <v>456</v>
      </c>
      <c r="Q556" s="125" t="s">
        <v>321</v>
      </c>
      <c r="R556" s="121" t="s">
        <v>2354</v>
      </c>
    </row>
    <row r="557" spans="1:18" ht="15.75" thickBot="1" x14ac:dyDescent="0.25">
      <c r="A557" s="139" t="s">
        <v>2285</v>
      </c>
      <c r="B557" s="139" t="s">
        <v>2286</v>
      </c>
      <c r="C557" s="123">
        <v>1</v>
      </c>
      <c r="D557" s="123">
        <v>1</v>
      </c>
      <c r="E557" s="123">
        <v>0</v>
      </c>
      <c r="F557" s="123">
        <v>0</v>
      </c>
      <c r="G557" s="123">
        <v>0</v>
      </c>
      <c r="H557" s="123">
        <v>0</v>
      </c>
      <c r="I557" s="123">
        <v>0</v>
      </c>
      <c r="J557" s="123">
        <v>0</v>
      </c>
      <c r="K557" s="123">
        <v>0</v>
      </c>
      <c r="L557" s="119">
        <f t="shared" si="18"/>
        <v>0</v>
      </c>
      <c r="M557" s="123">
        <v>37</v>
      </c>
      <c r="N557" s="124">
        <v>3.5040431266846361E-2</v>
      </c>
      <c r="O557" s="73">
        <f t="shared" si="19"/>
        <v>2.7027027027027029E-2</v>
      </c>
      <c r="P557" s="125" t="s">
        <v>71</v>
      </c>
      <c r="Q557" s="125"/>
      <c r="R557" s="121"/>
    </row>
    <row r="558" spans="1:18" ht="15.75" thickBot="1" x14ac:dyDescent="0.25">
      <c r="A558" s="139" t="s">
        <v>1954</v>
      </c>
      <c r="B558" s="139" t="s">
        <v>1955</v>
      </c>
      <c r="C558" s="123">
        <v>9</v>
      </c>
      <c r="D558" s="123">
        <v>5</v>
      </c>
      <c r="E558" s="123">
        <v>0</v>
      </c>
      <c r="F558" s="123">
        <v>0</v>
      </c>
      <c r="G558" s="123">
        <v>0</v>
      </c>
      <c r="H558" s="123">
        <v>0</v>
      </c>
      <c r="I558" s="123">
        <v>1</v>
      </c>
      <c r="J558" s="123">
        <v>0</v>
      </c>
      <c r="K558" s="123">
        <v>2</v>
      </c>
      <c r="L558" s="119">
        <f t="shared" si="18"/>
        <v>1</v>
      </c>
      <c r="M558" s="123">
        <v>703</v>
      </c>
      <c r="N558" s="124"/>
      <c r="O558" s="73">
        <f t="shared" si="19"/>
        <v>1.2802275960170697E-2</v>
      </c>
      <c r="P558" s="125" t="s">
        <v>37</v>
      </c>
      <c r="Q558" s="125" t="s">
        <v>2580</v>
      </c>
      <c r="R558" s="121" t="s">
        <v>51</v>
      </c>
    </row>
    <row r="559" spans="1:18" ht="15.75" thickBot="1" x14ac:dyDescent="0.25">
      <c r="A559" s="139" t="s">
        <v>468</v>
      </c>
      <c r="B559" s="139" t="s">
        <v>469</v>
      </c>
      <c r="C559" s="123">
        <v>244</v>
      </c>
      <c r="D559" s="123">
        <v>68</v>
      </c>
      <c r="E559" s="123">
        <v>0</v>
      </c>
      <c r="F559" s="123">
        <v>7</v>
      </c>
      <c r="G559" s="123">
        <v>0</v>
      </c>
      <c r="H559" s="123">
        <v>43</v>
      </c>
      <c r="I559" s="123">
        <v>72</v>
      </c>
      <c r="J559" s="123">
        <v>10</v>
      </c>
      <c r="K559" s="123">
        <v>13</v>
      </c>
      <c r="L559" s="119">
        <f t="shared" si="18"/>
        <v>38</v>
      </c>
      <c r="M559" s="123">
        <v>7714</v>
      </c>
      <c r="N559" s="124">
        <v>3.287671232876712E-2</v>
      </c>
      <c r="O559" s="73">
        <f t="shared" si="19"/>
        <v>3.1630801140782989E-2</v>
      </c>
      <c r="P559" s="125" t="s">
        <v>2581</v>
      </c>
      <c r="Q559" s="125" t="s">
        <v>312</v>
      </c>
      <c r="R559" s="121" t="s">
        <v>2358</v>
      </c>
    </row>
    <row r="560" spans="1:18" ht="15.75" thickBot="1" x14ac:dyDescent="0.25">
      <c r="A560" s="139" t="s">
        <v>1898</v>
      </c>
      <c r="B560" s="139" t="s">
        <v>1899</v>
      </c>
      <c r="C560" s="123">
        <v>12</v>
      </c>
      <c r="D560" s="123">
        <v>4</v>
      </c>
      <c r="E560" s="123">
        <v>0</v>
      </c>
      <c r="F560" s="123">
        <v>2</v>
      </c>
      <c r="G560" s="123">
        <v>0</v>
      </c>
      <c r="H560" s="123">
        <v>1</v>
      </c>
      <c r="I560" s="123">
        <v>1</v>
      </c>
      <c r="J560" s="123">
        <v>0</v>
      </c>
      <c r="K560" s="123">
        <v>0</v>
      </c>
      <c r="L560" s="119">
        <f t="shared" si="18"/>
        <v>6</v>
      </c>
      <c r="M560" s="123">
        <v>892</v>
      </c>
      <c r="N560" s="124">
        <v>7.1708683473389351E-2</v>
      </c>
      <c r="O560" s="73">
        <f t="shared" si="19"/>
        <v>1.3452914798206279E-2</v>
      </c>
      <c r="P560" s="125" t="s">
        <v>224</v>
      </c>
      <c r="Q560" s="125" t="s">
        <v>321</v>
      </c>
      <c r="R560" s="121" t="s">
        <v>94</v>
      </c>
    </row>
    <row r="561" spans="1:18" ht="15.75" thickBot="1" x14ac:dyDescent="0.25">
      <c r="A561" s="139" t="s">
        <v>2021</v>
      </c>
      <c r="B561" s="139" t="s">
        <v>2022</v>
      </c>
      <c r="C561" s="123">
        <v>8</v>
      </c>
      <c r="D561" s="123">
        <v>6</v>
      </c>
      <c r="E561" s="123">
        <v>1</v>
      </c>
      <c r="F561" s="123">
        <v>0</v>
      </c>
      <c r="G561" s="123">
        <v>0</v>
      </c>
      <c r="H561" s="123">
        <v>0</v>
      </c>
      <c r="I561" s="123">
        <v>2</v>
      </c>
      <c r="J561" s="123">
        <v>0</v>
      </c>
      <c r="K561" s="123">
        <v>0</v>
      </c>
      <c r="L561" s="119">
        <f t="shared" si="18"/>
        <v>0</v>
      </c>
      <c r="M561" s="123">
        <v>723</v>
      </c>
      <c r="N561" s="124">
        <v>4.7675804529201428E-3</v>
      </c>
      <c r="O561" s="73">
        <f t="shared" si="19"/>
        <v>1.1065006915629323E-2</v>
      </c>
      <c r="P561" s="125" t="s">
        <v>37</v>
      </c>
      <c r="Q561" s="125" t="s">
        <v>2580</v>
      </c>
      <c r="R561" s="121" t="s">
        <v>51</v>
      </c>
    </row>
    <row r="562" spans="1:18" ht="15.75" thickBot="1" x14ac:dyDescent="0.25">
      <c r="A562" s="139" t="s">
        <v>1776</v>
      </c>
      <c r="B562" s="139" t="s">
        <v>1777</v>
      </c>
      <c r="C562" s="123">
        <v>18</v>
      </c>
      <c r="D562" s="123">
        <v>11</v>
      </c>
      <c r="E562" s="123">
        <v>0</v>
      </c>
      <c r="F562" s="123">
        <v>1</v>
      </c>
      <c r="G562" s="123">
        <v>0</v>
      </c>
      <c r="H562" s="123">
        <v>0</v>
      </c>
      <c r="I562" s="123">
        <v>6</v>
      </c>
      <c r="J562" s="123">
        <v>0</v>
      </c>
      <c r="K562" s="123">
        <v>0</v>
      </c>
      <c r="L562" s="119">
        <f t="shared" si="18"/>
        <v>1</v>
      </c>
      <c r="M562" s="123">
        <v>612</v>
      </c>
      <c r="N562" s="124">
        <v>7.7214114740174498E-5</v>
      </c>
      <c r="O562" s="73">
        <f t="shared" si="19"/>
        <v>2.9411764705882353E-2</v>
      </c>
      <c r="P562" s="125" t="s">
        <v>88</v>
      </c>
      <c r="Q562" s="125" t="s">
        <v>305</v>
      </c>
      <c r="R562" s="121"/>
    </row>
    <row r="563" spans="1:18" ht="15.75" thickBot="1" x14ac:dyDescent="0.25">
      <c r="A563" s="139" t="s">
        <v>1028</v>
      </c>
      <c r="B563" s="139" t="s">
        <v>1029</v>
      </c>
      <c r="C563" s="123">
        <v>37</v>
      </c>
      <c r="D563" s="123">
        <v>22</v>
      </c>
      <c r="E563" s="123">
        <v>2</v>
      </c>
      <c r="F563" s="123">
        <v>0</v>
      </c>
      <c r="G563" s="123">
        <v>0</v>
      </c>
      <c r="H563" s="123">
        <v>0</v>
      </c>
      <c r="I563" s="123">
        <v>11</v>
      </c>
      <c r="J563" s="123">
        <v>1</v>
      </c>
      <c r="K563" s="123">
        <v>0</v>
      </c>
      <c r="L563" s="119">
        <f t="shared" si="18"/>
        <v>3</v>
      </c>
      <c r="M563" s="123">
        <v>804</v>
      </c>
      <c r="N563" s="124">
        <v>1.2307692307692308E-2</v>
      </c>
      <c r="O563" s="73">
        <f t="shared" si="19"/>
        <v>4.6019900497512436E-2</v>
      </c>
      <c r="P563" s="125" t="s">
        <v>224</v>
      </c>
      <c r="Q563" s="125" t="s">
        <v>321</v>
      </c>
      <c r="R563" s="121"/>
    </row>
    <row r="564" spans="1:18" ht="15.75" thickBot="1" x14ac:dyDescent="0.25">
      <c r="A564" s="139" t="s">
        <v>1125</v>
      </c>
      <c r="B564" s="139" t="s">
        <v>1126</v>
      </c>
      <c r="C564" s="123">
        <v>23</v>
      </c>
      <c r="D564" s="123">
        <v>11</v>
      </c>
      <c r="E564" s="123">
        <v>0</v>
      </c>
      <c r="F564" s="123">
        <v>1</v>
      </c>
      <c r="G564" s="123">
        <v>1</v>
      </c>
      <c r="H564" s="123">
        <v>1</v>
      </c>
      <c r="I564" s="123">
        <v>6</v>
      </c>
      <c r="J564" s="123">
        <v>0</v>
      </c>
      <c r="K564" s="123">
        <v>0</v>
      </c>
      <c r="L564" s="119">
        <f t="shared" si="18"/>
        <v>4</v>
      </c>
      <c r="M564" s="123">
        <v>789</v>
      </c>
      <c r="N564" s="124">
        <v>2.7439024390243903E-2</v>
      </c>
      <c r="O564" s="73">
        <f t="shared" si="19"/>
        <v>2.9150823827629912E-2</v>
      </c>
      <c r="P564" s="125" t="s">
        <v>40</v>
      </c>
      <c r="Q564" s="125" t="s">
        <v>300</v>
      </c>
      <c r="R564" s="121"/>
    </row>
    <row r="565" spans="1:18" ht="15.75" thickBot="1" x14ac:dyDescent="0.25">
      <c r="A565" s="139" t="s">
        <v>1799</v>
      </c>
      <c r="B565" s="139" t="s">
        <v>1800</v>
      </c>
      <c r="C565" s="123">
        <v>16</v>
      </c>
      <c r="D565" s="123">
        <v>5</v>
      </c>
      <c r="E565" s="123">
        <v>0</v>
      </c>
      <c r="F565" s="123">
        <v>5</v>
      </c>
      <c r="G565" s="123">
        <v>0</v>
      </c>
      <c r="H565" s="123">
        <v>0</v>
      </c>
      <c r="I565" s="123">
        <v>0</v>
      </c>
      <c r="J565" s="123">
        <v>0</v>
      </c>
      <c r="K565" s="123">
        <v>0</v>
      </c>
      <c r="L565" s="119">
        <f t="shared" si="18"/>
        <v>11</v>
      </c>
      <c r="M565" s="123">
        <v>305</v>
      </c>
      <c r="N565" s="124">
        <v>2.0432692307692308E-2</v>
      </c>
      <c r="O565" s="73">
        <f t="shared" si="19"/>
        <v>5.2459016393442623E-2</v>
      </c>
      <c r="P565" s="125" t="s">
        <v>40</v>
      </c>
      <c r="Q565" s="125" t="s">
        <v>300</v>
      </c>
      <c r="R565" s="121"/>
    </row>
    <row r="566" spans="1:18" ht="15.75" thickBot="1" x14ac:dyDescent="0.25">
      <c r="A566" s="139" t="s">
        <v>1774</v>
      </c>
      <c r="B566" s="139" t="s">
        <v>1775</v>
      </c>
      <c r="C566" s="123">
        <v>16</v>
      </c>
      <c r="D566" s="123">
        <v>11</v>
      </c>
      <c r="E566" s="123">
        <v>1</v>
      </c>
      <c r="F566" s="123">
        <v>2</v>
      </c>
      <c r="G566" s="123">
        <v>0</v>
      </c>
      <c r="H566" s="123">
        <v>1</v>
      </c>
      <c r="I566" s="123">
        <v>1</v>
      </c>
      <c r="J566" s="123">
        <v>0</v>
      </c>
      <c r="K566" s="123">
        <v>0</v>
      </c>
      <c r="L566" s="119">
        <f t="shared" si="18"/>
        <v>3</v>
      </c>
      <c r="M566" s="123">
        <v>546</v>
      </c>
      <c r="N566" s="124">
        <v>5.2110474205315264E-4</v>
      </c>
      <c r="O566" s="73">
        <f t="shared" si="19"/>
        <v>2.9304029304029304E-2</v>
      </c>
      <c r="P566" s="125" t="s">
        <v>28</v>
      </c>
      <c r="Q566" s="125" t="s">
        <v>321</v>
      </c>
      <c r="R566" s="121" t="s">
        <v>2355</v>
      </c>
    </row>
    <row r="567" spans="1:18" ht="15.75" thickBot="1" x14ac:dyDescent="0.25">
      <c r="A567" s="139" t="s">
        <v>1903</v>
      </c>
      <c r="B567" s="139" t="s">
        <v>1904</v>
      </c>
      <c r="C567" s="123">
        <v>16</v>
      </c>
      <c r="D567" s="123">
        <v>10</v>
      </c>
      <c r="E567" s="123">
        <v>1</v>
      </c>
      <c r="F567" s="123">
        <v>3</v>
      </c>
      <c r="G567" s="123">
        <v>0</v>
      </c>
      <c r="H567" s="123">
        <v>0</v>
      </c>
      <c r="I567" s="123">
        <v>1</v>
      </c>
      <c r="J567" s="123">
        <v>0</v>
      </c>
      <c r="K567" s="123">
        <v>0</v>
      </c>
      <c r="L567" s="119">
        <f t="shared" si="18"/>
        <v>5</v>
      </c>
      <c r="M567" s="123">
        <v>835</v>
      </c>
      <c r="N567" s="124">
        <v>9.3603744149765994E-3</v>
      </c>
      <c r="O567" s="73">
        <f t="shared" si="19"/>
        <v>1.9161676646706587E-2</v>
      </c>
      <c r="P567" s="125" t="s">
        <v>43</v>
      </c>
      <c r="Q567" s="125" t="s">
        <v>312</v>
      </c>
      <c r="R567" s="121" t="s">
        <v>2358</v>
      </c>
    </row>
    <row r="568" spans="1:18" ht="15.75" thickBot="1" x14ac:dyDescent="0.25">
      <c r="A568" s="139" t="s">
        <v>201</v>
      </c>
      <c r="B568" s="139" t="s">
        <v>2071</v>
      </c>
      <c r="C568" s="123">
        <v>8</v>
      </c>
      <c r="D568" s="123">
        <v>8</v>
      </c>
      <c r="E568" s="123">
        <v>0</v>
      </c>
      <c r="F568" s="123">
        <v>0</v>
      </c>
      <c r="G568" s="123">
        <v>0</v>
      </c>
      <c r="H568" s="123">
        <v>0</v>
      </c>
      <c r="I568" s="123">
        <v>0</v>
      </c>
      <c r="J568" s="123">
        <v>0</v>
      </c>
      <c r="K568" s="123">
        <v>0</v>
      </c>
      <c r="L568" s="119">
        <f t="shared" si="18"/>
        <v>0</v>
      </c>
      <c r="M568" s="123">
        <v>11049</v>
      </c>
      <c r="N568" s="124">
        <v>8.7499999999999994E-2</v>
      </c>
      <c r="O568" s="73">
        <f t="shared" si="19"/>
        <v>7.2404742510634446E-4</v>
      </c>
      <c r="P568" s="125" t="s">
        <v>456</v>
      </c>
      <c r="Q568" s="125" t="s">
        <v>321</v>
      </c>
      <c r="R568" s="121" t="s">
        <v>86</v>
      </c>
    </row>
    <row r="569" spans="1:18" ht="15.75" thickBot="1" x14ac:dyDescent="0.25">
      <c r="A569" s="139" t="s">
        <v>1832</v>
      </c>
      <c r="B569" s="139" t="s">
        <v>1833</v>
      </c>
      <c r="C569" s="123">
        <v>12</v>
      </c>
      <c r="D569" s="123">
        <v>1</v>
      </c>
      <c r="E569" s="123">
        <v>0</v>
      </c>
      <c r="F569" s="123">
        <v>0</v>
      </c>
      <c r="G569" s="123">
        <v>0</v>
      </c>
      <c r="H569" s="123">
        <v>0</v>
      </c>
      <c r="I569" s="123">
        <v>0</v>
      </c>
      <c r="J569" s="123">
        <v>0</v>
      </c>
      <c r="K569" s="123">
        <v>4</v>
      </c>
      <c r="L569" s="119">
        <f t="shared" si="18"/>
        <v>7</v>
      </c>
      <c r="M569" s="123">
        <v>722</v>
      </c>
      <c r="N569" s="124">
        <v>8.3507306889352817E-2</v>
      </c>
      <c r="O569" s="73">
        <f t="shared" si="19"/>
        <v>1.662049861495845E-2</v>
      </c>
      <c r="P569" s="125" t="s">
        <v>88</v>
      </c>
      <c r="Q569" s="125" t="s">
        <v>305</v>
      </c>
      <c r="R569" s="121"/>
    </row>
    <row r="570" spans="1:18" ht="15.75" thickBot="1" x14ac:dyDescent="0.25">
      <c r="A570" s="139" t="s">
        <v>1674</v>
      </c>
      <c r="B570" s="139" t="s">
        <v>1675</v>
      </c>
      <c r="C570" s="123">
        <v>19</v>
      </c>
      <c r="D570" s="123">
        <v>2</v>
      </c>
      <c r="E570" s="123">
        <v>0</v>
      </c>
      <c r="F570" s="123">
        <v>0</v>
      </c>
      <c r="G570" s="123">
        <v>0</v>
      </c>
      <c r="H570" s="123">
        <v>0</v>
      </c>
      <c r="I570" s="123">
        <v>3</v>
      </c>
      <c r="J570" s="123">
        <v>1</v>
      </c>
      <c r="K570" s="123">
        <v>1</v>
      </c>
      <c r="L570" s="119">
        <f t="shared" si="18"/>
        <v>12</v>
      </c>
      <c r="M570" s="123">
        <v>1232</v>
      </c>
      <c r="N570" s="124">
        <v>8.7827426810477657E-2</v>
      </c>
      <c r="O570" s="73">
        <f t="shared" si="19"/>
        <v>1.5422077922077922E-2</v>
      </c>
      <c r="P570" s="125" t="s">
        <v>89</v>
      </c>
      <c r="Q570" s="125" t="s">
        <v>2580</v>
      </c>
      <c r="R570" s="121" t="s">
        <v>64</v>
      </c>
    </row>
    <row r="571" spans="1:18" ht="15.75" thickBot="1" x14ac:dyDescent="0.25">
      <c r="A571" s="139" t="s">
        <v>58</v>
      </c>
      <c r="B571" s="139" t="s">
        <v>388</v>
      </c>
      <c r="C571" s="123">
        <v>2044</v>
      </c>
      <c r="D571" s="123">
        <v>1162</v>
      </c>
      <c r="E571" s="123">
        <v>32</v>
      </c>
      <c r="F571" s="123">
        <v>111</v>
      </c>
      <c r="G571" s="123">
        <v>339</v>
      </c>
      <c r="H571" s="123">
        <v>233</v>
      </c>
      <c r="I571" s="123">
        <v>59</v>
      </c>
      <c r="J571" s="123">
        <v>45</v>
      </c>
      <c r="K571" s="123">
        <v>35</v>
      </c>
      <c r="L571" s="119">
        <f t="shared" si="18"/>
        <v>171</v>
      </c>
      <c r="M571" s="123">
        <v>24415</v>
      </c>
      <c r="N571" s="124">
        <v>3.7037037037037035E-2</v>
      </c>
      <c r="O571" s="73">
        <f t="shared" si="19"/>
        <v>8.3719025189432722E-2</v>
      </c>
      <c r="P571" s="125" t="s">
        <v>456</v>
      </c>
      <c r="Q571" s="125" t="s">
        <v>305</v>
      </c>
      <c r="R571" s="121"/>
    </row>
    <row r="572" spans="1:18" ht="15.75" thickBot="1" x14ac:dyDescent="0.25">
      <c r="A572" s="139" t="s">
        <v>1395</v>
      </c>
      <c r="B572" s="139" t="s">
        <v>1396</v>
      </c>
      <c r="C572" s="123">
        <v>19</v>
      </c>
      <c r="D572" s="123">
        <v>17</v>
      </c>
      <c r="E572" s="123">
        <v>3</v>
      </c>
      <c r="F572" s="123">
        <v>2</v>
      </c>
      <c r="G572" s="123">
        <v>0</v>
      </c>
      <c r="H572" s="123">
        <v>0</v>
      </c>
      <c r="I572" s="123">
        <v>0</v>
      </c>
      <c r="J572" s="123">
        <v>0</v>
      </c>
      <c r="K572" s="123">
        <v>1</v>
      </c>
      <c r="L572" s="119">
        <f t="shared" si="18"/>
        <v>1</v>
      </c>
      <c r="M572" s="123">
        <v>1126</v>
      </c>
      <c r="N572" s="124">
        <v>2.4468085106382979E-2</v>
      </c>
      <c r="O572" s="73">
        <f t="shared" si="19"/>
        <v>1.6873889875666074E-2</v>
      </c>
      <c r="P572" s="125" t="s">
        <v>35</v>
      </c>
      <c r="Q572" s="125" t="s">
        <v>2580</v>
      </c>
      <c r="R572" s="121" t="s">
        <v>91</v>
      </c>
    </row>
    <row r="573" spans="1:18" ht="15.75" thickBot="1" x14ac:dyDescent="0.25">
      <c r="A573" s="139" t="s">
        <v>1533</v>
      </c>
      <c r="B573" s="139" t="s">
        <v>1534</v>
      </c>
      <c r="C573" s="123">
        <v>9</v>
      </c>
      <c r="D573" s="123">
        <v>3</v>
      </c>
      <c r="E573" s="123">
        <v>0</v>
      </c>
      <c r="F573" s="123">
        <v>2</v>
      </c>
      <c r="G573" s="123">
        <v>0</v>
      </c>
      <c r="H573" s="123">
        <v>2</v>
      </c>
      <c r="I573" s="123">
        <v>0</v>
      </c>
      <c r="J573" s="123">
        <v>0</v>
      </c>
      <c r="K573" s="123">
        <v>2</v>
      </c>
      <c r="L573" s="119">
        <f t="shared" si="18"/>
        <v>2</v>
      </c>
      <c r="M573" s="123">
        <v>716</v>
      </c>
      <c r="N573" s="124">
        <v>0.11338273368449246</v>
      </c>
      <c r="O573" s="73">
        <f t="shared" si="19"/>
        <v>1.2569832402234637E-2</v>
      </c>
      <c r="P573" s="125" t="s">
        <v>61</v>
      </c>
      <c r="Q573" s="125" t="s">
        <v>305</v>
      </c>
      <c r="R573" s="121"/>
    </row>
    <row r="574" spans="1:18" ht="15.75" thickBot="1" x14ac:dyDescent="0.25">
      <c r="A574" s="139" t="s">
        <v>202</v>
      </c>
      <c r="B574" s="139" t="s">
        <v>2462</v>
      </c>
      <c r="C574" s="123">
        <v>2</v>
      </c>
      <c r="D574" s="123">
        <v>2</v>
      </c>
      <c r="E574" s="123">
        <v>0</v>
      </c>
      <c r="F574" s="123">
        <v>0</v>
      </c>
      <c r="G574" s="123">
        <v>0</v>
      </c>
      <c r="H574" s="123">
        <v>0</v>
      </c>
      <c r="I574" s="123">
        <v>0</v>
      </c>
      <c r="J574" s="123">
        <v>0</v>
      </c>
      <c r="K574" s="123">
        <v>0</v>
      </c>
      <c r="L574" s="119">
        <f t="shared" si="18"/>
        <v>0</v>
      </c>
      <c r="M574" s="123">
        <v>3502</v>
      </c>
      <c r="N574" s="124">
        <v>2.8846153846153848E-2</v>
      </c>
      <c r="O574" s="73">
        <f t="shared" si="19"/>
        <v>5.7110222729868647E-4</v>
      </c>
      <c r="P574" s="125" t="s">
        <v>456</v>
      </c>
      <c r="Q574" s="125" t="s">
        <v>2580</v>
      </c>
      <c r="R574" s="121"/>
    </row>
    <row r="575" spans="1:18" ht="15.75" thickBot="1" x14ac:dyDescent="0.25">
      <c r="A575" s="139" t="s">
        <v>203</v>
      </c>
      <c r="B575" s="139" t="s">
        <v>2463</v>
      </c>
      <c r="C575" s="123">
        <v>3</v>
      </c>
      <c r="D575" s="123">
        <v>3</v>
      </c>
      <c r="E575" s="123">
        <v>0</v>
      </c>
      <c r="F575" s="123">
        <v>1</v>
      </c>
      <c r="G575" s="123">
        <v>0</v>
      </c>
      <c r="H575" s="123">
        <v>0</v>
      </c>
      <c r="I575" s="123">
        <v>0</v>
      </c>
      <c r="J575" s="123">
        <v>0</v>
      </c>
      <c r="K575" s="123">
        <v>0</v>
      </c>
      <c r="L575" s="119">
        <f t="shared" si="18"/>
        <v>0</v>
      </c>
      <c r="M575" s="123">
        <v>23017</v>
      </c>
      <c r="N575" s="124">
        <v>2.0061728395061727E-2</v>
      </c>
      <c r="O575" s="73">
        <f t="shared" si="19"/>
        <v>1.3033844549680671E-4</v>
      </c>
      <c r="P575" s="125" t="s">
        <v>456</v>
      </c>
      <c r="Q575" s="125" t="s">
        <v>2580</v>
      </c>
      <c r="R575" s="121"/>
    </row>
    <row r="576" spans="1:18" ht="15.75" thickBot="1" x14ac:dyDescent="0.25">
      <c r="A576" s="139" t="s">
        <v>1638</v>
      </c>
      <c r="B576" s="139" t="s">
        <v>1639</v>
      </c>
      <c r="C576" s="123">
        <v>20</v>
      </c>
      <c r="D576" s="123">
        <v>6</v>
      </c>
      <c r="E576" s="123">
        <v>0</v>
      </c>
      <c r="F576" s="123">
        <v>0</v>
      </c>
      <c r="G576" s="123">
        <v>0</v>
      </c>
      <c r="H576" s="123">
        <v>6</v>
      </c>
      <c r="I576" s="123">
        <v>2</v>
      </c>
      <c r="J576" s="123">
        <v>0</v>
      </c>
      <c r="K576" s="123">
        <v>1</v>
      </c>
      <c r="L576" s="119">
        <f t="shared" si="18"/>
        <v>5</v>
      </c>
      <c r="M576" s="123">
        <v>940</v>
      </c>
      <c r="N576" s="124">
        <v>6.2091503267973858E-2</v>
      </c>
      <c r="O576" s="73">
        <f t="shared" si="19"/>
        <v>2.1276595744680851E-2</v>
      </c>
      <c r="P576" s="125" t="s">
        <v>88</v>
      </c>
      <c r="Q576" s="125" t="s">
        <v>305</v>
      </c>
      <c r="R576" s="121"/>
    </row>
    <row r="577" spans="1:18" ht="15.75" thickBot="1" x14ac:dyDescent="0.25">
      <c r="A577" s="139" t="s">
        <v>1706</v>
      </c>
      <c r="B577" s="139" t="s">
        <v>1707</v>
      </c>
      <c r="C577" s="123">
        <v>13</v>
      </c>
      <c r="D577" s="123">
        <v>1</v>
      </c>
      <c r="E577" s="123">
        <v>0</v>
      </c>
      <c r="F577" s="123">
        <v>0</v>
      </c>
      <c r="G577" s="123">
        <v>0</v>
      </c>
      <c r="H577" s="123">
        <v>4</v>
      </c>
      <c r="I577" s="123">
        <v>8</v>
      </c>
      <c r="J577" s="123">
        <v>0</v>
      </c>
      <c r="K577" s="123">
        <v>0</v>
      </c>
      <c r="L577" s="119">
        <f t="shared" si="18"/>
        <v>0</v>
      </c>
      <c r="M577" s="123">
        <v>719</v>
      </c>
      <c r="N577" s="124">
        <v>5.0847457627118647E-2</v>
      </c>
      <c r="O577" s="73">
        <f t="shared" si="19"/>
        <v>1.8080667593880391E-2</v>
      </c>
      <c r="P577" s="125" t="s">
        <v>260</v>
      </c>
      <c r="Q577" s="125" t="s">
        <v>307</v>
      </c>
      <c r="R577" s="121" t="s">
        <v>83</v>
      </c>
    </row>
    <row r="578" spans="1:18" ht="15.75" thickBot="1" x14ac:dyDescent="0.25">
      <c r="A578" s="139" t="s">
        <v>1630</v>
      </c>
      <c r="B578" s="139" t="s">
        <v>1631</v>
      </c>
      <c r="C578" s="123">
        <v>13</v>
      </c>
      <c r="D578" s="123">
        <v>3</v>
      </c>
      <c r="E578" s="123">
        <v>0</v>
      </c>
      <c r="F578" s="123">
        <v>0</v>
      </c>
      <c r="G578" s="123">
        <v>0</v>
      </c>
      <c r="H578" s="123">
        <v>0</v>
      </c>
      <c r="I578" s="123">
        <v>4</v>
      </c>
      <c r="J578" s="123">
        <v>0</v>
      </c>
      <c r="K578" s="123">
        <v>1</v>
      </c>
      <c r="L578" s="119">
        <f t="shared" si="18"/>
        <v>5</v>
      </c>
      <c r="M578" s="123">
        <v>382</v>
      </c>
      <c r="N578" s="124">
        <v>6.4724919093851127E-2</v>
      </c>
      <c r="O578" s="73">
        <f t="shared" si="19"/>
        <v>3.4031413612565446E-2</v>
      </c>
      <c r="P578" s="125" t="s">
        <v>34</v>
      </c>
      <c r="Q578" s="125" t="s">
        <v>305</v>
      </c>
      <c r="R578" s="121" t="s">
        <v>2359</v>
      </c>
    </row>
    <row r="579" spans="1:18" ht="15.75" thickBot="1" x14ac:dyDescent="0.25">
      <c r="A579" s="139" t="s">
        <v>204</v>
      </c>
      <c r="B579" s="139" t="s">
        <v>2464</v>
      </c>
      <c r="C579" s="123">
        <v>6</v>
      </c>
      <c r="D579" s="123">
        <v>6</v>
      </c>
      <c r="E579" s="123">
        <v>0</v>
      </c>
      <c r="F579" s="123">
        <v>0</v>
      </c>
      <c r="G579" s="123">
        <v>0</v>
      </c>
      <c r="H579" s="123">
        <v>0</v>
      </c>
      <c r="I579" s="123">
        <v>0</v>
      </c>
      <c r="J579" s="123">
        <v>0</v>
      </c>
      <c r="K579" s="123">
        <v>0</v>
      </c>
      <c r="L579" s="119">
        <f t="shared" si="18"/>
        <v>0</v>
      </c>
      <c r="M579" s="123">
        <v>20456</v>
      </c>
      <c r="N579" s="124">
        <v>2.7989821882951654E-2</v>
      </c>
      <c r="O579" s="73">
        <f t="shared" si="19"/>
        <v>2.9331247555729369E-4</v>
      </c>
      <c r="P579" s="125" t="s">
        <v>456</v>
      </c>
      <c r="Q579" s="125" t="s">
        <v>321</v>
      </c>
      <c r="R579" s="121"/>
    </row>
    <row r="580" spans="1:18" ht="15.75" thickBot="1" x14ac:dyDescent="0.25">
      <c r="A580" s="139" t="s">
        <v>1261</v>
      </c>
      <c r="B580" s="139" t="s">
        <v>1262</v>
      </c>
      <c r="C580" s="123">
        <v>26</v>
      </c>
      <c r="D580" s="123">
        <v>9</v>
      </c>
      <c r="E580" s="123">
        <v>0</v>
      </c>
      <c r="F580" s="123">
        <v>0</v>
      </c>
      <c r="G580" s="123">
        <v>0</v>
      </c>
      <c r="H580" s="123">
        <v>0</v>
      </c>
      <c r="I580" s="123">
        <v>2</v>
      </c>
      <c r="J580" s="123">
        <v>0</v>
      </c>
      <c r="K580" s="123">
        <v>1</v>
      </c>
      <c r="L580" s="119">
        <f t="shared" si="18"/>
        <v>14</v>
      </c>
      <c r="M580" s="123">
        <v>1442</v>
      </c>
      <c r="N580" s="124">
        <v>7.3589533932951756E-2</v>
      </c>
      <c r="O580" s="73">
        <f t="shared" si="19"/>
        <v>1.8030513176144243E-2</v>
      </c>
      <c r="P580" s="125" t="s">
        <v>54</v>
      </c>
      <c r="Q580" s="125" t="s">
        <v>296</v>
      </c>
      <c r="R580" s="121" t="s">
        <v>366</v>
      </c>
    </row>
    <row r="581" spans="1:18" ht="15.75" thickBot="1" x14ac:dyDescent="0.25">
      <c r="A581" s="139" t="s">
        <v>757</v>
      </c>
      <c r="B581" s="139" t="s">
        <v>758</v>
      </c>
      <c r="C581" s="123">
        <v>62</v>
      </c>
      <c r="D581" s="123">
        <v>26</v>
      </c>
      <c r="E581" s="123">
        <v>0</v>
      </c>
      <c r="F581" s="123">
        <v>4</v>
      </c>
      <c r="G581" s="123">
        <v>0</v>
      </c>
      <c r="H581" s="123">
        <v>0</v>
      </c>
      <c r="I581" s="123">
        <v>14</v>
      </c>
      <c r="J581" s="123">
        <v>2</v>
      </c>
      <c r="K581" s="123">
        <v>9</v>
      </c>
      <c r="L581" s="119">
        <f t="shared" si="18"/>
        <v>11</v>
      </c>
      <c r="M581" s="123">
        <v>797</v>
      </c>
      <c r="N581" s="124">
        <v>3.5714285714285712E-2</v>
      </c>
      <c r="O581" s="73">
        <f t="shared" si="19"/>
        <v>7.779171894604768E-2</v>
      </c>
      <c r="P581" s="125" t="s">
        <v>69</v>
      </c>
      <c r="Q581" s="125" t="s">
        <v>321</v>
      </c>
      <c r="R581" s="121" t="s">
        <v>86</v>
      </c>
    </row>
    <row r="582" spans="1:18" ht="15.75" thickBot="1" x14ac:dyDescent="0.25">
      <c r="A582" s="139" t="s">
        <v>1849</v>
      </c>
      <c r="B582" s="139" t="s">
        <v>1850</v>
      </c>
      <c r="C582" s="123">
        <v>10</v>
      </c>
      <c r="D582" s="123">
        <v>5</v>
      </c>
      <c r="E582" s="123">
        <v>0</v>
      </c>
      <c r="F582" s="123">
        <v>0</v>
      </c>
      <c r="G582" s="123">
        <v>0</v>
      </c>
      <c r="H582" s="123">
        <v>0</v>
      </c>
      <c r="I582" s="123">
        <v>1</v>
      </c>
      <c r="J582" s="123">
        <v>0</v>
      </c>
      <c r="K582" s="123">
        <v>0</v>
      </c>
      <c r="L582" s="119">
        <f t="shared" si="18"/>
        <v>4</v>
      </c>
      <c r="M582" s="123">
        <v>692</v>
      </c>
      <c r="N582" s="124">
        <v>3.9024390243902439E-2</v>
      </c>
      <c r="O582" s="73">
        <f t="shared" si="19"/>
        <v>1.4450867052023121E-2</v>
      </c>
      <c r="P582" s="125" t="s">
        <v>169</v>
      </c>
      <c r="Q582" s="125" t="s">
        <v>309</v>
      </c>
      <c r="R582" s="121" t="s">
        <v>111</v>
      </c>
    </row>
    <row r="583" spans="1:18" ht="15.75" thickBot="1" x14ac:dyDescent="0.25">
      <c r="A583" s="139" t="s">
        <v>992</v>
      </c>
      <c r="B583" s="139" t="s">
        <v>993</v>
      </c>
      <c r="C583" s="123">
        <v>37</v>
      </c>
      <c r="D583" s="123">
        <v>11</v>
      </c>
      <c r="E583" s="123">
        <v>1</v>
      </c>
      <c r="F583" s="123">
        <v>1</v>
      </c>
      <c r="G583" s="123">
        <v>0</v>
      </c>
      <c r="H583" s="123">
        <v>8</v>
      </c>
      <c r="I583" s="123">
        <v>4</v>
      </c>
      <c r="J583" s="123">
        <v>2</v>
      </c>
      <c r="K583" s="123">
        <v>0</v>
      </c>
      <c r="L583" s="119">
        <f t="shared" si="18"/>
        <v>12</v>
      </c>
      <c r="M583" s="123">
        <v>1109</v>
      </c>
      <c r="N583" s="124">
        <v>5.8414627022606463E-4</v>
      </c>
      <c r="O583" s="73">
        <f t="shared" si="19"/>
        <v>3.3363390441839495E-2</v>
      </c>
      <c r="P583" s="125" t="s">
        <v>48</v>
      </c>
      <c r="Q583" s="125" t="s">
        <v>305</v>
      </c>
      <c r="R583" s="121"/>
    </row>
    <row r="584" spans="1:18" ht="15.75" thickBot="1" x14ac:dyDescent="0.25">
      <c r="A584" s="139" t="s">
        <v>1198</v>
      </c>
      <c r="B584" s="139" t="s">
        <v>1199</v>
      </c>
      <c r="C584" s="123">
        <v>27</v>
      </c>
      <c r="D584" s="123">
        <v>21</v>
      </c>
      <c r="E584" s="123">
        <v>0</v>
      </c>
      <c r="F584" s="123">
        <v>2</v>
      </c>
      <c r="G584" s="123">
        <v>1</v>
      </c>
      <c r="H584" s="123">
        <v>0</v>
      </c>
      <c r="I584" s="123">
        <v>2</v>
      </c>
      <c r="J584" s="123">
        <v>1</v>
      </c>
      <c r="K584" s="123">
        <v>1</v>
      </c>
      <c r="L584" s="119">
        <f t="shared" si="18"/>
        <v>1</v>
      </c>
      <c r="M584" s="123">
        <v>690</v>
      </c>
      <c r="N584" s="124">
        <v>0.15280898876404495</v>
      </c>
      <c r="O584" s="73">
        <f t="shared" si="19"/>
        <v>3.9130434782608699E-2</v>
      </c>
      <c r="P584" s="125" t="s">
        <v>36</v>
      </c>
      <c r="Q584" s="125" t="s">
        <v>321</v>
      </c>
      <c r="R584" s="121" t="s">
        <v>364</v>
      </c>
    </row>
    <row r="585" spans="1:18" ht="15.75" thickBot="1" x14ac:dyDescent="0.25">
      <c r="A585" s="139" t="s">
        <v>59</v>
      </c>
      <c r="B585" s="139" t="s">
        <v>331</v>
      </c>
      <c r="C585" s="123">
        <v>13076</v>
      </c>
      <c r="D585" s="123">
        <v>8302</v>
      </c>
      <c r="E585" s="123">
        <v>256</v>
      </c>
      <c r="F585" s="123">
        <v>748</v>
      </c>
      <c r="G585" s="123">
        <v>172</v>
      </c>
      <c r="H585" s="123">
        <v>403</v>
      </c>
      <c r="I585" s="123">
        <v>564</v>
      </c>
      <c r="J585" s="123">
        <v>1590</v>
      </c>
      <c r="K585" s="123">
        <v>122</v>
      </c>
      <c r="L585" s="119">
        <f t="shared" si="18"/>
        <v>1923</v>
      </c>
      <c r="M585" s="123">
        <v>110538</v>
      </c>
      <c r="N585" s="124">
        <v>3.6885245901639344E-2</v>
      </c>
      <c r="O585" s="73">
        <f t="shared" si="19"/>
        <v>0.11829416128390237</v>
      </c>
      <c r="P585" s="125" t="s">
        <v>456</v>
      </c>
      <c r="Q585" s="125" t="s">
        <v>305</v>
      </c>
      <c r="R585" s="121" t="s">
        <v>2359</v>
      </c>
    </row>
    <row r="586" spans="1:18" ht="15.75" thickBot="1" x14ac:dyDescent="0.25">
      <c r="A586" s="139" t="s">
        <v>1036</v>
      </c>
      <c r="B586" s="139" t="s">
        <v>1037</v>
      </c>
      <c r="C586" s="123">
        <v>52</v>
      </c>
      <c r="D586" s="123">
        <v>34</v>
      </c>
      <c r="E586" s="123">
        <v>0</v>
      </c>
      <c r="F586" s="123">
        <v>0</v>
      </c>
      <c r="G586" s="123">
        <v>3</v>
      </c>
      <c r="H586" s="123">
        <v>0</v>
      </c>
      <c r="I586" s="123">
        <v>0</v>
      </c>
      <c r="J586" s="123">
        <v>13</v>
      </c>
      <c r="K586" s="123">
        <v>0</v>
      </c>
      <c r="L586" s="119">
        <f t="shared" si="18"/>
        <v>2</v>
      </c>
      <c r="M586" s="123">
        <v>148</v>
      </c>
      <c r="N586" s="124">
        <v>4.0892193308550186E-2</v>
      </c>
      <c r="O586" s="73">
        <f t="shared" si="19"/>
        <v>0.35135135135135137</v>
      </c>
      <c r="P586" s="125" t="s">
        <v>46</v>
      </c>
      <c r="Q586" s="125" t="s">
        <v>296</v>
      </c>
      <c r="R586" s="121"/>
    </row>
    <row r="587" spans="1:18" ht="15.75" thickBot="1" x14ac:dyDescent="0.25">
      <c r="A587" s="139" t="s">
        <v>1235</v>
      </c>
      <c r="B587" s="139" t="s">
        <v>1236</v>
      </c>
      <c r="C587" s="123">
        <v>32</v>
      </c>
      <c r="D587" s="123">
        <v>16</v>
      </c>
      <c r="E587" s="123">
        <v>0</v>
      </c>
      <c r="F587" s="123">
        <v>1</v>
      </c>
      <c r="G587" s="123">
        <v>0</v>
      </c>
      <c r="H587" s="123">
        <v>0</v>
      </c>
      <c r="I587" s="123">
        <v>8</v>
      </c>
      <c r="J587" s="123">
        <v>0</v>
      </c>
      <c r="K587" s="123">
        <v>2</v>
      </c>
      <c r="L587" s="119">
        <f t="shared" ref="L587:L650" si="20">+C587-D587-G587-H587-I587-J587-K587</f>
        <v>6</v>
      </c>
      <c r="M587" s="123">
        <v>1469</v>
      </c>
      <c r="N587" s="124">
        <v>2.0186335403726708E-2</v>
      </c>
      <c r="O587" s="73">
        <f t="shared" ref="O587:O650" si="21">+C587/M587</f>
        <v>2.1783526208304968E-2</v>
      </c>
      <c r="P587" s="125" t="s">
        <v>34</v>
      </c>
      <c r="Q587" s="125" t="s">
        <v>312</v>
      </c>
      <c r="R587" s="121"/>
    </row>
    <row r="588" spans="1:18" ht="15.75" thickBot="1" x14ac:dyDescent="0.25">
      <c r="A588" s="139" t="s">
        <v>990</v>
      </c>
      <c r="B588" s="139" t="s">
        <v>991</v>
      </c>
      <c r="C588" s="123">
        <v>40</v>
      </c>
      <c r="D588" s="123">
        <v>28</v>
      </c>
      <c r="E588" s="123">
        <v>0</v>
      </c>
      <c r="F588" s="123">
        <v>2</v>
      </c>
      <c r="G588" s="123">
        <v>0</v>
      </c>
      <c r="H588" s="123">
        <v>1</v>
      </c>
      <c r="I588" s="123">
        <v>0</v>
      </c>
      <c r="J588" s="123">
        <v>8</v>
      </c>
      <c r="K588" s="123">
        <v>3</v>
      </c>
      <c r="L588" s="119">
        <f t="shared" si="20"/>
        <v>0</v>
      </c>
      <c r="M588" s="123">
        <v>955</v>
      </c>
      <c r="N588" s="124">
        <v>3.6263736263736267E-2</v>
      </c>
      <c r="O588" s="73">
        <f t="shared" si="21"/>
        <v>4.1884816753926704E-2</v>
      </c>
      <c r="P588" s="125" t="s">
        <v>122</v>
      </c>
      <c r="Q588" s="125" t="s">
        <v>307</v>
      </c>
      <c r="R588" s="121" t="s">
        <v>118</v>
      </c>
    </row>
    <row r="589" spans="1:18" ht="15.75" thickBot="1" x14ac:dyDescent="0.25">
      <c r="A589" s="139" t="s">
        <v>1878</v>
      </c>
      <c r="B589" s="139" t="s">
        <v>1879</v>
      </c>
      <c r="C589" s="123">
        <v>14</v>
      </c>
      <c r="D589" s="123">
        <v>1</v>
      </c>
      <c r="E589" s="123">
        <v>0</v>
      </c>
      <c r="F589" s="123">
        <v>0</v>
      </c>
      <c r="G589" s="123">
        <v>0</v>
      </c>
      <c r="H589" s="123">
        <v>4</v>
      </c>
      <c r="I589" s="123">
        <v>5</v>
      </c>
      <c r="J589" s="123">
        <v>0</v>
      </c>
      <c r="K589" s="123">
        <v>0</v>
      </c>
      <c r="L589" s="119">
        <f t="shared" si="20"/>
        <v>4</v>
      </c>
      <c r="M589" s="123">
        <v>871</v>
      </c>
      <c r="N589" s="124">
        <v>2.3529411764705882E-2</v>
      </c>
      <c r="O589" s="73">
        <f t="shared" si="21"/>
        <v>1.6073478760045924E-2</v>
      </c>
      <c r="P589" s="125" t="s">
        <v>29</v>
      </c>
      <c r="Q589" s="125" t="s">
        <v>298</v>
      </c>
      <c r="R589" s="121" t="s">
        <v>391</v>
      </c>
    </row>
    <row r="590" spans="1:18" ht="15.75" thickBot="1" x14ac:dyDescent="0.25">
      <c r="A590" s="139" t="s">
        <v>1400</v>
      </c>
      <c r="B590" s="139" t="s">
        <v>1401</v>
      </c>
      <c r="C590" s="123">
        <v>24</v>
      </c>
      <c r="D590" s="123">
        <v>2</v>
      </c>
      <c r="E590" s="123">
        <v>2</v>
      </c>
      <c r="F590" s="123">
        <v>0</v>
      </c>
      <c r="G590" s="123">
        <v>1</v>
      </c>
      <c r="H590" s="123">
        <v>1</v>
      </c>
      <c r="I590" s="123">
        <v>6</v>
      </c>
      <c r="J590" s="123">
        <v>0</v>
      </c>
      <c r="K590" s="123">
        <v>7</v>
      </c>
      <c r="L590" s="119">
        <f t="shared" si="20"/>
        <v>7</v>
      </c>
      <c r="M590" s="123">
        <v>659</v>
      </c>
      <c r="N590" s="124">
        <v>2.5679758308157101E-2</v>
      </c>
      <c r="O590" s="73">
        <f t="shared" si="21"/>
        <v>3.6418816388467376E-2</v>
      </c>
      <c r="P590" s="125" t="s">
        <v>73</v>
      </c>
      <c r="Q590" s="125" t="s">
        <v>316</v>
      </c>
      <c r="R590" s="121"/>
    </row>
    <row r="591" spans="1:18" ht="15.75" thickBot="1" x14ac:dyDescent="0.25">
      <c r="A591" s="139" t="s">
        <v>205</v>
      </c>
      <c r="B591" s="139" t="s">
        <v>1745</v>
      </c>
      <c r="C591" s="123">
        <v>16</v>
      </c>
      <c r="D591" s="123">
        <v>12</v>
      </c>
      <c r="E591" s="123">
        <v>0</v>
      </c>
      <c r="F591" s="123">
        <v>0</v>
      </c>
      <c r="G591" s="123">
        <v>0</v>
      </c>
      <c r="H591" s="123">
        <v>0</v>
      </c>
      <c r="I591" s="123">
        <v>0</v>
      </c>
      <c r="J591" s="123">
        <v>1</v>
      </c>
      <c r="K591" s="123">
        <v>0</v>
      </c>
      <c r="L591" s="119">
        <f t="shared" si="20"/>
        <v>3</v>
      </c>
      <c r="M591" s="123">
        <v>24467</v>
      </c>
      <c r="N591" s="124">
        <v>1.020408163265306E-2</v>
      </c>
      <c r="O591" s="73">
        <f t="shared" si="21"/>
        <v>6.5394204438631626E-4</v>
      </c>
      <c r="P591" s="125" t="s">
        <v>456</v>
      </c>
      <c r="Q591" s="125" t="s">
        <v>312</v>
      </c>
      <c r="R591" s="121"/>
    </row>
    <row r="592" spans="1:18" ht="15.75" thickBot="1" x14ac:dyDescent="0.25">
      <c r="A592" s="139" t="s">
        <v>1451</v>
      </c>
      <c r="B592" s="139" t="s">
        <v>1452</v>
      </c>
      <c r="C592" s="123">
        <v>22</v>
      </c>
      <c r="D592" s="123">
        <v>10</v>
      </c>
      <c r="E592" s="123">
        <v>0</v>
      </c>
      <c r="F592" s="123">
        <v>0</v>
      </c>
      <c r="G592" s="123">
        <v>0</v>
      </c>
      <c r="H592" s="123">
        <v>1</v>
      </c>
      <c r="I592" s="123">
        <v>1</v>
      </c>
      <c r="J592" s="123">
        <v>1</v>
      </c>
      <c r="K592" s="123">
        <v>0</v>
      </c>
      <c r="L592" s="119">
        <f t="shared" si="20"/>
        <v>9</v>
      </c>
      <c r="M592" s="123">
        <v>670</v>
      </c>
      <c r="N592" s="124">
        <v>5.9701492537313432E-2</v>
      </c>
      <c r="O592" s="73">
        <f t="shared" si="21"/>
        <v>3.2835820895522387E-2</v>
      </c>
      <c r="P592" s="125" t="s">
        <v>37</v>
      </c>
      <c r="Q592" s="125" t="s">
        <v>2580</v>
      </c>
      <c r="R592" s="121" t="s">
        <v>51</v>
      </c>
    </row>
    <row r="593" spans="1:18" ht="15.75" thickBot="1" x14ac:dyDescent="0.25">
      <c r="A593" s="139" t="s">
        <v>206</v>
      </c>
      <c r="B593" s="139" t="s">
        <v>1952</v>
      </c>
      <c r="C593" s="123">
        <v>11</v>
      </c>
      <c r="D593" s="123">
        <v>9</v>
      </c>
      <c r="E593" s="123">
        <v>0</v>
      </c>
      <c r="F593" s="123">
        <v>0</v>
      </c>
      <c r="G593" s="123">
        <v>0</v>
      </c>
      <c r="H593" s="123">
        <v>0</v>
      </c>
      <c r="I593" s="123">
        <v>0</v>
      </c>
      <c r="J593" s="123">
        <v>0</v>
      </c>
      <c r="K593" s="123">
        <v>0</v>
      </c>
      <c r="L593" s="119">
        <f t="shared" si="20"/>
        <v>2</v>
      </c>
      <c r="M593" s="123">
        <v>19394</v>
      </c>
      <c r="N593" s="124">
        <v>0.19087837837837837</v>
      </c>
      <c r="O593" s="73">
        <f t="shared" si="21"/>
        <v>5.6718572754460139E-4</v>
      </c>
      <c r="P593" s="125" t="s">
        <v>456</v>
      </c>
      <c r="Q593" s="125" t="s">
        <v>316</v>
      </c>
      <c r="R593" s="121"/>
    </row>
    <row r="594" spans="1:18" ht="15.75" thickBot="1" x14ac:dyDescent="0.25">
      <c r="A594" s="139" t="s">
        <v>1101</v>
      </c>
      <c r="B594" s="139" t="s">
        <v>1102</v>
      </c>
      <c r="C594" s="123">
        <v>44</v>
      </c>
      <c r="D594" s="123">
        <v>10</v>
      </c>
      <c r="E594" s="123">
        <v>0</v>
      </c>
      <c r="F594" s="123">
        <v>1</v>
      </c>
      <c r="G594" s="123">
        <v>0</v>
      </c>
      <c r="H594" s="123">
        <v>5</v>
      </c>
      <c r="I594" s="123">
        <v>5</v>
      </c>
      <c r="J594" s="123">
        <v>2</v>
      </c>
      <c r="K594" s="123">
        <v>4</v>
      </c>
      <c r="L594" s="119">
        <f t="shared" si="20"/>
        <v>18</v>
      </c>
      <c r="M594" s="123">
        <v>1440</v>
      </c>
      <c r="N594" s="124">
        <v>2.2727272727272728E-2</v>
      </c>
      <c r="O594" s="73">
        <f t="shared" si="21"/>
        <v>3.0555555555555555E-2</v>
      </c>
      <c r="P594" s="125" t="s">
        <v>69</v>
      </c>
      <c r="Q594" s="125" t="s">
        <v>321</v>
      </c>
      <c r="R594" s="121" t="s">
        <v>332</v>
      </c>
    </row>
    <row r="595" spans="1:18" ht="15.75" thickBot="1" x14ac:dyDescent="0.25">
      <c r="A595" s="139" t="s">
        <v>2352</v>
      </c>
      <c r="B595" s="139" t="s">
        <v>2465</v>
      </c>
      <c r="C595" s="123">
        <v>1</v>
      </c>
      <c r="D595" s="123">
        <v>1</v>
      </c>
      <c r="E595" s="123">
        <v>0</v>
      </c>
      <c r="F595" s="123">
        <v>0</v>
      </c>
      <c r="G595" s="123">
        <v>0</v>
      </c>
      <c r="H595" s="123">
        <v>0</v>
      </c>
      <c r="I595" s="123">
        <v>0</v>
      </c>
      <c r="J595" s="123">
        <v>0</v>
      </c>
      <c r="K595" s="123">
        <v>0</v>
      </c>
      <c r="L595" s="119">
        <f t="shared" si="20"/>
        <v>0</v>
      </c>
      <c r="M595" s="123">
        <v>285</v>
      </c>
      <c r="N595" s="124">
        <v>1.4184397163120567E-2</v>
      </c>
      <c r="O595" s="73">
        <f t="shared" si="21"/>
        <v>3.5087719298245615E-3</v>
      </c>
      <c r="P595" s="125" t="s">
        <v>76</v>
      </c>
      <c r="Q595" s="125" t="s">
        <v>2580</v>
      </c>
      <c r="R595" s="121" t="s">
        <v>91</v>
      </c>
    </row>
    <row r="596" spans="1:18" ht="15.75" thickBot="1" x14ac:dyDescent="0.25">
      <c r="A596" s="139" t="s">
        <v>783</v>
      </c>
      <c r="B596" s="139" t="s">
        <v>784</v>
      </c>
      <c r="C596" s="123">
        <v>46</v>
      </c>
      <c r="D596" s="123">
        <v>16</v>
      </c>
      <c r="E596" s="123">
        <v>0</v>
      </c>
      <c r="F596" s="123">
        <v>2</v>
      </c>
      <c r="G596" s="123">
        <v>1</v>
      </c>
      <c r="H596" s="123">
        <v>0</v>
      </c>
      <c r="I596" s="123">
        <v>1</v>
      </c>
      <c r="J596" s="123">
        <v>18</v>
      </c>
      <c r="K596" s="123">
        <v>0</v>
      </c>
      <c r="L596" s="119">
        <f t="shared" si="20"/>
        <v>10</v>
      </c>
      <c r="M596" s="123">
        <v>579</v>
      </c>
      <c r="N596" s="124">
        <v>3.9363484087102177E-2</v>
      </c>
      <c r="O596" s="73">
        <f t="shared" si="21"/>
        <v>7.9447322970639028E-2</v>
      </c>
      <c r="P596" s="125" t="s">
        <v>238</v>
      </c>
      <c r="Q596" s="125" t="s">
        <v>2580</v>
      </c>
      <c r="R596" s="121" t="s">
        <v>91</v>
      </c>
    </row>
    <row r="597" spans="1:18" ht="15.75" thickBot="1" x14ac:dyDescent="0.25">
      <c r="A597" s="139" t="s">
        <v>1960</v>
      </c>
      <c r="B597" s="139" t="s">
        <v>1961</v>
      </c>
      <c r="C597" s="123">
        <v>9</v>
      </c>
      <c r="D597" s="123">
        <v>3</v>
      </c>
      <c r="E597" s="123">
        <v>0</v>
      </c>
      <c r="F597" s="123">
        <v>2</v>
      </c>
      <c r="G597" s="123">
        <v>1</v>
      </c>
      <c r="H597" s="123">
        <v>0</v>
      </c>
      <c r="I597" s="123">
        <v>2</v>
      </c>
      <c r="J597" s="123">
        <v>0</v>
      </c>
      <c r="K597" s="123">
        <v>0</v>
      </c>
      <c r="L597" s="119">
        <f t="shared" si="20"/>
        <v>3</v>
      </c>
      <c r="M597" s="123">
        <v>282</v>
      </c>
      <c r="N597" s="124">
        <v>3.7822349570200572E-2</v>
      </c>
      <c r="O597" s="73">
        <f t="shared" si="21"/>
        <v>3.1914893617021274E-2</v>
      </c>
      <c r="P597" s="125" t="s">
        <v>43</v>
      </c>
      <c r="Q597" s="125" t="s">
        <v>312</v>
      </c>
      <c r="R597" s="121" t="s">
        <v>2358</v>
      </c>
    </row>
    <row r="598" spans="1:18" ht="15.75" thickBot="1" x14ac:dyDescent="0.25">
      <c r="A598" s="139" t="s">
        <v>2074</v>
      </c>
      <c r="B598" s="139" t="s">
        <v>2075</v>
      </c>
      <c r="C598" s="123">
        <v>4</v>
      </c>
      <c r="D598" s="123">
        <v>0</v>
      </c>
      <c r="E598" s="123">
        <v>0</v>
      </c>
      <c r="F598" s="123">
        <v>0</v>
      </c>
      <c r="G598" s="123">
        <v>0</v>
      </c>
      <c r="H598" s="123">
        <v>0</v>
      </c>
      <c r="I598" s="123">
        <v>2</v>
      </c>
      <c r="J598" s="123">
        <v>0</v>
      </c>
      <c r="K598" s="123">
        <v>0</v>
      </c>
      <c r="L598" s="119">
        <f t="shared" si="20"/>
        <v>2</v>
      </c>
      <c r="M598" s="123">
        <v>598</v>
      </c>
      <c r="N598" s="124">
        <v>4.6762589928057555E-2</v>
      </c>
      <c r="O598" s="73">
        <f t="shared" si="21"/>
        <v>6.688963210702341E-3</v>
      </c>
      <c r="P598" s="125" t="s">
        <v>224</v>
      </c>
      <c r="Q598" s="125" t="s">
        <v>321</v>
      </c>
      <c r="R598" s="121" t="s">
        <v>94</v>
      </c>
    </row>
    <row r="599" spans="1:18" ht="15.75" thickBot="1" x14ac:dyDescent="0.25">
      <c r="A599" s="139" t="s">
        <v>1990</v>
      </c>
      <c r="B599" s="139" t="s">
        <v>1991</v>
      </c>
      <c r="C599" s="123">
        <v>12</v>
      </c>
      <c r="D599" s="123">
        <v>7</v>
      </c>
      <c r="E599" s="123">
        <v>0</v>
      </c>
      <c r="F599" s="123">
        <v>2</v>
      </c>
      <c r="G599" s="123">
        <v>0</v>
      </c>
      <c r="H599" s="123">
        <v>0</v>
      </c>
      <c r="I599" s="123">
        <v>1</v>
      </c>
      <c r="J599" s="123">
        <v>0</v>
      </c>
      <c r="K599" s="123">
        <v>0</v>
      </c>
      <c r="L599" s="119">
        <f t="shared" si="20"/>
        <v>4</v>
      </c>
      <c r="M599" s="123">
        <v>918</v>
      </c>
      <c r="N599" s="124">
        <v>1.6764459346186086E-2</v>
      </c>
      <c r="O599" s="73">
        <f t="shared" si="21"/>
        <v>1.3071895424836602E-2</v>
      </c>
      <c r="P599" s="125" t="s">
        <v>30</v>
      </c>
      <c r="Q599" s="125" t="s">
        <v>312</v>
      </c>
      <c r="R599" s="121" t="s">
        <v>2358</v>
      </c>
    </row>
    <row r="600" spans="1:18" ht="15.75" thickBot="1" x14ac:dyDescent="0.25">
      <c r="A600" s="139" t="s">
        <v>207</v>
      </c>
      <c r="B600" s="139" t="s">
        <v>508</v>
      </c>
      <c r="C600" s="123">
        <v>167</v>
      </c>
      <c r="D600" s="123">
        <v>51</v>
      </c>
      <c r="E600" s="123">
        <v>4</v>
      </c>
      <c r="F600" s="123">
        <v>2</v>
      </c>
      <c r="G600" s="123">
        <v>1</v>
      </c>
      <c r="H600" s="123">
        <v>19</v>
      </c>
      <c r="I600" s="123">
        <v>39</v>
      </c>
      <c r="J600" s="123">
        <v>2</v>
      </c>
      <c r="K600" s="123">
        <v>9</v>
      </c>
      <c r="L600" s="119">
        <f t="shared" si="20"/>
        <v>46</v>
      </c>
      <c r="M600" s="123">
        <v>2522</v>
      </c>
      <c r="N600" s="124">
        <v>2.8815675727595811E-4</v>
      </c>
      <c r="O600" s="73">
        <f t="shared" si="21"/>
        <v>6.6217287866772404E-2</v>
      </c>
      <c r="P600" s="125" t="s">
        <v>456</v>
      </c>
      <c r="Q600" s="125" t="s">
        <v>303</v>
      </c>
      <c r="R600" s="121"/>
    </row>
    <row r="601" spans="1:18" ht="15.75" thickBot="1" x14ac:dyDescent="0.25">
      <c r="A601" s="139" t="s">
        <v>208</v>
      </c>
      <c r="B601" s="139" t="s">
        <v>519</v>
      </c>
      <c r="C601" s="123">
        <v>207</v>
      </c>
      <c r="D601" s="123">
        <v>127</v>
      </c>
      <c r="E601" s="123">
        <v>0</v>
      </c>
      <c r="F601" s="123">
        <v>12</v>
      </c>
      <c r="G601" s="123">
        <v>2</v>
      </c>
      <c r="H601" s="123">
        <v>3</v>
      </c>
      <c r="I601" s="123">
        <v>24</v>
      </c>
      <c r="J601" s="123">
        <v>10</v>
      </c>
      <c r="K601" s="123">
        <v>6</v>
      </c>
      <c r="L601" s="119">
        <f t="shared" si="20"/>
        <v>35</v>
      </c>
      <c r="M601" s="123">
        <v>4754</v>
      </c>
      <c r="N601" s="124">
        <v>2.7563395810363836E-2</v>
      </c>
      <c r="O601" s="73">
        <f t="shared" si="21"/>
        <v>4.3542280185107279E-2</v>
      </c>
      <c r="P601" s="125" t="s">
        <v>456</v>
      </c>
      <c r="Q601" s="125" t="s">
        <v>2580</v>
      </c>
      <c r="R601" s="121" t="s">
        <v>51</v>
      </c>
    </row>
    <row r="602" spans="1:18" ht="15.75" thickBot="1" x14ac:dyDescent="0.25">
      <c r="A602" s="139" t="s">
        <v>550</v>
      </c>
      <c r="B602" s="139" t="s">
        <v>551</v>
      </c>
      <c r="C602" s="123">
        <v>117</v>
      </c>
      <c r="D602" s="123">
        <v>15</v>
      </c>
      <c r="E602" s="123">
        <v>0</v>
      </c>
      <c r="F602" s="123">
        <v>2</v>
      </c>
      <c r="G602" s="123">
        <v>1</v>
      </c>
      <c r="H602" s="123">
        <v>6</v>
      </c>
      <c r="I602" s="123">
        <v>37</v>
      </c>
      <c r="J602" s="123">
        <v>0</v>
      </c>
      <c r="K602" s="123">
        <v>2</v>
      </c>
      <c r="L602" s="119">
        <f t="shared" si="20"/>
        <v>56</v>
      </c>
      <c r="M602" s="123">
        <v>1359</v>
      </c>
      <c r="N602" s="124">
        <v>0.16666666666666666</v>
      </c>
      <c r="O602" s="73">
        <f t="shared" si="21"/>
        <v>8.6092715231788075E-2</v>
      </c>
      <c r="P602" s="125" t="s">
        <v>120</v>
      </c>
      <c r="Q602" s="125" t="s">
        <v>312</v>
      </c>
      <c r="R602" s="121" t="s">
        <v>2360</v>
      </c>
    </row>
    <row r="603" spans="1:18" ht="15.75" thickBot="1" x14ac:dyDescent="0.25">
      <c r="A603" s="139" t="s">
        <v>1623</v>
      </c>
      <c r="B603" s="139" t="s">
        <v>2466</v>
      </c>
      <c r="C603" s="123">
        <v>16</v>
      </c>
      <c r="D603" s="123">
        <v>9</v>
      </c>
      <c r="E603" s="123">
        <v>0</v>
      </c>
      <c r="F603" s="123">
        <v>0</v>
      </c>
      <c r="G603" s="123">
        <v>0</v>
      </c>
      <c r="H603" s="123">
        <v>1</v>
      </c>
      <c r="I603" s="123">
        <v>3</v>
      </c>
      <c r="J603" s="123">
        <v>1</v>
      </c>
      <c r="K603" s="123">
        <v>1</v>
      </c>
      <c r="L603" s="119">
        <f t="shared" si="20"/>
        <v>1</v>
      </c>
      <c r="M603" s="123">
        <v>569</v>
      </c>
      <c r="N603" s="124">
        <v>6.2275538707102951E-2</v>
      </c>
      <c r="O603" s="73">
        <f t="shared" si="21"/>
        <v>2.8119507908611598E-2</v>
      </c>
      <c r="P603" s="125" t="s">
        <v>212</v>
      </c>
      <c r="Q603" s="125" t="s">
        <v>321</v>
      </c>
      <c r="R603" s="121" t="s">
        <v>364</v>
      </c>
    </row>
    <row r="604" spans="1:18" ht="15.75" thickBot="1" x14ac:dyDescent="0.25">
      <c r="A604" s="139" t="s">
        <v>2237</v>
      </c>
      <c r="B604" s="139" t="s">
        <v>2467</v>
      </c>
      <c r="C604" s="123">
        <v>3</v>
      </c>
      <c r="D604" s="123">
        <v>2</v>
      </c>
      <c r="E604" s="123">
        <v>0</v>
      </c>
      <c r="F604" s="123">
        <v>0</v>
      </c>
      <c r="G604" s="123">
        <v>0</v>
      </c>
      <c r="H604" s="123">
        <v>0</v>
      </c>
      <c r="I604" s="123">
        <v>1</v>
      </c>
      <c r="J604" s="123">
        <v>0</v>
      </c>
      <c r="K604" s="123">
        <v>0</v>
      </c>
      <c r="L604" s="119">
        <f t="shared" si="20"/>
        <v>0</v>
      </c>
      <c r="M604" s="123">
        <v>612</v>
      </c>
      <c r="N604" s="124">
        <v>1.3568521031207599E-2</v>
      </c>
      <c r="O604" s="73">
        <f t="shared" si="21"/>
        <v>4.9019607843137254E-3</v>
      </c>
      <c r="P604" s="125" t="s">
        <v>224</v>
      </c>
      <c r="Q604" s="125" t="s">
        <v>321</v>
      </c>
      <c r="R604" s="121" t="s">
        <v>94</v>
      </c>
    </row>
    <row r="605" spans="1:18" ht="15.75" thickBot="1" x14ac:dyDescent="0.25">
      <c r="A605" s="139" t="s">
        <v>2559</v>
      </c>
      <c r="B605" s="139" t="s">
        <v>2560</v>
      </c>
      <c r="C605" s="123">
        <v>1</v>
      </c>
      <c r="D605" s="123">
        <v>1</v>
      </c>
      <c r="E605" s="123">
        <v>0</v>
      </c>
      <c r="F605" s="123">
        <v>0</v>
      </c>
      <c r="G605" s="123">
        <v>0</v>
      </c>
      <c r="H605" s="123">
        <v>0</v>
      </c>
      <c r="I605" s="123">
        <v>0</v>
      </c>
      <c r="J605" s="123">
        <v>0</v>
      </c>
      <c r="K605" s="123">
        <v>0</v>
      </c>
      <c r="L605" s="119">
        <f t="shared" si="20"/>
        <v>0</v>
      </c>
      <c r="M605" s="123">
        <v>84</v>
      </c>
      <c r="N605" s="124">
        <v>2.208927749654855E-2</v>
      </c>
      <c r="O605" s="73">
        <f t="shared" si="21"/>
        <v>1.1904761904761904E-2</v>
      </c>
      <c r="P605" s="125" t="s">
        <v>43</v>
      </c>
      <c r="Q605" s="125"/>
      <c r="R605" s="121"/>
    </row>
    <row r="606" spans="1:18" ht="15.75" thickBot="1" x14ac:dyDescent="0.25">
      <c r="A606" s="139" t="s">
        <v>1251</v>
      </c>
      <c r="B606" s="139" t="s">
        <v>1252</v>
      </c>
      <c r="C606" s="123">
        <v>33</v>
      </c>
      <c r="D606" s="123">
        <v>3</v>
      </c>
      <c r="E606" s="123">
        <v>1</v>
      </c>
      <c r="F606" s="123">
        <v>1</v>
      </c>
      <c r="G606" s="123">
        <v>0</v>
      </c>
      <c r="H606" s="123">
        <v>0</v>
      </c>
      <c r="I606" s="123">
        <v>22</v>
      </c>
      <c r="J606" s="123">
        <v>0</v>
      </c>
      <c r="K606" s="123">
        <v>1</v>
      </c>
      <c r="L606" s="119">
        <f t="shared" si="20"/>
        <v>7</v>
      </c>
      <c r="M606" s="123">
        <v>315</v>
      </c>
      <c r="N606" s="124">
        <v>6.9033530571992116E-2</v>
      </c>
      <c r="O606" s="73">
        <f t="shared" si="21"/>
        <v>0.10476190476190476</v>
      </c>
      <c r="P606" s="125" t="s">
        <v>180</v>
      </c>
      <c r="Q606" s="125" t="s">
        <v>296</v>
      </c>
      <c r="R606" s="121"/>
    </row>
    <row r="607" spans="1:18" ht="15.75" thickBot="1" x14ac:dyDescent="0.25">
      <c r="A607" s="139" t="s">
        <v>1642</v>
      </c>
      <c r="B607" s="139" t="s">
        <v>1643</v>
      </c>
      <c r="C607" s="123">
        <v>25</v>
      </c>
      <c r="D607" s="123">
        <v>9</v>
      </c>
      <c r="E607" s="123">
        <v>0</v>
      </c>
      <c r="F607" s="123">
        <v>1</v>
      </c>
      <c r="G607" s="123">
        <v>0</v>
      </c>
      <c r="H607" s="123">
        <v>0</v>
      </c>
      <c r="I607" s="123">
        <v>10</v>
      </c>
      <c r="J607" s="123">
        <v>1</v>
      </c>
      <c r="K607" s="123">
        <v>1</v>
      </c>
      <c r="L607" s="119">
        <f t="shared" si="20"/>
        <v>4</v>
      </c>
      <c r="M607" s="123">
        <v>1005</v>
      </c>
      <c r="N607" s="124">
        <v>1.2693935119887164E-2</v>
      </c>
      <c r="O607" s="73">
        <f t="shared" si="21"/>
        <v>2.4875621890547265E-2</v>
      </c>
      <c r="P607" s="125" t="s">
        <v>47</v>
      </c>
      <c r="Q607" s="125" t="s">
        <v>316</v>
      </c>
      <c r="R607" s="121"/>
    </row>
    <row r="608" spans="1:18" ht="15.75" thickBot="1" x14ac:dyDescent="0.25">
      <c r="A608" s="139" t="s">
        <v>1279</v>
      </c>
      <c r="B608" s="139" t="s">
        <v>2468</v>
      </c>
      <c r="C608" s="123">
        <v>27</v>
      </c>
      <c r="D608" s="123">
        <v>16</v>
      </c>
      <c r="E608" s="123">
        <v>2</v>
      </c>
      <c r="F608" s="123">
        <v>3</v>
      </c>
      <c r="G608" s="123">
        <v>0</v>
      </c>
      <c r="H608" s="123">
        <v>0</v>
      </c>
      <c r="I608" s="123">
        <v>5</v>
      </c>
      <c r="J608" s="123">
        <v>4</v>
      </c>
      <c r="K608" s="123">
        <v>0</v>
      </c>
      <c r="L608" s="119">
        <f t="shared" si="20"/>
        <v>2</v>
      </c>
      <c r="M608" s="123">
        <v>230</v>
      </c>
      <c r="N608" s="124"/>
      <c r="O608" s="73">
        <f t="shared" si="21"/>
        <v>0.11739130434782609</v>
      </c>
      <c r="P608" s="125" t="s">
        <v>11</v>
      </c>
      <c r="Q608" s="125" t="s">
        <v>307</v>
      </c>
      <c r="R608" s="121"/>
    </row>
    <row r="609" spans="1:18" ht="15.75" thickBot="1" x14ac:dyDescent="0.25">
      <c r="A609" s="139" t="s">
        <v>733</v>
      </c>
      <c r="B609" s="139" t="s">
        <v>734</v>
      </c>
      <c r="C609" s="123">
        <v>66</v>
      </c>
      <c r="D609" s="123">
        <v>32</v>
      </c>
      <c r="E609" s="123">
        <v>0</v>
      </c>
      <c r="F609" s="123">
        <v>6</v>
      </c>
      <c r="G609" s="123">
        <v>0</v>
      </c>
      <c r="H609" s="123">
        <v>2</v>
      </c>
      <c r="I609" s="123">
        <v>18</v>
      </c>
      <c r="J609" s="123">
        <v>0</v>
      </c>
      <c r="K609" s="123">
        <v>4</v>
      </c>
      <c r="L609" s="119">
        <f t="shared" si="20"/>
        <v>10</v>
      </c>
      <c r="M609" s="123">
        <v>1909</v>
      </c>
      <c r="N609" s="124">
        <v>6.3846767757382286E-3</v>
      </c>
      <c r="O609" s="73">
        <f t="shared" si="21"/>
        <v>3.457307490832897E-2</v>
      </c>
      <c r="P609" s="125" t="s">
        <v>30</v>
      </c>
      <c r="Q609" s="125" t="s">
        <v>312</v>
      </c>
      <c r="R609" s="121" t="s">
        <v>2358</v>
      </c>
    </row>
    <row r="610" spans="1:18" ht="15.75" thickBot="1" x14ac:dyDescent="0.25">
      <c r="A610" s="139" t="s">
        <v>621</v>
      </c>
      <c r="B610" s="139" t="s">
        <v>622</v>
      </c>
      <c r="C610" s="123">
        <v>77</v>
      </c>
      <c r="D610" s="123">
        <v>19</v>
      </c>
      <c r="E610" s="123">
        <v>2</v>
      </c>
      <c r="F610" s="123">
        <v>0</v>
      </c>
      <c r="G610" s="123">
        <v>0</v>
      </c>
      <c r="H610" s="123">
        <v>8</v>
      </c>
      <c r="I610" s="123">
        <v>2</v>
      </c>
      <c r="J610" s="123">
        <v>15</v>
      </c>
      <c r="K610" s="123">
        <v>0</v>
      </c>
      <c r="L610" s="119">
        <f t="shared" si="20"/>
        <v>33</v>
      </c>
      <c r="M610" s="123">
        <v>1140</v>
      </c>
      <c r="N610" s="124">
        <v>5.8679706601466992E-2</v>
      </c>
      <c r="O610" s="73">
        <f t="shared" si="21"/>
        <v>6.7543859649122809E-2</v>
      </c>
      <c r="P610" s="125" t="s">
        <v>29</v>
      </c>
      <c r="Q610" s="125" t="s">
        <v>298</v>
      </c>
      <c r="R610" s="121" t="s">
        <v>391</v>
      </c>
    </row>
    <row r="611" spans="1:18" ht="15.75" thickBot="1" x14ac:dyDescent="0.25">
      <c r="A611" s="139" t="s">
        <v>2576</v>
      </c>
      <c r="B611" s="139" t="s">
        <v>2577</v>
      </c>
      <c r="C611" s="123">
        <v>3</v>
      </c>
      <c r="D611" s="123">
        <v>1</v>
      </c>
      <c r="E611" s="123">
        <v>0</v>
      </c>
      <c r="F611" s="123">
        <v>0</v>
      </c>
      <c r="G611" s="123">
        <v>0</v>
      </c>
      <c r="H611" s="123">
        <v>1</v>
      </c>
      <c r="I611" s="123">
        <v>1</v>
      </c>
      <c r="J611" s="123">
        <v>0</v>
      </c>
      <c r="K611" s="123">
        <v>0</v>
      </c>
      <c r="L611" s="119">
        <f t="shared" si="20"/>
        <v>0</v>
      </c>
      <c r="M611" s="123">
        <v>550</v>
      </c>
      <c r="N611" s="124">
        <v>0.15934065934065933</v>
      </c>
      <c r="O611" s="73">
        <f t="shared" si="21"/>
        <v>5.454545454545455E-3</v>
      </c>
      <c r="P611" s="125" t="s">
        <v>210</v>
      </c>
      <c r="Q611" s="125"/>
      <c r="R611" s="121"/>
    </row>
    <row r="612" spans="1:18" ht="15.75" thickBot="1" x14ac:dyDescent="0.25">
      <c r="A612" s="139" t="s">
        <v>60</v>
      </c>
      <c r="B612" s="139" t="s">
        <v>320</v>
      </c>
      <c r="C612" s="123">
        <v>19079</v>
      </c>
      <c r="D612" s="123">
        <v>17003</v>
      </c>
      <c r="E612" s="123">
        <v>748</v>
      </c>
      <c r="F612" s="123">
        <v>1293</v>
      </c>
      <c r="G612" s="123">
        <v>168</v>
      </c>
      <c r="H612" s="123">
        <v>95</v>
      </c>
      <c r="I612" s="123">
        <v>347</v>
      </c>
      <c r="J612" s="123">
        <v>291</v>
      </c>
      <c r="K612" s="123">
        <v>58</v>
      </c>
      <c r="L612" s="119">
        <f t="shared" si="20"/>
        <v>1117</v>
      </c>
      <c r="M612" s="123">
        <v>53855</v>
      </c>
      <c r="N612" s="124">
        <v>4.2232277526395176E-2</v>
      </c>
      <c r="O612" s="73">
        <f t="shared" si="21"/>
        <v>0.35426608485748767</v>
      </c>
      <c r="P612" s="125" t="s">
        <v>456</v>
      </c>
      <c r="Q612" s="125" t="s">
        <v>321</v>
      </c>
      <c r="R612" s="121"/>
    </row>
    <row r="613" spans="1:18" ht="15.75" thickBot="1" x14ac:dyDescent="0.25">
      <c r="A613" s="139" t="s">
        <v>1048</v>
      </c>
      <c r="B613" s="139" t="s">
        <v>1049</v>
      </c>
      <c r="C613" s="123">
        <v>32</v>
      </c>
      <c r="D613" s="123">
        <v>21</v>
      </c>
      <c r="E613" s="123">
        <v>1</v>
      </c>
      <c r="F613" s="123">
        <v>3</v>
      </c>
      <c r="G613" s="123">
        <v>1</v>
      </c>
      <c r="H613" s="123">
        <v>0</v>
      </c>
      <c r="I613" s="123">
        <v>2</v>
      </c>
      <c r="J613" s="123">
        <v>2</v>
      </c>
      <c r="K613" s="123">
        <v>2</v>
      </c>
      <c r="L613" s="119">
        <f t="shared" si="20"/>
        <v>4</v>
      </c>
      <c r="M613" s="123">
        <v>704</v>
      </c>
      <c r="N613" s="124">
        <v>1.4652014652014652E-2</v>
      </c>
      <c r="O613" s="73">
        <f t="shared" si="21"/>
        <v>4.5454545454545456E-2</v>
      </c>
      <c r="P613" s="125" t="s">
        <v>46</v>
      </c>
      <c r="Q613" s="125" t="s">
        <v>296</v>
      </c>
      <c r="R613" s="121"/>
    </row>
    <row r="614" spans="1:18" ht="15.75" thickBot="1" x14ac:dyDescent="0.25">
      <c r="A614" s="139" t="s">
        <v>2092</v>
      </c>
      <c r="B614" s="139" t="s">
        <v>2093</v>
      </c>
      <c r="C614" s="123">
        <v>9</v>
      </c>
      <c r="D614" s="123">
        <v>2</v>
      </c>
      <c r="E614" s="123">
        <v>0</v>
      </c>
      <c r="F614" s="123">
        <v>0</v>
      </c>
      <c r="G614" s="123">
        <v>0</v>
      </c>
      <c r="H614" s="123">
        <v>0</v>
      </c>
      <c r="I614" s="123">
        <v>3</v>
      </c>
      <c r="J614" s="123">
        <v>1</v>
      </c>
      <c r="K614" s="123">
        <v>0</v>
      </c>
      <c r="L614" s="119">
        <f t="shared" si="20"/>
        <v>3</v>
      </c>
      <c r="M614" s="123">
        <v>427</v>
      </c>
      <c r="N614" s="124">
        <v>2.9311520109066121E-2</v>
      </c>
      <c r="O614" s="73">
        <f t="shared" si="21"/>
        <v>2.1077283372365339E-2</v>
      </c>
      <c r="P614" s="125" t="s">
        <v>21</v>
      </c>
      <c r="Q614" s="125" t="s">
        <v>307</v>
      </c>
      <c r="R614" s="121"/>
    </row>
    <row r="615" spans="1:18" ht="15.75" thickBot="1" x14ac:dyDescent="0.25">
      <c r="A615" s="139" t="s">
        <v>1434</v>
      </c>
      <c r="B615" s="139" t="s">
        <v>1435</v>
      </c>
      <c r="C615" s="123">
        <v>20</v>
      </c>
      <c r="D615" s="123">
        <v>4</v>
      </c>
      <c r="E615" s="123">
        <v>0</v>
      </c>
      <c r="F615" s="123">
        <v>0</v>
      </c>
      <c r="G615" s="123">
        <v>1</v>
      </c>
      <c r="H615" s="123">
        <v>2</v>
      </c>
      <c r="I615" s="123">
        <v>4</v>
      </c>
      <c r="J615" s="123">
        <v>0</v>
      </c>
      <c r="K615" s="123">
        <v>1</v>
      </c>
      <c r="L615" s="119">
        <f t="shared" si="20"/>
        <v>8</v>
      </c>
      <c r="M615" s="123">
        <v>515</v>
      </c>
      <c r="N615" s="124">
        <v>7.9617834394904455E-2</v>
      </c>
      <c r="O615" s="73">
        <f t="shared" si="21"/>
        <v>3.8834951456310676E-2</v>
      </c>
      <c r="P615" s="125" t="s">
        <v>39</v>
      </c>
      <c r="Q615" s="125" t="s">
        <v>298</v>
      </c>
      <c r="R615" s="121" t="s">
        <v>391</v>
      </c>
    </row>
    <row r="616" spans="1:18" ht="15.75" thickBot="1" x14ac:dyDescent="0.25">
      <c r="A616" s="139" t="s">
        <v>1218</v>
      </c>
      <c r="B616" s="139" t="s">
        <v>1219</v>
      </c>
      <c r="C616" s="123">
        <v>28</v>
      </c>
      <c r="D616" s="123">
        <v>15</v>
      </c>
      <c r="E616" s="123">
        <v>0</v>
      </c>
      <c r="F616" s="123">
        <v>1</v>
      </c>
      <c r="G616" s="123">
        <v>0</v>
      </c>
      <c r="H616" s="123">
        <v>0</v>
      </c>
      <c r="I616" s="123">
        <v>5</v>
      </c>
      <c r="J616" s="123">
        <v>0</v>
      </c>
      <c r="K616" s="123">
        <v>0</v>
      </c>
      <c r="L616" s="119">
        <f t="shared" si="20"/>
        <v>8</v>
      </c>
      <c r="M616" s="123">
        <v>732</v>
      </c>
      <c r="N616" s="124">
        <v>3.165735567970205E-2</v>
      </c>
      <c r="O616" s="73">
        <f t="shared" si="21"/>
        <v>3.825136612021858E-2</v>
      </c>
      <c r="P616" s="125" t="s">
        <v>78</v>
      </c>
      <c r="Q616" s="125" t="s">
        <v>321</v>
      </c>
      <c r="R616" s="121"/>
    </row>
    <row r="617" spans="1:18" ht="15.75" thickBot="1" x14ac:dyDescent="0.25">
      <c r="A617" s="139" t="s">
        <v>721</v>
      </c>
      <c r="B617" s="139" t="s">
        <v>722</v>
      </c>
      <c r="C617" s="123">
        <v>60</v>
      </c>
      <c r="D617" s="123">
        <v>2</v>
      </c>
      <c r="E617" s="123">
        <v>0</v>
      </c>
      <c r="F617" s="123">
        <v>0</v>
      </c>
      <c r="G617" s="123">
        <v>0</v>
      </c>
      <c r="H617" s="123">
        <v>4</v>
      </c>
      <c r="I617" s="123">
        <v>38</v>
      </c>
      <c r="J617" s="123">
        <v>0</v>
      </c>
      <c r="K617" s="123">
        <v>1</v>
      </c>
      <c r="L617" s="119">
        <f t="shared" si="20"/>
        <v>15</v>
      </c>
      <c r="M617" s="123">
        <v>752</v>
      </c>
      <c r="N617" s="124">
        <v>1.7955801104972375E-2</v>
      </c>
      <c r="O617" s="73">
        <f t="shared" si="21"/>
        <v>7.9787234042553196E-2</v>
      </c>
      <c r="P617" s="125" t="s">
        <v>37</v>
      </c>
      <c r="Q617" s="125" t="s">
        <v>2580</v>
      </c>
      <c r="R617" s="121" t="s">
        <v>51</v>
      </c>
    </row>
    <row r="618" spans="1:18" ht="15.75" thickBot="1" x14ac:dyDescent="0.25">
      <c r="A618" s="139" t="s">
        <v>1621</v>
      </c>
      <c r="B618" s="139" t="s">
        <v>1622</v>
      </c>
      <c r="C618" s="123">
        <v>30</v>
      </c>
      <c r="D618" s="123">
        <v>23</v>
      </c>
      <c r="E618" s="123">
        <v>0</v>
      </c>
      <c r="F618" s="123">
        <v>0</v>
      </c>
      <c r="G618" s="123">
        <v>0</v>
      </c>
      <c r="H618" s="123">
        <v>5</v>
      </c>
      <c r="I618" s="123">
        <v>1</v>
      </c>
      <c r="J618" s="123">
        <v>0</v>
      </c>
      <c r="K618" s="123">
        <v>0</v>
      </c>
      <c r="L618" s="119">
        <f t="shared" si="20"/>
        <v>1</v>
      </c>
      <c r="M618" s="123">
        <v>474</v>
      </c>
      <c r="N618" s="124">
        <v>2.5917478747667429E-4</v>
      </c>
      <c r="O618" s="73">
        <f t="shared" si="21"/>
        <v>6.3291139240506333E-2</v>
      </c>
      <c r="P618" s="125" t="s">
        <v>224</v>
      </c>
      <c r="Q618" s="125" t="s">
        <v>2580</v>
      </c>
      <c r="R618" s="121" t="s">
        <v>51</v>
      </c>
    </row>
    <row r="619" spans="1:18" ht="15.75" thickBot="1" x14ac:dyDescent="0.25">
      <c r="A619" s="139" t="s">
        <v>1030</v>
      </c>
      <c r="B619" s="139" t="s">
        <v>1031</v>
      </c>
      <c r="C619" s="123">
        <v>51</v>
      </c>
      <c r="D619" s="123">
        <v>10</v>
      </c>
      <c r="E619" s="123">
        <v>0</v>
      </c>
      <c r="F619" s="123">
        <v>0</v>
      </c>
      <c r="G619" s="123">
        <v>0</v>
      </c>
      <c r="H619" s="123">
        <v>0</v>
      </c>
      <c r="I619" s="123">
        <v>23</v>
      </c>
      <c r="J619" s="123">
        <v>2</v>
      </c>
      <c r="K619" s="123">
        <v>4</v>
      </c>
      <c r="L619" s="119">
        <f t="shared" si="20"/>
        <v>12</v>
      </c>
      <c r="M619" s="123">
        <v>688</v>
      </c>
      <c r="N619" s="124">
        <v>2.5134649910233394E-2</v>
      </c>
      <c r="O619" s="73">
        <f t="shared" si="21"/>
        <v>7.4127906976744193E-2</v>
      </c>
      <c r="P619" s="125" t="s">
        <v>21</v>
      </c>
      <c r="Q619" s="125" t="s">
        <v>307</v>
      </c>
      <c r="R619" s="121"/>
    </row>
    <row r="620" spans="1:18" ht="15.75" thickBot="1" x14ac:dyDescent="0.25">
      <c r="A620" s="139" t="s">
        <v>707</v>
      </c>
      <c r="B620" s="139" t="s">
        <v>708</v>
      </c>
      <c r="C620" s="123">
        <v>68</v>
      </c>
      <c r="D620" s="123">
        <v>43</v>
      </c>
      <c r="E620" s="123">
        <v>2</v>
      </c>
      <c r="F620" s="123">
        <v>2</v>
      </c>
      <c r="G620" s="123">
        <v>0</v>
      </c>
      <c r="H620" s="123">
        <v>0</v>
      </c>
      <c r="I620" s="123">
        <v>4</v>
      </c>
      <c r="J620" s="123">
        <v>9</v>
      </c>
      <c r="K620" s="123">
        <v>1</v>
      </c>
      <c r="L620" s="119">
        <f t="shared" si="20"/>
        <v>11</v>
      </c>
      <c r="M620" s="123">
        <v>997</v>
      </c>
      <c r="N620" s="124">
        <v>9.4827586206896547E-2</v>
      </c>
      <c r="O620" s="73">
        <f t="shared" si="21"/>
        <v>6.820461384152457E-2</v>
      </c>
      <c r="P620" s="125" t="s">
        <v>36</v>
      </c>
      <c r="Q620" s="125" t="s">
        <v>321</v>
      </c>
      <c r="R620" s="121" t="s">
        <v>364</v>
      </c>
    </row>
    <row r="621" spans="1:18" ht="15.75" thickBot="1" x14ac:dyDescent="0.25">
      <c r="A621" s="139" t="s">
        <v>1079</v>
      </c>
      <c r="B621" s="139" t="s">
        <v>1080</v>
      </c>
      <c r="C621" s="123">
        <v>30</v>
      </c>
      <c r="D621" s="123">
        <v>9</v>
      </c>
      <c r="E621" s="123">
        <v>0</v>
      </c>
      <c r="F621" s="123">
        <v>0</v>
      </c>
      <c r="G621" s="123">
        <v>2</v>
      </c>
      <c r="H621" s="123">
        <v>0</v>
      </c>
      <c r="I621" s="123">
        <v>0</v>
      </c>
      <c r="J621" s="123">
        <v>9</v>
      </c>
      <c r="K621" s="123">
        <v>1</v>
      </c>
      <c r="L621" s="119">
        <f t="shared" si="20"/>
        <v>9</v>
      </c>
      <c r="M621" s="123">
        <v>988</v>
      </c>
      <c r="N621" s="124">
        <v>1.619778346121057E-2</v>
      </c>
      <c r="O621" s="73">
        <f t="shared" si="21"/>
        <v>3.0364372469635626E-2</v>
      </c>
      <c r="P621" s="125" t="s">
        <v>73</v>
      </c>
      <c r="Q621" s="125" t="s">
        <v>316</v>
      </c>
      <c r="R621" s="121"/>
    </row>
    <row r="622" spans="1:18" ht="15.75" thickBot="1" x14ac:dyDescent="0.25">
      <c r="A622" s="139" t="s">
        <v>209</v>
      </c>
      <c r="B622" s="139" t="s">
        <v>490</v>
      </c>
      <c r="C622" s="123">
        <v>229</v>
      </c>
      <c r="D622" s="123">
        <v>177</v>
      </c>
      <c r="E622" s="123">
        <v>8</v>
      </c>
      <c r="F622" s="123">
        <v>16</v>
      </c>
      <c r="G622" s="123">
        <v>0</v>
      </c>
      <c r="H622" s="123">
        <v>10</v>
      </c>
      <c r="I622" s="123">
        <v>15</v>
      </c>
      <c r="J622" s="123">
        <v>6</v>
      </c>
      <c r="K622" s="123">
        <v>3</v>
      </c>
      <c r="L622" s="119">
        <f t="shared" si="20"/>
        <v>18</v>
      </c>
      <c r="M622" s="123">
        <v>6756</v>
      </c>
      <c r="N622" s="124">
        <v>6.9220918561589318E-5</v>
      </c>
      <c r="O622" s="73">
        <f t="shared" si="21"/>
        <v>3.3895796329188869E-2</v>
      </c>
      <c r="P622" s="125" t="s">
        <v>456</v>
      </c>
      <c r="Q622" s="125" t="s">
        <v>307</v>
      </c>
      <c r="R622" s="121"/>
    </row>
    <row r="623" spans="1:18" ht="15.75" thickBot="1" x14ac:dyDescent="0.25">
      <c r="A623" s="139" t="s">
        <v>62</v>
      </c>
      <c r="B623" s="139" t="s">
        <v>323</v>
      </c>
      <c r="C623" s="123">
        <v>16954</v>
      </c>
      <c r="D623" s="123">
        <v>14020</v>
      </c>
      <c r="E623" s="123">
        <v>1306</v>
      </c>
      <c r="F623" s="123">
        <v>2465</v>
      </c>
      <c r="G623" s="123">
        <v>2049</v>
      </c>
      <c r="H623" s="123">
        <v>94</v>
      </c>
      <c r="I623" s="123">
        <v>110</v>
      </c>
      <c r="J623" s="123">
        <v>29</v>
      </c>
      <c r="K623" s="123">
        <v>16</v>
      </c>
      <c r="L623" s="119">
        <f t="shared" si="20"/>
        <v>636</v>
      </c>
      <c r="M623" s="123">
        <v>83098</v>
      </c>
      <c r="N623" s="124"/>
      <c r="O623" s="73">
        <f t="shared" si="21"/>
        <v>0.20402416423981323</v>
      </c>
      <c r="P623" s="125" t="s">
        <v>456</v>
      </c>
      <c r="Q623" s="125" t="s">
        <v>312</v>
      </c>
      <c r="R623" s="121" t="s">
        <v>2358</v>
      </c>
    </row>
    <row r="624" spans="1:18" ht="15.75" thickBot="1" x14ac:dyDescent="0.25">
      <c r="A624" s="139" t="s">
        <v>1351</v>
      </c>
      <c r="B624" s="139" t="s">
        <v>1352</v>
      </c>
      <c r="C624" s="123">
        <v>24</v>
      </c>
      <c r="D624" s="123">
        <v>10</v>
      </c>
      <c r="E624" s="123">
        <v>0</v>
      </c>
      <c r="F624" s="123">
        <v>0</v>
      </c>
      <c r="G624" s="123">
        <v>0</v>
      </c>
      <c r="H624" s="123">
        <v>1</v>
      </c>
      <c r="I624" s="123">
        <v>1</v>
      </c>
      <c r="J624" s="123">
        <v>2</v>
      </c>
      <c r="K624" s="123">
        <v>5</v>
      </c>
      <c r="L624" s="119">
        <f t="shared" si="20"/>
        <v>5</v>
      </c>
      <c r="M624" s="123">
        <v>803</v>
      </c>
      <c r="N624" s="124">
        <v>0.18948126801152737</v>
      </c>
      <c r="O624" s="73">
        <f t="shared" si="21"/>
        <v>2.9887920298879204E-2</v>
      </c>
      <c r="P624" s="125" t="s">
        <v>71</v>
      </c>
      <c r="Q624" s="125" t="s">
        <v>298</v>
      </c>
      <c r="R624" s="121" t="s">
        <v>18</v>
      </c>
    </row>
    <row r="625" spans="1:18" ht="15.75" thickBot="1" x14ac:dyDescent="0.25">
      <c r="A625" s="139" t="s">
        <v>1793</v>
      </c>
      <c r="B625" s="139" t="s">
        <v>1794</v>
      </c>
      <c r="C625" s="123">
        <v>12</v>
      </c>
      <c r="D625" s="123">
        <v>7</v>
      </c>
      <c r="E625" s="123">
        <v>0</v>
      </c>
      <c r="F625" s="123">
        <v>0</v>
      </c>
      <c r="G625" s="123">
        <v>0</v>
      </c>
      <c r="H625" s="123">
        <v>1</v>
      </c>
      <c r="I625" s="123">
        <v>1</v>
      </c>
      <c r="J625" s="123">
        <v>0</v>
      </c>
      <c r="K625" s="123">
        <v>2</v>
      </c>
      <c r="L625" s="119">
        <f t="shared" si="20"/>
        <v>1</v>
      </c>
      <c r="M625" s="123">
        <v>778</v>
      </c>
      <c r="N625" s="124">
        <v>0.22588755142465336</v>
      </c>
      <c r="O625" s="73">
        <f t="shared" si="21"/>
        <v>1.5424164524421594E-2</v>
      </c>
      <c r="P625" s="125" t="s">
        <v>69</v>
      </c>
      <c r="Q625" s="125" t="s">
        <v>321</v>
      </c>
      <c r="R625" s="121" t="s">
        <v>332</v>
      </c>
    </row>
    <row r="626" spans="1:18" ht="15.75" thickBot="1" x14ac:dyDescent="0.25">
      <c r="A626" s="139" t="s">
        <v>1345</v>
      </c>
      <c r="B626" s="139" t="s">
        <v>1346</v>
      </c>
      <c r="C626" s="123">
        <v>27</v>
      </c>
      <c r="D626" s="123">
        <v>7</v>
      </c>
      <c r="E626" s="123">
        <v>1</v>
      </c>
      <c r="F626" s="123">
        <v>0</v>
      </c>
      <c r="G626" s="123">
        <v>0</v>
      </c>
      <c r="H626" s="123">
        <v>0</v>
      </c>
      <c r="I626" s="123">
        <v>3</v>
      </c>
      <c r="J626" s="123">
        <v>1</v>
      </c>
      <c r="K626" s="123">
        <v>2</v>
      </c>
      <c r="L626" s="119">
        <f t="shared" si="20"/>
        <v>14</v>
      </c>
      <c r="M626" s="123">
        <v>810</v>
      </c>
      <c r="N626" s="124">
        <v>7.1054599850411362E-2</v>
      </c>
      <c r="O626" s="73">
        <f t="shared" si="21"/>
        <v>3.3333333333333333E-2</v>
      </c>
      <c r="P626" s="125" t="s">
        <v>78</v>
      </c>
      <c r="Q626" s="125" t="s">
        <v>321</v>
      </c>
      <c r="R626" s="121"/>
    </row>
    <row r="627" spans="1:18" ht="15.75" thickBot="1" x14ac:dyDescent="0.25">
      <c r="A627" s="139" t="s">
        <v>779</v>
      </c>
      <c r="B627" s="139" t="s">
        <v>780</v>
      </c>
      <c r="C627" s="123">
        <v>60</v>
      </c>
      <c r="D627" s="123">
        <v>6</v>
      </c>
      <c r="E627" s="123">
        <v>0</v>
      </c>
      <c r="F627" s="123">
        <v>0</v>
      </c>
      <c r="G627" s="123">
        <v>0</v>
      </c>
      <c r="H627" s="123">
        <v>1</v>
      </c>
      <c r="I627" s="123">
        <v>27</v>
      </c>
      <c r="J627" s="123">
        <v>1</v>
      </c>
      <c r="K627" s="123">
        <v>6</v>
      </c>
      <c r="L627" s="119">
        <f t="shared" si="20"/>
        <v>19</v>
      </c>
      <c r="M627" s="123">
        <v>234</v>
      </c>
      <c r="N627" s="124">
        <v>0.3741421630015529</v>
      </c>
      <c r="O627" s="73">
        <f t="shared" si="21"/>
        <v>0.25641025641025639</v>
      </c>
      <c r="P627" s="125" t="s">
        <v>42</v>
      </c>
      <c r="Q627" s="125" t="s">
        <v>307</v>
      </c>
      <c r="R627" s="121" t="s">
        <v>5</v>
      </c>
    </row>
    <row r="628" spans="1:18" ht="15.75" thickBot="1" x14ac:dyDescent="0.25">
      <c r="A628" s="139" t="s">
        <v>1136</v>
      </c>
      <c r="B628" s="139" t="s">
        <v>1137</v>
      </c>
      <c r="C628" s="123">
        <v>24</v>
      </c>
      <c r="D628" s="123">
        <v>21</v>
      </c>
      <c r="E628" s="123">
        <v>3</v>
      </c>
      <c r="F628" s="123">
        <v>0</v>
      </c>
      <c r="G628" s="123">
        <v>0</v>
      </c>
      <c r="H628" s="123">
        <v>0</v>
      </c>
      <c r="I628" s="123">
        <v>1</v>
      </c>
      <c r="J628" s="123">
        <v>1</v>
      </c>
      <c r="K628" s="123">
        <v>0</v>
      </c>
      <c r="L628" s="119">
        <f t="shared" si="20"/>
        <v>1</v>
      </c>
      <c r="M628" s="123">
        <v>776</v>
      </c>
      <c r="N628" s="124">
        <v>2.9090909090909091E-2</v>
      </c>
      <c r="O628" s="73">
        <f t="shared" si="21"/>
        <v>3.0927835051546393E-2</v>
      </c>
      <c r="P628" s="125" t="s">
        <v>69</v>
      </c>
      <c r="Q628" s="125" t="s">
        <v>321</v>
      </c>
      <c r="R628" s="121" t="s">
        <v>332</v>
      </c>
    </row>
    <row r="629" spans="1:18" ht="15.75" thickBot="1" x14ac:dyDescent="0.25">
      <c r="A629" s="139" t="s">
        <v>210</v>
      </c>
      <c r="B629" s="139" t="s">
        <v>1673</v>
      </c>
      <c r="C629" s="123">
        <v>17</v>
      </c>
      <c r="D629" s="123">
        <v>9</v>
      </c>
      <c r="E629" s="123">
        <v>0</v>
      </c>
      <c r="F629" s="123">
        <v>0</v>
      </c>
      <c r="G629" s="123">
        <v>0</v>
      </c>
      <c r="H629" s="123">
        <v>0</v>
      </c>
      <c r="I629" s="123">
        <v>6</v>
      </c>
      <c r="J629" s="123">
        <v>0</v>
      </c>
      <c r="K629" s="123">
        <v>0</v>
      </c>
      <c r="L629" s="119">
        <f t="shared" si="20"/>
        <v>2</v>
      </c>
      <c r="M629" s="123">
        <v>816</v>
      </c>
      <c r="N629" s="124">
        <v>4.7128129602356406E-2</v>
      </c>
      <c r="O629" s="73">
        <f t="shared" si="21"/>
        <v>2.0833333333333332E-2</v>
      </c>
      <c r="P629" s="125" t="s">
        <v>210</v>
      </c>
      <c r="Q629" s="125" t="s">
        <v>296</v>
      </c>
      <c r="R629" s="121"/>
    </row>
    <row r="630" spans="1:18" ht="15.75" thickBot="1" x14ac:dyDescent="0.25">
      <c r="A630" s="139" t="s">
        <v>676</v>
      </c>
      <c r="B630" s="139" t="s">
        <v>677</v>
      </c>
      <c r="C630" s="123">
        <v>75</v>
      </c>
      <c r="D630" s="123">
        <v>57</v>
      </c>
      <c r="E630" s="123">
        <v>0</v>
      </c>
      <c r="F630" s="123">
        <v>1</v>
      </c>
      <c r="G630" s="123">
        <v>0</v>
      </c>
      <c r="H630" s="123">
        <v>2</v>
      </c>
      <c r="I630" s="123">
        <v>8</v>
      </c>
      <c r="J630" s="123">
        <v>1</v>
      </c>
      <c r="K630" s="123">
        <v>1</v>
      </c>
      <c r="L630" s="119">
        <f t="shared" si="20"/>
        <v>6</v>
      </c>
      <c r="M630" s="123">
        <v>2386</v>
      </c>
      <c r="N630" s="124">
        <v>2.2727272727272728E-2</v>
      </c>
      <c r="O630" s="73">
        <f t="shared" si="21"/>
        <v>3.143336127409891E-2</v>
      </c>
      <c r="P630" s="125" t="s">
        <v>43</v>
      </c>
      <c r="Q630" s="125" t="s">
        <v>312</v>
      </c>
      <c r="R630" s="121" t="s">
        <v>2358</v>
      </c>
    </row>
    <row r="631" spans="1:18" ht="15.75" thickBot="1" x14ac:dyDescent="0.25">
      <c r="A631" s="139" t="s">
        <v>2279</v>
      </c>
      <c r="B631" s="139" t="s">
        <v>2280</v>
      </c>
      <c r="C631" s="123">
        <v>8</v>
      </c>
      <c r="D631" s="123">
        <v>3</v>
      </c>
      <c r="E631" s="123">
        <v>0</v>
      </c>
      <c r="F631" s="123">
        <v>1</v>
      </c>
      <c r="G631" s="123">
        <v>0</v>
      </c>
      <c r="H631" s="123">
        <v>0</v>
      </c>
      <c r="I631" s="123">
        <v>1</v>
      </c>
      <c r="J631" s="123">
        <v>0</v>
      </c>
      <c r="K631" s="123">
        <v>0</v>
      </c>
      <c r="L631" s="119">
        <f t="shared" si="20"/>
        <v>4</v>
      </c>
      <c r="M631" s="123">
        <v>158</v>
      </c>
      <c r="N631" s="124">
        <v>6.3360881542699726E-2</v>
      </c>
      <c r="O631" s="73">
        <f t="shared" si="21"/>
        <v>5.0632911392405063E-2</v>
      </c>
      <c r="P631" s="125" t="s">
        <v>76</v>
      </c>
      <c r="Q631" s="125" t="s">
        <v>321</v>
      </c>
      <c r="R631" s="121"/>
    </row>
    <row r="632" spans="1:18" ht="15.75" thickBot="1" x14ac:dyDescent="0.25">
      <c r="A632" s="139" t="s">
        <v>1000</v>
      </c>
      <c r="B632" s="139" t="s">
        <v>1001</v>
      </c>
      <c r="C632" s="123">
        <v>53</v>
      </c>
      <c r="D632" s="123">
        <v>20</v>
      </c>
      <c r="E632" s="123">
        <v>1</v>
      </c>
      <c r="F632" s="123">
        <v>2</v>
      </c>
      <c r="G632" s="123">
        <v>0</v>
      </c>
      <c r="H632" s="123">
        <v>17</v>
      </c>
      <c r="I632" s="123">
        <v>1</v>
      </c>
      <c r="J632" s="123">
        <v>1</v>
      </c>
      <c r="K632" s="123">
        <v>4</v>
      </c>
      <c r="L632" s="119">
        <f t="shared" si="20"/>
        <v>10</v>
      </c>
      <c r="M632" s="123">
        <v>1450</v>
      </c>
      <c r="N632" s="124">
        <v>1.3544018058690745E-2</v>
      </c>
      <c r="O632" s="73">
        <f t="shared" si="21"/>
        <v>3.6551724137931035E-2</v>
      </c>
      <c r="P632" s="125" t="s">
        <v>73</v>
      </c>
      <c r="Q632" s="125" t="s">
        <v>316</v>
      </c>
      <c r="R632" s="121"/>
    </row>
    <row r="633" spans="1:18" ht="15.75" thickBot="1" x14ac:dyDescent="0.25">
      <c r="A633" s="139" t="s">
        <v>1632</v>
      </c>
      <c r="B633" s="139" t="s">
        <v>1633</v>
      </c>
      <c r="C633" s="123">
        <v>25</v>
      </c>
      <c r="D633" s="123">
        <v>23</v>
      </c>
      <c r="E633" s="123">
        <v>0</v>
      </c>
      <c r="F633" s="123">
        <v>0</v>
      </c>
      <c r="G633" s="123">
        <v>2</v>
      </c>
      <c r="H633" s="123">
        <v>0</v>
      </c>
      <c r="I633" s="123">
        <v>0</v>
      </c>
      <c r="J633" s="123">
        <v>0</v>
      </c>
      <c r="K633" s="123">
        <v>0</v>
      </c>
      <c r="L633" s="119">
        <f t="shared" si="20"/>
        <v>0</v>
      </c>
      <c r="M633" s="123">
        <v>164</v>
      </c>
      <c r="N633" s="124">
        <v>2.5096525096525095E-2</v>
      </c>
      <c r="O633" s="73">
        <f t="shared" si="21"/>
        <v>0.1524390243902439</v>
      </c>
      <c r="P633" s="125" t="s">
        <v>47</v>
      </c>
      <c r="Q633" s="125" t="s">
        <v>316</v>
      </c>
      <c r="R633" s="121"/>
    </row>
    <row r="634" spans="1:18" ht="15.75" thickBot="1" x14ac:dyDescent="0.25">
      <c r="A634" s="139" t="s">
        <v>1020</v>
      </c>
      <c r="B634" s="139" t="s">
        <v>1021</v>
      </c>
      <c r="C634" s="123">
        <v>34</v>
      </c>
      <c r="D634" s="123">
        <v>12</v>
      </c>
      <c r="E634" s="123">
        <v>0</v>
      </c>
      <c r="F634" s="123">
        <v>1</v>
      </c>
      <c r="G634" s="123">
        <v>0</v>
      </c>
      <c r="H634" s="123">
        <v>5</v>
      </c>
      <c r="I634" s="123">
        <v>9</v>
      </c>
      <c r="J634" s="123">
        <v>2</v>
      </c>
      <c r="K634" s="123">
        <v>2</v>
      </c>
      <c r="L634" s="119">
        <f t="shared" si="20"/>
        <v>4</v>
      </c>
      <c r="M634" s="123">
        <v>1003</v>
      </c>
      <c r="N634" s="124">
        <v>4.507042253521127E-2</v>
      </c>
      <c r="O634" s="73">
        <f t="shared" si="21"/>
        <v>3.3898305084745763E-2</v>
      </c>
      <c r="P634" s="125" t="s">
        <v>71</v>
      </c>
      <c r="Q634" s="125" t="s">
        <v>298</v>
      </c>
      <c r="R634" s="121"/>
    </row>
    <row r="635" spans="1:18" ht="15.75" thickBot="1" x14ac:dyDescent="0.25">
      <c r="A635" s="139" t="s">
        <v>1480</v>
      </c>
      <c r="B635" s="139" t="s">
        <v>1481</v>
      </c>
      <c r="C635" s="123">
        <v>19</v>
      </c>
      <c r="D635" s="123">
        <v>17</v>
      </c>
      <c r="E635" s="123">
        <v>4</v>
      </c>
      <c r="F635" s="123">
        <v>1</v>
      </c>
      <c r="G635" s="123">
        <v>0</v>
      </c>
      <c r="H635" s="123">
        <v>0</v>
      </c>
      <c r="I635" s="123">
        <v>2</v>
      </c>
      <c r="J635" s="123">
        <v>0</v>
      </c>
      <c r="K635" s="123">
        <v>0</v>
      </c>
      <c r="L635" s="119">
        <f t="shared" si="20"/>
        <v>0</v>
      </c>
      <c r="M635" s="123">
        <v>519</v>
      </c>
      <c r="N635" s="124">
        <v>2.9335634167385678E-2</v>
      </c>
      <c r="O635" s="73">
        <f t="shared" si="21"/>
        <v>3.6608863198458574E-2</v>
      </c>
      <c r="P635" s="125" t="s">
        <v>120</v>
      </c>
      <c r="Q635" s="125" t="s">
        <v>316</v>
      </c>
      <c r="R635" s="121"/>
    </row>
    <row r="636" spans="1:18" ht="15.75" thickBot="1" x14ac:dyDescent="0.25">
      <c r="A636" s="139" t="s">
        <v>619</v>
      </c>
      <c r="B636" s="139" t="s">
        <v>620</v>
      </c>
      <c r="C636" s="123">
        <v>80</v>
      </c>
      <c r="D636" s="123">
        <v>0</v>
      </c>
      <c r="E636" s="123">
        <v>0</v>
      </c>
      <c r="F636" s="123">
        <v>0</v>
      </c>
      <c r="G636" s="123">
        <v>2</v>
      </c>
      <c r="H636" s="123">
        <v>4</v>
      </c>
      <c r="I636" s="123">
        <v>36</v>
      </c>
      <c r="J636" s="123">
        <v>6</v>
      </c>
      <c r="K636" s="123">
        <v>9</v>
      </c>
      <c r="L636" s="119">
        <f t="shared" si="20"/>
        <v>23</v>
      </c>
      <c r="M636" s="123">
        <v>2582</v>
      </c>
      <c r="N636" s="124">
        <v>0.11904761904761904</v>
      </c>
      <c r="O636" s="73">
        <f t="shared" si="21"/>
        <v>3.0983733539891558E-2</v>
      </c>
      <c r="P636" s="125" t="s">
        <v>70</v>
      </c>
      <c r="Q636" s="125" t="s">
        <v>298</v>
      </c>
      <c r="R636" s="121"/>
    </row>
    <row r="637" spans="1:18" ht="15.75" thickBot="1" x14ac:dyDescent="0.25">
      <c r="A637" s="139" t="s">
        <v>1568</v>
      </c>
      <c r="B637" s="139" t="s">
        <v>1569</v>
      </c>
      <c r="C637" s="123">
        <v>17</v>
      </c>
      <c r="D637" s="123">
        <v>12</v>
      </c>
      <c r="E637" s="123">
        <v>0</v>
      </c>
      <c r="F637" s="123">
        <v>4</v>
      </c>
      <c r="G637" s="123">
        <v>0</v>
      </c>
      <c r="H637" s="123">
        <v>0</v>
      </c>
      <c r="I637" s="123">
        <v>2</v>
      </c>
      <c r="J637" s="123">
        <v>0</v>
      </c>
      <c r="K637" s="123">
        <v>2</v>
      </c>
      <c r="L637" s="119">
        <f t="shared" si="20"/>
        <v>1</v>
      </c>
      <c r="M637" s="123">
        <v>591</v>
      </c>
      <c r="N637" s="124">
        <v>5.3448714685670654E-2</v>
      </c>
      <c r="O637" s="73">
        <f t="shared" si="21"/>
        <v>2.8764805414551606E-2</v>
      </c>
      <c r="P637" s="125" t="s">
        <v>28</v>
      </c>
      <c r="Q637" s="125" t="s">
        <v>2580</v>
      </c>
      <c r="R637" s="121"/>
    </row>
    <row r="638" spans="1:18" ht="15.75" thickBot="1" x14ac:dyDescent="0.25">
      <c r="A638" s="139" t="s">
        <v>1024</v>
      </c>
      <c r="B638" s="139" t="s">
        <v>1025</v>
      </c>
      <c r="C638" s="123">
        <v>21</v>
      </c>
      <c r="D638" s="123">
        <v>1</v>
      </c>
      <c r="E638" s="123">
        <v>0</v>
      </c>
      <c r="F638" s="123">
        <v>0</v>
      </c>
      <c r="G638" s="123">
        <v>1</v>
      </c>
      <c r="H638" s="123">
        <v>0</v>
      </c>
      <c r="I638" s="123">
        <v>19</v>
      </c>
      <c r="J638" s="123">
        <v>0</v>
      </c>
      <c r="K638" s="123">
        <v>0</v>
      </c>
      <c r="L638" s="119">
        <f t="shared" si="20"/>
        <v>0</v>
      </c>
      <c r="M638" s="123">
        <v>255</v>
      </c>
      <c r="N638" s="124">
        <v>3.6656891495601175E-2</v>
      </c>
      <c r="O638" s="73">
        <f t="shared" si="21"/>
        <v>8.2352941176470587E-2</v>
      </c>
      <c r="P638" s="125" t="s">
        <v>43</v>
      </c>
      <c r="Q638" s="125" t="s">
        <v>312</v>
      </c>
      <c r="R638" s="121" t="s">
        <v>2358</v>
      </c>
    </row>
    <row r="639" spans="1:18" ht="15.75" thickBot="1" x14ac:dyDescent="0.25">
      <c r="A639" s="139" t="s">
        <v>2283</v>
      </c>
      <c r="B639" s="139" t="s">
        <v>2469</v>
      </c>
      <c r="C639" s="123">
        <v>1</v>
      </c>
      <c r="D639" s="123">
        <v>1</v>
      </c>
      <c r="E639" s="123">
        <v>0</v>
      </c>
      <c r="F639" s="123">
        <v>0</v>
      </c>
      <c r="G639" s="123">
        <v>0</v>
      </c>
      <c r="H639" s="123">
        <v>0</v>
      </c>
      <c r="I639" s="123">
        <v>0</v>
      </c>
      <c r="J639" s="123">
        <v>0</v>
      </c>
      <c r="K639" s="123">
        <v>0</v>
      </c>
      <c r="L639" s="119">
        <f t="shared" si="20"/>
        <v>0</v>
      </c>
      <c r="M639" s="123">
        <v>39</v>
      </c>
      <c r="N639" s="124">
        <v>4.2513863216266171E-2</v>
      </c>
      <c r="O639" s="73">
        <f t="shared" si="21"/>
        <v>2.564102564102564E-2</v>
      </c>
      <c r="P639" s="125" t="s">
        <v>88</v>
      </c>
      <c r="Q639" s="125" t="s">
        <v>316</v>
      </c>
      <c r="R639" s="121"/>
    </row>
    <row r="640" spans="1:18" ht="15.75" thickBot="1" x14ac:dyDescent="0.25">
      <c r="A640" s="139" t="s">
        <v>1115</v>
      </c>
      <c r="B640" s="139" t="s">
        <v>1116</v>
      </c>
      <c r="C640" s="123">
        <v>35</v>
      </c>
      <c r="D640" s="123">
        <v>21</v>
      </c>
      <c r="E640" s="123">
        <v>0</v>
      </c>
      <c r="F640" s="123">
        <v>3</v>
      </c>
      <c r="G640" s="123">
        <v>0</v>
      </c>
      <c r="H640" s="123">
        <v>2</v>
      </c>
      <c r="I640" s="123">
        <v>9</v>
      </c>
      <c r="J640" s="123">
        <v>2</v>
      </c>
      <c r="K640" s="123">
        <v>0</v>
      </c>
      <c r="L640" s="119">
        <f t="shared" si="20"/>
        <v>1</v>
      </c>
      <c r="M640" s="123">
        <v>1298</v>
      </c>
      <c r="N640" s="124">
        <v>2.1488871834228703E-2</v>
      </c>
      <c r="O640" s="73">
        <f t="shared" si="21"/>
        <v>2.6964560862865947E-2</v>
      </c>
      <c r="P640" s="125" t="s">
        <v>225</v>
      </c>
      <c r="Q640" s="125" t="s">
        <v>307</v>
      </c>
      <c r="R640" s="121" t="s">
        <v>83</v>
      </c>
    </row>
    <row r="641" spans="1:18" ht="15.75" thickBot="1" x14ac:dyDescent="0.25">
      <c r="A641" s="139" t="s">
        <v>1759</v>
      </c>
      <c r="B641" s="139" t="s">
        <v>1760</v>
      </c>
      <c r="C641" s="123">
        <v>13</v>
      </c>
      <c r="D641" s="123">
        <v>4</v>
      </c>
      <c r="E641" s="123">
        <v>0</v>
      </c>
      <c r="F641" s="123">
        <v>0</v>
      </c>
      <c r="G641" s="123">
        <v>0</v>
      </c>
      <c r="H641" s="123">
        <v>0</v>
      </c>
      <c r="I641" s="123">
        <v>7</v>
      </c>
      <c r="J641" s="123">
        <v>0</v>
      </c>
      <c r="K641" s="123">
        <v>0</v>
      </c>
      <c r="L641" s="119">
        <f t="shared" si="20"/>
        <v>2</v>
      </c>
      <c r="M641" s="123">
        <v>535</v>
      </c>
      <c r="N641" s="124">
        <v>1.5759312320916905E-2</v>
      </c>
      <c r="O641" s="73">
        <f t="shared" si="21"/>
        <v>2.4299065420560748E-2</v>
      </c>
      <c r="P641" s="125" t="s">
        <v>11</v>
      </c>
      <c r="Q641" s="125" t="s">
        <v>307</v>
      </c>
      <c r="R641" s="121"/>
    </row>
    <row r="642" spans="1:18" ht="15.75" thickBot="1" x14ac:dyDescent="0.25">
      <c r="A642" s="139" t="s">
        <v>1946</v>
      </c>
      <c r="B642" s="139" t="s">
        <v>2375</v>
      </c>
      <c r="C642" s="123">
        <v>14</v>
      </c>
      <c r="D642" s="123">
        <v>11</v>
      </c>
      <c r="E642" s="123">
        <v>2</v>
      </c>
      <c r="F642" s="123">
        <v>1</v>
      </c>
      <c r="G642" s="123">
        <v>0</v>
      </c>
      <c r="H642" s="123">
        <v>0</v>
      </c>
      <c r="I642" s="123">
        <v>0</v>
      </c>
      <c r="J642" s="123">
        <v>1</v>
      </c>
      <c r="K642" s="123">
        <v>0</v>
      </c>
      <c r="L642" s="119">
        <f t="shared" si="20"/>
        <v>2</v>
      </c>
      <c r="M642" s="123">
        <v>517</v>
      </c>
      <c r="N642" s="124">
        <v>3.7362637362637362E-2</v>
      </c>
      <c r="O642" s="73">
        <f t="shared" si="21"/>
        <v>2.7079303675048357E-2</v>
      </c>
      <c r="P642" s="125" t="s">
        <v>46</v>
      </c>
      <c r="Q642" s="125" t="s">
        <v>296</v>
      </c>
      <c r="R642" s="121"/>
    </row>
    <row r="643" spans="1:18" ht="15.75" thickBot="1" x14ac:dyDescent="0.25">
      <c r="A643" s="139" t="s">
        <v>63</v>
      </c>
      <c r="B643" s="139" t="s">
        <v>376</v>
      </c>
      <c r="C643" s="123">
        <v>1824</v>
      </c>
      <c r="D643" s="123">
        <v>662</v>
      </c>
      <c r="E643" s="123">
        <v>21</v>
      </c>
      <c r="F643" s="123">
        <v>45</v>
      </c>
      <c r="G643" s="123">
        <v>207</v>
      </c>
      <c r="H643" s="123">
        <v>98</v>
      </c>
      <c r="I643" s="123">
        <v>284</v>
      </c>
      <c r="J643" s="123">
        <v>30</v>
      </c>
      <c r="K643" s="123">
        <v>37</v>
      </c>
      <c r="L643" s="119">
        <f t="shared" si="20"/>
        <v>506</v>
      </c>
      <c r="M643" s="123">
        <v>26087</v>
      </c>
      <c r="N643" s="124">
        <v>3.4855769230769232E-2</v>
      </c>
      <c r="O643" s="73">
        <f t="shared" si="21"/>
        <v>6.9919883466860885E-2</v>
      </c>
      <c r="P643" s="125" t="s">
        <v>456</v>
      </c>
      <c r="Q643" s="125" t="s">
        <v>298</v>
      </c>
      <c r="R643" s="121"/>
    </row>
    <row r="644" spans="1:18" ht="15.75" thickBot="1" x14ac:dyDescent="0.25">
      <c r="A644" s="139" t="s">
        <v>2230</v>
      </c>
      <c r="B644" s="139" t="s">
        <v>2470</v>
      </c>
      <c r="C644" s="123">
        <v>4</v>
      </c>
      <c r="D644" s="123">
        <v>3</v>
      </c>
      <c r="E644" s="123">
        <v>0</v>
      </c>
      <c r="F644" s="123">
        <v>0</v>
      </c>
      <c r="G644" s="123">
        <v>1</v>
      </c>
      <c r="H644" s="123">
        <v>0</v>
      </c>
      <c r="I644" s="123">
        <v>0</v>
      </c>
      <c r="J644" s="123">
        <v>0</v>
      </c>
      <c r="K644" s="123">
        <v>0</v>
      </c>
      <c r="L644" s="119">
        <f t="shared" si="20"/>
        <v>0</v>
      </c>
      <c r="M644" s="123">
        <v>15625</v>
      </c>
      <c r="N644" s="124">
        <v>1.4543851917144116E-2</v>
      </c>
      <c r="O644" s="73">
        <f t="shared" si="21"/>
        <v>2.5599999999999999E-4</v>
      </c>
      <c r="P644" s="125" t="s">
        <v>456</v>
      </c>
      <c r="Q644" s="125" t="s">
        <v>321</v>
      </c>
      <c r="R644" s="121"/>
    </row>
    <row r="645" spans="1:18" ht="15.75" thickBot="1" x14ac:dyDescent="0.25">
      <c r="A645" s="139" t="s">
        <v>1105</v>
      </c>
      <c r="B645" s="139" t="s">
        <v>1106</v>
      </c>
      <c r="C645" s="123">
        <v>35</v>
      </c>
      <c r="D645" s="123">
        <v>18</v>
      </c>
      <c r="E645" s="123">
        <v>1</v>
      </c>
      <c r="F645" s="123">
        <v>0</v>
      </c>
      <c r="G645" s="123">
        <v>0</v>
      </c>
      <c r="H645" s="123">
        <v>5</v>
      </c>
      <c r="I645" s="123">
        <v>0</v>
      </c>
      <c r="J645" s="123">
        <v>1</v>
      </c>
      <c r="K645" s="123">
        <v>0</v>
      </c>
      <c r="L645" s="119">
        <f t="shared" si="20"/>
        <v>11</v>
      </c>
      <c r="M645" s="123">
        <v>1159</v>
      </c>
      <c r="N645" s="124">
        <v>0.22222222222222221</v>
      </c>
      <c r="O645" s="73">
        <f t="shared" si="21"/>
        <v>3.0198446937014668E-2</v>
      </c>
      <c r="P645" s="125" t="s">
        <v>47</v>
      </c>
      <c r="Q645" s="125" t="s">
        <v>300</v>
      </c>
      <c r="R645" s="121"/>
    </row>
    <row r="646" spans="1:18" ht="15.75" thickBot="1" x14ac:dyDescent="0.25">
      <c r="A646" s="139" t="s">
        <v>216</v>
      </c>
      <c r="B646" s="139" t="s">
        <v>552</v>
      </c>
      <c r="C646" s="123">
        <v>118</v>
      </c>
      <c r="D646" s="123">
        <v>76</v>
      </c>
      <c r="E646" s="123">
        <v>3</v>
      </c>
      <c r="F646" s="123">
        <v>16</v>
      </c>
      <c r="G646" s="123">
        <v>1</v>
      </c>
      <c r="H646" s="123">
        <v>1</v>
      </c>
      <c r="I646" s="123">
        <v>15</v>
      </c>
      <c r="J646" s="123">
        <v>0</v>
      </c>
      <c r="K646" s="123">
        <v>0</v>
      </c>
      <c r="L646" s="119">
        <f t="shared" si="20"/>
        <v>25</v>
      </c>
      <c r="M646" s="123">
        <v>2043</v>
      </c>
      <c r="N646" s="124"/>
      <c r="O646" s="73">
        <f t="shared" si="21"/>
        <v>5.7758198727361723E-2</v>
      </c>
      <c r="P646" s="125" t="s">
        <v>456</v>
      </c>
      <c r="Q646" s="125" t="s">
        <v>2580</v>
      </c>
      <c r="R646" s="121" t="s">
        <v>51</v>
      </c>
    </row>
    <row r="647" spans="1:18" ht="15.75" thickBot="1" x14ac:dyDescent="0.25">
      <c r="A647" s="139" t="s">
        <v>64</v>
      </c>
      <c r="B647" s="139" t="s">
        <v>348</v>
      </c>
      <c r="C647" s="123">
        <v>7438</v>
      </c>
      <c r="D647" s="123">
        <v>6610</v>
      </c>
      <c r="E647" s="123">
        <v>425</v>
      </c>
      <c r="F647" s="123">
        <v>440</v>
      </c>
      <c r="G647" s="123">
        <v>168</v>
      </c>
      <c r="H647" s="123">
        <v>28</v>
      </c>
      <c r="I647" s="123">
        <v>94</v>
      </c>
      <c r="J647" s="123">
        <v>145</v>
      </c>
      <c r="K647" s="123">
        <v>16</v>
      </c>
      <c r="L647" s="119">
        <f t="shared" si="20"/>
        <v>377</v>
      </c>
      <c r="M647" s="123">
        <v>29079</v>
      </c>
      <c r="N647" s="124">
        <v>4.7486033519553071E-2</v>
      </c>
      <c r="O647" s="73">
        <f t="shared" si="21"/>
        <v>0.25578596237834866</v>
      </c>
      <c r="P647" s="125" t="s">
        <v>456</v>
      </c>
      <c r="Q647" s="125" t="s">
        <v>2580</v>
      </c>
      <c r="R647" s="121" t="s">
        <v>64</v>
      </c>
    </row>
    <row r="648" spans="1:18" ht="15.75" thickBot="1" x14ac:dyDescent="0.25">
      <c r="A648" s="139" t="s">
        <v>807</v>
      </c>
      <c r="B648" s="139" t="s">
        <v>808</v>
      </c>
      <c r="C648" s="123">
        <v>60</v>
      </c>
      <c r="D648" s="123">
        <v>0</v>
      </c>
      <c r="E648" s="123">
        <v>0</v>
      </c>
      <c r="F648" s="123">
        <v>0</v>
      </c>
      <c r="G648" s="123">
        <v>0</v>
      </c>
      <c r="H648" s="123">
        <v>8</v>
      </c>
      <c r="I648" s="123">
        <v>14</v>
      </c>
      <c r="J648" s="123">
        <v>0</v>
      </c>
      <c r="K648" s="123">
        <v>11</v>
      </c>
      <c r="L648" s="119">
        <f t="shared" si="20"/>
        <v>27</v>
      </c>
      <c r="M648" s="123">
        <v>412</v>
      </c>
      <c r="N648" s="124">
        <v>0.26911499096929559</v>
      </c>
      <c r="O648" s="73">
        <f t="shared" si="21"/>
        <v>0.14563106796116504</v>
      </c>
      <c r="P648" s="125" t="s">
        <v>29</v>
      </c>
      <c r="Q648" s="125" t="s">
        <v>298</v>
      </c>
      <c r="R648" s="121" t="s">
        <v>391</v>
      </c>
    </row>
    <row r="649" spans="1:18" ht="15.75" thickBot="1" x14ac:dyDescent="0.25">
      <c r="A649" s="139" t="s">
        <v>1228</v>
      </c>
      <c r="B649" s="139" t="s">
        <v>2471</v>
      </c>
      <c r="C649" s="123">
        <v>29</v>
      </c>
      <c r="D649" s="123">
        <v>21</v>
      </c>
      <c r="E649" s="123">
        <v>1</v>
      </c>
      <c r="F649" s="123">
        <v>1</v>
      </c>
      <c r="G649" s="123">
        <v>1</v>
      </c>
      <c r="H649" s="123">
        <v>2</v>
      </c>
      <c r="I649" s="123">
        <v>4</v>
      </c>
      <c r="J649" s="123">
        <v>1</v>
      </c>
      <c r="K649" s="123">
        <v>0</v>
      </c>
      <c r="L649" s="119">
        <f t="shared" si="20"/>
        <v>0</v>
      </c>
      <c r="M649" s="123">
        <v>455</v>
      </c>
      <c r="N649" s="124">
        <v>3.5714285714285712E-2</v>
      </c>
      <c r="O649" s="73">
        <f t="shared" si="21"/>
        <v>6.3736263736263732E-2</v>
      </c>
      <c r="P649" s="125" t="s">
        <v>120</v>
      </c>
      <c r="Q649" s="125" t="s">
        <v>312</v>
      </c>
      <c r="R649" s="121" t="s">
        <v>2360</v>
      </c>
    </row>
    <row r="650" spans="1:18" ht="15.75" thickBot="1" x14ac:dyDescent="0.25">
      <c r="A650" s="139" t="s">
        <v>65</v>
      </c>
      <c r="B650" s="139" t="s">
        <v>1133</v>
      </c>
      <c r="C650" s="123">
        <v>31</v>
      </c>
      <c r="D650" s="123">
        <v>16</v>
      </c>
      <c r="E650" s="123">
        <v>0</v>
      </c>
      <c r="F650" s="123">
        <v>0</v>
      </c>
      <c r="G650" s="123">
        <v>0</v>
      </c>
      <c r="H650" s="123">
        <v>1</v>
      </c>
      <c r="I650" s="123">
        <v>2</v>
      </c>
      <c r="J650" s="123">
        <v>7</v>
      </c>
      <c r="K650" s="123">
        <v>2</v>
      </c>
      <c r="L650" s="119">
        <f t="shared" si="20"/>
        <v>3</v>
      </c>
      <c r="M650" s="123">
        <v>963</v>
      </c>
      <c r="N650" s="124">
        <v>5.9793814432989693E-2</v>
      </c>
      <c r="O650" s="73">
        <f t="shared" si="21"/>
        <v>3.2191069574247146E-2</v>
      </c>
      <c r="P650" s="125" t="s">
        <v>65</v>
      </c>
      <c r="Q650" s="125" t="s">
        <v>316</v>
      </c>
      <c r="R650" s="121"/>
    </row>
    <row r="651" spans="1:18" ht="15.75" thickBot="1" x14ac:dyDescent="0.25">
      <c r="A651" s="139" t="s">
        <v>1265</v>
      </c>
      <c r="B651" s="139" t="s">
        <v>1266</v>
      </c>
      <c r="C651" s="123">
        <v>31</v>
      </c>
      <c r="D651" s="123">
        <v>7</v>
      </c>
      <c r="E651" s="123">
        <v>0</v>
      </c>
      <c r="F651" s="123">
        <v>1</v>
      </c>
      <c r="G651" s="123">
        <v>1</v>
      </c>
      <c r="H651" s="123">
        <v>2</v>
      </c>
      <c r="I651" s="123">
        <v>2</v>
      </c>
      <c r="J651" s="123">
        <v>12</v>
      </c>
      <c r="K651" s="123">
        <v>0</v>
      </c>
      <c r="L651" s="119">
        <f t="shared" ref="L651:L714" si="22">+C651-D651-G651-H651-I651-J651-K651</f>
        <v>7</v>
      </c>
      <c r="M651" s="123">
        <v>1295</v>
      </c>
      <c r="N651" s="124">
        <v>1.5974440894568689E-2</v>
      </c>
      <c r="O651" s="73">
        <f t="shared" ref="O651:O714" si="23">+C651/M651</f>
        <v>2.3938223938223938E-2</v>
      </c>
      <c r="P651" s="125" t="s">
        <v>73</v>
      </c>
      <c r="Q651" s="125" t="s">
        <v>316</v>
      </c>
      <c r="R651" s="121"/>
    </row>
    <row r="652" spans="1:18" ht="15.75" thickBot="1" x14ac:dyDescent="0.25">
      <c r="A652" s="139" t="s">
        <v>571</v>
      </c>
      <c r="B652" s="139" t="s">
        <v>572</v>
      </c>
      <c r="C652" s="123">
        <v>65</v>
      </c>
      <c r="D652" s="123">
        <v>13</v>
      </c>
      <c r="E652" s="123">
        <v>0</v>
      </c>
      <c r="F652" s="123">
        <v>1</v>
      </c>
      <c r="G652" s="123">
        <v>0</v>
      </c>
      <c r="H652" s="123">
        <v>6</v>
      </c>
      <c r="I652" s="123">
        <v>12</v>
      </c>
      <c r="J652" s="123">
        <v>8</v>
      </c>
      <c r="K652" s="123">
        <v>1</v>
      </c>
      <c r="L652" s="119">
        <f t="shared" si="22"/>
        <v>25</v>
      </c>
      <c r="M652" s="123">
        <v>626</v>
      </c>
      <c r="N652" s="124">
        <v>2.2135416666666668E-2</v>
      </c>
      <c r="O652" s="73">
        <f t="shared" si="23"/>
        <v>0.10383386581469649</v>
      </c>
      <c r="P652" s="125" t="s">
        <v>11</v>
      </c>
      <c r="Q652" s="125" t="s">
        <v>307</v>
      </c>
      <c r="R652" s="121" t="s">
        <v>1</v>
      </c>
    </row>
    <row r="653" spans="1:18" ht="15.75" thickBot="1" x14ac:dyDescent="0.25">
      <c r="A653" s="139" t="s">
        <v>1214</v>
      </c>
      <c r="B653" s="139" t="s">
        <v>1215</v>
      </c>
      <c r="C653" s="123">
        <v>31</v>
      </c>
      <c r="D653" s="123">
        <v>15</v>
      </c>
      <c r="E653" s="123">
        <v>0</v>
      </c>
      <c r="F653" s="123">
        <v>0</v>
      </c>
      <c r="G653" s="123">
        <v>0</v>
      </c>
      <c r="H653" s="123">
        <v>5</v>
      </c>
      <c r="I653" s="123">
        <v>1</v>
      </c>
      <c r="J653" s="123">
        <v>1</v>
      </c>
      <c r="K653" s="123">
        <v>1</v>
      </c>
      <c r="L653" s="119">
        <f t="shared" si="22"/>
        <v>8</v>
      </c>
      <c r="M653" s="123">
        <v>699</v>
      </c>
      <c r="N653" s="124">
        <v>0.11930740037950664</v>
      </c>
      <c r="O653" s="73">
        <f t="shared" si="23"/>
        <v>4.4349070100143065E-2</v>
      </c>
      <c r="P653" s="125" t="s">
        <v>35</v>
      </c>
      <c r="Q653" s="125" t="s">
        <v>2580</v>
      </c>
      <c r="R653" s="121" t="s">
        <v>91</v>
      </c>
    </row>
    <row r="654" spans="1:18" ht="15.75" thickBot="1" x14ac:dyDescent="0.25">
      <c r="A654" s="139" t="s">
        <v>1648</v>
      </c>
      <c r="B654" s="139" t="s">
        <v>1649</v>
      </c>
      <c r="C654" s="123">
        <v>18</v>
      </c>
      <c r="D654" s="123">
        <v>7</v>
      </c>
      <c r="E654" s="123">
        <v>1</v>
      </c>
      <c r="F654" s="123">
        <v>0</v>
      </c>
      <c r="G654" s="123">
        <v>0</v>
      </c>
      <c r="H654" s="123">
        <v>4</v>
      </c>
      <c r="I654" s="123">
        <v>1</v>
      </c>
      <c r="J654" s="123">
        <v>0</v>
      </c>
      <c r="K654" s="123">
        <v>0</v>
      </c>
      <c r="L654" s="119">
        <f t="shared" si="22"/>
        <v>6</v>
      </c>
      <c r="M654" s="123">
        <v>939</v>
      </c>
      <c r="N654" s="124">
        <v>6.2937062937062943E-2</v>
      </c>
      <c r="O654" s="73">
        <f t="shared" si="23"/>
        <v>1.9169329073482427E-2</v>
      </c>
      <c r="P654" s="125" t="s">
        <v>34</v>
      </c>
      <c r="Q654" s="125" t="s">
        <v>312</v>
      </c>
      <c r="R654" s="121"/>
    </row>
    <row r="655" spans="1:18" ht="15.75" thickBot="1" x14ac:dyDescent="0.25">
      <c r="A655" s="139" t="s">
        <v>1032</v>
      </c>
      <c r="B655" s="139" t="s">
        <v>1033</v>
      </c>
      <c r="C655" s="123">
        <v>44</v>
      </c>
      <c r="D655" s="123">
        <v>32</v>
      </c>
      <c r="E655" s="123">
        <v>2</v>
      </c>
      <c r="F655" s="123">
        <v>11</v>
      </c>
      <c r="G655" s="123">
        <v>0</v>
      </c>
      <c r="H655" s="123">
        <v>4</v>
      </c>
      <c r="I655" s="123">
        <v>1</v>
      </c>
      <c r="J655" s="123">
        <v>2</v>
      </c>
      <c r="K655" s="123">
        <v>1</v>
      </c>
      <c r="L655" s="119">
        <f t="shared" si="22"/>
        <v>4</v>
      </c>
      <c r="M655" s="123">
        <v>846</v>
      </c>
      <c r="N655" s="124">
        <v>1.7560975609756099E-2</v>
      </c>
      <c r="O655" s="73">
        <f t="shared" si="23"/>
        <v>5.2009456264775412E-2</v>
      </c>
      <c r="P655" s="125" t="s">
        <v>65</v>
      </c>
      <c r="Q655" s="125" t="s">
        <v>316</v>
      </c>
      <c r="R655" s="121"/>
    </row>
    <row r="656" spans="1:18" ht="15.75" thickBot="1" x14ac:dyDescent="0.25">
      <c r="A656" s="139" t="s">
        <v>587</v>
      </c>
      <c r="B656" s="139" t="s">
        <v>588</v>
      </c>
      <c r="C656" s="123">
        <v>95</v>
      </c>
      <c r="D656" s="123">
        <v>33</v>
      </c>
      <c r="E656" s="123">
        <v>0</v>
      </c>
      <c r="F656" s="123">
        <v>7</v>
      </c>
      <c r="G656" s="123">
        <v>0</v>
      </c>
      <c r="H656" s="123">
        <v>4</v>
      </c>
      <c r="I656" s="123">
        <v>28</v>
      </c>
      <c r="J656" s="123">
        <v>8</v>
      </c>
      <c r="K656" s="123">
        <v>2</v>
      </c>
      <c r="L656" s="119">
        <f t="shared" si="22"/>
        <v>20</v>
      </c>
      <c r="M656" s="123">
        <v>1780</v>
      </c>
      <c r="N656" s="124">
        <v>1.7325017325017324E-2</v>
      </c>
      <c r="O656" s="73">
        <f t="shared" si="23"/>
        <v>5.3370786516853931E-2</v>
      </c>
      <c r="P656" s="125" t="s">
        <v>116</v>
      </c>
      <c r="Q656" s="125" t="s">
        <v>307</v>
      </c>
      <c r="R656" s="121"/>
    </row>
    <row r="657" spans="1:18" ht="15.75" thickBot="1" x14ac:dyDescent="0.25">
      <c r="A657" s="139" t="s">
        <v>2119</v>
      </c>
      <c r="B657" s="139" t="s">
        <v>2472</v>
      </c>
      <c r="C657" s="123">
        <v>2</v>
      </c>
      <c r="D657" s="123">
        <v>1</v>
      </c>
      <c r="E657" s="123">
        <v>0</v>
      </c>
      <c r="F657" s="123">
        <v>0</v>
      </c>
      <c r="G657" s="123">
        <v>0</v>
      </c>
      <c r="H657" s="123">
        <v>0</v>
      </c>
      <c r="I657" s="123">
        <v>0</v>
      </c>
      <c r="J657" s="123">
        <v>0</v>
      </c>
      <c r="K657" s="123">
        <v>0</v>
      </c>
      <c r="L657" s="119">
        <f t="shared" si="22"/>
        <v>1</v>
      </c>
      <c r="M657" s="123">
        <v>7</v>
      </c>
      <c r="N657" s="124">
        <v>8.4889643463497452E-4</v>
      </c>
      <c r="O657" s="73">
        <f t="shared" si="23"/>
        <v>0.2857142857142857</v>
      </c>
      <c r="P657" s="125" t="s">
        <v>88</v>
      </c>
      <c r="Q657" s="125" t="s">
        <v>305</v>
      </c>
      <c r="R657" s="121"/>
    </row>
    <row r="658" spans="1:18" ht="15.75" thickBot="1" x14ac:dyDescent="0.25">
      <c r="A658" s="139" t="s">
        <v>67</v>
      </c>
      <c r="B658" s="139" t="s">
        <v>345</v>
      </c>
      <c r="C658" s="123">
        <v>9806</v>
      </c>
      <c r="D658" s="123">
        <v>4261</v>
      </c>
      <c r="E658" s="123">
        <v>134</v>
      </c>
      <c r="F658" s="123">
        <v>388</v>
      </c>
      <c r="G658" s="123">
        <v>26</v>
      </c>
      <c r="H658" s="123">
        <v>556</v>
      </c>
      <c r="I658" s="123">
        <v>2330</v>
      </c>
      <c r="J658" s="123">
        <v>268</v>
      </c>
      <c r="K658" s="123">
        <v>624</v>
      </c>
      <c r="L658" s="119">
        <f t="shared" si="22"/>
        <v>1741</v>
      </c>
      <c r="M658" s="123">
        <v>95338</v>
      </c>
      <c r="N658" s="124">
        <v>2.8612303290414878E-2</v>
      </c>
      <c r="O658" s="73">
        <f t="shared" si="23"/>
        <v>0.10285510499486039</v>
      </c>
      <c r="P658" s="125" t="s">
        <v>456</v>
      </c>
      <c r="Q658" s="125" t="s">
        <v>312</v>
      </c>
      <c r="R658" s="121" t="s">
        <v>2358</v>
      </c>
    </row>
    <row r="659" spans="1:18" ht="15.75" thickBot="1" x14ac:dyDescent="0.25">
      <c r="A659" s="139" t="s">
        <v>66</v>
      </c>
      <c r="B659" s="139" t="s">
        <v>371</v>
      </c>
      <c r="C659" s="123">
        <v>2806</v>
      </c>
      <c r="D659" s="123">
        <v>394</v>
      </c>
      <c r="E659" s="123">
        <v>20</v>
      </c>
      <c r="F659" s="123">
        <v>53</v>
      </c>
      <c r="G659" s="123">
        <v>2</v>
      </c>
      <c r="H659" s="123">
        <v>629</v>
      </c>
      <c r="I659" s="123">
        <v>727</v>
      </c>
      <c r="J659" s="123">
        <v>214</v>
      </c>
      <c r="K659" s="123">
        <v>372</v>
      </c>
      <c r="L659" s="119">
        <f t="shared" si="22"/>
        <v>468</v>
      </c>
      <c r="M659" s="123">
        <v>77509</v>
      </c>
      <c r="N659" s="124">
        <v>1.3698630136986301E-2</v>
      </c>
      <c r="O659" s="73">
        <f t="shared" si="23"/>
        <v>3.6202247480937699E-2</v>
      </c>
      <c r="P659" s="125" t="s">
        <v>456</v>
      </c>
      <c r="Q659" s="125" t="s">
        <v>312</v>
      </c>
      <c r="R659" s="121" t="s">
        <v>2358</v>
      </c>
    </row>
    <row r="660" spans="1:18" ht="15.75" thickBot="1" x14ac:dyDescent="0.25">
      <c r="A660" s="139" t="s">
        <v>1095</v>
      </c>
      <c r="B660" s="139" t="s">
        <v>1096</v>
      </c>
      <c r="C660" s="123">
        <v>56</v>
      </c>
      <c r="D660" s="123">
        <v>12</v>
      </c>
      <c r="E660" s="123">
        <v>0</v>
      </c>
      <c r="F660" s="123">
        <v>0</v>
      </c>
      <c r="G660" s="123">
        <v>0</v>
      </c>
      <c r="H660" s="123">
        <v>0</v>
      </c>
      <c r="I660" s="123">
        <v>25</v>
      </c>
      <c r="J660" s="123">
        <v>2</v>
      </c>
      <c r="K660" s="123">
        <v>2</v>
      </c>
      <c r="L660" s="119">
        <f t="shared" si="22"/>
        <v>15</v>
      </c>
      <c r="M660" s="123">
        <v>1216</v>
      </c>
      <c r="N660" s="124">
        <v>3.3370411568409343E-2</v>
      </c>
      <c r="O660" s="73">
        <f t="shared" si="23"/>
        <v>4.6052631578947366E-2</v>
      </c>
      <c r="P660" s="125" t="s">
        <v>35</v>
      </c>
      <c r="Q660" s="125" t="s">
        <v>2580</v>
      </c>
      <c r="R660" s="121" t="s">
        <v>91</v>
      </c>
    </row>
    <row r="661" spans="1:18" ht="15.75" thickBot="1" x14ac:dyDescent="0.25">
      <c r="A661" s="139" t="s">
        <v>773</v>
      </c>
      <c r="B661" s="139" t="s">
        <v>774</v>
      </c>
      <c r="C661" s="123">
        <v>74</v>
      </c>
      <c r="D661" s="123">
        <v>37</v>
      </c>
      <c r="E661" s="123">
        <v>0</v>
      </c>
      <c r="F661" s="123">
        <v>2</v>
      </c>
      <c r="G661" s="123">
        <v>0</v>
      </c>
      <c r="H661" s="123">
        <v>1</v>
      </c>
      <c r="I661" s="123">
        <v>21</v>
      </c>
      <c r="J661" s="123">
        <v>3</v>
      </c>
      <c r="K661" s="123">
        <v>2</v>
      </c>
      <c r="L661" s="119">
        <f t="shared" si="22"/>
        <v>10</v>
      </c>
      <c r="M661" s="123">
        <v>1201</v>
      </c>
      <c r="N661" s="124">
        <v>4.0784313725490198E-2</v>
      </c>
      <c r="O661" s="73">
        <f t="shared" si="23"/>
        <v>6.1615320566194835E-2</v>
      </c>
      <c r="P661" s="125" t="s">
        <v>71</v>
      </c>
      <c r="Q661" s="125" t="s">
        <v>298</v>
      </c>
      <c r="R661" s="121"/>
    </row>
    <row r="662" spans="1:18" ht="15.75" thickBot="1" x14ac:dyDescent="0.25">
      <c r="A662" s="139" t="s">
        <v>2271</v>
      </c>
      <c r="B662" s="139" t="s">
        <v>2473</v>
      </c>
      <c r="C662" s="123">
        <v>1</v>
      </c>
      <c r="D662" s="123">
        <v>1</v>
      </c>
      <c r="E662" s="123">
        <v>0</v>
      </c>
      <c r="F662" s="123">
        <v>0</v>
      </c>
      <c r="G662" s="123">
        <v>0</v>
      </c>
      <c r="H662" s="123">
        <v>0</v>
      </c>
      <c r="I662" s="123">
        <v>0</v>
      </c>
      <c r="J662" s="123">
        <v>0</v>
      </c>
      <c r="K662" s="123">
        <v>0</v>
      </c>
      <c r="L662" s="119">
        <f t="shared" si="22"/>
        <v>0</v>
      </c>
      <c r="M662" s="123">
        <v>4281</v>
      </c>
      <c r="N662" s="124"/>
      <c r="O662" s="73">
        <f t="shared" si="23"/>
        <v>2.3359028264424199E-4</v>
      </c>
      <c r="P662" s="125" t="s">
        <v>35</v>
      </c>
      <c r="Q662" s="125" t="s">
        <v>2580</v>
      </c>
      <c r="R662" s="121" t="s">
        <v>91</v>
      </c>
    </row>
    <row r="663" spans="1:18" ht="15.75" thickBot="1" x14ac:dyDescent="0.25">
      <c r="A663" s="139" t="s">
        <v>1378</v>
      </c>
      <c r="B663" s="139" t="s">
        <v>1379</v>
      </c>
      <c r="C663" s="123">
        <v>21</v>
      </c>
      <c r="D663" s="123">
        <v>15</v>
      </c>
      <c r="E663" s="123">
        <v>0</v>
      </c>
      <c r="F663" s="123">
        <v>5</v>
      </c>
      <c r="G663" s="123">
        <v>0</v>
      </c>
      <c r="H663" s="123">
        <v>0</v>
      </c>
      <c r="I663" s="123">
        <v>2</v>
      </c>
      <c r="J663" s="123">
        <v>0</v>
      </c>
      <c r="K663" s="123">
        <v>0</v>
      </c>
      <c r="L663" s="119">
        <f t="shared" si="22"/>
        <v>4</v>
      </c>
      <c r="M663" s="123">
        <v>476</v>
      </c>
      <c r="N663" s="124">
        <v>2.1415270018621976E-2</v>
      </c>
      <c r="O663" s="73">
        <f t="shared" si="23"/>
        <v>4.4117647058823532E-2</v>
      </c>
      <c r="P663" s="125" t="s">
        <v>78</v>
      </c>
      <c r="Q663" s="125" t="s">
        <v>321</v>
      </c>
      <c r="R663" s="121" t="s">
        <v>94</v>
      </c>
    </row>
    <row r="664" spans="1:18" ht="15.75" thickBot="1" x14ac:dyDescent="0.25">
      <c r="A664" s="139" t="s">
        <v>978</v>
      </c>
      <c r="B664" s="139" t="s">
        <v>979</v>
      </c>
      <c r="C664" s="123">
        <v>51</v>
      </c>
      <c r="D664" s="123">
        <v>3</v>
      </c>
      <c r="E664" s="123">
        <v>0</v>
      </c>
      <c r="F664" s="123">
        <v>0</v>
      </c>
      <c r="G664" s="123">
        <v>0</v>
      </c>
      <c r="H664" s="123">
        <v>1</v>
      </c>
      <c r="I664" s="123">
        <v>42</v>
      </c>
      <c r="J664" s="123">
        <v>0</v>
      </c>
      <c r="K664" s="123">
        <v>0</v>
      </c>
      <c r="L664" s="119">
        <f t="shared" si="22"/>
        <v>5</v>
      </c>
      <c r="M664" s="123">
        <v>1680</v>
      </c>
      <c r="N664" s="124">
        <v>8.6580086580086577E-2</v>
      </c>
      <c r="O664" s="73">
        <f t="shared" si="23"/>
        <v>3.0357142857142857E-2</v>
      </c>
      <c r="P664" s="125" t="s">
        <v>78</v>
      </c>
      <c r="Q664" s="125" t="s">
        <v>321</v>
      </c>
      <c r="R664" s="121"/>
    </row>
    <row r="665" spans="1:18" ht="15.75" thickBot="1" x14ac:dyDescent="0.25">
      <c r="A665" s="139" t="s">
        <v>913</v>
      </c>
      <c r="B665" s="139" t="s">
        <v>914</v>
      </c>
      <c r="C665" s="123">
        <v>45</v>
      </c>
      <c r="D665" s="123">
        <v>21</v>
      </c>
      <c r="E665" s="123">
        <v>0</v>
      </c>
      <c r="F665" s="123">
        <v>8</v>
      </c>
      <c r="G665" s="123">
        <v>0</v>
      </c>
      <c r="H665" s="123">
        <v>0</v>
      </c>
      <c r="I665" s="123">
        <v>9</v>
      </c>
      <c r="J665" s="123">
        <v>0</v>
      </c>
      <c r="K665" s="123">
        <v>1</v>
      </c>
      <c r="L665" s="119">
        <f t="shared" si="22"/>
        <v>14</v>
      </c>
      <c r="M665" s="123">
        <v>1184</v>
      </c>
      <c r="N665" s="124">
        <v>6.1381074168797956E-2</v>
      </c>
      <c r="O665" s="73">
        <f t="shared" si="23"/>
        <v>3.8006756756756757E-2</v>
      </c>
      <c r="P665" s="125" t="s">
        <v>43</v>
      </c>
      <c r="Q665" s="125" t="s">
        <v>312</v>
      </c>
      <c r="R665" s="121"/>
    </row>
    <row r="666" spans="1:18" ht="15.75" thickBot="1" x14ac:dyDescent="0.25">
      <c r="A666" s="139" t="s">
        <v>68</v>
      </c>
      <c r="B666" s="139" t="s">
        <v>408</v>
      </c>
      <c r="C666" s="123">
        <v>944</v>
      </c>
      <c r="D666" s="123">
        <v>507</v>
      </c>
      <c r="E666" s="123">
        <v>11</v>
      </c>
      <c r="F666" s="123">
        <v>57</v>
      </c>
      <c r="G666" s="123">
        <v>203</v>
      </c>
      <c r="H666" s="123">
        <v>35</v>
      </c>
      <c r="I666" s="123">
        <v>76</v>
      </c>
      <c r="J666" s="123">
        <v>10</v>
      </c>
      <c r="K666" s="123">
        <v>23</v>
      </c>
      <c r="L666" s="119">
        <f t="shared" si="22"/>
        <v>90</v>
      </c>
      <c r="M666" s="123">
        <v>16175</v>
      </c>
      <c r="N666" s="124">
        <v>9.4339622641509441E-2</v>
      </c>
      <c r="O666" s="73">
        <f t="shared" si="23"/>
        <v>5.8361669242658426E-2</v>
      </c>
      <c r="P666" s="125" t="s">
        <v>456</v>
      </c>
      <c r="Q666" s="125" t="s">
        <v>309</v>
      </c>
      <c r="R666" s="121" t="s">
        <v>111</v>
      </c>
    </row>
    <row r="667" spans="1:18" ht="15.75" thickBot="1" x14ac:dyDescent="0.25">
      <c r="A667" s="139" t="s">
        <v>1073</v>
      </c>
      <c r="B667" s="139" t="s">
        <v>1074</v>
      </c>
      <c r="C667" s="123">
        <v>33</v>
      </c>
      <c r="D667" s="123">
        <v>8</v>
      </c>
      <c r="E667" s="123">
        <v>0</v>
      </c>
      <c r="F667" s="123">
        <v>0</v>
      </c>
      <c r="G667" s="123">
        <v>0</v>
      </c>
      <c r="H667" s="123">
        <v>0</v>
      </c>
      <c r="I667" s="123">
        <v>8</v>
      </c>
      <c r="J667" s="123">
        <v>5</v>
      </c>
      <c r="K667" s="123">
        <v>1</v>
      </c>
      <c r="L667" s="119">
        <f t="shared" si="22"/>
        <v>11</v>
      </c>
      <c r="M667" s="123">
        <v>950</v>
      </c>
      <c r="N667" s="124">
        <v>8.8235294117647065E-2</v>
      </c>
      <c r="O667" s="73">
        <f t="shared" si="23"/>
        <v>3.4736842105263156E-2</v>
      </c>
      <c r="P667" s="125" t="s">
        <v>89</v>
      </c>
      <c r="Q667" s="125" t="s">
        <v>2580</v>
      </c>
      <c r="R667" s="121" t="s">
        <v>91</v>
      </c>
    </row>
    <row r="668" spans="1:18" ht="15.75" thickBot="1" x14ac:dyDescent="0.25">
      <c r="A668" s="139" t="s">
        <v>218</v>
      </c>
      <c r="B668" s="139" t="s">
        <v>2474</v>
      </c>
      <c r="C668" s="123">
        <v>2</v>
      </c>
      <c r="D668" s="123">
        <v>2</v>
      </c>
      <c r="E668" s="123">
        <v>0</v>
      </c>
      <c r="F668" s="123">
        <v>0</v>
      </c>
      <c r="G668" s="123">
        <v>0</v>
      </c>
      <c r="H668" s="123">
        <v>0</v>
      </c>
      <c r="I668" s="123">
        <v>0</v>
      </c>
      <c r="J668" s="123">
        <v>0</v>
      </c>
      <c r="K668" s="123">
        <v>0</v>
      </c>
      <c r="L668" s="119">
        <f t="shared" si="22"/>
        <v>0</v>
      </c>
      <c r="M668" s="123">
        <v>4018</v>
      </c>
      <c r="N668" s="124">
        <v>3.6124794745484398E-2</v>
      </c>
      <c r="O668" s="73">
        <f t="shared" si="23"/>
        <v>4.9776007964161273E-4</v>
      </c>
      <c r="P668" s="125" t="s">
        <v>456</v>
      </c>
      <c r="Q668" s="125" t="s">
        <v>321</v>
      </c>
      <c r="R668" s="121" t="s">
        <v>332</v>
      </c>
    </row>
    <row r="669" spans="1:18" ht="15.75" thickBot="1" x14ac:dyDescent="0.25">
      <c r="A669" s="139" t="s">
        <v>1669</v>
      </c>
      <c r="B669" s="139" t="s">
        <v>1670</v>
      </c>
      <c r="C669" s="123">
        <v>13</v>
      </c>
      <c r="D669" s="123">
        <v>4</v>
      </c>
      <c r="E669" s="123">
        <v>0</v>
      </c>
      <c r="F669" s="123">
        <v>0</v>
      </c>
      <c r="G669" s="123">
        <v>0</v>
      </c>
      <c r="H669" s="123">
        <v>0</v>
      </c>
      <c r="I669" s="123">
        <v>4</v>
      </c>
      <c r="J669" s="123">
        <v>0</v>
      </c>
      <c r="K669" s="123">
        <v>1</v>
      </c>
      <c r="L669" s="119">
        <f t="shared" si="22"/>
        <v>4</v>
      </c>
      <c r="M669" s="123">
        <v>635</v>
      </c>
      <c r="N669" s="124">
        <v>3.6674816625916873E-2</v>
      </c>
      <c r="O669" s="73">
        <f t="shared" si="23"/>
        <v>2.0472440944881889E-2</v>
      </c>
      <c r="P669" s="125" t="s">
        <v>241</v>
      </c>
      <c r="Q669" s="125" t="s">
        <v>2580</v>
      </c>
      <c r="R669" s="121" t="s">
        <v>91</v>
      </c>
    </row>
    <row r="670" spans="1:18" ht="15.75" thickBot="1" x14ac:dyDescent="0.25">
      <c r="A670" s="139" t="s">
        <v>2134</v>
      </c>
      <c r="B670" s="139" t="s">
        <v>2475</v>
      </c>
      <c r="C670" s="123">
        <v>10</v>
      </c>
      <c r="D670" s="123">
        <v>7</v>
      </c>
      <c r="E670" s="123">
        <v>0</v>
      </c>
      <c r="F670" s="123">
        <v>1</v>
      </c>
      <c r="G670" s="123">
        <v>0</v>
      </c>
      <c r="H670" s="123">
        <v>0</v>
      </c>
      <c r="I670" s="123">
        <v>2</v>
      </c>
      <c r="J670" s="123">
        <v>1</v>
      </c>
      <c r="K670" s="123">
        <v>0</v>
      </c>
      <c r="L670" s="119">
        <f t="shared" si="22"/>
        <v>0</v>
      </c>
      <c r="M670" s="123">
        <v>274</v>
      </c>
      <c r="N670" s="124">
        <v>0.24784843353938946</v>
      </c>
      <c r="O670" s="73">
        <f t="shared" si="23"/>
        <v>3.6496350364963501E-2</v>
      </c>
      <c r="P670" s="125" t="s">
        <v>170</v>
      </c>
      <c r="Q670" s="125"/>
      <c r="R670" s="121"/>
    </row>
    <row r="671" spans="1:18" ht="15.75" thickBot="1" x14ac:dyDescent="0.25">
      <c r="A671" s="139" t="s">
        <v>1624</v>
      </c>
      <c r="B671" s="139" t="s">
        <v>2476</v>
      </c>
      <c r="C671" s="123">
        <v>18</v>
      </c>
      <c r="D671" s="123">
        <v>16</v>
      </c>
      <c r="E671" s="123">
        <v>2</v>
      </c>
      <c r="F671" s="123">
        <v>1</v>
      </c>
      <c r="G671" s="123">
        <v>0</v>
      </c>
      <c r="H671" s="123">
        <v>0</v>
      </c>
      <c r="I671" s="123">
        <v>0</v>
      </c>
      <c r="J671" s="123">
        <v>0</v>
      </c>
      <c r="K671" s="123">
        <v>1</v>
      </c>
      <c r="L671" s="119">
        <f t="shared" si="22"/>
        <v>1</v>
      </c>
      <c r="M671" s="123">
        <v>303</v>
      </c>
      <c r="N671" s="124">
        <v>3.7288135593220341E-2</v>
      </c>
      <c r="O671" s="73">
        <f t="shared" si="23"/>
        <v>5.9405940594059403E-2</v>
      </c>
      <c r="P671" s="125" t="s">
        <v>116</v>
      </c>
      <c r="Q671" s="125"/>
      <c r="R671" s="121"/>
    </row>
    <row r="672" spans="1:18" ht="15.75" thickBot="1" x14ac:dyDescent="0.25">
      <c r="A672" s="139" t="s">
        <v>2054</v>
      </c>
      <c r="B672" s="139" t="s">
        <v>2477</v>
      </c>
      <c r="C672" s="123">
        <v>12</v>
      </c>
      <c r="D672" s="123">
        <v>10</v>
      </c>
      <c r="E672" s="123">
        <v>0</v>
      </c>
      <c r="F672" s="123">
        <v>0</v>
      </c>
      <c r="G672" s="123">
        <v>2</v>
      </c>
      <c r="H672" s="123">
        <v>0</v>
      </c>
      <c r="I672" s="123">
        <v>0</v>
      </c>
      <c r="J672" s="123">
        <v>0</v>
      </c>
      <c r="K672" s="123">
        <v>0</v>
      </c>
      <c r="L672" s="119">
        <f t="shared" si="22"/>
        <v>0</v>
      </c>
      <c r="M672" s="123">
        <v>281</v>
      </c>
      <c r="N672" s="124">
        <v>3.5463029432878677E-2</v>
      </c>
      <c r="O672" s="73">
        <f t="shared" si="23"/>
        <v>4.2704626334519574E-2</v>
      </c>
      <c r="P672" s="125" t="s">
        <v>89</v>
      </c>
      <c r="Q672" s="125"/>
      <c r="R672" s="121"/>
    </row>
    <row r="673" spans="1:18" ht="15.75" thickBot="1" x14ac:dyDescent="0.25">
      <c r="A673" s="139" t="s">
        <v>1870</v>
      </c>
      <c r="B673" s="139" t="s">
        <v>1871</v>
      </c>
      <c r="C673" s="123">
        <v>17</v>
      </c>
      <c r="D673" s="123">
        <v>13</v>
      </c>
      <c r="E673" s="123">
        <v>0</v>
      </c>
      <c r="F673" s="123">
        <v>1</v>
      </c>
      <c r="G673" s="123">
        <v>1</v>
      </c>
      <c r="H673" s="123">
        <v>0</v>
      </c>
      <c r="I673" s="123">
        <v>0</v>
      </c>
      <c r="J673" s="123">
        <v>0</v>
      </c>
      <c r="K673" s="123">
        <v>0</v>
      </c>
      <c r="L673" s="119">
        <f t="shared" si="22"/>
        <v>3</v>
      </c>
      <c r="M673" s="123">
        <v>239</v>
      </c>
      <c r="N673" s="124">
        <v>9.1445427728613568E-2</v>
      </c>
      <c r="O673" s="73">
        <f t="shared" si="23"/>
        <v>7.1129707112970716E-2</v>
      </c>
      <c r="P673" s="125" t="s">
        <v>42</v>
      </c>
      <c r="Q673" s="125"/>
      <c r="R673" s="121"/>
    </row>
    <row r="674" spans="1:18" ht="15.75" thickBot="1" x14ac:dyDescent="0.25">
      <c r="A674" s="139" t="s">
        <v>1318</v>
      </c>
      <c r="B674" s="139" t="s">
        <v>2478</v>
      </c>
      <c r="C674" s="123">
        <v>16</v>
      </c>
      <c r="D674" s="123">
        <v>10</v>
      </c>
      <c r="E674" s="123">
        <v>1</v>
      </c>
      <c r="F674" s="123">
        <v>2</v>
      </c>
      <c r="G674" s="123">
        <v>0</v>
      </c>
      <c r="H674" s="123">
        <v>1</v>
      </c>
      <c r="I674" s="123">
        <v>2</v>
      </c>
      <c r="J674" s="123">
        <v>1</v>
      </c>
      <c r="K674" s="123">
        <v>0</v>
      </c>
      <c r="L674" s="119">
        <f t="shared" si="22"/>
        <v>2</v>
      </c>
      <c r="M674" s="123">
        <v>405</v>
      </c>
      <c r="N674" s="124">
        <v>3.0245746691871456E-2</v>
      </c>
      <c r="O674" s="73">
        <f t="shared" si="23"/>
        <v>3.9506172839506172E-2</v>
      </c>
      <c r="P674" s="125" t="s">
        <v>225</v>
      </c>
      <c r="Q674" s="125" t="s">
        <v>307</v>
      </c>
      <c r="R674" s="121"/>
    </row>
    <row r="675" spans="1:18" ht="15.75" thickBot="1" x14ac:dyDescent="0.25">
      <c r="A675" s="139" t="s">
        <v>2169</v>
      </c>
      <c r="B675" s="139" t="s">
        <v>2479</v>
      </c>
      <c r="C675" s="123">
        <v>4</v>
      </c>
      <c r="D675" s="123">
        <v>1</v>
      </c>
      <c r="E675" s="123">
        <v>0</v>
      </c>
      <c r="F675" s="123">
        <v>0</v>
      </c>
      <c r="G675" s="123">
        <v>0</v>
      </c>
      <c r="H675" s="123">
        <v>0</v>
      </c>
      <c r="I675" s="123">
        <v>3</v>
      </c>
      <c r="J675" s="123">
        <v>0</v>
      </c>
      <c r="K675" s="123">
        <v>0</v>
      </c>
      <c r="L675" s="119">
        <f t="shared" si="22"/>
        <v>0</v>
      </c>
      <c r="M675" s="123">
        <v>267</v>
      </c>
      <c r="N675" s="124">
        <v>4.2678695350451074E-2</v>
      </c>
      <c r="O675" s="73">
        <f t="shared" si="23"/>
        <v>1.4981273408239701E-2</v>
      </c>
      <c r="P675" s="125" t="s">
        <v>456</v>
      </c>
      <c r="Q675" s="125" t="s">
        <v>307</v>
      </c>
      <c r="R675" s="121"/>
    </row>
    <row r="676" spans="1:18" ht="15.75" thickBot="1" x14ac:dyDescent="0.25">
      <c r="A676" s="139" t="s">
        <v>1970</v>
      </c>
      <c r="B676" s="139" t="s">
        <v>2480</v>
      </c>
      <c r="C676" s="123">
        <v>10</v>
      </c>
      <c r="D676" s="123">
        <v>8</v>
      </c>
      <c r="E676" s="123">
        <v>0</v>
      </c>
      <c r="F676" s="123">
        <v>1</v>
      </c>
      <c r="G676" s="123">
        <v>0</v>
      </c>
      <c r="H676" s="123">
        <v>0</v>
      </c>
      <c r="I676" s="123">
        <v>0</v>
      </c>
      <c r="J676" s="123">
        <v>0</v>
      </c>
      <c r="K676" s="123">
        <v>0</v>
      </c>
      <c r="L676" s="119">
        <f t="shared" si="22"/>
        <v>2</v>
      </c>
      <c r="M676" s="123">
        <v>219</v>
      </c>
      <c r="N676" s="124">
        <v>0.10486891385767791</v>
      </c>
      <c r="O676" s="73">
        <f t="shared" si="23"/>
        <v>4.5662100456621002E-2</v>
      </c>
      <c r="P676" s="125" t="s">
        <v>13</v>
      </c>
      <c r="Q676" s="125" t="s">
        <v>296</v>
      </c>
      <c r="R676" s="121"/>
    </row>
    <row r="677" spans="1:18" ht="15.75" thickBot="1" x14ac:dyDescent="0.25">
      <c r="A677" s="139" t="s">
        <v>1869</v>
      </c>
      <c r="B677" s="139" t="s">
        <v>2481</v>
      </c>
      <c r="C677" s="123">
        <v>18</v>
      </c>
      <c r="D677" s="123">
        <v>16</v>
      </c>
      <c r="E677" s="123">
        <v>1</v>
      </c>
      <c r="F677" s="123">
        <v>2</v>
      </c>
      <c r="G677" s="123">
        <v>1</v>
      </c>
      <c r="H677" s="123">
        <v>0</v>
      </c>
      <c r="I677" s="123">
        <v>1</v>
      </c>
      <c r="J677" s="123">
        <v>0</v>
      </c>
      <c r="K677" s="123">
        <v>0</v>
      </c>
      <c r="L677" s="119">
        <f t="shared" si="22"/>
        <v>0</v>
      </c>
      <c r="M677" s="123">
        <v>378</v>
      </c>
      <c r="N677" s="124">
        <v>5.2770448548812663E-3</v>
      </c>
      <c r="O677" s="73">
        <f t="shared" si="23"/>
        <v>4.7619047619047616E-2</v>
      </c>
      <c r="P677" s="125" t="s">
        <v>162</v>
      </c>
      <c r="Q677" s="125" t="s">
        <v>309</v>
      </c>
      <c r="R677" s="121" t="s">
        <v>111</v>
      </c>
    </row>
    <row r="678" spans="1:18" ht="15.75" thickBot="1" x14ac:dyDescent="0.25">
      <c r="A678" s="139" t="s">
        <v>1042</v>
      </c>
      <c r="B678" s="139" t="s">
        <v>1043</v>
      </c>
      <c r="C678" s="123">
        <v>32</v>
      </c>
      <c r="D678" s="123">
        <v>25</v>
      </c>
      <c r="E678" s="123">
        <v>0</v>
      </c>
      <c r="F678" s="123">
        <v>4</v>
      </c>
      <c r="G678" s="123">
        <v>1</v>
      </c>
      <c r="H678" s="123">
        <v>0</v>
      </c>
      <c r="I678" s="123">
        <v>1</v>
      </c>
      <c r="J678" s="123">
        <v>0</v>
      </c>
      <c r="K678" s="123">
        <v>2</v>
      </c>
      <c r="L678" s="119">
        <f t="shared" si="22"/>
        <v>3</v>
      </c>
      <c r="M678" s="123">
        <v>853</v>
      </c>
      <c r="N678" s="124">
        <v>0.12406947890818859</v>
      </c>
      <c r="O678" s="73">
        <f t="shared" si="23"/>
        <v>3.7514654161781943E-2</v>
      </c>
      <c r="P678" s="125" t="s">
        <v>36</v>
      </c>
      <c r="Q678" s="125" t="s">
        <v>321</v>
      </c>
      <c r="R678" s="121" t="s">
        <v>364</v>
      </c>
    </row>
    <row r="679" spans="1:18" ht="15.75" thickBot="1" x14ac:dyDescent="0.25">
      <c r="A679" s="139" t="s">
        <v>1698</v>
      </c>
      <c r="B679" s="139" t="s">
        <v>1699</v>
      </c>
      <c r="C679" s="123">
        <v>13</v>
      </c>
      <c r="D679" s="123">
        <v>7</v>
      </c>
      <c r="E679" s="123">
        <v>0</v>
      </c>
      <c r="F679" s="123">
        <v>0</v>
      </c>
      <c r="G679" s="123">
        <v>0</v>
      </c>
      <c r="H679" s="123">
        <v>2</v>
      </c>
      <c r="I679" s="123">
        <v>1</v>
      </c>
      <c r="J679" s="123">
        <v>0</v>
      </c>
      <c r="K679" s="123">
        <v>2</v>
      </c>
      <c r="L679" s="119">
        <f t="shared" si="22"/>
        <v>1</v>
      </c>
      <c r="M679" s="123">
        <v>491</v>
      </c>
      <c r="N679" s="124">
        <v>3.2079390722363259E-2</v>
      </c>
      <c r="O679" s="73">
        <f t="shared" si="23"/>
        <v>2.6476578411405296E-2</v>
      </c>
      <c r="P679" s="125" t="s">
        <v>71</v>
      </c>
      <c r="Q679" s="125" t="s">
        <v>298</v>
      </c>
      <c r="R679" s="121" t="s">
        <v>18</v>
      </c>
    </row>
    <row r="680" spans="1:18" ht="15.75" thickBot="1" x14ac:dyDescent="0.25">
      <c r="A680" s="139" t="s">
        <v>219</v>
      </c>
      <c r="B680" s="139" t="s">
        <v>533</v>
      </c>
      <c r="C680" s="123">
        <v>124</v>
      </c>
      <c r="D680" s="123">
        <v>83</v>
      </c>
      <c r="E680" s="123">
        <v>2</v>
      </c>
      <c r="F680" s="123">
        <v>4</v>
      </c>
      <c r="G680" s="123">
        <v>0</v>
      </c>
      <c r="H680" s="123">
        <v>3</v>
      </c>
      <c r="I680" s="123">
        <v>18</v>
      </c>
      <c r="J680" s="123">
        <v>2</v>
      </c>
      <c r="K680" s="123">
        <v>5</v>
      </c>
      <c r="L680" s="119">
        <f t="shared" si="22"/>
        <v>13</v>
      </c>
      <c r="M680" s="123">
        <v>1773</v>
      </c>
      <c r="N680" s="124">
        <v>4.6908315565031986E-2</v>
      </c>
      <c r="O680" s="73">
        <f t="shared" si="23"/>
        <v>6.9937958262831362E-2</v>
      </c>
      <c r="P680" s="125" t="s">
        <v>456</v>
      </c>
      <c r="Q680" s="125" t="s">
        <v>321</v>
      </c>
      <c r="R680" s="121" t="s">
        <v>364</v>
      </c>
    </row>
    <row r="681" spans="1:18" ht="15.75" thickBot="1" x14ac:dyDescent="0.25">
      <c r="A681" s="139" t="s">
        <v>1184</v>
      </c>
      <c r="B681" s="139" t="s">
        <v>1185</v>
      </c>
      <c r="C681" s="123">
        <v>15</v>
      </c>
      <c r="D681" s="123">
        <v>0</v>
      </c>
      <c r="E681" s="123">
        <v>0</v>
      </c>
      <c r="F681" s="123">
        <v>0</v>
      </c>
      <c r="G681" s="123">
        <v>0</v>
      </c>
      <c r="H681" s="123">
        <v>0</v>
      </c>
      <c r="I681" s="123">
        <v>6</v>
      </c>
      <c r="J681" s="123">
        <v>2</v>
      </c>
      <c r="K681" s="123">
        <v>0</v>
      </c>
      <c r="L681" s="119">
        <f t="shared" si="22"/>
        <v>7</v>
      </c>
      <c r="M681" s="123">
        <v>832</v>
      </c>
      <c r="N681" s="124">
        <v>3.1979533098816759E-4</v>
      </c>
      <c r="O681" s="73">
        <f t="shared" si="23"/>
        <v>1.8028846153846152E-2</v>
      </c>
      <c r="P681" s="125" t="s">
        <v>71</v>
      </c>
      <c r="Q681" s="125" t="s">
        <v>298</v>
      </c>
      <c r="R681" s="121"/>
    </row>
    <row r="682" spans="1:18" ht="15.75" thickBot="1" x14ac:dyDescent="0.25">
      <c r="A682" s="139" t="s">
        <v>2047</v>
      </c>
      <c r="B682" s="139" t="s">
        <v>2048</v>
      </c>
      <c r="C682" s="123">
        <v>8</v>
      </c>
      <c r="D682" s="123">
        <v>0</v>
      </c>
      <c r="E682" s="123">
        <v>0</v>
      </c>
      <c r="F682" s="123">
        <v>0</v>
      </c>
      <c r="G682" s="123">
        <v>0</v>
      </c>
      <c r="H682" s="123">
        <v>1</v>
      </c>
      <c r="I682" s="123">
        <v>0</v>
      </c>
      <c r="J682" s="123">
        <v>4</v>
      </c>
      <c r="K682" s="123">
        <v>1</v>
      </c>
      <c r="L682" s="119">
        <f t="shared" si="22"/>
        <v>2</v>
      </c>
      <c r="M682" s="123">
        <v>404</v>
      </c>
      <c r="N682" s="124">
        <v>1.5037593984962405E-2</v>
      </c>
      <c r="O682" s="73">
        <f t="shared" si="23"/>
        <v>1.9801980198019802E-2</v>
      </c>
      <c r="P682" s="125" t="s">
        <v>73</v>
      </c>
      <c r="Q682" s="125" t="s">
        <v>316</v>
      </c>
      <c r="R682" s="121"/>
    </row>
    <row r="683" spans="1:18" ht="15.75" thickBot="1" x14ac:dyDescent="0.25">
      <c r="A683" s="139" t="s">
        <v>1565</v>
      </c>
      <c r="B683" s="139" t="s">
        <v>2482</v>
      </c>
      <c r="C683" s="123">
        <v>13</v>
      </c>
      <c r="D683" s="123">
        <v>10</v>
      </c>
      <c r="E683" s="123">
        <v>0</v>
      </c>
      <c r="F683" s="123">
        <v>0</v>
      </c>
      <c r="G683" s="123">
        <v>0</v>
      </c>
      <c r="H683" s="123">
        <v>0</v>
      </c>
      <c r="I683" s="123">
        <v>0</v>
      </c>
      <c r="J683" s="123">
        <v>0</v>
      </c>
      <c r="K683" s="123">
        <v>0</v>
      </c>
      <c r="L683" s="119">
        <f t="shared" si="22"/>
        <v>3</v>
      </c>
      <c r="M683" s="123">
        <v>522</v>
      </c>
      <c r="N683" s="124">
        <v>1.2027491408934709E-2</v>
      </c>
      <c r="O683" s="73">
        <f t="shared" si="23"/>
        <v>2.4904214559386972E-2</v>
      </c>
      <c r="P683" s="125" t="s">
        <v>35</v>
      </c>
      <c r="Q683" s="125" t="s">
        <v>2580</v>
      </c>
      <c r="R683" s="121" t="s">
        <v>91</v>
      </c>
    </row>
    <row r="684" spans="1:18" ht="15.75" thickBot="1" x14ac:dyDescent="0.25">
      <c r="A684" s="139" t="s">
        <v>2561</v>
      </c>
      <c r="B684" s="139" t="s">
        <v>2562</v>
      </c>
      <c r="C684" s="123">
        <v>1</v>
      </c>
      <c r="D684" s="123">
        <v>1</v>
      </c>
      <c r="E684" s="123">
        <v>0</v>
      </c>
      <c r="F684" s="123">
        <v>0</v>
      </c>
      <c r="G684" s="123">
        <v>0</v>
      </c>
      <c r="H684" s="123">
        <v>0</v>
      </c>
      <c r="I684" s="123">
        <v>0</v>
      </c>
      <c r="J684" s="123">
        <v>0</v>
      </c>
      <c r="K684" s="123">
        <v>0</v>
      </c>
      <c r="L684" s="119">
        <f t="shared" si="22"/>
        <v>0</v>
      </c>
      <c r="M684" s="123">
        <v>2089</v>
      </c>
      <c r="N684" s="124">
        <v>0.10619469026548672</v>
      </c>
      <c r="O684" s="73">
        <f t="shared" si="23"/>
        <v>4.7869794159885112E-4</v>
      </c>
      <c r="P684" s="125" t="s">
        <v>73</v>
      </c>
      <c r="Q684" s="125" t="s">
        <v>316</v>
      </c>
      <c r="R684" s="121"/>
    </row>
    <row r="685" spans="1:18" ht="15.75" thickBot="1" x14ac:dyDescent="0.25">
      <c r="A685" s="139" t="s">
        <v>1824</v>
      </c>
      <c r="B685" s="139" t="s">
        <v>1825</v>
      </c>
      <c r="C685" s="123">
        <v>17</v>
      </c>
      <c r="D685" s="123">
        <v>5</v>
      </c>
      <c r="E685" s="123">
        <v>0</v>
      </c>
      <c r="F685" s="123">
        <v>0</v>
      </c>
      <c r="G685" s="123">
        <v>0</v>
      </c>
      <c r="H685" s="123">
        <v>0</v>
      </c>
      <c r="I685" s="123">
        <v>2</v>
      </c>
      <c r="J685" s="123">
        <v>1</v>
      </c>
      <c r="K685" s="123">
        <v>0</v>
      </c>
      <c r="L685" s="119">
        <f t="shared" si="22"/>
        <v>9</v>
      </c>
      <c r="M685" s="123">
        <v>232</v>
      </c>
      <c r="N685" s="124">
        <v>2.4050632911392405E-2</v>
      </c>
      <c r="O685" s="73">
        <f t="shared" si="23"/>
        <v>7.3275862068965511E-2</v>
      </c>
      <c r="P685" s="125" t="s">
        <v>28</v>
      </c>
      <c r="Q685" s="125" t="s">
        <v>321</v>
      </c>
      <c r="R685" s="121" t="s">
        <v>2355</v>
      </c>
    </row>
    <row r="686" spans="1:18" ht="15.75" thickBot="1" x14ac:dyDescent="0.25">
      <c r="A686" s="139" t="s">
        <v>1921</v>
      </c>
      <c r="B686" s="139" t="s">
        <v>1922</v>
      </c>
      <c r="C686" s="123">
        <v>11</v>
      </c>
      <c r="D686" s="123">
        <v>0</v>
      </c>
      <c r="E686" s="123">
        <v>0</v>
      </c>
      <c r="F686" s="123">
        <v>0</v>
      </c>
      <c r="G686" s="123">
        <v>1</v>
      </c>
      <c r="H686" s="123">
        <v>0</v>
      </c>
      <c r="I686" s="123">
        <v>10</v>
      </c>
      <c r="J686" s="123">
        <v>0</v>
      </c>
      <c r="K686" s="123">
        <v>0</v>
      </c>
      <c r="L686" s="119">
        <f t="shared" si="22"/>
        <v>0</v>
      </c>
      <c r="M686" s="123">
        <v>771</v>
      </c>
      <c r="N686" s="124"/>
      <c r="O686" s="73">
        <f t="shared" si="23"/>
        <v>1.4267185473411154E-2</v>
      </c>
      <c r="P686" s="125" t="s">
        <v>238</v>
      </c>
      <c r="Q686" s="125" t="s">
        <v>2580</v>
      </c>
      <c r="R686" s="121" t="s">
        <v>91</v>
      </c>
    </row>
    <row r="687" spans="1:18" ht="15.75" thickBot="1" x14ac:dyDescent="0.25">
      <c r="A687" s="139" t="s">
        <v>2076</v>
      </c>
      <c r="B687" s="139" t="s">
        <v>2483</v>
      </c>
      <c r="C687" s="123">
        <v>4</v>
      </c>
      <c r="D687" s="123">
        <v>0</v>
      </c>
      <c r="E687" s="123">
        <v>0</v>
      </c>
      <c r="F687" s="123">
        <v>0</v>
      </c>
      <c r="G687" s="123">
        <v>0</v>
      </c>
      <c r="H687" s="123">
        <v>0</v>
      </c>
      <c r="I687" s="123">
        <v>2</v>
      </c>
      <c r="J687" s="123">
        <v>0</v>
      </c>
      <c r="K687" s="123">
        <v>1</v>
      </c>
      <c r="L687" s="119">
        <f t="shared" si="22"/>
        <v>1</v>
      </c>
      <c r="M687" s="123">
        <v>707</v>
      </c>
      <c r="N687" s="124">
        <v>5.9322033898305086E-2</v>
      </c>
      <c r="O687" s="73">
        <f t="shared" si="23"/>
        <v>5.6577086280056579E-3</v>
      </c>
      <c r="P687" s="125" t="s">
        <v>224</v>
      </c>
      <c r="Q687" s="125" t="s">
        <v>321</v>
      </c>
      <c r="R687" s="121" t="s">
        <v>94</v>
      </c>
    </row>
    <row r="688" spans="1:18" ht="15.75" thickBot="1" x14ac:dyDescent="0.25">
      <c r="A688" s="139" t="s">
        <v>1691</v>
      </c>
      <c r="B688" s="139" t="s">
        <v>1692</v>
      </c>
      <c r="C688" s="123">
        <v>15</v>
      </c>
      <c r="D688" s="123">
        <v>7</v>
      </c>
      <c r="E688" s="123">
        <v>0</v>
      </c>
      <c r="F688" s="123">
        <v>1</v>
      </c>
      <c r="G688" s="123">
        <v>0</v>
      </c>
      <c r="H688" s="123">
        <v>4</v>
      </c>
      <c r="I688" s="123">
        <v>0</v>
      </c>
      <c r="J688" s="123">
        <v>0</v>
      </c>
      <c r="K688" s="123">
        <v>0</v>
      </c>
      <c r="L688" s="119">
        <f t="shared" si="22"/>
        <v>4</v>
      </c>
      <c r="M688" s="123">
        <v>704</v>
      </c>
      <c r="N688" s="124">
        <v>4.3103448275862068E-4</v>
      </c>
      <c r="O688" s="73">
        <f t="shared" si="23"/>
        <v>2.130681818181818E-2</v>
      </c>
      <c r="P688" s="125" t="s">
        <v>169</v>
      </c>
      <c r="Q688" s="125" t="s">
        <v>296</v>
      </c>
      <c r="R688" s="121"/>
    </row>
    <row r="689" spans="1:18" ht="15.75" thickBot="1" x14ac:dyDescent="0.25">
      <c r="A689" s="139" t="s">
        <v>72</v>
      </c>
      <c r="B689" s="139" t="s">
        <v>442</v>
      </c>
      <c r="C689" s="123">
        <v>518</v>
      </c>
      <c r="D689" s="123">
        <v>332</v>
      </c>
      <c r="E689" s="123">
        <v>11</v>
      </c>
      <c r="F689" s="123">
        <v>50</v>
      </c>
      <c r="G689" s="123">
        <v>6</v>
      </c>
      <c r="H689" s="123">
        <v>17</v>
      </c>
      <c r="I689" s="123">
        <v>72</v>
      </c>
      <c r="J689" s="123">
        <v>23</v>
      </c>
      <c r="K689" s="123">
        <v>13</v>
      </c>
      <c r="L689" s="119">
        <f t="shared" si="22"/>
        <v>55</v>
      </c>
      <c r="M689" s="123">
        <v>10890</v>
      </c>
      <c r="N689" s="124"/>
      <c r="O689" s="73">
        <f t="shared" si="23"/>
        <v>4.7566574839302114E-2</v>
      </c>
      <c r="P689" s="125" t="s">
        <v>456</v>
      </c>
      <c r="Q689" s="125" t="s">
        <v>307</v>
      </c>
      <c r="R689" s="121"/>
    </row>
    <row r="690" spans="1:18" ht="15.75" thickBot="1" x14ac:dyDescent="0.25">
      <c r="A690" s="139" t="s">
        <v>1820</v>
      </c>
      <c r="B690" s="139" t="s">
        <v>1821</v>
      </c>
      <c r="C690" s="123">
        <v>18</v>
      </c>
      <c r="D690" s="123">
        <v>15</v>
      </c>
      <c r="E690" s="123">
        <v>1</v>
      </c>
      <c r="F690" s="123">
        <v>0</v>
      </c>
      <c r="G690" s="123">
        <v>0</v>
      </c>
      <c r="H690" s="123">
        <v>0</v>
      </c>
      <c r="I690" s="123">
        <v>0</v>
      </c>
      <c r="J690" s="123">
        <v>1</v>
      </c>
      <c r="K690" s="123">
        <v>0</v>
      </c>
      <c r="L690" s="119">
        <f t="shared" si="22"/>
        <v>2</v>
      </c>
      <c r="M690" s="123">
        <v>204</v>
      </c>
      <c r="N690" s="124"/>
      <c r="O690" s="73">
        <f t="shared" si="23"/>
        <v>8.8235294117647065E-2</v>
      </c>
      <c r="P690" s="125" t="s">
        <v>241</v>
      </c>
      <c r="Q690" s="125" t="s">
        <v>2580</v>
      </c>
      <c r="R690" s="121" t="s">
        <v>91</v>
      </c>
    </row>
    <row r="691" spans="1:18" ht="15.75" thickBot="1" x14ac:dyDescent="0.25">
      <c r="A691" s="139" t="s">
        <v>893</v>
      </c>
      <c r="B691" s="139" t="s">
        <v>894</v>
      </c>
      <c r="C691" s="123">
        <v>40</v>
      </c>
      <c r="D691" s="123">
        <v>5</v>
      </c>
      <c r="E691" s="123">
        <v>0</v>
      </c>
      <c r="F691" s="123">
        <v>1</v>
      </c>
      <c r="G691" s="123">
        <v>0</v>
      </c>
      <c r="H691" s="123">
        <v>1</v>
      </c>
      <c r="I691" s="123">
        <v>13</v>
      </c>
      <c r="J691" s="123">
        <v>2</v>
      </c>
      <c r="K691" s="123">
        <v>0</v>
      </c>
      <c r="L691" s="119">
        <f t="shared" si="22"/>
        <v>19</v>
      </c>
      <c r="M691" s="123">
        <v>1441</v>
      </c>
      <c r="N691" s="124">
        <v>2.8848927781517452E-4</v>
      </c>
      <c r="O691" s="73">
        <f t="shared" si="23"/>
        <v>2.7758501040943788E-2</v>
      </c>
      <c r="P691" s="125" t="s">
        <v>88</v>
      </c>
      <c r="Q691" s="125" t="s">
        <v>305</v>
      </c>
      <c r="R691" s="121"/>
    </row>
    <row r="692" spans="1:18" ht="15.75" thickBot="1" x14ac:dyDescent="0.25">
      <c r="A692" s="139" t="s">
        <v>1516</v>
      </c>
      <c r="B692" s="139" t="s">
        <v>1517</v>
      </c>
      <c r="C692" s="123">
        <v>35</v>
      </c>
      <c r="D692" s="123">
        <v>31</v>
      </c>
      <c r="E692" s="123">
        <v>0</v>
      </c>
      <c r="F692" s="123">
        <v>1</v>
      </c>
      <c r="G692" s="123">
        <v>1</v>
      </c>
      <c r="H692" s="123">
        <v>0</v>
      </c>
      <c r="I692" s="123">
        <v>1</v>
      </c>
      <c r="J692" s="123">
        <v>0</v>
      </c>
      <c r="K692" s="123">
        <v>0</v>
      </c>
      <c r="L692" s="119">
        <f t="shared" si="22"/>
        <v>2</v>
      </c>
      <c r="M692" s="123">
        <v>547</v>
      </c>
      <c r="N692" s="124">
        <v>2.7397260273972601E-2</v>
      </c>
      <c r="O692" s="73">
        <f t="shared" si="23"/>
        <v>6.3985374771480807E-2</v>
      </c>
      <c r="P692" s="125" t="s">
        <v>78</v>
      </c>
      <c r="Q692" s="125" t="s">
        <v>321</v>
      </c>
      <c r="R692" s="121"/>
    </row>
    <row r="693" spans="1:18" ht="15.75" thickBot="1" x14ac:dyDescent="0.25">
      <c r="A693" s="139" t="s">
        <v>2064</v>
      </c>
      <c r="B693" s="139" t="s">
        <v>2484</v>
      </c>
      <c r="C693" s="123">
        <v>4</v>
      </c>
      <c r="D693" s="123">
        <v>4</v>
      </c>
      <c r="E693" s="123">
        <v>0</v>
      </c>
      <c r="F693" s="123">
        <v>1</v>
      </c>
      <c r="G693" s="123">
        <v>0</v>
      </c>
      <c r="H693" s="123">
        <v>0</v>
      </c>
      <c r="I693" s="123">
        <v>0</v>
      </c>
      <c r="J693" s="123">
        <v>0</v>
      </c>
      <c r="K693" s="123">
        <v>0</v>
      </c>
      <c r="L693" s="119">
        <f t="shared" si="22"/>
        <v>0</v>
      </c>
      <c r="M693" s="123">
        <v>395</v>
      </c>
      <c r="N693" s="124">
        <v>9.4501718213058413E-3</v>
      </c>
      <c r="O693" s="73">
        <f t="shared" si="23"/>
        <v>1.0126582278481013E-2</v>
      </c>
      <c r="P693" s="125" t="s">
        <v>35</v>
      </c>
      <c r="Q693" s="125" t="s">
        <v>2580</v>
      </c>
      <c r="R693" s="121" t="s">
        <v>91</v>
      </c>
    </row>
    <row r="694" spans="1:18" ht="15.75" thickBot="1" x14ac:dyDescent="0.25">
      <c r="A694" s="139" t="s">
        <v>2256</v>
      </c>
      <c r="B694" s="139" t="s">
        <v>2376</v>
      </c>
      <c r="C694" s="123">
        <v>6</v>
      </c>
      <c r="D694" s="123">
        <v>4</v>
      </c>
      <c r="E694" s="123">
        <v>0</v>
      </c>
      <c r="F694" s="123">
        <v>1</v>
      </c>
      <c r="G694" s="123">
        <v>0</v>
      </c>
      <c r="H694" s="123">
        <v>0</v>
      </c>
      <c r="I694" s="123">
        <v>0</v>
      </c>
      <c r="J694" s="123">
        <v>0</v>
      </c>
      <c r="K694" s="123">
        <v>0</v>
      </c>
      <c r="L694" s="119">
        <f t="shared" si="22"/>
        <v>2</v>
      </c>
      <c r="M694" s="123">
        <v>408</v>
      </c>
      <c r="N694" s="124">
        <v>1.7615176151761516E-2</v>
      </c>
      <c r="O694" s="73">
        <f t="shared" si="23"/>
        <v>1.4705882352941176E-2</v>
      </c>
      <c r="P694" s="125" t="s">
        <v>260</v>
      </c>
      <c r="Q694" s="125" t="s">
        <v>296</v>
      </c>
      <c r="R694" s="121" t="s">
        <v>12</v>
      </c>
    </row>
    <row r="695" spans="1:18" ht="15.75" thickBot="1" x14ac:dyDescent="0.25">
      <c r="A695" s="139" t="s">
        <v>599</v>
      </c>
      <c r="B695" s="139" t="s">
        <v>600</v>
      </c>
      <c r="C695" s="123">
        <v>99</v>
      </c>
      <c r="D695" s="123">
        <v>42</v>
      </c>
      <c r="E695" s="123">
        <v>0</v>
      </c>
      <c r="F695" s="123">
        <v>1</v>
      </c>
      <c r="G695" s="123">
        <v>0</v>
      </c>
      <c r="H695" s="123">
        <v>2</v>
      </c>
      <c r="I695" s="123">
        <v>15</v>
      </c>
      <c r="J695" s="123">
        <v>3</v>
      </c>
      <c r="K695" s="123">
        <v>16</v>
      </c>
      <c r="L695" s="119">
        <f t="shared" si="22"/>
        <v>21</v>
      </c>
      <c r="M695" s="123">
        <v>568</v>
      </c>
      <c r="N695" s="124">
        <v>7.9281183932346721E-4</v>
      </c>
      <c r="O695" s="73">
        <f t="shared" si="23"/>
        <v>0.17429577464788731</v>
      </c>
      <c r="P695" s="125" t="s">
        <v>36</v>
      </c>
      <c r="Q695" s="125" t="s">
        <v>321</v>
      </c>
      <c r="R695" s="121" t="s">
        <v>364</v>
      </c>
    </row>
    <row r="696" spans="1:18" ht="15.75" thickBot="1" x14ac:dyDescent="0.25">
      <c r="A696" s="139" t="s">
        <v>2292</v>
      </c>
      <c r="B696" s="139" t="s">
        <v>2293</v>
      </c>
      <c r="C696" s="123">
        <v>1</v>
      </c>
      <c r="D696" s="123">
        <v>0</v>
      </c>
      <c r="E696" s="123">
        <v>0</v>
      </c>
      <c r="F696" s="123">
        <v>0</v>
      </c>
      <c r="G696" s="123">
        <v>0</v>
      </c>
      <c r="H696" s="123">
        <v>0</v>
      </c>
      <c r="I696" s="123">
        <v>1</v>
      </c>
      <c r="J696" s="123">
        <v>0</v>
      </c>
      <c r="K696" s="123">
        <v>0</v>
      </c>
      <c r="L696" s="119">
        <f t="shared" si="22"/>
        <v>0</v>
      </c>
      <c r="M696" s="123">
        <v>622</v>
      </c>
      <c r="N696" s="124"/>
      <c r="O696" s="73">
        <f t="shared" si="23"/>
        <v>1.6077170418006431E-3</v>
      </c>
      <c r="P696" s="125" t="s">
        <v>210</v>
      </c>
      <c r="Q696" s="125" t="s">
        <v>296</v>
      </c>
      <c r="R696" s="121"/>
    </row>
    <row r="697" spans="1:18" ht="15.75" thickBot="1" x14ac:dyDescent="0.25">
      <c r="A697" s="139" t="s">
        <v>1347</v>
      </c>
      <c r="B697" s="139" t="s">
        <v>1348</v>
      </c>
      <c r="C697" s="123">
        <v>25</v>
      </c>
      <c r="D697" s="123">
        <v>8</v>
      </c>
      <c r="E697" s="123">
        <v>1</v>
      </c>
      <c r="F697" s="123">
        <v>2</v>
      </c>
      <c r="G697" s="123">
        <v>0</v>
      </c>
      <c r="H697" s="123">
        <v>0</v>
      </c>
      <c r="I697" s="123">
        <v>7</v>
      </c>
      <c r="J697" s="123">
        <v>0</v>
      </c>
      <c r="K697" s="123">
        <v>1</v>
      </c>
      <c r="L697" s="119">
        <f t="shared" si="22"/>
        <v>9</v>
      </c>
      <c r="M697" s="123">
        <v>954</v>
      </c>
      <c r="N697" s="124">
        <v>4.8336995226911129E-2</v>
      </c>
      <c r="O697" s="73">
        <f t="shared" si="23"/>
        <v>2.6205450733752619E-2</v>
      </c>
      <c r="P697" s="125" t="s">
        <v>78</v>
      </c>
      <c r="Q697" s="125" t="s">
        <v>321</v>
      </c>
      <c r="R697" s="121"/>
    </row>
    <row r="698" spans="1:18" ht="15.75" thickBot="1" x14ac:dyDescent="0.25">
      <c r="A698" s="139" t="s">
        <v>1761</v>
      </c>
      <c r="B698" s="139" t="s">
        <v>2377</v>
      </c>
      <c r="C698" s="123">
        <v>14</v>
      </c>
      <c r="D698" s="123">
        <v>10</v>
      </c>
      <c r="E698" s="123">
        <v>1</v>
      </c>
      <c r="F698" s="123">
        <v>1</v>
      </c>
      <c r="G698" s="123">
        <v>0</v>
      </c>
      <c r="H698" s="123">
        <v>2</v>
      </c>
      <c r="I698" s="123">
        <v>0</v>
      </c>
      <c r="J698" s="123">
        <v>1</v>
      </c>
      <c r="K698" s="123">
        <v>0</v>
      </c>
      <c r="L698" s="119">
        <f t="shared" si="22"/>
        <v>1</v>
      </c>
      <c r="M698" s="123">
        <v>501</v>
      </c>
      <c r="N698" s="124">
        <v>0.11856474258970359</v>
      </c>
      <c r="O698" s="73">
        <f t="shared" si="23"/>
        <v>2.7944111776447105E-2</v>
      </c>
      <c r="P698" s="125" t="s">
        <v>76</v>
      </c>
      <c r="Q698" s="125" t="s">
        <v>321</v>
      </c>
      <c r="R698" s="121" t="s">
        <v>332</v>
      </c>
    </row>
    <row r="699" spans="1:18" ht="15.75" thickBot="1" x14ac:dyDescent="0.25">
      <c r="A699" s="139" t="s">
        <v>811</v>
      </c>
      <c r="B699" s="139" t="s">
        <v>812</v>
      </c>
      <c r="C699" s="123">
        <v>58</v>
      </c>
      <c r="D699" s="123">
        <v>38</v>
      </c>
      <c r="E699" s="123">
        <v>2</v>
      </c>
      <c r="F699" s="123">
        <v>0</v>
      </c>
      <c r="G699" s="123">
        <v>0</v>
      </c>
      <c r="H699" s="123">
        <v>2</v>
      </c>
      <c r="I699" s="123">
        <v>8</v>
      </c>
      <c r="J699" s="123">
        <v>2</v>
      </c>
      <c r="K699" s="123">
        <v>3</v>
      </c>
      <c r="L699" s="119">
        <f t="shared" si="22"/>
        <v>5</v>
      </c>
      <c r="M699" s="123">
        <v>1239</v>
      </c>
      <c r="N699" s="124">
        <v>0.11646191646191646</v>
      </c>
      <c r="O699" s="73">
        <f t="shared" si="23"/>
        <v>4.6811945117029866E-2</v>
      </c>
      <c r="P699" s="125" t="s">
        <v>238</v>
      </c>
      <c r="Q699" s="125" t="s">
        <v>2580</v>
      </c>
      <c r="R699" s="121" t="s">
        <v>51</v>
      </c>
    </row>
    <row r="700" spans="1:18" ht="15.75" thickBot="1" x14ac:dyDescent="0.25">
      <c r="A700" s="139" t="s">
        <v>842</v>
      </c>
      <c r="B700" s="139" t="s">
        <v>843</v>
      </c>
      <c r="C700" s="123">
        <v>48</v>
      </c>
      <c r="D700" s="123">
        <v>35</v>
      </c>
      <c r="E700" s="123">
        <v>0</v>
      </c>
      <c r="F700" s="123">
        <v>3</v>
      </c>
      <c r="G700" s="123">
        <v>1</v>
      </c>
      <c r="H700" s="123">
        <v>0</v>
      </c>
      <c r="I700" s="123">
        <v>1</v>
      </c>
      <c r="J700" s="123">
        <v>3</v>
      </c>
      <c r="K700" s="123">
        <v>0</v>
      </c>
      <c r="L700" s="119">
        <f t="shared" si="22"/>
        <v>8</v>
      </c>
      <c r="M700" s="123">
        <v>267</v>
      </c>
      <c r="N700" s="124">
        <v>9.270216962524655E-2</v>
      </c>
      <c r="O700" s="73">
        <f t="shared" si="23"/>
        <v>0.1797752808988764</v>
      </c>
      <c r="P700" s="125" t="s">
        <v>36</v>
      </c>
      <c r="Q700" s="125" t="s">
        <v>321</v>
      </c>
      <c r="R700" s="121" t="s">
        <v>364</v>
      </c>
    </row>
    <row r="701" spans="1:18" ht="15.75" thickBot="1" x14ac:dyDescent="0.25">
      <c r="A701" s="139" t="s">
        <v>1718</v>
      </c>
      <c r="B701" s="139" t="s">
        <v>1719</v>
      </c>
      <c r="C701" s="123">
        <v>20</v>
      </c>
      <c r="D701" s="123">
        <v>14</v>
      </c>
      <c r="E701" s="123">
        <v>0</v>
      </c>
      <c r="F701" s="123">
        <v>2</v>
      </c>
      <c r="G701" s="123">
        <v>0</v>
      </c>
      <c r="H701" s="123">
        <v>1</v>
      </c>
      <c r="I701" s="123">
        <v>1</v>
      </c>
      <c r="J701" s="123">
        <v>0</v>
      </c>
      <c r="K701" s="123">
        <v>1</v>
      </c>
      <c r="L701" s="119">
        <f t="shared" si="22"/>
        <v>3</v>
      </c>
      <c r="M701" s="123">
        <v>402</v>
      </c>
      <c r="N701" s="124">
        <v>0.14927184466019416</v>
      </c>
      <c r="O701" s="73">
        <f t="shared" si="23"/>
        <v>4.975124378109453E-2</v>
      </c>
      <c r="P701" s="125" t="s">
        <v>37</v>
      </c>
      <c r="Q701" s="125" t="s">
        <v>2580</v>
      </c>
      <c r="R701" s="121" t="s">
        <v>51</v>
      </c>
    </row>
    <row r="702" spans="1:18" ht="15.75" thickBot="1" x14ac:dyDescent="0.25">
      <c r="A702" s="139" t="s">
        <v>725</v>
      </c>
      <c r="B702" s="139" t="s">
        <v>726</v>
      </c>
      <c r="C702" s="123">
        <v>50</v>
      </c>
      <c r="D702" s="123">
        <v>24</v>
      </c>
      <c r="E702" s="123">
        <v>1</v>
      </c>
      <c r="F702" s="123">
        <v>2</v>
      </c>
      <c r="G702" s="123">
        <v>0</v>
      </c>
      <c r="H702" s="123">
        <v>1</v>
      </c>
      <c r="I702" s="123">
        <v>4</v>
      </c>
      <c r="J702" s="123">
        <v>8</v>
      </c>
      <c r="K702" s="123">
        <v>2</v>
      </c>
      <c r="L702" s="119">
        <f t="shared" si="22"/>
        <v>11</v>
      </c>
      <c r="M702" s="123">
        <v>361</v>
      </c>
      <c r="N702" s="124">
        <v>3.0878859857482184E-2</v>
      </c>
      <c r="O702" s="73">
        <f t="shared" si="23"/>
        <v>0.13850415512465375</v>
      </c>
      <c r="P702" s="125" t="s">
        <v>87</v>
      </c>
      <c r="Q702" s="125" t="s">
        <v>2580</v>
      </c>
      <c r="R702" s="121" t="s">
        <v>51</v>
      </c>
    </row>
    <row r="703" spans="1:18" ht="15.75" thickBot="1" x14ac:dyDescent="0.25">
      <c r="A703" s="139" t="s">
        <v>1679</v>
      </c>
      <c r="B703" s="139" t="s">
        <v>1680</v>
      </c>
      <c r="C703" s="123">
        <v>24</v>
      </c>
      <c r="D703" s="123">
        <v>15</v>
      </c>
      <c r="E703" s="123">
        <v>0</v>
      </c>
      <c r="F703" s="123">
        <v>4</v>
      </c>
      <c r="G703" s="123">
        <v>1</v>
      </c>
      <c r="H703" s="123">
        <v>0</v>
      </c>
      <c r="I703" s="123">
        <v>0</v>
      </c>
      <c r="J703" s="123">
        <v>2</v>
      </c>
      <c r="K703" s="123">
        <v>3</v>
      </c>
      <c r="L703" s="119">
        <f t="shared" si="22"/>
        <v>3</v>
      </c>
      <c r="M703" s="123">
        <v>544</v>
      </c>
      <c r="N703" s="124">
        <v>0.11388888888888889</v>
      </c>
      <c r="O703" s="73">
        <f t="shared" si="23"/>
        <v>4.4117647058823532E-2</v>
      </c>
      <c r="P703" s="125" t="s">
        <v>238</v>
      </c>
      <c r="Q703" s="125" t="s">
        <v>2580</v>
      </c>
      <c r="R703" s="121" t="s">
        <v>91</v>
      </c>
    </row>
    <row r="704" spans="1:18" ht="15.75" thickBot="1" x14ac:dyDescent="0.25">
      <c r="A704" s="139" t="s">
        <v>1310</v>
      </c>
      <c r="B704" s="139" t="s">
        <v>1311</v>
      </c>
      <c r="C704" s="123">
        <v>27</v>
      </c>
      <c r="D704" s="123">
        <v>16</v>
      </c>
      <c r="E704" s="123">
        <v>0</v>
      </c>
      <c r="F704" s="123">
        <v>1</v>
      </c>
      <c r="G704" s="123">
        <v>0</v>
      </c>
      <c r="H704" s="123">
        <v>3</v>
      </c>
      <c r="I704" s="123">
        <v>4</v>
      </c>
      <c r="J704" s="123">
        <v>1</v>
      </c>
      <c r="K704" s="123">
        <v>0</v>
      </c>
      <c r="L704" s="119">
        <f t="shared" si="22"/>
        <v>3</v>
      </c>
      <c r="M704" s="123">
        <v>1007</v>
      </c>
      <c r="N704" s="124">
        <v>3.8690476190476192E-2</v>
      </c>
      <c r="O704" s="73">
        <f t="shared" si="23"/>
        <v>2.6812313803376366E-2</v>
      </c>
      <c r="P704" s="125" t="s">
        <v>71</v>
      </c>
      <c r="Q704" s="125" t="s">
        <v>298</v>
      </c>
      <c r="R704" s="121"/>
    </row>
    <row r="705" spans="1:18" ht="15.75" thickBot="1" x14ac:dyDescent="0.25">
      <c r="A705" s="139" t="s">
        <v>1555</v>
      </c>
      <c r="B705" s="139" t="s">
        <v>1556</v>
      </c>
      <c r="C705" s="123">
        <v>19</v>
      </c>
      <c r="D705" s="123">
        <v>12</v>
      </c>
      <c r="E705" s="123">
        <v>1</v>
      </c>
      <c r="F705" s="123">
        <v>1</v>
      </c>
      <c r="G705" s="123">
        <v>0</v>
      </c>
      <c r="H705" s="123">
        <v>0</v>
      </c>
      <c r="I705" s="123">
        <v>3</v>
      </c>
      <c r="J705" s="123">
        <v>0</v>
      </c>
      <c r="K705" s="123">
        <v>0</v>
      </c>
      <c r="L705" s="119">
        <f t="shared" si="22"/>
        <v>4</v>
      </c>
      <c r="M705" s="123">
        <v>752</v>
      </c>
      <c r="N705" s="124">
        <v>1.9417475728155338E-2</v>
      </c>
      <c r="O705" s="73">
        <f t="shared" si="23"/>
        <v>2.5265957446808509E-2</v>
      </c>
      <c r="P705" s="125" t="s">
        <v>225</v>
      </c>
      <c r="Q705" s="125" t="s">
        <v>307</v>
      </c>
      <c r="R705" s="121" t="s">
        <v>1</v>
      </c>
    </row>
    <row r="706" spans="1:18" ht="15.75" thickBot="1" x14ac:dyDescent="0.25">
      <c r="A706" s="139" t="s">
        <v>1174</v>
      </c>
      <c r="B706" s="139" t="s">
        <v>1175</v>
      </c>
      <c r="C706" s="123">
        <v>34</v>
      </c>
      <c r="D706" s="123">
        <v>17</v>
      </c>
      <c r="E706" s="123">
        <v>0</v>
      </c>
      <c r="F706" s="123">
        <v>0</v>
      </c>
      <c r="G706" s="123">
        <v>0</v>
      </c>
      <c r="H706" s="123">
        <v>2</v>
      </c>
      <c r="I706" s="123">
        <v>6</v>
      </c>
      <c r="J706" s="123">
        <v>1</v>
      </c>
      <c r="K706" s="123">
        <v>4</v>
      </c>
      <c r="L706" s="119">
        <f t="shared" si="22"/>
        <v>4</v>
      </c>
      <c r="M706" s="123">
        <v>1064</v>
      </c>
      <c r="N706" s="124">
        <v>3.1100478468899521E-2</v>
      </c>
      <c r="O706" s="73">
        <f t="shared" si="23"/>
        <v>3.1954887218045111E-2</v>
      </c>
      <c r="P706" s="125" t="s">
        <v>88</v>
      </c>
      <c r="Q706" s="125" t="s">
        <v>305</v>
      </c>
      <c r="R706" s="121"/>
    </row>
    <row r="707" spans="1:18" ht="15.75" thickBot="1" x14ac:dyDescent="0.25">
      <c r="A707" s="139" t="s">
        <v>1426</v>
      </c>
      <c r="B707" s="139" t="s">
        <v>1427</v>
      </c>
      <c r="C707" s="123">
        <v>16</v>
      </c>
      <c r="D707" s="123">
        <v>3</v>
      </c>
      <c r="E707" s="123">
        <v>1</v>
      </c>
      <c r="F707" s="123">
        <v>1</v>
      </c>
      <c r="G707" s="123">
        <v>1</v>
      </c>
      <c r="H707" s="123">
        <v>4</v>
      </c>
      <c r="I707" s="123">
        <v>1</v>
      </c>
      <c r="J707" s="123">
        <v>2</v>
      </c>
      <c r="K707" s="123">
        <v>0</v>
      </c>
      <c r="L707" s="119">
        <f t="shared" si="22"/>
        <v>5</v>
      </c>
      <c r="M707" s="123">
        <v>1563</v>
      </c>
      <c r="N707" s="124">
        <v>0.30776507362013655</v>
      </c>
      <c r="O707" s="73">
        <f t="shared" si="23"/>
        <v>1.0236724248240563E-2</v>
      </c>
      <c r="P707" s="125" t="s">
        <v>260</v>
      </c>
      <c r="Q707" s="125" t="s">
        <v>307</v>
      </c>
      <c r="R707" s="121"/>
    </row>
    <row r="708" spans="1:18" ht="15.75" thickBot="1" x14ac:dyDescent="0.25">
      <c r="A708" s="139" t="s">
        <v>1159</v>
      </c>
      <c r="B708" s="139" t="s">
        <v>1160</v>
      </c>
      <c r="C708" s="123">
        <v>24</v>
      </c>
      <c r="D708" s="123">
        <v>16</v>
      </c>
      <c r="E708" s="123">
        <v>2</v>
      </c>
      <c r="F708" s="123">
        <v>0</v>
      </c>
      <c r="G708" s="123">
        <v>0</v>
      </c>
      <c r="H708" s="123">
        <v>0</v>
      </c>
      <c r="I708" s="123">
        <v>3</v>
      </c>
      <c r="J708" s="123">
        <v>0</v>
      </c>
      <c r="K708" s="123">
        <v>1</v>
      </c>
      <c r="L708" s="119">
        <f t="shared" si="22"/>
        <v>4</v>
      </c>
      <c r="M708" s="123">
        <v>432</v>
      </c>
      <c r="N708" s="124">
        <v>1.1881188118811881E-2</v>
      </c>
      <c r="O708" s="73">
        <f t="shared" si="23"/>
        <v>5.5555555555555552E-2</v>
      </c>
      <c r="P708" s="125" t="s">
        <v>87</v>
      </c>
      <c r="Q708" s="125" t="s">
        <v>2580</v>
      </c>
      <c r="R708" s="121" t="s">
        <v>51</v>
      </c>
    </row>
    <row r="709" spans="1:18" ht="15.75" thickBot="1" x14ac:dyDescent="0.25">
      <c r="A709" s="139" t="s">
        <v>452</v>
      </c>
      <c r="B709" s="139" t="s">
        <v>453</v>
      </c>
      <c r="C709" s="123">
        <v>335</v>
      </c>
      <c r="D709" s="123">
        <v>55</v>
      </c>
      <c r="E709" s="123">
        <v>0</v>
      </c>
      <c r="F709" s="123">
        <v>1</v>
      </c>
      <c r="G709" s="123">
        <v>0</v>
      </c>
      <c r="H709" s="123">
        <v>12</v>
      </c>
      <c r="I709" s="123">
        <v>56</v>
      </c>
      <c r="J709" s="123">
        <v>48</v>
      </c>
      <c r="K709" s="123">
        <v>12</v>
      </c>
      <c r="L709" s="119">
        <f t="shared" si="22"/>
        <v>152</v>
      </c>
      <c r="M709" s="123">
        <v>2310</v>
      </c>
      <c r="N709" s="124">
        <v>6.8259385665529013E-2</v>
      </c>
      <c r="O709" s="73">
        <f t="shared" si="23"/>
        <v>0.14502164502164502</v>
      </c>
      <c r="P709" s="125" t="s">
        <v>47</v>
      </c>
      <c r="Q709" s="125" t="s">
        <v>316</v>
      </c>
      <c r="R709" s="121"/>
    </row>
    <row r="710" spans="1:18" ht="15.75" thickBot="1" x14ac:dyDescent="0.25">
      <c r="A710" s="139" t="s">
        <v>703</v>
      </c>
      <c r="B710" s="139" t="s">
        <v>704</v>
      </c>
      <c r="C710" s="123">
        <v>86</v>
      </c>
      <c r="D710" s="123">
        <v>14</v>
      </c>
      <c r="E710" s="123">
        <v>0</v>
      </c>
      <c r="F710" s="123">
        <v>0</v>
      </c>
      <c r="G710" s="123">
        <v>0</v>
      </c>
      <c r="H710" s="123">
        <v>0</v>
      </c>
      <c r="I710" s="123">
        <v>45</v>
      </c>
      <c r="J710" s="123">
        <v>7</v>
      </c>
      <c r="K710" s="123">
        <v>2</v>
      </c>
      <c r="L710" s="119">
        <f t="shared" si="22"/>
        <v>18</v>
      </c>
      <c r="M710" s="123">
        <v>596</v>
      </c>
      <c r="N710" s="124">
        <v>2.5777423663674921E-4</v>
      </c>
      <c r="O710" s="73">
        <f t="shared" si="23"/>
        <v>0.14429530201342283</v>
      </c>
      <c r="P710" s="125" t="s">
        <v>238</v>
      </c>
      <c r="Q710" s="125" t="s">
        <v>2580</v>
      </c>
      <c r="R710" s="121" t="s">
        <v>91</v>
      </c>
    </row>
    <row r="711" spans="1:18" ht="15.75" thickBot="1" x14ac:dyDescent="0.25">
      <c r="A711" s="139" t="s">
        <v>1257</v>
      </c>
      <c r="B711" s="139" t="s">
        <v>1258</v>
      </c>
      <c r="C711" s="123">
        <v>27</v>
      </c>
      <c r="D711" s="123">
        <v>1</v>
      </c>
      <c r="E711" s="123">
        <v>0</v>
      </c>
      <c r="F711" s="123">
        <v>0</v>
      </c>
      <c r="G711" s="123">
        <v>1</v>
      </c>
      <c r="H711" s="123">
        <v>9</v>
      </c>
      <c r="I711" s="123">
        <v>2</v>
      </c>
      <c r="J711" s="123">
        <v>2</v>
      </c>
      <c r="K711" s="123">
        <v>0</v>
      </c>
      <c r="L711" s="119">
        <f t="shared" si="22"/>
        <v>12</v>
      </c>
      <c r="M711" s="123">
        <v>655</v>
      </c>
      <c r="N711" s="124"/>
      <c r="O711" s="73">
        <f t="shared" si="23"/>
        <v>4.1221374045801527E-2</v>
      </c>
      <c r="P711" s="125" t="s">
        <v>39</v>
      </c>
      <c r="Q711" s="125" t="s">
        <v>298</v>
      </c>
      <c r="R711" s="121" t="s">
        <v>391</v>
      </c>
    </row>
    <row r="712" spans="1:18" ht="15.75" thickBot="1" x14ac:dyDescent="0.25">
      <c r="A712" s="139" t="s">
        <v>950</v>
      </c>
      <c r="B712" s="139" t="s">
        <v>951</v>
      </c>
      <c r="C712" s="123">
        <v>36</v>
      </c>
      <c r="D712" s="123">
        <v>25</v>
      </c>
      <c r="E712" s="123">
        <v>1</v>
      </c>
      <c r="F712" s="123">
        <v>1</v>
      </c>
      <c r="G712" s="123">
        <v>0</v>
      </c>
      <c r="H712" s="123">
        <v>0</v>
      </c>
      <c r="I712" s="123">
        <v>0</v>
      </c>
      <c r="J712" s="123">
        <v>5</v>
      </c>
      <c r="K712" s="123">
        <v>1</v>
      </c>
      <c r="L712" s="119">
        <f t="shared" si="22"/>
        <v>5</v>
      </c>
      <c r="M712" s="123">
        <v>964</v>
      </c>
      <c r="N712" s="124">
        <v>8.4821428571428575E-2</v>
      </c>
      <c r="O712" s="73">
        <f t="shared" si="23"/>
        <v>3.7344398340248962E-2</v>
      </c>
      <c r="P712" s="125" t="s">
        <v>76</v>
      </c>
      <c r="Q712" s="125" t="s">
        <v>321</v>
      </c>
      <c r="R712" s="121" t="s">
        <v>2354</v>
      </c>
    </row>
    <row r="713" spans="1:18" ht="15.75" thickBot="1" x14ac:dyDescent="0.25">
      <c r="A713" s="139" t="s">
        <v>1789</v>
      </c>
      <c r="B713" s="139" t="s">
        <v>1790</v>
      </c>
      <c r="C713" s="123">
        <v>18</v>
      </c>
      <c r="D713" s="123">
        <v>13</v>
      </c>
      <c r="E713" s="123">
        <v>0</v>
      </c>
      <c r="F713" s="123">
        <v>1</v>
      </c>
      <c r="G713" s="123">
        <v>0</v>
      </c>
      <c r="H713" s="123">
        <v>0</v>
      </c>
      <c r="I713" s="123">
        <v>4</v>
      </c>
      <c r="J713" s="123">
        <v>0</v>
      </c>
      <c r="K713" s="123">
        <v>0</v>
      </c>
      <c r="L713" s="119">
        <f t="shared" si="22"/>
        <v>1</v>
      </c>
      <c r="M713" s="123">
        <v>660</v>
      </c>
      <c r="N713" s="124">
        <v>0.12248995983935743</v>
      </c>
      <c r="O713" s="73">
        <f t="shared" si="23"/>
        <v>2.7272727272727271E-2</v>
      </c>
      <c r="P713" s="125" t="s">
        <v>36</v>
      </c>
      <c r="Q713" s="125" t="s">
        <v>321</v>
      </c>
      <c r="R713" s="121" t="s">
        <v>364</v>
      </c>
    </row>
    <row r="714" spans="1:18" ht="15.75" thickBot="1" x14ac:dyDescent="0.25">
      <c r="A714" s="139" t="s">
        <v>891</v>
      </c>
      <c r="B714" s="139" t="s">
        <v>892</v>
      </c>
      <c r="C714" s="123">
        <v>53</v>
      </c>
      <c r="D714" s="123">
        <v>12</v>
      </c>
      <c r="E714" s="123">
        <v>1</v>
      </c>
      <c r="F714" s="123">
        <v>0</v>
      </c>
      <c r="G714" s="123">
        <v>0</v>
      </c>
      <c r="H714" s="123">
        <v>6</v>
      </c>
      <c r="I714" s="123">
        <v>21</v>
      </c>
      <c r="J714" s="123">
        <v>0</v>
      </c>
      <c r="K714" s="123">
        <v>5</v>
      </c>
      <c r="L714" s="119">
        <f t="shared" si="22"/>
        <v>9</v>
      </c>
      <c r="M714" s="123">
        <v>958</v>
      </c>
      <c r="N714" s="124">
        <v>4.4150110375275938E-3</v>
      </c>
      <c r="O714" s="73">
        <f t="shared" si="23"/>
        <v>5.5323590814196244E-2</v>
      </c>
      <c r="P714" s="125" t="s">
        <v>47</v>
      </c>
      <c r="Q714" s="125" t="s">
        <v>316</v>
      </c>
      <c r="R714" s="121"/>
    </row>
    <row r="715" spans="1:18" ht="15.75" thickBot="1" x14ac:dyDescent="0.25">
      <c r="A715" s="139" t="s">
        <v>74</v>
      </c>
      <c r="B715" s="139" t="s">
        <v>354</v>
      </c>
      <c r="C715" s="123">
        <v>6284</v>
      </c>
      <c r="D715" s="123">
        <v>3851</v>
      </c>
      <c r="E715" s="123">
        <v>127</v>
      </c>
      <c r="F715" s="123">
        <v>212</v>
      </c>
      <c r="G715" s="123">
        <v>810</v>
      </c>
      <c r="H715" s="123">
        <v>340</v>
      </c>
      <c r="I715" s="123">
        <v>811</v>
      </c>
      <c r="J715" s="123">
        <v>50</v>
      </c>
      <c r="K715" s="123">
        <v>50</v>
      </c>
      <c r="L715" s="119">
        <f t="shared" ref="L715:L778" si="24">+C715-D715-G715-H715-I715-J715-K715</f>
        <v>372</v>
      </c>
      <c r="M715" s="123">
        <v>41269</v>
      </c>
      <c r="N715" s="124">
        <v>2.4577572964669739E-2</v>
      </c>
      <c r="O715" s="73">
        <f t="shared" ref="O715:O778" si="25">+C715/M715</f>
        <v>0.15226925779640893</v>
      </c>
      <c r="P715" s="125" t="s">
        <v>456</v>
      </c>
      <c r="Q715" s="125" t="s">
        <v>298</v>
      </c>
      <c r="R715" s="121"/>
    </row>
    <row r="716" spans="1:18" ht="15.75" thickBot="1" x14ac:dyDescent="0.25">
      <c r="A716" s="139" t="s">
        <v>75</v>
      </c>
      <c r="B716" s="139" t="s">
        <v>441</v>
      </c>
      <c r="C716" s="123">
        <v>332</v>
      </c>
      <c r="D716" s="123">
        <v>234</v>
      </c>
      <c r="E716" s="123">
        <v>21</v>
      </c>
      <c r="F716" s="123">
        <v>25</v>
      </c>
      <c r="G716" s="123">
        <v>0</v>
      </c>
      <c r="H716" s="123">
        <v>5</v>
      </c>
      <c r="I716" s="123">
        <v>6</v>
      </c>
      <c r="J716" s="123">
        <v>67</v>
      </c>
      <c r="K716" s="123">
        <v>2</v>
      </c>
      <c r="L716" s="119">
        <f t="shared" si="24"/>
        <v>18</v>
      </c>
      <c r="M716" s="123">
        <v>1646</v>
      </c>
      <c r="N716" s="124"/>
      <c r="O716" s="73">
        <f t="shared" si="25"/>
        <v>0.20170109356014582</v>
      </c>
      <c r="P716" s="125" t="s">
        <v>456</v>
      </c>
      <c r="Q716" s="125" t="s">
        <v>298</v>
      </c>
      <c r="R716" s="121"/>
    </row>
    <row r="717" spans="1:18" ht="15.75" thickBot="1" x14ac:dyDescent="0.25">
      <c r="A717" s="141" t="s">
        <v>883</v>
      </c>
      <c r="B717" s="141" t="s">
        <v>884</v>
      </c>
      <c r="C717" s="126">
        <v>28</v>
      </c>
      <c r="D717" s="126">
        <v>3</v>
      </c>
      <c r="E717" s="123">
        <v>0</v>
      </c>
      <c r="F717" s="126">
        <v>0</v>
      </c>
      <c r="G717" s="126">
        <v>0</v>
      </c>
      <c r="H717" s="126">
        <v>2</v>
      </c>
      <c r="I717" s="126">
        <v>14</v>
      </c>
      <c r="J717" s="126">
        <v>0</v>
      </c>
      <c r="K717" s="126">
        <v>2</v>
      </c>
      <c r="L717" s="119">
        <f t="shared" si="24"/>
        <v>7</v>
      </c>
      <c r="M717" s="127">
        <v>753</v>
      </c>
      <c r="N717" s="142">
        <v>9.6818810511756573E-3</v>
      </c>
      <c r="O717" s="73">
        <f t="shared" si="25"/>
        <v>3.7184594953519258E-2</v>
      </c>
      <c r="P717" s="129" t="s">
        <v>238</v>
      </c>
      <c r="Q717" s="129" t="s">
        <v>2580</v>
      </c>
      <c r="R717" s="121" t="s">
        <v>91</v>
      </c>
    </row>
    <row r="718" spans="1:18" ht="15.75" thickBot="1" x14ac:dyDescent="0.25">
      <c r="A718" s="139" t="s">
        <v>1725</v>
      </c>
      <c r="B718" s="139" t="s">
        <v>1726</v>
      </c>
      <c r="C718" s="123">
        <v>25</v>
      </c>
      <c r="D718" s="123">
        <v>18</v>
      </c>
      <c r="E718" s="123">
        <v>1</v>
      </c>
      <c r="F718" s="123">
        <v>2</v>
      </c>
      <c r="G718" s="123">
        <v>0</v>
      </c>
      <c r="H718" s="123">
        <v>0</v>
      </c>
      <c r="I718" s="123">
        <v>1</v>
      </c>
      <c r="J718" s="123">
        <v>0</v>
      </c>
      <c r="K718" s="123">
        <v>1</v>
      </c>
      <c r="L718" s="119">
        <f t="shared" si="24"/>
        <v>5</v>
      </c>
      <c r="M718" s="123">
        <v>610</v>
      </c>
      <c r="N718" s="124">
        <v>0.10130246020260492</v>
      </c>
      <c r="O718" s="73">
        <f t="shared" si="25"/>
        <v>4.0983606557377046E-2</v>
      </c>
      <c r="P718" s="125" t="s">
        <v>28</v>
      </c>
      <c r="Q718" s="125" t="s">
        <v>321</v>
      </c>
      <c r="R718" s="121" t="s">
        <v>2355</v>
      </c>
    </row>
    <row r="719" spans="1:18" ht="15.75" thickBot="1" x14ac:dyDescent="0.25">
      <c r="A719" s="139" t="s">
        <v>865</v>
      </c>
      <c r="B719" s="139" t="s">
        <v>866</v>
      </c>
      <c r="C719" s="123">
        <v>52</v>
      </c>
      <c r="D719" s="123">
        <v>17</v>
      </c>
      <c r="E719" s="123">
        <v>0</v>
      </c>
      <c r="F719" s="123">
        <v>1</v>
      </c>
      <c r="G719" s="123">
        <v>2</v>
      </c>
      <c r="H719" s="123">
        <v>7</v>
      </c>
      <c r="I719" s="123">
        <v>8</v>
      </c>
      <c r="J719" s="123">
        <v>5</v>
      </c>
      <c r="K719" s="123">
        <v>3</v>
      </c>
      <c r="L719" s="119">
        <f t="shared" si="24"/>
        <v>10</v>
      </c>
      <c r="M719" s="123">
        <v>890</v>
      </c>
      <c r="N719" s="124">
        <v>4.2982456140350879E-2</v>
      </c>
      <c r="O719" s="73">
        <f t="shared" si="25"/>
        <v>5.8426966292134834E-2</v>
      </c>
      <c r="P719" s="125" t="s">
        <v>71</v>
      </c>
      <c r="Q719" s="125" t="s">
        <v>298</v>
      </c>
      <c r="R719" s="121"/>
    </row>
    <row r="720" spans="1:18" ht="15.75" thickBot="1" x14ac:dyDescent="0.25">
      <c r="A720" s="139" t="s">
        <v>695</v>
      </c>
      <c r="B720" s="139" t="s">
        <v>696</v>
      </c>
      <c r="C720" s="123">
        <v>63</v>
      </c>
      <c r="D720" s="123">
        <v>16</v>
      </c>
      <c r="E720" s="123">
        <v>2</v>
      </c>
      <c r="F720" s="123">
        <v>1</v>
      </c>
      <c r="G720" s="123">
        <v>0</v>
      </c>
      <c r="H720" s="123">
        <v>15</v>
      </c>
      <c r="I720" s="123">
        <v>24</v>
      </c>
      <c r="J720" s="123">
        <v>0</v>
      </c>
      <c r="K720" s="123">
        <v>0</v>
      </c>
      <c r="L720" s="119">
        <f t="shared" si="24"/>
        <v>8</v>
      </c>
      <c r="M720" s="123">
        <v>766</v>
      </c>
      <c r="N720" s="124">
        <v>4.1343669250645997E-2</v>
      </c>
      <c r="O720" s="73">
        <f t="shared" si="25"/>
        <v>8.2245430809399472E-2</v>
      </c>
      <c r="P720" s="125" t="s">
        <v>70</v>
      </c>
      <c r="Q720" s="125" t="s">
        <v>298</v>
      </c>
      <c r="R720" s="121"/>
    </row>
    <row r="721" spans="1:18" ht="15.75" thickBot="1" x14ac:dyDescent="0.25">
      <c r="A721" s="139" t="s">
        <v>515</v>
      </c>
      <c r="B721" s="139" t="s">
        <v>516</v>
      </c>
      <c r="C721" s="123">
        <v>158</v>
      </c>
      <c r="D721" s="123">
        <v>19</v>
      </c>
      <c r="E721" s="123">
        <v>1</v>
      </c>
      <c r="F721" s="123">
        <v>1</v>
      </c>
      <c r="G721" s="123">
        <v>16</v>
      </c>
      <c r="H721" s="123">
        <v>29</v>
      </c>
      <c r="I721" s="123">
        <v>37</v>
      </c>
      <c r="J721" s="123">
        <v>16</v>
      </c>
      <c r="K721" s="123">
        <v>5</v>
      </c>
      <c r="L721" s="119">
        <f t="shared" si="24"/>
        <v>36</v>
      </c>
      <c r="M721" s="123">
        <v>1794</v>
      </c>
      <c r="N721" s="124">
        <v>4.464285714285714E-3</v>
      </c>
      <c r="O721" s="73">
        <f t="shared" si="25"/>
        <v>8.807134894091416E-2</v>
      </c>
      <c r="P721" s="125" t="s">
        <v>70</v>
      </c>
      <c r="Q721" s="125" t="s">
        <v>298</v>
      </c>
      <c r="R721" s="121"/>
    </row>
    <row r="722" spans="1:18" ht="15.75" thickBot="1" x14ac:dyDescent="0.25">
      <c r="A722" s="139" t="s">
        <v>222</v>
      </c>
      <c r="B722" s="139" t="s">
        <v>2485</v>
      </c>
      <c r="C722" s="123">
        <v>1</v>
      </c>
      <c r="D722" s="123">
        <v>0</v>
      </c>
      <c r="E722" s="123">
        <v>0</v>
      </c>
      <c r="F722" s="123">
        <v>0</v>
      </c>
      <c r="G722" s="123">
        <v>0</v>
      </c>
      <c r="H722" s="123">
        <v>0</v>
      </c>
      <c r="I722" s="123">
        <v>0</v>
      </c>
      <c r="J722" s="123">
        <v>0</v>
      </c>
      <c r="K722" s="123">
        <v>0</v>
      </c>
      <c r="L722" s="119">
        <f t="shared" si="24"/>
        <v>1</v>
      </c>
      <c r="M722" s="123">
        <v>15315</v>
      </c>
      <c r="N722" s="124">
        <v>0.18243243243243243</v>
      </c>
      <c r="O722" s="73">
        <f t="shared" si="25"/>
        <v>6.5295461965393406E-5</v>
      </c>
      <c r="P722" s="125" t="s">
        <v>456</v>
      </c>
      <c r="Q722" s="125" t="s">
        <v>316</v>
      </c>
      <c r="R722" s="121"/>
    </row>
    <row r="723" spans="1:18" ht="15.75" thickBot="1" x14ac:dyDescent="0.25">
      <c r="A723" s="139" t="s">
        <v>635</v>
      </c>
      <c r="B723" s="139" t="s">
        <v>636</v>
      </c>
      <c r="C723" s="123">
        <v>95</v>
      </c>
      <c r="D723" s="123">
        <v>38</v>
      </c>
      <c r="E723" s="123">
        <v>0</v>
      </c>
      <c r="F723" s="123">
        <v>0</v>
      </c>
      <c r="G723" s="123">
        <v>0</v>
      </c>
      <c r="H723" s="123">
        <v>5</v>
      </c>
      <c r="I723" s="123">
        <v>44</v>
      </c>
      <c r="J723" s="123">
        <v>0</v>
      </c>
      <c r="K723" s="123">
        <v>5</v>
      </c>
      <c r="L723" s="119">
        <f t="shared" si="24"/>
        <v>3</v>
      </c>
      <c r="M723" s="123">
        <v>808</v>
      </c>
      <c r="N723" s="124">
        <v>3.6793692509855452E-2</v>
      </c>
      <c r="O723" s="73">
        <f t="shared" si="25"/>
        <v>0.11757425742574257</v>
      </c>
      <c r="P723" s="125" t="s">
        <v>29</v>
      </c>
      <c r="Q723" s="125" t="s">
        <v>298</v>
      </c>
      <c r="R723" s="121" t="s">
        <v>391</v>
      </c>
    </row>
    <row r="724" spans="1:18" ht="15.75" thickBot="1" x14ac:dyDescent="0.25">
      <c r="A724" s="139" t="s">
        <v>589</v>
      </c>
      <c r="B724" s="139" t="s">
        <v>590</v>
      </c>
      <c r="C724" s="123">
        <v>98</v>
      </c>
      <c r="D724" s="123">
        <v>71</v>
      </c>
      <c r="E724" s="123">
        <v>0</v>
      </c>
      <c r="F724" s="123">
        <v>5</v>
      </c>
      <c r="G724" s="123">
        <v>1</v>
      </c>
      <c r="H724" s="123">
        <v>1</v>
      </c>
      <c r="I724" s="123">
        <v>19</v>
      </c>
      <c r="J724" s="123">
        <v>2</v>
      </c>
      <c r="K724" s="123">
        <v>1</v>
      </c>
      <c r="L724" s="119">
        <f t="shared" si="24"/>
        <v>3</v>
      </c>
      <c r="M724" s="123">
        <v>979</v>
      </c>
      <c r="N724" s="124">
        <v>2.8750000000000001E-2</v>
      </c>
      <c r="O724" s="73">
        <f t="shared" si="25"/>
        <v>0.10010214504596528</v>
      </c>
      <c r="P724" s="125" t="s">
        <v>120</v>
      </c>
      <c r="Q724" s="125" t="s">
        <v>305</v>
      </c>
      <c r="R724" s="121"/>
    </row>
    <row r="725" spans="1:18" ht="15.75" thickBot="1" x14ac:dyDescent="0.25">
      <c r="A725" s="139" t="s">
        <v>223</v>
      </c>
      <c r="B725" s="139" t="s">
        <v>346</v>
      </c>
      <c r="C725" s="123">
        <v>7427</v>
      </c>
      <c r="D725" s="123">
        <v>6698</v>
      </c>
      <c r="E725" s="123">
        <v>218</v>
      </c>
      <c r="F725" s="123">
        <v>343</v>
      </c>
      <c r="G725" s="123">
        <v>2</v>
      </c>
      <c r="H725" s="123">
        <v>37</v>
      </c>
      <c r="I725" s="123">
        <v>133</v>
      </c>
      <c r="J725" s="123">
        <v>102</v>
      </c>
      <c r="K725" s="123">
        <v>14</v>
      </c>
      <c r="L725" s="119">
        <f t="shared" si="24"/>
        <v>441</v>
      </c>
      <c r="M725" s="123">
        <v>24886</v>
      </c>
      <c r="N725" s="124">
        <v>4.7493403693931395E-2</v>
      </c>
      <c r="O725" s="73">
        <f t="shared" si="25"/>
        <v>0.29844089046049987</v>
      </c>
      <c r="P725" s="125" t="s">
        <v>456</v>
      </c>
      <c r="Q725" s="125" t="s">
        <v>321</v>
      </c>
      <c r="R725" s="121" t="s">
        <v>2354</v>
      </c>
    </row>
    <row r="726" spans="1:18" ht="15.75" thickBot="1" x14ac:dyDescent="0.25">
      <c r="A726" s="139" t="s">
        <v>1685</v>
      </c>
      <c r="B726" s="139" t="s">
        <v>1686</v>
      </c>
      <c r="C726" s="123">
        <v>18</v>
      </c>
      <c r="D726" s="123">
        <v>11</v>
      </c>
      <c r="E726" s="123">
        <v>0</v>
      </c>
      <c r="F726" s="123">
        <v>0</v>
      </c>
      <c r="G726" s="123">
        <v>0</v>
      </c>
      <c r="H726" s="123">
        <v>0</v>
      </c>
      <c r="I726" s="123">
        <v>1</v>
      </c>
      <c r="J726" s="123">
        <v>0</v>
      </c>
      <c r="K726" s="123">
        <v>0</v>
      </c>
      <c r="L726" s="119">
        <f t="shared" si="24"/>
        <v>6</v>
      </c>
      <c r="M726" s="123">
        <v>823</v>
      </c>
      <c r="N726" s="124">
        <v>8.5750315258511983E-2</v>
      </c>
      <c r="O726" s="73">
        <f t="shared" si="25"/>
        <v>2.187120291616039E-2</v>
      </c>
      <c r="P726" s="125" t="s">
        <v>73</v>
      </c>
      <c r="Q726" s="125" t="s">
        <v>316</v>
      </c>
      <c r="R726" s="121"/>
    </row>
    <row r="727" spans="1:18" ht="15.75" thickBot="1" x14ac:dyDescent="0.25">
      <c r="A727" s="139" t="s">
        <v>1325</v>
      </c>
      <c r="B727" s="139" t="s">
        <v>1326</v>
      </c>
      <c r="C727" s="123">
        <v>34</v>
      </c>
      <c r="D727" s="123">
        <v>8</v>
      </c>
      <c r="E727" s="123">
        <v>0</v>
      </c>
      <c r="F727" s="123">
        <v>2</v>
      </c>
      <c r="G727" s="123">
        <v>0</v>
      </c>
      <c r="H727" s="123">
        <v>2</v>
      </c>
      <c r="I727" s="123">
        <v>10</v>
      </c>
      <c r="J727" s="123">
        <v>0</v>
      </c>
      <c r="K727" s="123">
        <v>1</v>
      </c>
      <c r="L727" s="119">
        <f t="shared" si="24"/>
        <v>13</v>
      </c>
      <c r="M727" s="123">
        <v>968</v>
      </c>
      <c r="N727" s="124">
        <v>2.9985007496251874E-2</v>
      </c>
      <c r="O727" s="73">
        <f t="shared" si="25"/>
        <v>3.5123966942148761E-2</v>
      </c>
      <c r="P727" s="125" t="s">
        <v>34</v>
      </c>
      <c r="Q727" s="125" t="s">
        <v>312</v>
      </c>
      <c r="R727" s="121"/>
    </row>
    <row r="728" spans="1:18" ht="15.75" thickBot="1" x14ac:dyDescent="0.25">
      <c r="A728" s="139" t="s">
        <v>765</v>
      </c>
      <c r="B728" s="139" t="s">
        <v>766</v>
      </c>
      <c r="C728" s="123">
        <v>56</v>
      </c>
      <c r="D728" s="123">
        <v>14</v>
      </c>
      <c r="E728" s="123">
        <v>1</v>
      </c>
      <c r="F728" s="123">
        <v>2</v>
      </c>
      <c r="G728" s="123">
        <v>0</v>
      </c>
      <c r="H728" s="123">
        <v>0</v>
      </c>
      <c r="I728" s="123">
        <v>2</v>
      </c>
      <c r="J728" s="123">
        <v>28</v>
      </c>
      <c r="K728" s="123">
        <v>1</v>
      </c>
      <c r="L728" s="119">
        <f t="shared" si="24"/>
        <v>11</v>
      </c>
      <c r="M728" s="123">
        <v>915</v>
      </c>
      <c r="N728" s="124"/>
      <c r="O728" s="73">
        <f t="shared" si="25"/>
        <v>6.1202185792349727E-2</v>
      </c>
      <c r="P728" s="125" t="s">
        <v>122</v>
      </c>
      <c r="Q728" s="125" t="s">
        <v>307</v>
      </c>
      <c r="R728" s="121" t="s">
        <v>118</v>
      </c>
    </row>
    <row r="729" spans="1:18" ht="15.75" thickBot="1" x14ac:dyDescent="0.25">
      <c r="A729" s="139" t="s">
        <v>1973</v>
      </c>
      <c r="B729" s="139" t="s">
        <v>1974</v>
      </c>
      <c r="C729" s="123">
        <v>19</v>
      </c>
      <c r="D729" s="123">
        <v>0</v>
      </c>
      <c r="E729" s="123">
        <v>0</v>
      </c>
      <c r="F729" s="123">
        <v>0</v>
      </c>
      <c r="G729" s="123">
        <v>1</v>
      </c>
      <c r="H729" s="123">
        <v>2</v>
      </c>
      <c r="I729" s="123">
        <v>4</v>
      </c>
      <c r="J729" s="123">
        <v>0</v>
      </c>
      <c r="K729" s="123">
        <v>1</v>
      </c>
      <c r="L729" s="119">
        <f t="shared" si="24"/>
        <v>11</v>
      </c>
      <c r="M729" s="123">
        <v>589</v>
      </c>
      <c r="N729" s="124">
        <v>1.0952380952380953E-2</v>
      </c>
      <c r="O729" s="73">
        <f t="shared" si="25"/>
        <v>3.2258064516129031E-2</v>
      </c>
      <c r="P729" s="125" t="s">
        <v>39</v>
      </c>
      <c r="Q729" s="125" t="s">
        <v>298</v>
      </c>
      <c r="R729" s="121"/>
    </row>
    <row r="730" spans="1:18" ht="15.75" thickBot="1" x14ac:dyDescent="0.25">
      <c r="A730" s="139" t="s">
        <v>743</v>
      </c>
      <c r="B730" s="139" t="s">
        <v>744</v>
      </c>
      <c r="C730" s="123">
        <v>58</v>
      </c>
      <c r="D730" s="123">
        <v>33</v>
      </c>
      <c r="E730" s="123">
        <v>0</v>
      </c>
      <c r="F730" s="123">
        <v>2</v>
      </c>
      <c r="G730" s="123">
        <v>0</v>
      </c>
      <c r="H730" s="123">
        <v>0</v>
      </c>
      <c r="I730" s="123">
        <v>5</v>
      </c>
      <c r="J730" s="123">
        <v>0</v>
      </c>
      <c r="K730" s="123">
        <v>4</v>
      </c>
      <c r="L730" s="119">
        <f t="shared" si="24"/>
        <v>16</v>
      </c>
      <c r="M730" s="123">
        <v>1312</v>
      </c>
      <c r="N730" s="124">
        <v>4.6969696969696967E-2</v>
      </c>
      <c r="O730" s="73">
        <f t="shared" si="25"/>
        <v>4.4207317073170729E-2</v>
      </c>
      <c r="P730" s="125" t="s">
        <v>69</v>
      </c>
      <c r="Q730" s="125" t="s">
        <v>321</v>
      </c>
      <c r="R730" s="121" t="s">
        <v>332</v>
      </c>
    </row>
    <row r="731" spans="1:18" ht="15.75" thickBot="1" x14ac:dyDescent="0.25">
      <c r="A731" s="139" t="s">
        <v>1754</v>
      </c>
      <c r="B731" s="139" t="s">
        <v>2486</v>
      </c>
      <c r="C731" s="123">
        <v>16</v>
      </c>
      <c r="D731" s="123">
        <v>14</v>
      </c>
      <c r="E731" s="123">
        <v>0</v>
      </c>
      <c r="F731" s="123">
        <v>8</v>
      </c>
      <c r="G731" s="123">
        <v>1</v>
      </c>
      <c r="H731" s="123">
        <v>0</v>
      </c>
      <c r="I731" s="123">
        <v>0</v>
      </c>
      <c r="J731" s="123">
        <v>0</v>
      </c>
      <c r="K731" s="123">
        <v>0</v>
      </c>
      <c r="L731" s="119">
        <f t="shared" si="24"/>
        <v>1</v>
      </c>
      <c r="M731" s="123">
        <v>1375</v>
      </c>
      <c r="N731" s="124">
        <v>3.8105046343975282E-2</v>
      </c>
      <c r="O731" s="73">
        <f t="shared" si="25"/>
        <v>1.1636363636363636E-2</v>
      </c>
      <c r="P731" s="125" t="s">
        <v>30</v>
      </c>
      <c r="Q731" s="125" t="s">
        <v>312</v>
      </c>
      <c r="R731" s="121" t="s">
        <v>2358</v>
      </c>
    </row>
    <row r="732" spans="1:18" ht="15.75" thickBot="1" x14ac:dyDescent="0.25">
      <c r="A732" s="139" t="s">
        <v>2145</v>
      </c>
      <c r="B732" s="139" t="s">
        <v>2487</v>
      </c>
      <c r="C732" s="123">
        <v>4</v>
      </c>
      <c r="D732" s="123">
        <v>3</v>
      </c>
      <c r="E732" s="123">
        <v>0</v>
      </c>
      <c r="F732" s="123">
        <v>0</v>
      </c>
      <c r="G732" s="123">
        <v>1</v>
      </c>
      <c r="H732" s="123">
        <v>0</v>
      </c>
      <c r="I732" s="123">
        <v>0</v>
      </c>
      <c r="J732" s="123">
        <v>0</v>
      </c>
      <c r="K732" s="123">
        <v>0</v>
      </c>
      <c r="L732" s="119">
        <f t="shared" si="24"/>
        <v>0</v>
      </c>
      <c r="M732" s="123">
        <v>168</v>
      </c>
      <c r="N732" s="124">
        <v>0.5</v>
      </c>
      <c r="O732" s="73">
        <f t="shared" si="25"/>
        <v>2.3809523809523808E-2</v>
      </c>
      <c r="P732" s="125" t="s">
        <v>37</v>
      </c>
      <c r="Q732" s="125" t="s">
        <v>2580</v>
      </c>
      <c r="R732" s="121" t="s">
        <v>51</v>
      </c>
    </row>
    <row r="733" spans="1:18" ht="15.75" thickBot="1" x14ac:dyDescent="0.25">
      <c r="A733" s="139" t="s">
        <v>1518</v>
      </c>
      <c r="B733" s="139" t="s">
        <v>1519</v>
      </c>
      <c r="C733" s="123">
        <v>21</v>
      </c>
      <c r="D733" s="123">
        <v>17</v>
      </c>
      <c r="E733" s="123">
        <v>1</v>
      </c>
      <c r="F733" s="123">
        <v>0</v>
      </c>
      <c r="G733" s="123">
        <v>0</v>
      </c>
      <c r="H733" s="123">
        <v>0</v>
      </c>
      <c r="I733" s="123">
        <v>2</v>
      </c>
      <c r="J733" s="123">
        <v>0</v>
      </c>
      <c r="K733" s="123">
        <v>0</v>
      </c>
      <c r="L733" s="119">
        <f t="shared" si="24"/>
        <v>2</v>
      </c>
      <c r="M733" s="123">
        <v>1128</v>
      </c>
      <c r="N733" s="124">
        <v>0.14500614546037513</v>
      </c>
      <c r="O733" s="73">
        <f t="shared" si="25"/>
        <v>1.8617021276595744E-2</v>
      </c>
      <c r="P733" s="125" t="s">
        <v>78</v>
      </c>
      <c r="Q733" s="125" t="s">
        <v>321</v>
      </c>
      <c r="R733" s="121"/>
    </row>
    <row r="734" spans="1:18" ht="15.75" thickBot="1" x14ac:dyDescent="0.25">
      <c r="A734" s="139" t="s">
        <v>2574</v>
      </c>
      <c r="B734" s="139" t="s">
        <v>2575</v>
      </c>
      <c r="C734" s="123">
        <v>5</v>
      </c>
      <c r="D734" s="123">
        <v>0</v>
      </c>
      <c r="E734" s="123">
        <v>0</v>
      </c>
      <c r="F734" s="123">
        <v>0</v>
      </c>
      <c r="G734" s="123">
        <v>0</v>
      </c>
      <c r="H734" s="123">
        <v>0</v>
      </c>
      <c r="I734" s="123">
        <v>4</v>
      </c>
      <c r="J734" s="123">
        <v>0</v>
      </c>
      <c r="K734" s="123">
        <v>0</v>
      </c>
      <c r="L734" s="119">
        <f t="shared" si="24"/>
        <v>1</v>
      </c>
      <c r="M734" s="123">
        <v>634</v>
      </c>
      <c r="N734" s="124">
        <v>4.2042042042042045E-2</v>
      </c>
      <c r="O734" s="73">
        <f t="shared" si="25"/>
        <v>7.8864353312302835E-3</v>
      </c>
      <c r="P734" s="125" t="s">
        <v>73</v>
      </c>
      <c r="Q734" s="125" t="s">
        <v>316</v>
      </c>
      <c r="R734" s="121"/>
    </row>
    <row r="735" spans="1:18" ht="15.75" thickBot="1" x14ac:dyDescent="0.25">
      <c r="A735" s="139" t="s">
        <v>482</v>
      </c>
      <c r="B735" s="139" t="s">
        <v>483</v>
      </c>
      <c r="C735" s="123">
        <v>227</v>
      </c>
      <c r="D735" s="123">
        <v>17</v>
      </c>
      <c r="E735" s="123">
        <v>2</v>
      </c>
      <c r="F735" s="123">
        <v>0</v>
      </c>
      <c r="G735" s="123">
        <v>4</v>
      </c>
      <c r="H735" s="123">
        <v>16</v>
      </c>
      <c r="I735" s="123">
        <v>139</v>
      </c>
      <c r="J735" s="123">
        <v>2</v>
      </c>
      <c r="K735" s="123">
        <v>10</v>
      </c>
      <c r="L735" s="119">
        <f t="shared" si="24"/>
        <v>39</v>
      </c>
      <c r="M735" s="123">
        <v>2512</v>
      </c>
      <c r="N735" s="124">
        <v>4.8132183908045974E-2</v>
      </c>
      <c r="O735" s="73">
        <f t="shared" si="25"/>
        <v>9.0366242038216554E-2</v>
      </c>
      <c r="P735" s="125" t="s">
        <v>70</v>
      </c>
      <c r="Q735" s="125" t="s">
        <v>298</v>
      </c>
      <c r="R735" s="121"/>
    </row>
    <row r="736" spans="1:18" ht="15.75" thickBot="1" x14ac:dyDescent="0.25">
      <c r="A736" s="139" t="s">
        <v>579</v>
      </c>
      <c r="B736" s="139" t="s">
        <v>580</v>
      </c>
      <c r="C736" s="123">
        <v>135</v>
      </c>
      <c r="D736" s="123">
        <v>7</v>
      </c>
      <c r="E736" s="123">
        <v>0</v>
      </c>
      <c r="F736" s="123">
        <v>0</v>
      </c>
      <c r="G736" s="123">
        <v>1</v>
      </c>
      <c r="H736" s="123">
        <v>1</v>
      </c>
      <c r="I736" s="123">
        <v>63</v>
      </c>
      <c r="J736" s="123">
        <v>1</v>
      </c>
      <c r="K736" s="123">
        <v>11</v>
      </c>
      <c r="L736" s="119">
        <f t="shared" si="24"/>
        <v>51</v>
      </c>
      <c r="M736" s="123">
        <v>1125</v>
      </c>
      <c r="N736" s="124">
        <v>7.1797817346352669E-2</v>
      </c>
      <c r="O736" s="73">
        <f t="shared" si="25"/>
        <v>0.12</v>
      </c>
      <c r="P736" s="125" t="s">
        <v>37</v>
      </c>
      <c r="Q736" s="125" t="s">
        <v>2580</v>
      </c>
      <c r="R736" s="121"/>
    </row>
    <row r="737" spans="1:18" ht="15.75" thickBot="1" x14ac:dyDescent="0.25">
      <c r="A737" s="139" t="s">
        <v>77</v>
      </c>
      <c r="B737" s="139" t="s">
        <v>401</v>
      </c>
      <c r="C737" s="123">
        <v>995</v>
      </c>
      <c r="D737" s="123">
        <v>855</v>
      </c>
      <c r="E737" s="123">
        <v>121</v>
      </c>
      <c r="F737" s="123">
        <v>140</v>
      </c>
      <c r="G737" s="123">
        <v>10</v>
      </c>
      <c r="H737" s="123">
        <v>20</v>
      </c>
      <c r="I737" s="123">
        <v>43</v>
      </c>
      <c r="J737" s="123">
        <v>8</v>
      </c>
      <c r="K737" s="123">
        <v>13</v>
      </c>
      <c r="L737" s="119">
        <f t="shared" si="24"/>
        <v>46</v>
      </c>
      <c r="M737" s="123">
        <v>5610</v>
      </c>
      <c r="N737" s="124">
        <v>4.4334975369458129E-2</v>
      </c>
      <c r="O737" s="73">
        <f t="shared" si="25"/>
        <v>0.17736185383244207</v>
      </c>
      <c r="P737" s="125" t="s">
        <v>456</v>
      </c>
      <c r="Q737" s="125" t="s">
        <v>307</v>
      </c>
      <c r="R737" s="121" t="s">
        <v>2363</v>
      </c>
    </row>
    <row r="738" spans="1:18" ht="15.75" thickBot="1" x14ac:dyDescent="0.25">
      <c r="A738" s="139" t="s">
        <v>1929</v>
      </c>
      <c r="B738" s="139" t="s">
        <v>1930</v>
      </c>
      <c r="C738" s="123">
        <v>14</v>
      </c>
      <c r="D738" s="123">
        <v>7</v>
      </c>
      <c r="E738" s="123">
        <v>0</v>
      </c>
      <c r="F738" s="123">
        <v>0</v>
      </c>
      <c r="G738" s="123">
        <v>1</v>
      </c>
      <c r="H738" s="123">
        <v>1</v>
      </c>
      <c r="I738" s="123">
        <v>1</v>
      </c>
      <c r="J738" s="123">
        <v>1</v>
      </c>
      <c r="K738" s="123">
        <v>1</v>
      </c>
      <c r="L738" s="119">
        <f t="shared" si="24"/>
        <v>2</v>
      </c>
      <c r="M738" s="123">
        <v>226</v>
      </c>
      <c r="N738" s="124">
        <v>2.3474178403755867E-2</v>
      </c>
      <c r="O738" s="73">
        <f t="shared" si="25"/>
        <v>6.1946902654867256E-2</v>
      </c>
      <c r="P738" s="125" t="s">
        <v>217</v>
      </c>
      <c r="Q738" s="125" t="s">
        <v>298</v>
      </c>
      <c r="R738" s="121"/>
    </row>
    <row r="739" spans="1:18" ht="15.75" thickBot="1" x14ac:dyDescent="0.25">
      <c r="A739" s="139" t="s">
        <v>1545</v>
      </c>
      <c r="B739" s="139" t="s">
        <v>2488</v>
      </c>
      <c r="C739" s="123">
        <v>15</v>
      </c>
      <c r="D739" s="123">
        <v>2</v>
      </c>
      <c r="E739" s="123">
        <v>0</v>
      </c>
      <c r="F739" s="123">
        <v>0</v>
      </c>
      <c r="G739" s="123">
        <v>0</v>
      </c>
      <c r="H739" s="123">
        <v>0</v>
      </c>
      <c r="I739" s="123">
        <v>0</v>
      </c>
      <c r="J739" s="123">
        <v>7</v>
      </c>
      <c r="K739" s="123">
        <v>1</v>
      </c>
      <c r="L739" s="119">
        <f t="shared" si="24"/>
        <v>5</v>
      </c>
      <c r="M739" s="123">
        <v>544</v>
      </c>
      <c r="N739" s="124">
        <v>0.40425531914893614</v>
      </c>
      <c r="O739" s="73">
        <f t="shared" si="25"/>
        <v>2.7573529411764705E-2</v>
      </c>
      <c r="P739" s="125" t="s">
        <v>73</v>
      </c>
      <c r="Q739" s="125" t="s">
        <v>316</v>
      </c>
      <c r="R739" s="121"/>
    </row>
    <row r="740" spans="1:18" ht="15.75" thickBot="1" x14ac:dyDescent="0.25">
      <c r="A740" s="139" t="s">
        <v>1529</v>
      </c>
      <c r="B740" s="139" t="s">
        <v>1530</v>
      </c>
      <c r="C740" s="123">
        <v>23</v>
      </c>
      <c r="D740" s="123">
        <v>12</v>
      </c>
      <c r="E740" s="123">
        <v>0</v>
      </c>
      <c r="F740" s="123">
        <v>2</v>
      </c>
      <c r="G740" s="123">
        <v>4</v>
      </c>
      <c r="H740" s="123">
        <v>3</v>
      </c>
      <c r="I740" s="123">
        <v>0</v>
      </c>
      <c r="J740" s="123">
        <v>1</v>
      </c>
      <c r="K740" s="123">
        <v>0</v>
      </c>
      <c r="L740" s="119">
        <f t="shared" si="24"/>
        <v>3</v>
      </c>
      <c r="M740" s="123">
        <v>212</v>
      </c>
      <c r="N740" s="124">
        <v>4.1095890410958902E-2</v>
      </c>
      <c r="O740" s="73">
        <f t="shared" si="25"/>
        <v>0.10849056603773585</v>
      </c>
      <c r="P740" s="125" t="s">
        <v>456</v>
      </c>
      <c r="Q740" s="125" t="s">
        <v>309</v>
      </c>
      <c r="R740" s="121" t="s">
        <v>2357</v>
      </c>
    </row>
    <row r="741" spans="1:18" ht="15.75" thickBot="1" x14ac:dyDescent="0.25">
      <c r="A741" s="139" t="s">
        <v>2044</v>
      </c>
      <c r="B741" s="139" t="s">
        <v>2045</v>
      </c>
      <c r="C741" s="123">
        <v>8</v>
      </c>
      <c r="D741" s="123">
        <v>7</v>
      </c>
      <c r="E741" s="123">
        <v>0</v>
      </c>
      <c r="F741" s="123">
        <v>1</v>
      </c>
      <c r="G741" s="123">
        <v>0</v>
      </c>
      <c r="H741" s="123">
        <v>0</v>
      </c>
      <c r="I741" s="123">
        <v>0</v>
      </c>
      <c r="J741" s="123">
        <v>1</v>
      </c>
      <c r="K741" s="123">
        <v>0</v>
      </c>
      <c r="L741" s="119">
        <f t="shared" si="24"/>
        <v>0</v>
      </c>
      <c r="M741" s="123">
        <v>434</v>
      </c>
      <c r="N741" s="124">
        <v>9.8739495798319324E-2</v>
      </c>
      <c r="O741" s="73">
        <f t="shared" si="25"/>
        <v>1.8433179723502304E-2</v>
      </c>
      <c r="P741" s="125" t="s">
        <v>212</v>
      </c>
      <c r="Q741" s="125" t="s">
        <v>321</v>
      </c>
      <c r="R741" s="121" t="s">
        <v>364</v>
      </c>
    </row>
    <row r="742" spans="1:18" ht="15.75" thickBot="1" x14ac:dyDescent="0.25">
      <c r="A742" s="139" t="s">
        <v>1321</v>
      </c>
      <c r="B742" s="139" t="s">
        <v>1322</v>
      </c>
      <c r="C742" s="123">
        <v>30</v>
      </c>
      <c r="D742" s="123">
        <v>21</v>
      </c>
      <c r="E742" s="123">
        <v>0</v>
      </c>
      <c r="F742" s="123">
        <v>4</v>
      </c>
      <c r="G742" s="123">
        <v>0</v>
      </c>
      <c r="H742" s="123">
        <v>0</v>
      </c>
      <c r="I742" s="123">
        <v>3</v>
      </c>
      <c r="J742" s="123">
        <v>4</v>
      </c>
      <c r="K742" s="123">
        <v>0</v>
      </c>
      <c r="L742" s="119">
        <f t="shared" si="24"/>
        <v>2</v>
      </c>
      <c r="M742" s="123">
        <v>827</v>
      </c>
      <c r="N742" s="124">
        <v>9.318763611355213E-2</v>
      </c>
      <c r="O742" s="73">
        <f t="shared" si="25"/>
        <v>3.6275695284159616E-2</v>
      </c>
      <c r="P742" s="125" t="s">
        <v>28</v>
      </c>
      <c r="Q742" s="125" t="s">
        <v>321</v>
      </c>
      <c r="R742" s="121" t="s">
        <v>2355</v>
      </c>
    </row>
    <row r="743" spans="1:18" ht="15.75" thickBot="1" x14ac:dyDescent="0.25">
      <c r="A743" s="139" t="s">
        <v>1865</v>
      </c>
      <c r="B743" s="139" t="s">
        <v>1866</v>
      </c>
      <c r="C743" s="123">
        <v>22</v>
      </c>
      <c r="D743" s="123">
        <v>3</v>
      </c>
      <c r="E743" s="123">
        <v>0</v>
      </c>
      <c r="F743" s="123">
        <v>0</v>
      </c>
      <c r="G743" s="123">
        <v>0</v>
      </c>
      <c r="H743" s="123">
        <v>1</v>
      </c>
      <c r="I743" s="123">
        <v>13</v>
      </c>
      <c r="J743" s="123">
        <v>0</v>
      </c>
      <c r="K743" s="123">
        <v>0</v>
      </c>
      <c r="L743" s="119">
        <f t="shared" si="24"/>
        <v>5</v>
      </c>
      <c r="M743" s="123">
        <v>546</v>
      </c>
      <c r="N743" s="124">
        <v>8.8888888888888892E-2</v>
      </c>
      <c r="O743" s="73">
        <f t="shared" si="25"/>
        <v>4.0293040293040296E-2</v>
      </c>
      <c r="P743" s="125" t="s">
        <v>116</v>
      </c>
      <c r="Q743" s="125" t="s">
        <v>307</v>
      </c>
      <c r="R743" s="121"/>
    </row>
    <row r="744" spans="1:18" ht="15.75" thickBot="1" x14ac:dyDescent="0.25">
      <c r="A744" s="139" t="s">
        <v>1531</v>
      </c>
      <c r="B744" s="139" t="s">
        <v>1532</v>
      </c>
      <c r="C744" s="123">
        <v>22</v>
      </c>
      <c r="D744" s="123">
        <v>10</v>
      </c>
      <c r="E744" s="123">
        <v>0</v>
      </c>
      <c r="F744" s="123">
        <v>3</v>
      </c>
      <c r="G744" s="123">
        <v>1</v>
      </c>
      <c r="H744" s="123">
        <v>0</v>
      </c>
      <c r="I744" s="123">
        <v>2</v>
      </c>
      <c r="J744" s="123">
        <v>2</v>
      </c>
      <c r="K744" s="123">
        <v>0</v>
      </c>
      <c r="L744" s="119">
        <f t="shared" si="24"/>
        <v>7</v>
      </c>
      <c r="M744" s="123">
        <v>767</v>
      </c>
      <c r="N744" s="124">
        <v>1.5310418739952538E-4</v>
      </c>
      <c r="O744" s="73">
        <f t="shared" si="25"/>
        <v>2.8683181225554105E-2</v>
      </c>
      <c r="P744" s="125" t="s">
        <v>89</v>
      </c>
      <c r="Q744" s="125" t="s">
        <v>2580</v>
      </c>
      <c r="R744" s="121" t="s">
        <v>91</v>
      </c>
    </row>
    <row r="745" spans="1:18" ht="15.75" thickBot="1" x14ac:dyDescent="0.25">
      <c r="A745" s="139" t="s">
        <v>501</v>
      </c>
      <c r="B745" s="139" t="s">
        <v>502</v>
      </c>
      <c r="C745" s="123">
        <v>162</v>
      </c>
      <c r="D745" s="123">
        <v>145</v>
      </c>
      <c r="E745" s="123">
        <v>0</v>
      </c>
      <c r="F745" s="123">
        <v>7</v>
      </c>
      <c r="G745" s="123">
        <v>1</v>
      </c>
      <c r="H745" s="123">
        <v>0</v>
      </c>
      <c r="I745" s="123">
        <v>3</v>
      </c>
      <c r="J745" s="123">
        <v>1</v>
      </c>
      <c r="K745" s="123">
        <v>1</v>
      </c>
      <c r="L745" s="119">
        <f t="shared" si="24"/>
        <v>11</v>
      </c>
      <c r="M745" s="123">
        <v>1336</v>
      </c>
      <c r="N745" s="124">
        <v>8.7150127226463106E-2</v>
      </c>
      <c r="O745" s="73">
        <f t="shared" si="25"/>
        <v>0.12125748502994012</v>
      </c>
      <c r="P745" s="125" t="s">
        <v>89</v>
      </c>
      <c r="Q745" s="125" t="s">
        <v>2580</v>
      </c>
      <c r="R745" s="121" t="s">
        <v>91</v>
      </c>
    </row>
    <row r="746" spans="1:18" ht="15.75" thickBot="1" x14ac:dyDescent="0.25">
      <c r="A746" s="139" t="s">
        <v>836</v>
      </c>
      <c r="B746" s="139" t="s">
        <v>837</v>
      </c>
      <c r="C746" s="123">
        <v>41</v>
      </c>
      <c r="D746" s="123">
        <v>7</v>
      </c>
      <c r="E746" s="123">
        <v>0</v>
      </c>
      <c r="F746" s="123">
        <v>1</v>
      </c>
      <c r="G746" s="123">
        <v>1</v>
      </c>
      <c r="H746" s="123">
        <v>17</v>
      </c>
      <c r="I746" s="123">
        <v>7</v>
      </c>
      <c r="J746" s="123">
        <v>0</v>
      </c>
      <c r="K746" s="123">
        <v>1</v>
      </c>
      <c r="L746" s="119">
        <f t="shared" si="24"/>
        <v>8</v>
      </c>
      <c r="M746" s="123">
        <v>2175</v>
      </c>
      <c r="N746" s="124">
        <v>8.6741016109045846E-2</v>
      </c>
      <c r="O746" s="73">
        <f t="shared" si="25"/>
        <v>1.8850574712643679E-2</v>
      </c>
      <c r="P746" s="125" t="s">
        <v>262</v>
      </c>
      <c r="Q746" s="125" t="s">
        <v>296</v>
      </c>
      <c r="R746" s="121" t="s">
        <v>12</v>
      </c>
    </row>
    <row r="747" spans="1:18" ht="15.75" thickBot="1" x14ac:dyDescent="0.25">
      <c r="A747" s="139" t="s">
        <v>639</v>
      </c>
      <c r="B747" s="139" t="s">
        <v>640</v>
      </c>
      <c r="C747" s="123">
        <v>89</v>
      </c>
      <c r="D747" s="123">
        <v>65</v>
      </c>
      <c r="E747" s="123">
        <v>1</v>
      </c>
      <c r="F747" s="123">
        <v>0</v>
      </c>
      <c r="G747" s="123">
        <v>0</v>
      </c>
      <c r="H747" s="123">
        <v>6</v>
      </c>
      <c r="I747" s="123">
        <v>1</v>
      </c>
      <c r="J747" s="123">
        <v>8</v>
      </c>
      <c r="K747" s="123">
        <v>1</v>
      </c>
      <c r="L747" s="119">
        <f t="shared" si="24"/>
        <v>8</v>
      </c>
      <c r="M747" s="123">
        <v>626</v>
      </c>
      <c r="N747" s="124">
        <v>2.6535253980288095E-2</v>
      </c>
      <c r="O747" s="73">
        <f t="shared" si="25"/>
        <v>0.14217252396166133</v>
      </c>
      <c r="P747" s="125" t="s">
        <v>116</v>
      </c>
      <c r="Q747" s="125" t="s">
        <v>307</v>
      </c>
      <c r="R747" s="121"/>
    </row>
    <row r="748" spans="1:18" ht="15.75" thickBot="1" x14ac:dyDescent="0.25">
      <c r="A748" s="139" t="s">
        <v>1992</v>
      </c>
      <c r="B748" s="139" t="s">
        <v>1993</v>
      </c>
      <c r="C748" s="123">
        <v>12</v>
      </c>
      <c r="D748" s="123">
        <v>8</v>
      </c>
      <c r="E748" s="123">
        <v>0</v>
      </c>
      <c r="F748" s="123">
        <v>1</v>
      </c>
      <c r="G748" s="123">
        <v>1</v>
      </c>
      <c r="H748" s="123">
        <v>1</v>
      </c>
      <c r="I748" s="123">
        <v>2</v>
      </c>
      <c r="J748" s="123">
        <v>0</v>
      </c>
      <c r="K748" s="123">
        <v>0</v>
      </c>
      <c r="L748" s="119">
        <f t="shared" si="24"/>
        <v>0</v>
      </c>
      <c r="M748" s="123">
        <v>746</v>
      </c>
      <c r="N748" s="124">
        <v>1.2722646310432569E-2</v>
      </c>
      <c r="O748" s="73">
        <f t="shared" si="25"/>
        <v>1.6085790884718499E-2</v>
      </c>
      <c r="P748" s="125" t="s">
        <v>169</v>
      </c>
      <c r="Q748" s="125" t="s">
        <v>296</v>
      </c>
      <c r="R748" s="121"/>
    </row>
    <row r="749" spans="1:18" ht="15.75" thickBot="1" x14ac:dyDescent="0.25">
      <c r="A749" s="139" t="s">
        <v>795</v>
      </c>
      <c r="B749" s="139" t="s">
        <v>796</v>
      </c>
      <c r="C749" s="123">
        <v>56</v>
      </c>
      <c r="D749" s="123">
        <v>40</v>
      </c>
      <c r="E749" s="123">
        <v>2</v>
      </c>
      <c r="F749" s="123">
        <v>3</v>
      </c>
      <c r="G749" s="123">
        <v>0</v>
      </c>
      <c r="H749" s="123">
        <v>0</v>
      </c>
      <c r="I749" s="123">
        <v>3</v>
      </c>
      <c r="J749" s="123">
        <v>1</v>
      </c>
      <c r="K749" s="123">
        <v>0</v>
      </c>
      <c r="L749" s="119">
        <f t="shared" si="24"/>
        <v>12</v>
      </c>
      <c r="M749" s="123">
        <v>339</v>
      </c>
      <c r="N749" s="124">
        <v>2.0270270270270271E-2</v>
      </c>
      <c r="O749" s="73">
        <f t="shared" si="25"/>
        <v>0.16519174041297935</v>
      </c>
      <c r="P749" s="125" t="s">
        <v>36</v>
      </c>
      <c r="Q749" s="125" t="s">
        <v>321</v>
      </c>
      <c r="R749" s="121" t="s">
        <v>364</v>
      </c>
    </row>
    <row r="750" spans="1:18" ht="15.75" thickBot="1" x14ac:dyDescent="0.25">
      <c r="A750" s="139" t="s">
        <v>2060</v>
      </c>
      <c r="B750" s="139" t="s">
        <v>2061</v>
      </c>
      <c r="C750" s="123">
        <v>9</v>
      </c>
      <c r="D750" s="123">
        <v>5</v>
      </c>
      <c r="E750" s="123">
        <v>0</v>
      </c>
      <c r="F750" s="123">
        <v>0</v>
      </c>
      <c r="G750" s="123">
        <v>0</v>
      </c>
      <c r="H750" s="123">
        <v>0</v>
      </c>
      <c r="I750" s="123">
        <v>0</v>
      </c>
      <c r="J750" s="123">
        <v>1</v>
      </c>
      <c r="K750" s="123">
        <v>1</v>
      </c>
      <c r="L750" s="119">
        <f t="shared" si="24"/>
        <v>2</v>
      </c>
      <c r="M750" s="123">
        <v>235</v>
      </c>
      <c r="N750" s="124">
        <v>1.601423487544484E-2</v>
      </c>
      <c r="O750" s="73">
        <f t="shared" si="25"/>
        <v>3.8297872340425532E-2</v>
      </c>
      <c r="P750" s="125" t="s">
        <v>241</v>
      </c>
      <c r="Q750" s="125" t="s">
        <v>2580</v>
      </c>
      <c r="R750" s="121" t="s">
        <v>91</v>
      </c>
    </row>
    <row r="751" spans="1:18" ht="15.75" thickBot="1" x14ac:dyDescent="0.25">
      <c r="A751" s="139" t="s">
        <v>1900</v>
      </c>
      <c r="B751" s="139" t="s">
        <v>1901</v>
      </c>
      <c r="C751" s="123">
        <v>9</v>
      </c>
      <c r="D751" s="123">
        <v>1</v>
      </c>
      <c r="E751" s="123">
        <v>0</v>
      </c>
      <c r="F751" s="123">
        <v>0</v>
      </c>
      <c r="G751" s="123">
        <v>0</v>
      </c>
      <c r="H751" s="123">
        <v>5</v>
      </c>
      <c r="I751" s="123">
        <v>3</v>
      </c>
      <c r="J751" s="123">
        <v>0</v>
      </c>
      <c r="K751" s="123">
        <v>0</v>
      </c>
      <c r="L751" s="119">
        <f t="shared" si="24"/>
        <v>0</v>
      </c>
      <c r="M751" s="123">
        <v>716</v>
      </c>
      <c r="N751" s="124">
        <v>1.9950124688279301E-2</v>
      </c>
      <c r="O751" s="73">
        <f t="shared" si="25"/>
        <v>1.2569832402234637E-2</v>
      </c>
      <c r="P751" s="125" t="s">
        <v>262</v>
      </c>
      <c r="Q751" s="125" t="s">
        <v>296</v>
      </c>
      <c r="R751" s="121" t="s">
        <v>12</v>
      </c>
    </row>
    <row r="752" spans="1:18" ht="15.75" thickBot="1" x14ac:dyDescent="0.25">
      <c r="A752" s="139" t="s">
        <v>1546</v>
      </c>
      <c r="B752" s="139" t="s">
        <v>1547</v>
      </c>
      <c r="C752" s="123">
        <v>20</v>
      </c>
      <c r="D752" s="123">
        <v>9</v>
      </c>
      <c r="E752" s="123">
        <v>2</v>
      </c>
      <c r="F752" s="123">
        <v>0</v>
      </c>
      <c r="G752" s="123">
        <v>0</v>
      </c>
      <c r="H752" s="123">
        <v>0</v>
      </c>
      <c r="I752" s="123">
        <v>7</v>
      </c>
      <c r="J752" s="123">
        <v>0</v>
      </c>
      <c r="K752" s="123">
        <v>0</v>
      </c>
      <c r="L752" s="119">
        <f t="shared" si="24"/>
        <v>4</v>
      </c>
      <c r="M752" s="123">
        <v>604</v>
      </c>
      <c r="N752" s="124">
        <v>1.7830609212481426E-2</v>
      </c>
      <c r="O752" s="73">
        <f t="shared" si="25"/>
        <v>3.3112582781456956E-2</v>
      </c>
      <c r="P752" s="125" t="s">
        <v>30</v>
      </c>
      <c r="Q752" s="125" t="s">
        <v>312</v>
      </c>
      <c r="R752" s="121" t="s">
        <v>2358</v>
      </c>
    </row>
    <row r="753" spans="1:18" ht="15.75" thickBot="1" x14ac:dyDescent="0.25">
      <c r="A753" s="139" t="s">
        <v>1741</v>
      </c>
      <c r="B753" s="139" t="s">
        <v>1742</v>
      </c>
      <c r="C753" s="123">
        <v>20</v>
      </c>
      <c r="D753" s="123">
        <v>9</v>
      </c>
      <c r="E753" s="123">
        <v>0</v>
      </c>
      <c r="F753" s="123">
        <v>0</v>
      </c>
      <c r="G753" s="123">
        <v>0</v>
      </c>
      <c r="H753" s="123">
        <v>0</v>
      </c>
      <c r="I753" s="123">
        <v>7</v>
      </c>
      <c r="J753" s="123">
        <v>1</v>
      </c>
      <c r="K753" s="123">
        <v>0</v>
      </c>
      <c r="L753" s="119">
        <f t="shared" si="24"/>
        <v>3</v>
      </c>
      <c r="M753" s="123">
        <v>997</v>
      </c>
      <c r="N753" s="124">
        <v>0.13545108005082593</v>
      </c>
      <c r="O753" s="73">
        <f t="shared" si="25"/>
        <v>2.0060180541624874E-2</v>
      </c>
      <c r="P753" s="125" t="s">
        <v>30</v>
      </c>
      <c r="Q753" s="125" t="s">
        <v>309</v>
      </c>
      <c r="R753" s="121" t="s">
        <v>111</v>
      </c>
    </row>
    <row r="754" spans="1:18" ht="15.75" thickBot="1" x14ac:dyDescent="0.25">
      <c r="A754" s="139" t="s">
        <v>1273</v>
      </c>
      <c r="B754" s="139" t="s">
        <v>1274</v>
      </c>
      <c r="C754" s="123">
        <v>25</v>
      </c>
      <c r="D754" s="123">
        <v>22</v>
      </c>
      <c r="E754" s="123">
        <v>2</v>
      </c>
      <c r="F754" s="123">
        <v>1</v>
      </c>
      <c r="G754" s="123">
        <v>0</v>
      </c>
      <c r="H754" s="123">
        <v>0</v>
      </c>
      <c r="I754" s="123">
        <v>0</v>
      </c>
      <c r="J754" s="123">
        <v>0</v>
      </c>
      <c r="K754" s="123">
        <v>1</v>
      </c>
      <c r="L754" s="119">
        <f t="shared" si="24"/>
        <v>2</v>
      </c>
      <c r="M754" s="123">
        <v>799</v>
      </c>
      <c r="N754" s="124">
        <v>1.5936254980079681E-2</v>
      </c>
      <c r="O754" s="73">
        <f t="shared" si="25"/>
        <v>3.1289111389236547E-2</v>
      </c>
      <c r="P754" s="125" t="s">
        <v>212</v>
      </c>
      <c r="Q754" s="125" t="s">
        <v>321</v>
      </c>
      <c r="R754" s="121" t="s">
        <v>2355</v>
      </c>
    </row>
    <row r="755" spans="1:18" ht="15.75" thickBot="1" x14ac:dyDescent="0.25">
      <c r="A755" s="139" t="s">
        <v>652</v>
      </c>
      <c r="B755" s="139" t="s">
        <v>653</v>
      </c>
      <c r="C755" s="123">
        <v>69</v>
      </c>
      <c r="D755" s="123">
        <v>30</v>
      </c>
      <c r="E755" s="123">
        <v>1</v>
      </c>
      <c r="F755" s="123">
        <v>1</v>
      </c>
      <c r="G755" s="123">
        <v>0</v>
      </c>
      <c r="H755" s="123">
        <v>7</v>
      </c>
      <c r="I755" s="123">
        <v>5</v>
      </c>
      <c r="J755" s="123">
        <v>11</v>
      </c>
      <c r="K755" s="123">
        <v>4</v>
      </c>
      <c r="L755" s="119">
        <f t="shared" si="24"/>
        <v>12</v>
      </c>
      <c r="M755" s="123">
        <v>1210</v>
      </c>
      <c r="N755" s="124">
        <v>5.5384615384615386E-2</v>
      </c>
      <c r="O755" s="73">
        <f t="shared" si="25"/>
        <v>5.7024793388429751E-2</v>
      </c>
      <c r="P755" s="125" t="s">
        <v>21</v>
      </c>
      <c r="Q755" s="125" t="s">
        <v>307</v>
      </c>
      <c r="R755" s="121"/>
    </row>
    <row r="756" spans="1:18" ht="15.75" thickBot="1" x14ac:dyDescent="0.25">
      <c r="A756" s="139" t="s">
        <v>569</v>
      </c>
      <c r="B756" s="139" t="s">
        <v>570</v>
      </c>
      <c r="C756" s="123">
        <v>99</v>
      </c>
      <c r="D756" s="123">
        <v>24</v>
      </c>
      <c r="E756" s="123">
        <v>0</v>
      </c>
      <c r="F756" s="123">
        <v>2</v>
      </c>
      <c r="G756" s="123">
        <v>0</v>
      </c>
      <c r="H756" s="123">
        <v>2</v>
      </c>
      <c r="I756" s="123">
        <v>15</v>
      </c>
      <c r="J756" s="123">
        <v>17</v>
      </c>
      <c r="K756" s="123">
        <v>7</v>
      </c>
      <c r="L756" s="119">
        <f t="shared" si="24"/>
        <v>34</v>
      </c>
      <c r="M756" s="123">
        <v>1412</v>
      </c>
      <c r="N756" s="124">
        <v>0.12888888888888889</v>
      </c>
      <c r="O756" s="73">
        <f t="shared" si="25"/>
        <v>7.0113314447592071E-2</v>
      </c>
      <c r="P756" s="125" t="s">
        <v>65</v>
      </c>
      <c r="Q756" s="125" t="s">
        <v>316</v>
      </c>
      <c r="R756" s="121"/>
    </row>
    <row r="757" spans="1:18" ht="15.75" thickBot="1" x14ac:dyDescent="0.25">
      <c r="A757" s="139" t="s">
        <v>1457</v>
      </c>
      <c r="B757" s="139" t="s">
        <v>1458</v>
      </c>
      <c r="C757" s="123">
        <v>30</v>
      </c>
      <c r="D757" s="123">
        <v>23</v>
      </c>
      <c r="E757" s="123">
        <v>0</v>
      </c>
      <c r="F757" s="123">
        <v>5</v>
      </c>
      <c r="G757" s="123">
        <v>0</v>
      </c>
      <c r="H757" s="123">
        <v>0</v>
      </c>
      <c r="I757" s="123">
        <v>1</v>
      </c>
      <c r="J757" s="123">
        <v>0</v>
      </c>
      <c r="K757" s="123">
        <v>1</v>
      </c>
      <c r="L757" s="119">
        <f t="shared" si="24"/>
        <v>5</v>
      </c>
      <c r="M757" s="123">
        <v>985</v>
      </c>
      <c r="N757" s="124">
        <v>3.6073059360730596E-2</v>
      </c>
      <c r="O757" s="73">
        <f t="shared" si="25"/>
        <v>3.0456852791878174E-2</v>
      </c>
      <c r="P757" s="125" t="s">
        <v>2581</v>
      </c>
      <c r="Q757" s="125" t="s">
        <v>309</v>
      </c>
      <c r="R757" s="121"/>
    </row>
    <row r="758" spans="1:18" ht="15.75" thickBot="1" x14ac:dyDescent="0.25">
      <c r="A758" s="139" t="s">
        <v>684</v>
      </c>
      <c r="B758" s="139" t="s">
        <v>685</v>
      </c>
      <c r="C758" s="123">
        <v>61</v>
      </c>
      <c r="D758" s="123">
        <v>6</v>
      </c>
      <c r="E758" s="123">
        <v>0</v>
      </c>
      <c r="F758" s="123">
        <v>1</v>
      </c>
      <c r="G758" s="123">
        <v>0</v>
      </c>
      <c r="H758" s="123">
        <v>13</v>
      </c>
      <c r="I758" s="123">
        <v>12</v>
      </c>
      <c r="J758" s="123">
        <v>5</v>
      </c>
      <c r="K758" s="123">
        <v>4</v>
      </c>
      <c r="L758" s="119">
        <f t="shared" si="24"/>
        <v>21</v>
      </c>
      <c r="M758" s="123">
        <v>795</v>
      </c>
      <c r="N758" s="124">
        <v>5.5471941517953129E-2</v>
      </c>
      <c r="O758" s="73">
        <f t="shared" si="25"/>
        <v>7.672955974842767E-2</v>
      </c>
      <c r="P758" s="125" t="s">
        <v>88</v>
      </c>
      <c r="Q758" s="125" t="s">
        <v>305</v>
      </c>
      <c r="R758" s="121"/>
    </row>
    <row r="759" spans="1:18" ht="15.75" thickBot="1" x14ac:dyDescent="0.25">
      <c r="A759" s="139" t="s">
        <v>1535</v>
      </c>
      <c r="B759" s="139" t="s">
        <v>1536</v>
      </c>
      <c r="C759" s="123">
        <v>26</v>
      </c>
      <c r="D759" s="123">
        <v>11</v>
      </c>
      <c r="E759" s="123">
        <v>0</v>
      </c>
      <c r="F759" s="123">
        <v>0</v>
      </c>
      <c r="G759" s="123">
        <v>0</v>
      </c>
      <c r="H759" s="123">
        <v>1</v>
      </c>
      <c r="I759" s="123">
        <v>7</v>
      </c>
      <c r="J759" s="123">
        <v>0</v>
      </c>
      <c r="K759" s="123">
        <v>0</v>
      </c>
      <c r="L759" s="119">
        <f t="shared" si="24"/>
        <v>7</v>
      </c>
      <c r="M759" s="123">
        <v>1040</v>
      </c>
      <c r="N759" s="124">
        <v>3.0959752321981426E-3</v>
      </c>
      <c r="O759" s="73">
        <f t="shared" si="25"/>
        <v>2.5000000000000001E-2</v>
      </c>
      <c r="P759" s="125" t="s">
        <v>73</v>
      </c>
      <c r="Q759" s="125" t="s">
        <v>316</v>
      </c>
      <c r="R759" s="121"/>
    </row>
    <row r="760" spans="1:18" ht="15.75" thickBot="1" x14ac:dyDescent="0.25">
      <c r="A760" s="139" t="s">
        <v>1739</v>
      </c>
      <c r="B760" s="139" t="s">
        <v>1740</v>
      </c>
      <c r="C760" s="123">
        <v>14</v>
      </c>
      <c r="D760" s="123">
        <v>4</v>
      </c>
      <c r="E760" s="123">
        <v>0</v>
      </c>
      <c r="F760" s="123">
        <v>0</v>
      </c>
      <c r="G760" s="123">
        <v>0</v>
      </c>
      <c r="H760" s="123">
        <v>0</v>
      </c>
      <c r="I760" s="123">
        <v>2</v>
      </c>
      <c r="J760" s="123">
        <v>0</v>
      </c>
      <c r="K760" s="123">
        <v>4</v>
      </c>
      <c r="L760" s="119">
        <f t="shared" si="24"/>
        <v>4</v>
      </c>
      <c r="M760" s="123">
        <v>1000</v>
      </c>
      <c r="N760" s="124">
        <v>2.5380710659898477E-2</v>
      </c>
      <c r="O760" s="73">
        <f t="shared" si="25"/>
        <v>1.4E-2</v>
      </c>
      <c r="P760" s="125" t="s">
        <v>61</v>
      </c>
      <c r="Q760" s="125" t="s">
        <v>305</v>
      </c>
      <c r="R760" s="121"/>
    </row>
    <row r="761" spans="1:18" ht="15.75" thickBot="1" x14ac:dyDescent="0.25">
      <c r="A761" s="139" t="s">
        <v>1314</v>
      </c>
      <c r="B761" s="139" t="s">
        <v>1315</v>
      </c>
      <c r="C761" s="123">
        <v>32</v>
      </c>
      <c r="D761" s="123">
        <v>26</v>
      </c>
      <c r="E761" s="123">
        <v>0</v>
      </c>
      <c r="F761" s="123">
        <v>3</v>
      </c>
      <c r="G761" s="123">
        <v>0</v>
      </c>
      <c r="H761" s="123">
        <v>1</v>
      </c>
      <c r="I761" s="123">
        <v>0</v>
      </c>
      <c r="J761" s="123">
        <v>0</v>
      </c>
      <c r="K761" s="123">
        <v>0</v>
      </c>
      <c r="L761" s="119">
        <f t="shared" si="24"/>
        <v>5</v>
      </c>
      <c r="M761" s="123">
        <v>1028</v>
      </c>
      <c r="N761" s="124">
        <v>0.10571652310101801</v>
      </c>
      <c r="O761" s="73">
        <f t="shared" si="25"/>
        <v>3.1128404669260701E-2</v>
      </c>
      <c r="P761" s="125" t="s">
        <v>46</v>
      </c>
      <c r="Q761" s="125" t="s">
        <v>296</v>
      </c>
      <c r="R761" s="121"/>
    </row>
    <row r="762" spans="1:18" ht="15.75" thickBot="1" x14ac:dyDescent="0.25">
      <c r="A762" s="139" t="s">
        <v>544</v>
      </c>
      <c r="B762" s="139" t="s">
        <v>545</v>
      </c>
      <c r="C762" s="123">
        <v>111</v>
      </c>
      <c r="D762" s="123">
        <v>87</v>
      </c>
      <c r="E762" s="123">
        <v>4</v>
      </c>
      <c r="F762" s="123">
        <v>2</v>
      </c>
      <c r="G762" s="123">
        <v>0</v>
      </c>
      <c r="H762" s="123">
        <v>5</v>
      </c>
      <c r="I762" s="123">
        <v>4</v>
      </c>
      <c r="J762" s="123">
        <v>1</v>
      </c>
      <c r="K762" s="123">
        <v>2</v>
      </c>
      <c r="L762" s="119">
        <f t="shared" si="24"/>
        <v>12</v>
      </c>
      <c r="M762" s="123">
        <v>3591</v>
      </c>
      <c r="N762" s="124"/>
      <c r="O762" s="73">
        <f t="shared" si="25"/>
        <v>3.0910609857978277E-2</v>
      </c>
      <c r="P762" s="125" t="s">
        <v>34</v>
      </c>
      <c r="Q762" s="125" t="s">
        <v>305</v>
      </c>
      <c r="R762" s="121" t="s">
        <v>59</v>
      </c>
    </row>
    <row r="763" spans="1:18" ht="15.75" thickBot="1" x14ac:dyDescent="0.25">
      <c r="A763" s="139" t="s">
        <v>2167</v>
      </c>
      <c r="B763" s="139" t="s">
        <v>2168</v>
      </c>
      <c r="C763" s="123">
        <v>3</v>
      </c>
      <c r="D763" s="123">
        <v>1</v>
      </c>
      <c r="E763" s="123">
        <v>0</v>
      </c>
      <c r="F763" s="123">
        <v>0</v>
      </c>
      <c r="G763" s="123">
        <v>0</v>
      </c>
      <c r="H763" s="123">
        <v>0</v>
      </c>
      <c r="I763" s="123">
        <v>0</v>
      </c>
      <c r="J763" s="123">
        <v>0</v>
      </c>
      <c r="K763" s="123">
        <v>1</v>
      </c>
      <c r="L763" s="119">
        <f t="shared" si="24"/>
        <v>1</v>
      </c>
      <c r="M763" s="123">
        <v>208</v>
      </c>
      <c r="N763" s="124"/>
      <c r="O763" s="73">
        <f t="shared" si="25"/>
        <v>1.4423076923076924E-2</v>
      </c>
      <c r="P763" s="125" t="s">
        <v>76</v>
      </c>
      <c r="Q763" s="125" t="s">
        <v>321</v>
      </c>
      <c r="R763" s="121" t="s">
        <v>2354</v>
      </c>
    </row>
    <row r="764" spans="1:18" ht="15.75" thickBot="1" x14ac:dyDescent="0.25">
      <c r="A764" s="139" t="s">
        <v>585</v>
      </c>
      <c r="B764" s="139" t="s">
        <v>586</v>
      </c>
      <c r="C764" s="123">
        <v>105</v>
      </c>
      <c r="D764" s="123">
        <v>3</v>
      </c>
      <c r="E764" s="123">
        <v>0</v>
      </c>
      <c r="F764" s="123">
        <v>0</v>
      </c>
      <c r="G764" s="123">
        <v>0</v>
      </c>
      <c r="H764" s="123">
        <v>0</v>
      </c>
      <c r="I764" s="123">
        <v>73</v>
      </c>
      <c r="J764" s="123">
        <v>1</v>
      </c>
      <c r="K764" s="123">
        <v>2</v>
      </c>
      <c r="L764" s="119">
        <f t="shared" si="24"/>
        <v>26</v>
      </c>
      <c r="M764" s="123">
        <v>914</v>
      </c>
      <c r="N764" s="124">
        <v>3.7499999999999999E-2</v>
      </c>
      <c r="O764" s="73">
        <f t="shared" si="25"/>
        <v>0.11487964989059081</v>
      </c>
      <c r="P764" s="125" t="s">
        <v>70</v>
      </c>
      <c r="Q764" s="125" t="s">
        <v>312</v>
      </c>
      <c r="R764" s="121" t="s">
        <v>2358</v>
      </c>
    </row>
    <row r="765" spans="1:18" ht="15.75" thickBot="1" x14ac:dyDescent="0.25">
      <c r="A765" s="139" t="s">
        <v>691</v>
      </c>
      <c r="B765" s="139" t="s">
        <v>692</v>
      </c>
      <c r="C765" s="123">
        <v>68</v>
      </c>
      <c r="D765" s="123">
        <v>46</v>
      </c>
      <c r="E765" s="123">
        <v>1</v>
      </c>
      <c r="F765" s="123">
        <v>5</v>
      </c>
      <c r="G765" s="123">
        <v>0</v>
      </c>
      <c r="H765" s="123">
        <v>0</v>
      </c>
      <c r="I765" s="123">
        <v>1</v>
      </c>
      <c r="J765" s="123">
        <v>7</v>
      </c>
      <c r="K765" s="123">
        <v>2</v>
      </c>
      <c r="L765" s="119">
        <f t="shared" si="24"/>
        <v>12</v>
      </c>
      <c r="M765" s="123">
        <v>671</v>
      </c>
      <c r="N765" s="124">
        <v>5.0613231991708411E-2</v>
      </c>
      <c r="O765" s="73">
        <f t="shared" si="25"/>
        <v>0.10134128166915052</v>
      </c>
      <c r="P765" s="125" t="s">
        <v>28</v>
      </c>
      <c r="Q765" s="125" t="s">
        <v>2580</v>
      </c>
      <c r="R765" s="121"/>
    </row>
    <row r="766" spans="1:18" ht="15.75" thickBot="1" x14ac:dyDescent="0.25">
      <c r="A766" s="139" t="s">
        <v>1958</v>
      </c>
      <c r="B766" s="139" t="s">
        <v>1959</v>
      </c>
      <c r="C766" s="123">
        <v>12</v>
      </c>
      <c r="D766" s="123">
        <v>3</v>
      </c>
      <c r="E766" s="123">
        <v>0</v>
      </c>
      <c r="F766" s="123">
        <v>0</v>
      </c>
      <c r="G766" s="123">
        <v>0</v>
      </c>
      <c r="H766" s="123">
        <v>0</v>
      </c>
      <c r="I766" s="123">
        <v>0</v>
      </c>
      <c r="J766" s="123">
        <v>0</v>
      </c>
      <c r="K766" s="123">
        <v>1</v>
      </c>
      <c r="L766" s="119">
        <f t="shared" si="24"/>
        <v>8</v>
      </c>
      <c r="M766" s="123">
        <v>299</v>
      </c>
      <c r="N766" s="124">
        <v>0.14360770577933449</v>
      </c>
      <c r="O766" s="73">
        <f t="shared" si="25"/>
        <v>4.0133779264214048E-2</v>
      </c>
      <c r="P766" s="125" t="s">
        <v>266</v>
      </c>
      <c r="Q766" s="125" t="s">
        <v>307</v>
      </c>
      <c r="R766" s="121" t="s">
        <v>33</v>
      </c>
    </row>
    <row r="767" spans="1:18" ht="15.75" thickBot="1" x14ac:dyDescent="0.25">
      <c r="A767" s="139" t="s">
        <v>907</v>
      </c>
      <c r="B767" s="139" t="s">
        <v>908</v>
      </c>
      <c r="C767" s="123">
        <v>55</v>
      </c>
      <c r="D767" s="123">
        <v>38</v>
      </c>
      <c r="E767" s="123">
        <v>0</v>
      </c>
      <c r="F767" s="123">
        <v>4</v>
      </c>
      <c r="G767" s="123">
        <v>0</v>
      </c>
      <c r="H767" s="123">
        <v>0</v>
      </c>
      <c r="I767" s="123">
        <v>2</v>
      </c>
      <c r="J767" s="123">
        <v>5</v>
      </c>
      <c r="K767" s="123">
        <v>1</v>
      </c>
      <c r="L767" s="119">
        <f t="shared" si="24"/>
        <v>9</v>
      </c>
      <c r="M767" s="123">
        <v>733</v>
      </c>
      <c r="N767" s="124">
        <v>3.9954337899543377E-2</v>
      </c>
      <c r="O767" s="73">
        <f t="shared" si="25"/>
        <v>7.5034106412005461E-2</v>
      </c>
      <c r="P767" s="125" t="s">
        <v>36</v>
      </c>
      <c r="Q767" s="125" t="s">
        <v>321</v>
      </c>
      <c r="R767" s="121" t="s">
        <v>364</v>
      </c>
    </row>
    <row r="768" spans="1:18" ht="15.75" thickBot="1" x14ac:dyDescent="0.25">
      <c r="A768" s="139" t="s">
        <v>1807</v>
      </c>
      <c r="B768" s="139" t="s">
        <v>1808</v>
      </c>
      <c r="C768" s="123">
        <v>14</v>
      </c>
      <c r="D768" s="123">
        <v>4</v>
      </c>
      <c r="E768" s="123">
        <v>0</v>
      </c>
      <c r="F768" s="123">
        <v>0</v>
      </c>
      <c r="G768" s="123">
        <v>0</v>
      </c>
      <c r="H768" s="123">
        <v>0</v>
      </c>
      <c r="I768" s="123">
        <v>2</v>
      </c>
      <c r="J768" s="123">
        <v>0</v>
      </c>
      <c r="K768" s="123">
        <v>0</v>
      </c>
      <c r="L768" s="119">
        <f t="shared" si="24"/>
        <v>8</v>
      </c>
      <c r="M768" s="123">
        <v>232</v>
      </c>
      <c r="N768" s="124">
        <v>3.2863849765258218E-2</v>
      </c>
      <c r="O768" s="73">
        <f t="shared" si="25"/>
        <v>6.0344827586206899E-2</v>
      </c>
      <c r="P768" s="125" t="s">
        <v>42</v>
      </c>
      <c r="Q768" s="125" t="s">
        <v>307</v>
      </c>
      <c r="R768" s="121" t="s">
        <v>5</v>
      </c>
    </row>
    <row r="769" spans="1:18" ht="15.75" thickBot="1" x14ac:dyDescent="0.25">
      <c r="A769" s="139" t="s">
        <v>2266</v>
      </c>
      <c r="B769" s="139" t="s">
        <v>2489</v>
      </c>
      <c r="C769" s="123">
        <v>1</v>
      </c>
      <c r="D769" s="123">
        <v>1</v>
      </c>
      <c r="E769" s="123">
        <v>0</v>
      </c>
      <c r="F769" s="123">
        <v>0</v>
      </c>
      <c r="G769" s="123">
        <v>0</v>
      </c>
      <c r="H769" s="123">
        <v>0</v>
      </c>
      <c r="I769" s="123">
        <v>0</v>
      </c>
      <c r="J769" s="123">
        <v>0</v>
      </c>
      <c r="K769" s="123">
        <v>0</v>
      </c>
      <c r="L769" s="119">
        <f t="shared" si="24"/>
        <v>0</v>
      </c>
      <c r="M769" s="123">
        <v>2428</v>
      </c>
      <c r="N769" s="124">
        <v>3.7135278514588858E-2</v>
      </c>
      <c r="O769" s="73">
        <f t="shared" si="25"/>
        <v>4.1186161449752884E-4</v>
      </c>
      <c r="P769" s="125" t="s">
        <v>35</v>
      </c>
      <c r="Q769" s="125" t="s">
        <v>2580</v>
      </c>
      <c r="R769" s="121" t="s">
        <v>91</v>
      </c>
    </row>
    <row r="770" spans="1:18" ht="15.75" thickBot="1" x14ac:dyDescent="0.25">
      <c r="A770" s="139" t="s">
        <v>1585</v>
      </c>
      <c r="B770" s="139" t="s">
        <v>1586</v>
      </c>
      <c r="C770" s="123">
        <v>30</v>
      </c>
      <c r="D770" s="123">
        <v>26</v>
      </c>
      <c r="E770" s="123">
        <v>1</v>
      </c>
      <c r="F770" s="123">
        <v>5</v>
      </c>
      <c r="G770" s="123">
        <v>0</v>
      </c>
      <c r="H770" s="123">
        <v>1</v>
      </c>
      <c r="I770" s="123">
        <v>0</v>
      </c>
      <c r="J770" s="123">
        <v>1</v>
      </c>
      <c r="K770" s="123">
        <v>0</v>
      </c>
      <c r="L770" s="119">
        <f t="shared" si="24"/>
        <v>2</v>
      </c>
      <c r="M770" s="123">
        <v>1038</v>
      </c>
      <c r="N770" s="124">
        <v>1.488095238095238E-2</v>
      </c>
      <c r="O770" s="73">
        <f t="shared" si="25"/>
        <v>2.8901734104046242E-2</v>
      </c>
      <c r="P770" s="125" t="s">
        <v>21</v>
      </c>
      <c r="Q770" s="125" t="s">
        <v>307</v>
      </c>
      <c r="R770" s="121"/>
    </row>
    <row r="771" spans="1:18" ht="15.75" thickBot="1" x14ac:dyDescent="0.25">
      <c r="A771" s="139" t="s">
        <v>729</v>
      </c>
      <c r="B771" s="139" t="s">
        <v>730</v>
      </c>
      <c r="C771" s="123">
        <v>59</v>
      </c>
      <c r="D771" s="123">
        <v>37</v>
      </c>
      <c r="E771" s="123">
        <v>0</v>
      </c>
      <c r="F771" s="123">
        <v>2</v>
      </c>
      <c r="G771" s="123">
        <v>2</v>
      </c>
      <c r="H771" s="123">
        <v>0</v>
      </c>
      <c r="I771" s="123">
        <v>2</v>
      </c>
      <c r="J771" s="123">
        <v>10</v>
      </c>
      <c r="K771" s="123">
        <v>1</v>
      </c>
      <c r="L771" s="119">
        <f t="shared" si="24"/>
        <v>7</v>
      </c>
      <c r="M771" s="123">
        <v>1090</v>
      </c>
      <c r="N771" s="124">
        <v>2.0449897750511249E-2</v>
      </c>
      <c r="O771" s="73">
        <f t="shared" si="25"/>
        <v>5.412844036697248E-2</v>
      </c>
      <c r="P771" s="125" t="s">
        <v>54</v>
      </c>
      <c r="Q771" s="125" t="s">
        <v>296</v>
      </c>
      <c r="R771" s="121" t="s">
        <v>12</v>
      </c>
    </row>
    <row r="772" spans="1:18" ht="15.75" thickBot="1" x14ac:dyDescent="0.25">
      <c r="A772" s="139" t="s">
        <v>2297</v>
      </c>
      <c r="B772" s="139" t="s">
        <v>2298</v>
      </c>
      <c r="C772" s="123">
        <v>3</v>
      </c>
      <c r="D772" s="123">
        <v>0</v>
      </c>
      <c r="E772" s="123">
        <v>0</v>
      </c>
      <c r="F772" s="123">
        <v>0</v>
      </c>
      <c r="G772" s="123">
        <v>0</v>
      </c>
      <c r="H772" s="123">
        <v>1</v>
      </c>
      <c r="I772" s="123">
        <v>2</v>
      </c>
      <c r="J772" s="123">
        <v>0</v>
      </c>
      <c r="K772" s="123">
        <v>0</v>
      </c>
      <c r="L772" s="119">
        <f t="shared" si="24"/>
        <v>0</v>
      </c>
      <c r="M772" s="123">
        <v>368</v>
      </c>
      <c r="N772" s="124">
        <v>2.4227688166207149E-2</v>
      </c>
      <c r="O772" s="73">
        <f t="shared" si="25"/>
        <v>8.152173913043478E-3</v>
      </c>
      <c r="P772" s="125" t="s">
        <v>39</v>
      </c>
      <c r="Q772" s="125" t="s">
        <v>298</v>
      </c>
      <c r="R772" s="121"/>
    </row>
    <row r="773" spans="1:18" ht="15.75" thickBot="1" x14ac:dyDescent="0.25">
      <c r="A773" s="139" t="s">
        <v>1404</v>
      </c>
      <c r="B773" s="139" t="s">
        <v>1405</v>
      </c>
      <c r="C773" s="123">
        <v>30</v>
      </c>
      <c r="D773" s="123">
        <v>16</v>
      </c>
      <c r="E773" s="123">
        <v>0</v>
      </c>
      <c r="F773" s="123">
        <v>5</v>
      </c>
      <c r="G773" s="123">
        <v>0</v>
      </c>
      <c r="H773" s="123">
        <v>4</v>
      </c>
      <c r="I773" s="123">
        <v>3</v>
      </c>
      <c r="J773" s="123">
        <v>4</v>
      </c>
      <c r="K773" s="123">
        <v>0</v>
      </c>
      <c r="L773" s="119">
        <f t="shared" si="24"/>
        <v>3</v>
      </c>
      <c r="M773" s="123">
        <v>1369</v>
      </c>
      <c r="N773" s="124">
        <v>2.1108179419525065E-2</v>
      </c>
      <c r="O773" s="73">
        <f t="shared" si="25"/>
        <v>2.1913805697589481E-2</v>
      </c>
      <c r="P773" s="125" t="s">
        <v>210</v>
      </c>
      <c r="Q773" s="125" t="s">
        <v>296</v>
      </c>
      <c r="R773" s="121"/>
    </row>
    <row r="774" spans="1:18" ht="15.75" thickBot="1" x14ac:dyDescent="0.25">
      <c r="A774" s="139" t="s">
        <v>813</v>
      </c>
      <c r="B774" s="139" t="s">
        <v>814</v>
      </c>
      <c r="C774" s="123">
        <v>69</v>
      </c>
      <c r="D774" s="123">
        <v>55</v>
      </c>
      <c r="E774" s="123">
        <v>2</v>
      </c>
      <c r="F774" s="123">
        <v>4</v>
      </c>
      <c r="G774" s="123">
        <v>1</v>
      </c>
      <c r="H774" s="123">
        <v>0</v>
      </c>
      <c r="I774" s="123">
        <v>3</v>
      </c>
      <c r="J774" s="123">
        <v>2</v>
      </c>
      <c r="K774" s="123">
        <v>2</v>
      </c>
      <c r="L774" s="119">
        <f t="shared" si="24"/>
        <v>6</v>
      </c>
      <c r="M774" s="123">
        <v>1069</v>
      </c>
      <c r="N774" s="124">
        <v>8.7114337568058073E-2</v>
      </c>
      <c r="O774" s="73">
        <f t="shared" si="25"/>
        <v>6.4546304957904588E-2</v>
      </c>
      <c r="P774" s="125" t="s">
        <v>89</v>
      </c>
      <c r="Q774" s="125" t="s">
        <v>2580</v>
      </c>
      <c r="R774" s="121" t="s">
        <v>64</v>
      </c>
    </row>
    <row r="775" spans="1:18" ht="15.75" thickBot="1" x14ac:dyDescent="0.25">
      <c r="A775" s="139" t="s">
        <v>332</v>
      </c>
      <c r="B775" s="139" t="s">
        <v>333</v>
      </c>
      <c r="C775" s="123">
        <v>14702</v>
      </c>
      <c r="D775" s="123">
        <v>12632</v>
      </c>
      <c r="E775" s="123">
        <v>438</v>
      </c>
      <c r="F775" s="123">
        <v>581</v>
      </c>
      <c r="G775" s="123">
        <v>76</v>
      </c>
      <c r="H775" s="123">
        <v>184</v>
      </c>
      <c r="I775" s="123">
        <v>278</v>
      </c>
      <c r="J775" s="123">
        <v>533</v>
      </c>
      <c r="K775" s="123">
        <v>40</v>
      </c>
      <c r="L775" s="119">
        <f t="shared" si="24"/>
        <v>959</v>
      </c>
      <c r="M775" s="123">
        <v>67371</v>
      </c>
      <c r="N775" s="124">
        <v>7.6923076923076927E-2</v>
      </c>
      <c r="O775" s="73">
        <f t="shared" si="25"/>
        <v>0.21822445859494441</v>
      </c>
      <c r="P775" s="125" t="s">
        <v>456</v>
      </c>
      <c r="Q775" s="125" t="s">
        <v>321</v>
      </c>
      <c r="R775" s="121" t="s">
        <v>332</v>
      </c>
    </row>
    <row r="776" spans="1:18" ht="15.75" thickBot="1" x14ac:dyDescent="0.25">
      <c r="A776" s="139" t="s">
        <v>1570</v>
      </c>
      <c r="B776" s="139" t="s">
        <v>1571</v>
      </c>
      <c r="C776" s="123">
        <v>26</v>
      </c>
      <c r="D776" s="123">
        <v>6</v>
      </c>
      <c r="E776" s="123">
        <v>0</v>
      </c>
      <c r="F776" s="123">
        <v>0</v>
      </c>
      <c r="G776" s="123">
        <v>0</v>
      </c>
      <c r="H776" s="123">
        <v>0</v>
      </c>
      <c r="I776" s="123">
        <v>9</v>
      </c>
      <c r="J776" s="123">
        <v>0</v>
      </c>
      <c r="K776" s="123">
        <v>3</v>
      </c>
      <c r="L776" s="119">
        <f t="shared" si="24"/>
        <v>8</v>
      </c>
      <c r="M776" s="123">
        <v>947</v>
      </c>
      <c r="N776" s="124">
        <v>3.6306235201262825E-2</v>
      </c>
      <c r="O776" s="73">
        <f t="shared" si="25"/>
        <v>2.7455121436114043E-2</v>
      </c>
      <c r="P776" s="125" t="s">
        <v>28</v>
      </c>
      <c r="Q776" s="125" t="s">
        <v>2580</v>
      </c>
      <c r="R776" s="121"/>
    </row>
    <row r="777" spans="1:18" ht="15.75" thickBot="1" x14ac:dyDescent="0.25">
      <c r="A777" s="139" t="s">
        <v>1572</v>
      </c>
      <c r="B777" s="139" t="s">
        <v>2490</v>
      </c>
      <c r="C777" s="123">
        <v>15</v>
      </c>
      <c r="D777" s="123">
        <v>7</v>
      </c>
      <c r="E777" s="123">
        <v>0</v>
      </c>
      <c r="F777" s="123">
        <v>0</v>
      </c>
      <c r="G777" s="123">
        <v>0</v>
      </c>
      <c r="H777" s="123">
        <v>2</v>
      </c>
      <c r="I777" s="123">
        <v>1</v>
      </c>
      <c r="J777" s="123">
        <v>0</v>
      </c>
      <c r="K777" s="123">
        <v>0</v>
      </c>
      <c r="L777" s="119">
        <f t="shared" si="24"/>
        <v>5</v>
      </c>
      <c r="M777" s="123">
        <v>599</v>
      </c>
      <c r="N777" s="124">
        <v>6.4084507042253519E-2</v>
      </c>
      <c r="O777" s="73">
        <f t="shared" si="25"/>
        <v>2.5041736227045076E-2</v>
      </c>
      <c r="P777" s="125" t="s">
        <v>210</v>
      </c>
      <c r="Q777" s="125" t="s">
        <v>296</v>
      </c>
      <c r="R777" s="121"/>
    </row>
    <row r="778" spans="1:18" ht="15.75" thickBot="1" x14ac:dyDescent="0.25">
      <c r="A778" s="139" t="s">
        <v>2578</v>
      </c>
      <c r="B778" s="139" t="s">
        <v>663</v>
      </c>
      <c r="C778" s="123">
        <v>74</v>
      </c>
      <c r="D778" s="123">
        <v>15</v>
      </c>
      <c r="E778" s="123">
        <v>0</v>
      </c>
      <c r="F778" s="123">
        <v>1</v>
      </c>
      <c r="G778" s="123">
        <v>1</v>
      </c>
      <c r="H778" s="123">
        <v>8</v>
      </c>
      <c r="I778" s="123">
        <v>35</v>
      </c>
      <c r="J778" s="123">
        <v>9</v>
      </c>
      <c r="K778" s="123">
        <v>1</v>
      </c>
      <c r="L778" s="119">
        <f t="shared" si="24"/>
        <v>5</v>
      </c>
      <c r="M778" s="123">
        <v>1271</v>
      </c>
      <c r="N778" s="124">
        <v>2.4523160762942781E-2</v>
      </c>
      <c r="O778" s="73">
        <f t="shared" si="25"/>
        <v>5.8221872541306056E-2</v>
      </c>
      <c r="P778" s="125" t="s">
        <v>70</v>
      </c>
      <c r="Q778" s="125" t="s">
        <v>312</v>
      </c>
      <c r="R778" s="121"/>
    </row>
    <row r="779" spans="1:18" ht="15.75" thickBot="1" x14ac:dyDescent="0.25">
      <c r="A779" s="139" t="s">
        <v>2052</v>
      </c>
      <c r="B779" s="139" t="s">
        <v>2053</v>
      </c>
      <c r="C779" s="123">
        <v>6</v>
      </c>
      <c r="D779" s="123">
        <v>1</v>
      </c>
      <c r="E779" s="123">
        <v>0</v>
      </c>
      <c r="F779" s="123">
        <v>0</v>
      </c>
      <c r="G779" s="123">
        <v>0</v>
      </c>
      <c r="H779" s="123">
        <v>1</v>
      </c>
      <c r="I779" s="123">
        <v>2</v>
      </c>
      <c r="J779" s="123">
        <v>0</v>
      </c>
      <c r="K779" s="123">
        <v>0</v>
      </c>
      <c r="L779" s="119">
        <f t="shared" ref="L779:L842" si="26">+C779-D779-G779-H779-I779-J779-K779</f>
        <v>2</v>
      </c>
      <c r="M779" s="123">
        <v>889</v>
      </c>
      <c r="N779" s="124">
        <v>2.1428571428571429E-2</v>
      </c>
      <c r="O779" s="73">
        <f t="shared" ref="O779:O842" si="27">+C779/M779</f>
        <v>6.7491563554555678E-3</v>
      </c>
      <c r="P779" s="125" t="s">
        <v>11</v>
      </c>
      <c r="Q779" s="125"/>
      <c r="R779" s="121"/>
    </row>
    <row r="780" spans="1:18" ht="15.75" thickBot="1" x14ac:dyDescent="0.25">
      <c r="A780" s="139" t="s">
        <v>1911</v>
      </c>
      <c r="B780" s="139" t="s">
        <v>1912</v>
      </c>
      <c r="C780" s="123">
        <v>5</v>
      </c>
      <c r="D780" s="123">
        <v>5</v>
      </c>
      <c r="E780" s="123">
        <v>0</v>
      </c>
      <c r="F780" s="123">
        <v>0</v>
      </c>
      <c r="G780" s="123">
        <v>0</v>
      </c>
      <c r="H780" s="123">
        <v>0</v>
      </c>
      <c r="I780" s="123">
        <v>0</v>
      </c>
      <c r="J780" s="123">
        <v>0</v>
      </c>
      <c r="K780" s="123">
        <v>0</v>
      </c>
      <c r="L780" s="119">
        <f t="shared" si="26"/>
        <v>0</v>
      </c>
      <c r="M780" s="123">
        <v>22</v>
      </c>
      <c r="N780" s="124"/>
      <c r="O780" s="73">
        <f t="shared" si="27"/>
        <v>0.22727272727272727</v>
      </c>
      <c r="P780" s="125" t="s">
        <v>456</v>
      </c>
      <c r="Q780" s="125" t="s">
        <v>316</v>
      </c>
      <c r="R780" s="121"/>
    </row>
    <row r="781" spans="1:18" ht="15.75" thickBot="1" x14ac:dyDescent="0.25">
      <c r="A781" s="139" t="s">
        <v>911</v>
      </c>
      <c r="B781" s="139" t="s">
        <v>912</v>
      </c>
      <c r="C781" s="123">
        <v>38</v>
      </c>
      <c r="D781" s="123">
        <v>22</v>
      </c>
      <c r="E781" s="123">
        <v>0</v>
      </c>
      <c r="F781" s="123">
        <v>4</v>
      </c>
      <c r="G781" s="123">
        <v>0</v>
      </c>
      <c r="H781" s="123">
        <v>2</v>
      </c>
      <c r="I781" s="123">
        <v>0</v>
      </c>
      <c r="J781" s="123">
        <v>2</v>
      </c>
      <c r="K781" s="123">
        <v>3</v>
      </c>
      <c r="L781" s="119">
        <f t="shared" si="26"/>
        <v>9</v>
      </c>
      <c r="M781" s="123">
        <v>485</v>
      </c>
      <c r="N781" s="124">
        <v>6.402439024390244E-2</v>
      </c>
      <c r="O781" s="73">
        <f t="shared" si="27"/>
        <v>7.8350515463917525E-2</v>
      </c>
      <c r="P781" s="125" t="s">
        <v>238</v>
      </c>
      <c r="Q781" s="125" t="s">
        <v>2580</v>
      </c>
      <c r="R781" s="121" t="s">
        <v>91</v>
      </c>
    </row>
    <row r="782" spans="1:18" ht="15.75" thickBot="1" x14ac:dyDescent="0.25">
      <c r="A782" s="139" t="s">
        <v>2017</v>
      </c>
      <c r="B782" s="139" t="s">
        <v>2018</v>
      </c>
      <c r="C782" s="123">
        <v>11</v>
      </c>
      <c r="D782" s="123">
        <v>5</v>
      </c>
      <c r="E782" s="123">
        <v>0</v>
      </c>
      <c r="F782" s="123">
        <v>0</v>
      </c>
      <c r="G782" s="123">
        <v>1</v>
      </c>
      <c r="H782" s="123">
        <v>0</v>
      </c>
      <c r="I782" s="123">
        <v>3</v>
      </c>
      <c r="J782" s="123">
        <v>1</v>
      </c>
      <c r="K782" s="123">
        <v>0</v>
      </c>
      <c r="L782" s="119">
        <f t="shared" si="26"/>
        <v>1</v>
      </c>
      <c r="M782" s="123">
        <v>195</v>
      </c>
      <c r="N782" s="124">
        <v>3.8461538461538464E-2</v>
      </c>
      <c r="O782" s="73">
        <f t="shared" si="27"/>
        <v>5.6410256410256411E-2</v>
      </c>
      <c r="P782" s="125" t="s">
        <v>28</v>
      </c>
      <c r="Q782" s="125" t="s">
        <v>321</v>
      </c>
      <c r="R782" s="121" t="s">
        <v>364</v>
      </c>
    </row>
    <row r="783" spans="1:18" ht="15.75" thickBot="1" x14ac:dyDescent="0.25">
      <c r="A783" s="139" t="s">
        <v>1012</v>
      </c>
      <c r="B783" s="139" t="s">
        <v>1013</v>
      </c>
      <c r="C783" s="123">
        <v>41</v>
      </c>
      <c r="D783" s="123">
        <v>8</v>
      </c>
      <c r="E783" s="123">
        <v>1</v>
      </c>
      <c r="F783" s="123">
        <v>0</v>
      </c>
      <c r="G783" s="123">
        <v>2</v>
      </c>
      <c r="H783" s="123">
        <v>2</v>
      </c>
      <c r="I783" s="123">
        <v>9</v>
      </c>
      <c r="J783" s="123">
        <v>2</v>
      </c>
      <c r="K783" s="123">
        <v>2</v>
      </c>
      <c r="L783" s="119">
        <f t="shared" si="26"/>
        <v>16</v>
      </c>
      <c r="M783" s="123">
        <v>1030</v>
      </c>
      <c r="N783" s="124">
        <v>7.2289156626506026E-3</v>
      </c>
      <c r="O783" s="73">
        <f t="shared" si="27"/>
        <v>3.9805825242718446E-2</v>
      </c>
      <c r="P783" s="125" t="s">
        <v>71</v>
      </c>
      <c r="Q783" s="125" t="s">
        <v>298</v>
      </c>
      <c r="R783" s="121"/>
    </row>
    <row r="784" spans="1:18" ht="15.75" thickBot="1" x14ac:dyDescent="0.25">
      <c r="A784" s="139" t="s">
        <v>856</v>
      </c>
      <c r="B784" s="139" t="s">
        <v>857</v>
      </c>
      <c r="C784" s="123">
        <v>37</v>
      </c>
      <c r="D784" s="123">
        <v>20</v>
      </c>
      <c r="E784" s="123">
        <v>0</v>
      </c>
      <c r="F784" s="123">
        <v>1</v>
      </c>
      <c r="G784" s="123">
        <v>0</v>
      </c>
      <c r="H784" s="123">
        <v>0</v>
      </c>
      <c r="I784" s="123">
        <v>3</v>
      </c>
      <c r="J784" s="123">
        <v>6</v>
      </c>
      <c r="K784" s="123">
        <v>1</v>
      </c>
      <c r="L784" s="119">
        <f t="shared" si="26"/>
        <v>7</v>
      </c>
      <c r="M784" s="123">
        <v>262</v>
      </c>
      <c r="N784" s="124">
        <v>7.7120822622107968E-3</v>
      </c>
      <c r="O784" s="73">
        <f t="shared" si="27"/>
        <v>0.14122137404580154</v>
      </c>
      <c r="P784" s="125" t="s">
        <v>238</v>
      </c>
      <c r="Q784" s="125" t="s">
        <v>2580</v>
      </c>
      <c r="R784" s="121" t="s">
        <v>91</v>
      </c>
    </row>
    <row r="785" spans="1:18" ht="15.75" thickBot="1" x14ac:dyDescent="0.25">
      <c r="A785" s="139" t="s">
        <v>419</v>
      </c>
      <c r="B785" s="139" t="s">
        <v>420</v>
      </c>
      <c r="C785" s="123">
        <v>592</v>
      </c>
      <c r="D785" s="123">
        <v>42</v>
      </c>
      <c r="E785" s="123">
        <v>0</v>
      </c>
      <c r="F785" s="123">
        <v>1</v>
      </c>
      <c r="G785" s="123">
        <v>0</v>
      </c>
      <c r="H785" s="123">
        <v>25</v>
      </c>
      <c r="I785" s="123">
        <v>410</v>
      </c>
      <c r="J785" s="123">
        <v>9</v>
      </c>
      <c r="K785" s="123">
        <v>11</v>
      </c>
      <c r="L785" s="119">
        <f t="shared" si="26"/>
        <v>95</v>
      </c>
      <c r="M785" s="123">
        <v>2669</v>
      </c>
      <c r="N785" s="124">
        <v>0.96969696969696972</v>
      </c>
      <c r="O785" s="73">
        <f t="shared" si="27"/>
        <v>0.22180591982015735</v>
      </c>
      <c r="P785" s="125" t="s">
        <v>29</v>
      </c>
      <c r="Q785" s="125" t="s">
        <v>298</v>
      </c>
      <c r="R785" s="121"/>
    </row>
    <row r="786" spans="1:18" ht="15.75" thickBot="1" x14ac:dyDescent="0.25">
      <c r="A786" s="139" t="s">
        <v>2120</v>
      </c>
      <c r="B786" s="139" t="s">
        <v>2121</v>
      </c>
      <c r="C786" s="123">
        <v>3</v>
      </c>
      <c r="D786" s="123">
        <v>2</v>
      </c>
      <c r="E786" s="123">
        <v>0</v>
      </c>
      <c r="F786" s="123">
        <v>0</v>
      </c>
      <c r="G786" s="123">
        <v>0</v>
      </c>
      <c r="H786" s="123">
        <v>0</v>
      </c>
      <c r="I786" s="123">
        <v>0</v>
      </c>
      <c r="J786" s="123">
        <v>0</v>
      </c>
      <c r="K786" s="123">
        <v>0</v>
      </c>
      <c r="L786" s="119">
        <f t="shared" si="26"/>
        <v>1</v>
      </c>
      <c r="M786" s="123">
        <v>71</v>
      </c>
      <c r="N786" s="124">
        <v>6.4315352697095429E-2</v>
      </c>
      <c r="O786" s="73">
        <f t="shared" si="27"/>
        <v>4.2253521126760563E-2</v>
      </c>
      <c r="P786" s="125" t="s">
        <v>266</v>
      </c>
      <c r="Q786" s="125" t="s">
        <v>307</v>
      </c>
      <c r="R786" s="121" t="s">
        <v>92</v>
      </c>
    </row>
    <row r="787" spans="1:18" ht="15.75" thickBot="1" x14ac:dyDescent="0.25">
      <c r="A787" s="139" t="s">
        <v>1381</v>
      </c>
      <c r="B787" s="139" t="s">
        <v>2491</v>
      </c>
      <c r="C787" s="123">
        <v>42</v>
      </c>
      <c r="D787" s="123">
        <v>38</v>
      </c>
      <c r="E787" s="123">
        <v>1</v>
      </c>
      <c r="F787" s="123">
        <v>1</v>
      </c>
      <c r="G787" s="123">
        <v>0</v>
      </c>
      <c r="H787" s="123">
        <v>0</v>
      </c>
      <c r="I787" s="123">
        <v>0</v>
      </c>
      <c r="J787" s="123">
        <v>1</v>
      </c>
      <c r="K787" s="123">
        <v>0</v>
      </c>
      <c r="L787" s="119">
        <f t="shared" si="26"/>
        <v>3</v>
      </c>
      <c r="M787" s="123">
        <v>843</v>
      </c>
      <c r="N787" s="124">
        <v>4.784688995215311E-2</v>
      </c>
      <c r="O787" s="73">
        <f t="shared" si="27"/>
        <v>4.9822064056939501E-2</v>
      </c>
      <c r="P787" s="125" t="s">
        <v>76</v>
      </c>
      <c r="Q787" s="125" t="s">
        <v>321</v>
      </c>
      <c r="R787" s="121" t="s">
        <v>332</v>
      </c>
    </row>
    <row r="788" spans="1:18" ht="15.75" thickBot="1" x14ac:dyDescent="0.25">
      <c r="A788" s="139" t="s">
        <v>1720</v>
      </c>
      <c r="B788" s="139" t="s">
        <v>2378</v>
      </c>
      <c r="C788" s="123">
        <v>17</v>
      </c>
      <c r="D788" s="123">
        <v>11</v>
      </c>
      <c r="E788" s="123">
        <v>0</v>
      </c>
      <c r="F788" s="123">
        <v>3</v>
      </c>
      <c r="G788" s="123">
        <v>0</v>
      </c>
      <c r="H788" s="123">
        <v>0</v>
      </c>
      <c r="I788" s="123">
        <v>0</v>
      </c>
      <c r="J788" s="123">
        <v>1</v>
      </c>
      <c r="K788" s="123">
        <v>0</v>
      </c>
      <c r="L788" s="119">
        <f t="shared" si="26"/>
        <v>5</v>
      </c>
      <c r="M788" s="123">
        <v>110</v>
      </c>
      <c r="N788" s="124">
        <v>4.1474654377880185E-2</v>
      </c>
      <c r="O788" s="73">
        <f t="shared" si="27"/>
        <v>0.15454545454545454</v>
      </c>
      <c r="P788" s="125" t="s">
        <v>42</v>
      </c>
      <c r="Q788" s="125" t="s">
        <v>307</v>
      </c>
      <c r="R788" s="121" t="s">
        <v>5</v>
      </c>
    </row>
    <row r="789" spans="1:18" ht="15.75" thickBot="1" x14ac:dyDescent="0.25">
      <c r="A789" s="139" t="s">
        <v>1896</v>
      </c>
      <c r="B789" s="139" t="s">
        <v>1897</v>
      </c>
      <c r="C789" s="123">
        <v>10</v>
      </c>
      <c r="D789" s="123">
        <v>1</v>
      </c>
      <c r="E789" s="123">
        <v>0</v>
      </c>
      <c r="F789" s="123">
        <v>0</v>
      </c>
      <c r="G789" s="123">
        <v>0</v>
      </c>
      <c r="H789" s="123">
        <v>0</v>
      </c>
      <c r="I789" s="123">
        <v>4</v>
      </c>
      <c r="J789" s="123">
        <v>1</v>
      </c>
      <c r="K789" s="123">
        <v>1</v>
      </c>
      <c r="L789" s="119">
        <f t="shared" si="26"/>
        <v>3</v>
      </c>
      <c r="M789" s="123">
        <v>295</v>
      </c>
      <c r="N789" s="124">
        <v>0.21541642276220249</v>
      </c>
      <c r="O789" s="73">
        <f t="shared" si="27"/>
        <v>3.3898305084745763E-2</v>
      </c>
      <c r="P789" s="125" t="s">
        <v>47</v>
      </c>
      <c r="Q789" s="125" t="s">
        <v>300</v>
      </c>
      <c r="R789" s="121"/>
    </row>
    <row r="790" spans="1:18" ht="15.75" thickBot="1" x14ac:dyDescent="0.25">
      <c r="A790" s="139" t="s">
        <v>633</v>
      </c>
      <c r="B790" s="139" t="s">
        <v>634</v>
      </c>
      <c r="C790" s="123">
        <v>69</v>
      </c>
      <c r="D790" s="123">
        <v>46</v>
      </c>
      <c r="E790" s="123">
        <v>2</v>
      </c>
      <c r="F790" s="123">
        <v>11</v>
      </c>
      <c r="G790" s="123">
        <v>0</v>
      </c>
      <c r="H790" s="123">
        <v>0</v>
      </c>
      <c r="I790" s="123">
        <v>4</v>
      </c>
      <c r="J790" s="123">
        <v>4</v>
      </c>
      <c r="K790" s="123">
        <v>0</v>
      </c>
      <c r="L790" s="119">
        <f t="shared" si="26"/>
        <v>15</v>
      </c>
      <c r="M790" s="123">
        <v>1352</v>
      </c>
      <c r="N790" s="124">
        <v>9.6666666666666665E-2</v>
      </c>
      <c r="O790" s="73">
        <f t="shared" si="27"/>
        <v>5.1035502958579879E-2</v>
      </c>
      <c r="P790" s="125" t="s">
        <v>34</v>
      </c>
      <c r="Q790" s="125" t="s">
        <v>305</v>
      </c>
      <c r="R790" s="121" t="s">
        <v>2359</v>
      </c>
    </row>
    <row r="791" spans="1:18" ht="15.75" thickBot="1" x14ac:dyDescent="0.25">
      <c r="A791" s="139" t="s">
        <v>1316</v>
      </c>
      <c r="B791" s="139" t="s">
        <v>1317</v>
      </c>
      <c r="C791" s="123">
        <v>26</v>
      </c>
      <c r="D791" s="123">
        <v>12</v>
      </c>
      <c r="E791" s="123">
        <v>0</v>
      </c>
      <c r="F791" s="123">
        <v>0</v>
      </c>
      <c r="G791" s="123">
        <v>0</v>
      </c>
      <c r="H791" s="123">
        <v>1</v>
      </c>
      <c r="I791" s="123">
        <v>4</v>
      </c>
      <c r="J791" s="123">
        <v>0</v>
      </c>
      <c r="K791" s="123">
        <v>1</v>
      </c>
      <c r="L791" s="119">
        <f t="shared" si="26"/>
        <v>8</v>
      </c>
      <c r="M791" s="123">
        <v>1309</v>
      </c>
      <c r="N791" s="124">
        <v>1.7730496453900711E-2</v>
      </c>
      <c r="O791" s="73">
        <f t="shared" si="27"/>
        <v>1.9862490450725745E-2</v>
      </c>
      <c r="P791" s="125" t="s">
        <v>34</v>
      </c>
      <c r="Q791" s="125" t="s">
        <v>305</v>
      </c>
      <c r="R791" s="121" t="s">
        <v>59</v>
      </c>
    </row>
    <row r="792" spans="1:18" ht="15.75" thickBot="1" x14ac:dyDescent="0.25">
      <c r="A792" s="139" t="s">
        <v>2086</v>
      </c>
      <c r="B792" s="139" t="s">
        <v>2492</v>
      </c>
      <c r="C792" s="123">
        <v>5</v>
      </c>
      <c r="D792" s="123">
        <v>5</v>
      </c>
      <c r="E792" s="123">
        <v>0</v>
      </c>
      <c r="F792" s="123">
        <v>0</v>
      </c>
      <c r="G792" s="123">
        <v>0</v>
      </c>
      <c r="H792" s="123">
        <v>0</v>
      </c>
      <c r="I792" s="123">
        <v>0</v>
      </c>
      <c r="J792" s="123">
        <v>0</v>
      </c>
      <c r="K792" s="123">
        <v>0</v>
      </c>
      <c r="L792" s="119">
        <f t="shared" si="26"/>
        <v>0</v>
      </c>
      <c r="M792" s="123">
        <v>698</v>
      </c>
      <c r="N792" s="124">
        <v>5.8305830583058306E-2</v>
      </c>
      <c r="O792" s="73">
        <f t="shared" si="27"/>
        <v>7.1633237822349575E-3</v>
      </c>
      <c r="P792" s="125" t="s">
        <v>13</v>
      </c>
      <c r="Q792" s="125" t="s">
        <v>296</v>
      </c>
      <c r="R792" s="121"/>
    </row>
    <row r="793" spans="1:18" ht="15.75" thickBot="1" x14ac:dyDescent="0.25">
      <c r="A793" s="139" t="s">
        <v>1113</v>
      </c>
      <c r="B793" s="139" t="s">
        <v>1114</v>
      </c>
      <c r="C793" s="123">
        <v>69</v>
      </c>
      <c r="D793" s="123">
        <v>9</v>
      </c>
      <c r="E793" s="123">
        <v>0</v>
      </c>
      <c r="F793" s="123">
        <v>2</v>
      </c>
      <c r="G793" s="123">
        <v>1</v>
      </c>
      <c r="H793" s="123">
        <v>1</v>
      </c>
      <c r="I793" s="123">
        <v>40</v>
      </c>
      <c r="J793" s="123">
        <v>1</v>
      </c>
      <c r="K793" s="123">
        <v>4</v>
      </c>
      <c r="L793" s="119">
        <f t="shared" si="26"/>
        <v>13</v>
      </c>
      <c r="M793" s="123">
        <v>766</v>
      </c>
      <c r="N793" s="124">
        <v>7.7865897620764235E-2</v>
      </c>
      <c r="O793" s="73">
        <f t="shared" si="27"/>
        <v>9.0078328981723244E-2</v>
      </c>
      <c r="P793" s="125" t="s">
        <v>71</v>
      </c>
      <c r="Q793" s="125" t="s">
        <v>298</v>
      </c>
      <c r="R793" s="121"/>
    </row>
    <row r="794" spans="1:18" ht="15.75" thickBot="1" x14ac:dyDescent="0.25">
      <c r="A794" s="139" t="s">
        <v>2205</v>
      </c>
      <c r="B794" s="139" t="s">
        <v>2206</v>
      </c>
      <c r="C794" s="123">
        <v>4</v>
      </c>
      <c r="D794" s="123">
        <v>2</v>
      </c>
      <c r="E794" s="123">
        <v>0</v>
      </c>
      <c r="F794" s="123">
        <v>0</v>
      </c>
      <c r="G794" s="123">
        <v>0</v>
      </c>
      <c r="H794" s="123">
        <v>0</v>
      </c>
      <c r="I794" s="123">
        <v>0</v>
      </c>
      <c r="J794" s="123">
        <v>0</v>
      </c>
      <c r="K794" s="123">
        <v>0</v>
      </c>
      <c r="L794" s="119">
        <f t="shared" si="26"/>
        <v>2</v>
      </c>
      <c r="M794" s="123">
        <v>313</v>
      </c>
      <c r="N794" s="124">
        <v>3.4927458355722731E-2</v>
      </c>
      <c r="O794" s="73">
        <f t="shared" si="27"/>
        <v>1.2779552715654952E-2</v>
      </c>
      <c r="P794" s="125" t="s">
        <v>71</v>
      </c>
      <c r="Q794" s="125" t="s">
        <v>298</v>
      </c>
      <c r="R794" s="121"/>
    </row>
    <row r="795" spans="1:18" ht="15.75" thickBot="1" x14ac:dyDescent="0.25">
      <c r="A795" s="139" t="s">
        <v>1936</v>
      </c>
      <c r="B795" s="139" t="s">
        <v>1937</v>
      </c>
      <c r="C795" s="123">
        <v>6</v>
      </c>
      <c r="D795" s="123">
        <v>5</v>
      </c>
      <c r="E795" s="123">
        <v>0</v>
      </c>
      <c r="F795" s="123">
        <v>0</v>
      </c>
      <c r="G795" s="123">
        <v>0</v>
      </c>
      <c r="H795" s="123">
        <v>0</v>
      </c>
      <c r="I795" s="123">
        <v>1</v>
      </c>
      <c r="J795" s="123">
        <v>0</v>
      </c>
      <c r="K795" s="123">
        <v>0</v>
      </c>
      <c r="L795" s="119">
        <f t="shared" si="26"/>
        <v>0</v>
      </c>
      <c r="M795" s="123">
        <v>453</v>
      </c>
      <c r="N795" s="124">
        <v>3.272727272727273E-2</v>
      </c>
      <c r="O795" s="73">
        <f t="shared" si="27"/>
        <v>1.3245033112582781E-2</v>
      </c>
      <c r="P795" s="125" t="s">
        <v>262</v>
      </c>
      <c r="Q795" s="125" t="s">
        <v>296</v>
      </c>
      <c r="R795" s="121" t="s">
        <v>328</v>
      </c>
    </row>
    <row r="796" spans="1:18" ht="15.75" thickBot="1" x14ac:dyDescent="0.25">
      <c r="A796" s="139" t="s">
        <v>493</v>
      </c>
      <c r="B796" s="139" t="s">
        <v>494</v>
      </c>
      <c r="C796" s="123">
        <v>169</v>
      </c>
      <c r="D796" s="123">
        <v>1</v>
      </c>
      <c r="E796" s="123">
        <v>0</v>
      </c>
      <c r="F796" s="123">
        <v>1</v>
      </c>
      <c r="G796" s="123">
        <v>0</v>
      </c>
      <c r="H796" s="123">
        <v>14</v>
      </c>
      <c r="I796" s="123">
        <v>108</v>
      </c>
      <c r="J796" s="123">
        <v>0</v>
      </c>
      <c r="K796" s="123">
        <v>20</v>
      </c>
      <c r="L796" s="119">
        <f t="shared" si="26"/>
        <v>26</v>
      </c>
      <c r="M796" s="123">
        <v>2428</v>
      </c>
      <c r="N796" s="124">
        <v>2.8150134048257374E-2</v>
      </c>
      <c r="O796" s="73">
        <f t="shared" si="27"/>
        <v>6.9604612850082376E-2</v>
      </c>
      <c r="P796" s="125" t="s">
        <v>30</v>
      </c>
      <c r="Q796" s="125" t="s">
        <v>312</v>
      </c>
      <c r="R796" s="121" t="s">
        <v>2358</v>
      </c>
    </row>
    <row r="797" spans="1:18" ht="15.75" thickBot="1" x14ac:dyDescent="0.25">
      <c r="A797" s="139" t="s">
        <v>2567</v>
      </c>
      <c r="B797" s="139" t="s">
        <v>319</v>
      </c>
      <c r="C797" s="123">
        <v>17622</v>
      </c>
      <c r="D797" s="123">
        <v>16455</v>
      </c>
      <c r="E797" s="123">
        <v>961</v>
      </c>
      <c r="F797" s="123">
        <v>1286</v>
      </c>
      <c r="G797" s="123">
        <v>81</v>
      </c>
      <c r="H797" s="123">
        <v>33</v>
      </c>
      <c r="I797" s="123">
        <v>71</v>
      </c>
      <c r="J797" s="123">
        <v>371</v>
      </c>
      <c r="K797" s="123">
        <v>19</v>
      </c>
      <c r="L797" s="119">
        <f t="shared" si="26"/>
        <v>592</v>
      </c>
      <c r="M797" s="123">
        <v>51275</v>
      </c>
      <c r="N797" s="124">
        <v>3.2710280373831772E-2</v>
      </c>
      <c r="O797" s="73">
        <f t="shared" si="27"/>
        <v>0.3436762554851292</v>
      </c>
      <c r="P797" s="125" t="s">
        <v>456</v>
      </c>
      <c r="Q797" s="125" t="s">
        <v>2580</v>
      </c>
      <c r="R797" s="121"/>
    </row>
    <row r="798" spans="1:18" ht="15.75" thickBot="1" x14ac:dyDescent="0.25">
      <c r="A798" s="139" t="s">
        <v>656</v>
      </c>
      <c r="B798" s="139" t="s">
        <v>657</v>
      </c>
      <c r="C798" s="123">
        <v>84</v>
      </c>
      <c r="D798" s="123">
        <v>72</v>
      </c>
      <c r="E798" s="123">
        <v>1</v>
      </c>
      <c r="F798" s="123">
        <v>12</v>
      </c>
      <c r="G798" s="123">
        <v>0</v>
      </c>
      <c r="H798" s="123">
        <v>2</v>
      </c>
      <c r="I798" s="123">
        <v>2</v>
      </c>
      <c r="J798" s="123">
        <v>1</v>
      </c>
      <c r="K798" s="123">
        <v>0</v>
      </c>
      <c r="L798" s="119">
        <f t="shared" si="26"/>
        <v>7</v>
      </c>
      <c r="M798" s="123">
        <v>919</v>
      </c>
      <c r="N798" s="124">
        <v>8.0988332189430343E-2</v>
      </c>
      <c r="O798" s="73">
        <f t="shared" si="27"/>
        <v>9.1403699673558214E-2</v>
      </c>
      <c r="P798" s="125" t="s">
        <v>120</v>
      </c>
      <c r="Q798" s="125" t="s">
        <v>305</v>
      </c>
      <c r="R798" s="121"/>
    </row>
    <row r="799" spans="1:18" ht="15.75" thickBot="1" x14ac:dyDescent="0.25">
      <c r="A799" s="139" t="s">
        <v>737</v>
      </c>
      <c r="B799" s="139" t="s">
        <v>738</v>
      </c>
      <c r="C799" s="123">
        <v>70</v>
      </c>
      <c r="D799" s="123">
        <v>43</v>
      </c>
      <c r="E799" s="123">
        <v>0</v>
      </c>
      <c r="F799" s="123">
        <v>6</v>
      </c>
      <c r="G799" s="123">
        <v>0</v>
      </c>
      <c r="H799" s="123">
        <v>4</v>
      </c>
      <c r="I799" s="123">
        <v>9</v>
      </c>
      <c r="J799" s="123">
        <v>1</v>
      </c>
      <c r="K799" s="123">
        <v>0</v>
      </c>
      <c r="L799" s="119">
        <f t="shared" si="26"/>
        <v>13</v>
      </c>
      <c r="M799" s="123">
        <v>2818</v>
      </c>
      <c r="N799" s="124">
        <v>0.10520231213872833</v>
      </c>
      <c r="O799" s="73">
        <f t="shared" si="27"/>
        <v>2.4840312278211499E-2</v>
      </c>
      <c r="P799" s="125" t="s">
        <v>40</v>
      </c>
      <c r="Q799" s="125" t="s">
        <v>300</v>
      </c>
      <c r="R799" s="121" t="s">
        <v>2356</v>
      </c>
    </row>
    <row r="800" spans="1:18" ht="15.75" thickBot="1" x14ac:dyDescent="0.25">
      <c r="A800" s="139" t="s">
        <v>1983</v>
      </c>
      <c r="B800" s="139" t="s">
        <v>1984</v>
      </c>
      <c r="C800" s="123">
        <v>12</v>
      </c>
      <c r="D800" s="123">
        <v>5</v>
      </c>
      <c r="E800" s="123">
        <v>1</v>
      </c>
      <c r="F800" s="123">
        <v>0</v>
      </c>
      <c r="G800" s="123">
        <v>0</v>
      </c>
      <c r="H800" s="123">
        <v>0</v>
      </c>
      <c r="I800" s="123">
        <v>1</v>
      </c>
      <c r="J800" s="123">
        <v>1</v>
      </c>
      <c r="K800" s="123">
        <v>1</v>
      </c>
      <c r="L800" s="119">
        <f t="shared" si="26"/>
        <v>4</v>
      </c>
      <c r="M800" s="123">
        <v>568</v>
      </c>
      <c r="N800" s="124">
        <v>1.9529342837613513E-4</v>
      </c>
      <c r="O800" s="73">
        <f t="shared" si="27"/>
        <v>2.1126760563380281E-2</v>
      </c>
      <c r="P800" s="125" t="s">
        <v>43</v>
      </c>
      <c r="Q800" s="125" t="s">
        <v>312</v>
      </c>
      <c r="R800" s="121"/>
    </row>
    <row r="801" spans="1:18" ht="15.75" thickBot="1" x14ac:dyDescent="0.25">
      <c r="A801" s="139" t="s">
        <v>443</v>
      </c>
      <c r="B801" s="139" t="s">
        <v>444</v>
      </c>
      <c r="C801" s="123">
        <v>348</v>
      </c>
      <c r="D801" s="123">
        <v>247</v>
      </c>
      <c r="E801" s="123">
        <v>7</v>
      </c>
      <c r="F801" s="123">
        <v>6</v>
      </c>
      <c r="G801" s="123">
        <v>1</v>
      </c>
      <c r="H801" s="123">
        <v>30</v>
      </c>
      <c r="I801" s="123">
        <v>22</v>
      </c>
      <c r="J801" s="123">
        <v>0</v>
      </c>
      <c r="K801" s="123">
        <v>3</v>
      </c>
      <c r="L801" s="119">
        <f t="shared" si="26"/>
        <v>45</v>
      </c>
      <c r="M801" s="123">
        <v>2217</v>
      </c>
      <c r="N801" s="124">
        <v>4.2416016287750253E-4</v>
      </c>
      <c r="O801" s="73">
        <f t="shared" si="27"/>
        <v>0.15696887686062247</v>
      </c>
      <c r="P801" s="125" t="s">
        <v>29</v>
      </c>
      <c r="Q801" s="125" t="s">
        <v>298</v>
      </c>
      <c r="R801" s="121" t="s">
        <v>391</v>
      </c>
    </row>
    <row r="802" spans="1:18" ht="15.75" thickBot="1" x14ac:dyDescent="0.25">
      <c r="A802" s="139" t="s">
        <v>542</v>
      </c>
      <c r="B802" s="139" t="s">
        <v>543</v>
      </c>
      <c r="C802" s="123">
        <v>110</v>
      </c>
      <c r="D802" s="123">
        <v>70</v>
      </c>
      <c r="E802" s="123">
        <v>13</v>
      </c>
      <c r="F802" s="123">
        <v>10</v>
      </c>
      <c r="G802" s="123">
        <v>0</v>
      </c>
      <c r="H802" s="123">
        <v>2</v>
      </c>
      <c r="I802" s="123">
        <v>17</v>
      </c>
      <c r="J802" s="123">
        <v>3</v>
      </c>
      <c r="K802" s="123">
        <v>7</v>
      </c>
      <c r="L802" s="119">
        <f t="shared" si="26"/>
        <v>11</v>
      </c>
      <c r="M802" s="123">
        <v>1966</v>
      </c>
      <c r="N802" s="124">
        <v>4.4676098287416231E-3</v>
      </c>
      <c r="O802" s="73">
        <f t="shared" si="27"/>
        <v>5.595116988809766E-2</v>
      </c>
      <c r="P802" s="125" t="s">
        <v>61</v>
      </c>
      <c r="Q802" s="125" t="s">
        <v>305</v>
      </c>
      <c r="R802" s="121"/>
    </row>
    <row r="803" spans="1:18" ht="15.75" thickBot="1" x14ac:dyDescent="0.25">
      <c r="A803" s="139" t="s">
        <v>2344</v>
      </c>
      <c r="B803" s="139" t="s">
        <v>2493</v>
      </c>
      <c r="C803" s="123">
        <v>7</v>
      </c>
      <c r="D803" s="123">
        <v>7</v>
      </c>
      <c r="E803" s="123">
        <v>0</v>
      </c>
      <c r="F803" s="123">
        <v>0</v>
      </c>
      <c r="G803" s="123">
        <v>0</v>
      </c>
      <c r="H803" s="123">
        <v>0</v>
      </c>
      <c r="I803" s="123">
        <v>0</v>
      </c>
      <c r="J803" s="123">
        <v>0</v>
      </c>
      <c r="K803" s="123">
        <v>0</v>
      </c>
      <c r="L803" s="119">
        <f t="shared" si="26"/>
        <v>0</v>
      </c>
      <c r="M803" s="123">
        <v>202</v>
      </c>
      <c r="N803" s="124">
        <v>3.1914893617021274E-2</v>
      </c>
      <c r="O803" s="73">
        <f t="shared" si="27"/>
        <v>3.4653465346534656E-2</v>
      </c>
      <c r="P803" s="125" t="s">
        <v>35</v>
      </c>
      <c r="Q803" s="125" t="s">
        <v>316</v>
      </c>
      <c r="R803" s="121"/>
    </row>
    <row r="804" spans="1:18" ht="15.75" thickBot="1" x14ac:dyDescent="0.25">
      <c r="A804" s="139" t="s">
        <v>1071</v>
      </c>
      <c r="B804" s="139" t="s">
        <v>1072</v>
      </c>
      <c r="C804" s="123">
        <v>57</v>
      </c>
      <c r="D804" s="123">
        <v>1</v>
      </c>
      <c r="E804" s="123">
        <v>0</v>
      </c>
      <c r="F804" s="123">
        <v>0</v>
      </c>
      <c r="G804" s="123">
        <v>0</v>
      </c>
      <c r="H804" s="123">
        <v>16</v>
      </c>
      <c r="I804" s="123">
        <v>23</v>
      </c>
      <c r="J804" s="123">
        <v>1</v>
      </c>
      <c r="K804" s="123">
        <v>4</v>
      </c>
      <c r="L804" s="119">
        <f t="shared" si="26"/>
        <v>12</v>
      </c>
      <c r="M804" s="123">
        <v>1554</v>
      </c>
      <c r="N804" s="124">
        <v>6.2972292191435769E-2</v>
      </c>
      <c r="O804" s="73">
        <f t="shared" si="27"/>
        <v>3.6679536679536683E-2</v>
      </c>
      <c r="P804" s="125" t="s">
        <v>71</v>
      </c>
      <c r="Q804" s="125" t="s">
        <v>298</v>
      </c>
      <c r="R804" s="121"/>
    </row>
    <row r="805" spans="1:18" ht="15.75" thickBot="1" x14ac:dyDescent="0.25">
      <c r="A805" s="139" t="s">
        <v>1143</v>
      </c>
      <c r="B805" s="139" t="s">
        <v>1144</v>
      </c>
      <c r="C805" s="123">
        <v>32</v>
      </c>
      <c r="D805" s="123">
        <v>10</v>
      </c>
      <c r="E805" s="123">
        <v>0</v>
      </c>
      <c r="F805" s="123">
        <v>0</v>
      </c>
      <c r="G805" s="123">
        <v>1</v>
      </c>
      <c r="H805" s="123">
        <v>0</v>
      </c>
      <c r="I805" s="123">
        <v>4</v>
      </c>
      <c r="J805" s="123">
        <v>1</v>
      </c>
      <c r="K805" s="123">
        <v>1</v>
      </c>
      <c r="L805" s="119">
        <f t="shared" si="26"/>
        <v>15</v>
      </c>
      <c r="M805" s="123">
        <v>491</v>
      </c>
      <c r="N805" s="124">
        <v>2.1963824289405683E-2</v>
      </c>
      <c r="O805" s="73">
        <f t="shared" si="27"/>
        <v>6.5173116089613028E-2</v>
      </c>
      <c r="P805" s="125" t="s">
        <v>122</v>
      </c>
      <c r="Q805" s="125" t="s">
        <v>307</v>
      </c>
      <c r="R805" s="121" t="s">
        <v>118</v>
      </c>
    </row>
    <row r="806" spans="1:18" ht="15.75" thickBot="1" x14ac:dyDescent="0.25">
      <c r="A806" s="139" t="s">
        <v>2138</v>
      </c>
      <c r="B806" s="139" t="s">
        <v>2139</v>
      </c>
      <c r="C806" s="123">
        <v>10</v>
      </c>
      <c r="D806" s="123">
        <v>3</v>
      </c>
      <c r="E806" s="123">
        <v>0</v>
      </c>
      <c r="F806" s="123">
        <v>1</v>
      </c>
      <c r="G806" s="123">
        <v>0</v>
      </c>
      <c r="H806" s="123">
        <v>0</v>
      </c>
      <c r="I806" s="123">
        <v>6</v>
      </c>
      <c r="J806" s="123">
        <v>0</v>
      </c>
      <c r="K806" s="123">
        <v>0</v>
      </c>
      <c r="L806" s="119">
        <f t="shared" si="26"/>
        <v>1</v>
      </c>
      <c r="M806" s="123">
        <v>746</v>
      </c>
      <c r="N806" s="124">
        <v>7.3349633251833741E-3</v>
      </c>
      <c r="O806" s="73">
        <f t="shared" si="27"/>
        <v>1.3404825737265416E-2</v>
      </c>
      <c r="P806" s="125" t="s">
        <v>54</v>
      </c>
      <c r="Q806" s="125" t="s">
        <v>296</v>
      </c>
      <c r="R806" s="121" t="s">
        <v>328</v>
      </c>
    </row>
    <row r="807" spans="1:18" ht="15.75" thickBot="1" x14ac:dyDescent="0.25">
      <c r="A807" s="139" t="s">
        <v>1168</v>
      </c>
      <c r="B807" s="139" t="s">
        <v>1169</v>
      </c>
      <c r="C807" s="123">
        <v>22</v>
      </c>
      <c r="D807" s="123">
        <v>7</v>
      </c>
      <c r="E807" s="123">
        <v>0</v>
      </c>
      <c r="F807" s="123">
        <v>0</v>
      </c>
      <c r="G807" s="123">
        <v>0</v>
      </c>
      <c r="H807" s="123">
        <v>2</v>
      </c>
      <c r="I807" s="123">
        <v>8</v>
      </c>
      <c r="J807" s="123">
        <v>0</v>
      </c>
      <c r="K807" s="123">
        <v>3</v>
      </c>
      <c r="L807" s="119">
        <f t="shared" si="26"/>
        <v>2</v>
      </c>
      <c r="M807" s="123">
        <v>758</v>
      </c>
      <c r="N807" s="124">
        <v>1.3297872340425532E-2</v>
      </c>
      <c r="O807" s="73">
        <f t="shared" si="27"/>
        <v>2.9023746701846966E-2</v>
      </c>
      <c r="P807" s="125" t="s">
        <v>70</v>
      </c>
      <c r="Q807" s="125" t="s">
        <v>298</v>
      </c>
      <c r="R807" s="121"/>
    </row>
    <row r="808" spans="1:18" ht="15.75" thickBot="1" x14ac:dyDescent="0.25">
      <c r="A808" s="139" t="s">
        <v>1366</v>
      </c>
      <c r="B808" s="139" t="s">
        <v>1367</v>
      </c>
      <c r="C808" s="123">
        <v>22</v>
      </c>
      <c r="D808" s="123">
        <v>1</v>
      </c>
      <c r="E808" s="123">
        <v>0</v>
      </c>
      <c r="F808" s="123">
        <v>0</v>
      </c>
      <c r="G808" s="123">
        <v>0</v>
      </c>
      <c r="H808" s="123">
        <v>6</v>
      </c>
      <c r="I808" s="123">
        <v>8</v>
      </c>
      <c r="J808" s="123">
        <v>0</v>
      </c>
      <c r="K808" s="123">
        <v>1</v>
      </c>
      <c r="L808" s="119">
        <f t="shared" si="26"/>
        <v>6</v>
      </c>
      <c r="M808" s="123">
        <v>1466</v>
      </c>
      <c r="N808" s="124">
        <v>4.4692737430167599E-2</v>
      </c>
      <c r="O808" s="73">
        <f t="shared" si="27"/>
        <v>1.5006821282401092E-2</v>
      </c>
      <c r="P808" s="125" t="s">
        <v>43</v>
      </c>
      <c r="Q808" s="125" t="s">
        <v>312</v>
      </c>
      <c r="R808" s="121"/>
    </row>
    <row r="809" spans="1:18" ht="15.75" thickBot="1" x14ac:dyDescent="0.25">
      <c r="A809" s="139" t="s">
        <v>2114</v>
      </c>
      <c r="B809" s="139" t="s">
        <v>2115</v>
      </c>
      <c r="C809" s="123">
        <v>6</v>
      </c>
      <c r="D809" s="123">
        <v>5</v>
      </c>
      <c r="E809" s="123">
        <v>0</v>
      </c>
      <c r="F809" s="123">
        <v>1</v>
      </c>
      <c r="G809" s="123">
        <v>0</v>
      </c>
      <c r="H809" s="123">
        <v>0</v>
      </c>
      <c r="I809" s="123">
        <v>0</v>
      </c>
      <c r="J809" s="123">
        <v>0</v>
      </c>
      <c r="K809" s="123">
        <v>0</v>
      </c>
      <c r="L809" s="119">
        <f t="shared" si="26"/>
        <v>1</v>
      </c>
      <c r="M809" s="123">
        <v>636</v>
      </c>
      <c r="N809" s="124">
        <v>2.0890099909173478E-2</v>
      </c>
      <c r="O809" s="73">
        <f t="shared" si="27"/>
        <v>9.433962264150943E-3</v>
      </c>
      <c r="P809" s="125" t="s">
        <v>71</v>
      </c>
      <c r="Q809" s="125" t="s">
        <v>298</v>
      </c>
      <c r="R809" s="121"/>
    </row>
    <row r="810" spans="1:18" ht="15.75" thickBot="1" x14ac:dyDescent="0.25">
      <c r="A810" s="139" t="s">
        <v>228</v>
      </c>
      <c r="B810" s="139" t="s">
        <v>2494</v>
      </c>
      <c r="C810" s="123">
        <v>2</v>
      </c>
      <c r="D810" s="123">
        <v>2</v>
      </c>
      <c r="E810" s="123">
        <v>0</v>
      </c>
      <c r="F810" s="123">
        <v>0</v>
      </c>
      <c r="G810" s="123">
        <v>0</v>
      </c>
      <c r="H810" s="123">
        <v>0</v>
      </c>
      <c r="I810" s="123">
        <v>0</v>
      </c>
      <c r="J810" s="123">
        <v>0</v>
      </c>
      <c r="K810" s="123">
        <v>0</v>
      </c>
      <c r="L810" s="119">
        <f t="shared" si="26"/>
        <v>0</v>
      </c>
      <c r="M810" s="123">
        <v>13547</v>
      </c>
      <c r="N810" s="124">
        <v>3.3726812816188868E-2</v>
      </c>
      <c r="O810" s="73">
        <f t="shared" si="27"/>
        <v>1.4763416254521297E-4</v>
      </c>
      <c r="P810" s="125" t="s">
        <v>456</v>
      </c>
      <c r="Q810" s="125" t="s">
        <v>321</v>
      </c>
      <c r="R810" s="121"/>
    </row>
    <row r="811" spans="1:18" ht="15.75" thickBot="1" x14ac:dyDescent="0.25">
      <c r="A811" s="139" t="s">
        <v>1054</v>
      </c>
      <c r="B811" s="139" t="s">
        <v>1055</v>
      </c>
      <c r="C811" s="123">
        <v>35</v>
      </c>
      <c r="D811" s="123">
        <v>11</v>
      </c>
      <c r="E811" s="123">
        <v>0</v>
      </c>
      <c r="F811" s="123">
        <v>1</v>
      </c>
      <c r="G811" s="123">
        <v>0</v>
      </c>
      <c r="H811" s="123">
        <v>0</v>
      </c>
      <c r="I811" s="123">
        <v>5</v>
      </c>
      <c r="J811" s="123">
        <v>2</v>
      </c>
      <c r="K811" s="123">
        <v>2</v>
      </c>
      <c r="L811" s="119">
        <f t="shared" si="26"/>
        <v>15</v>
      </c>
      <c r="M811" s="123">
        <v>777</v>
      </c>
      <c r="N811" s="124">
        <v>0.14723926380368099</v>
      </c>
      <c r="O811" s="73">
        <f t="shared" si="27"/>
        <v>4.5045045045045043E-2</v>
      </c>
      <c r="P811" s="125" t="s">
        <v>47</v>
      </c>
      <c r="Q811" s="125" t="s">
        <v>316</v>
      </c>
      <c r="R811" s="121"/>
    </row>
    <row r="812" spans="1:18" ht="15.75" thickBot="1" x14ac:dyDescent="0.25">
      <c r="A812" s="139" t="s">
        <v>1557</v>
      </c>
      <c r="B812" s="139" t="s">
        <v>1558</v>
      </c>
      <c r="C812" s="123">
        <v>20</v>
      </c>
      <c r="D812" s="123">
        <v>3</v>
      </c>
      <c r="E812" s="123">
        <v>0</v>
      </c>
      <c r="F812" s="123">
        <v>0</v>
      </c>
      <c r="G812" s="123">
        <v>2</v>
      </c>
      <c r="H812" s="123">
        <v>1</v>
      </c>
      <c r="I812" s="123">
        <v>3</v>
      </c>
      <c r="J812" s="123">
        <v>1</v>
      </c>
      <c r="K812" s="123">
        <v>2</v>
      </c>
      <c r="L812" s="119">
        <f t="shared" si="26"/>
        <v>8</v>
      </c>
      <c r="M812" s="123">
        <v>671</v>
      </c>
      <c r="N812" s="124">
        <v>1.8285714285714287E-2</v>
      </c>
      <c r="O812" s="73">
        <f t="shared" si="27"/>
        <v>2.9806259314456036E-2</v>
      </c>
      <c r="P812" s="125" t="s">
        <v>71</v>
      </c>
      <c r="Q812" s="125" t="s">
        <v>312</v>
      </c>
      <c r="R812" s="121" t="s">
        <v>2358</v>
      </c>
    </row>
    <row r="813" spans="1:18" ht="15.75" thickBot="1" x14ac:dyDescent="0.25">
      <c r="A813" s="139" t="s">
        <v>1846</v>
      </c>
      <c r="B813" s="139" t="s">
        <v>2495</v>
      </c>
      <c r="C813" s="123">
        <v>8</v>
      </c>
      <c r="D813" s="123">
        <v>6</v>
      </c>
      <c r="E813" s="123">
        <v>1</v>
      </c>
      <c r="F813" s="123">
        <v>0</v>
      </c>
      <c r="G813" s="123">
        <v>0</v>
      </c>
      <c r="H813" s="123">
        <v>0</v>
      </c>
      <c r="I813" s="123">
        <v>0</v>
      </c>
      <c r="J813" s="123">
        <v>0</v>
      </c>
      <c r="K813" s="123">
        <v>0</v>
      </c>
      <c r="L813" s="119">
        <f t="shared" si="26"/>
        <v>2</v>
      </c>
      <c r="M813" s="123">
        <v>506</v>
      </c>
      <c r="N813" s="124">
        <v>2.9246794871794872E-2</v>
      </c>
      <c r="O813" s="73">
        <f t="shared" si="27"/>
        <v>1.5810276679841896E-2</v>
      </c>
      <c r="P813" s="125" t="s">
        <v>34</v>
      </c>
      <c r="Q813" s="125" t="s">
        <v>312</v>
      </c>
      <c r="R813" s="121"/>
    </row>
    <row r="814" spans="1:18" ht="15.75" thickBot="1" x14ac:dyDescent="0.25">
      <c r="A814" s="139" t="s">
        <v>2089</v>
      </c>
      <c r="B814" s="139" t="s">
        <v>2496</v>
      </c>
      <c r="C814" s="123">
        <v>8</v>
      </c>
      <c r="D814" s="123">
        <v>4</v>
      </c>
      <c r="E814" s="123">
        <v>0</v>
      </c>
      <c r="F814" s="123">
        <v>0</v>
      </c>
      <c r="G814" s="123">
        <v>0</v>
      </c>
      <c r="H814" s="123">
        <v>0</v>
      </c>
      <c r="I814" s="123">
        <v>3</v>
      </c>
      <c r="J814" s="123">
        <v>1</v>
      </c>
      <c r="K814" s="123">
        <v>0</v>
      </c>
      <c r="L814" s="119">
        <f t="shared" si="26"/>
        <v>0</v>
      </c>
      <c r="M814" s="123">
        <v>341</v>
      </c>
      <c r="N814" s="124">
        <v>8.0962800875273522E-2</v>
      </c>
      <c r="O814" s="73">
        <f t="shared" si="27"/>
        <v>2.3460410557184751E-2</v>
      </c>
      <c r="P814" s="125" t="s">
        <v>76</v>
      </c>
      <c r="Q814" s="125" t="s">
        <v>321</v>
      </c>
      <c r="R814" s="121" t="s">
        <v>2354</v>
      </c>
    </row>
    <row r="815" spans="1:18" ht="15.75" thickBot="1" x14ac:dyDescent="0.25">
      <c r="A815" s="139" t="s">
        <v>1172</v>
      </c>
      <c r="B815" s="139" t="s">
        <v>1173</v>
      </c>
      <c r="C815" s="123">
        <v>29</v>
      </c>
      <c r="D815" s="123">
        <v>5</v>
      </c>
      <c r="E815" s="123">
        <v>0</v>
      </c>
      <c r="F815" s="123">
        <v>3</v>
      </c>
      <c r="G815" s="123">
        <v>0</v>
      </c>
      <c r="H815" s="123">
        <v>3</v>
      </c>
      <c r="I815" s="123">
        <v>3</v>
      </c>
      <c r="J815" s="123">
        <v>11</v>
      </c>
      <c r="K815" s="123">
        <v>0</v>
      </c>
      <c r="L815" s="119">
        <f t="shared" si="26"/>
        <v>7</v>
      </c>
      <c r="M815" s="123">
        <v>511</v>
      </c>
      <c r="N815" s="124">
        <v>9.9081336395545352E-2</v>
      </c>
      <c r="O815" s="73">
        <f t="shared" si="27"/>
        <v>5.6751467710371817E-2</v>
      </c>
      <c r="P815" s="125" t="s">
        <v>28</v>
      </c>
      <c r="Q815" s="125" t="s">
        <v>321</v>
      </c>
      <c r="R815" s="121" t="s">
        <v>2355</v>
      </c>
    </row>
    <row r="816" spans="1:18" ht="15.75" thickBot="1" x14ac:dyDescent="0.25">
      <c r="A816" s="139" t="s">
        <v>2133</v>
      </c>
      <c r="B816" s="139" t="s">
        <v>2497</v>
      </c>
      <c r="C816" s="123">
        <v>5</v>
      </c>
      <c r="D816" s="123">
        <v>1</v>
      </c>
      <c r="E816" s="123">
        <v>0</v>
      </c>
      <c r="F816" s="123">
        <v>0</v>
      </c>
      <c r="G816" s="123">
        <v>4</v>
      </c>
      <c r="H816" s="123">
        <v>0</v>
      </c>
      <c r="I816" s="123">
        <v>0</v>
      </c>
      <c r="J816" s="123">
        <v>0</v>
      </c>
      <c r="K816" s="123">
        <v>0</v>
      </c>
      <c r="L816" s="119">
        <f t="shared" si="26"/>
        <v>0</v>
      </c>
      <c r="M816" s="123">
        <v>668</v>
      </c>
      <c r="N816" s="124">
        <v>0.15384615384615385</v>
      </c>
      <c r="O816" s="73">
        <f t="shared" si="27"/>
        <v>7.4850299401197605E-3</v>
      </c>
      <c r="P816" s="125" t="s">
        <v>210</v>
      </c>
      <c r="Q816" s="125"/>
      <c r="R816" s="121"/>
    </row>
    <row r="817" spans="1:18" ht="15.75" thickBot="1" x14ac:dyDescent="0.25">
      <c r="A817" s="139" t="s">
        <v>1577</v>
      </c>
      <c r="B817" s="139" t="s">
        <v>1578</v>
      </c>
      <c r="C817" s="123">
        <v>19</v>
      </c>
      <c r="D817" s="123">
        <v>4</v>
      </c>
      <c r="E817" s="123">
        <v>0</v>
      </c>
      <c r="F817" s="123">
        <v>2</v>
      </c>
      <c r="G817" s="123">
        <v>0</v>
      </c>
      <c r="H817" s="123">
        <v>0</v>
      </c>
      <c r="I817" s="123">
        <v>6</v>
      </c>
      <c r="J817" s="123">
        <v>2</v>
      </c>
      <c r="K817" s="123">
        <v>0</v>
      </c>
      <c r="L817" s="119">
        <f t="shared" si="26"/>
        <v>7</v>
      </c>
      <c r="M817" s="123">
        <v>804</v>
      </c>
      <c r="N817" s="124">
        <v>7.7429345722028649E-4</v>
      </c>
      <c r="O817" s="73">
        <f t="shared" si="27"/>
        <v>2.36318407960199E-2</v>
      </c>
      <c r="P817" s="125" t="s">
        <v>170</v>
      </c>
      <c r="Q817" s="125" t="s">
        <v>309</v>
      </c>
      <c r="R817" s="121"/>
    </row>
    <row r="818" spans="1:18" ht="15.75" thickBot="1" x14ac:dyDescent="0.25">
      <c r="A818" s="139" t="s">
        <v>1762</v>
      </c>
      <c r="B818" s="139" t="s">
        <v>1763</v>
      </c>
      <c r="C818" s="123">
        <v>10</v>
      </c>
      <c r="D818" s="123">
        <v>4</v>
      </c>
      <c r="E818" s="123">
        <v>0</v>
      </c>
      <c r="F818" s="123">
        <v>0</v>
      </c>
      <c r="G818" s="123">
        <v>0</v>
      </c>
      <c r="H818" s="123">
        <v>2</v>
      </c>
      <c r="I818" s="123">
        <v>1</v>
      </c>
      <c r="J818" s="123">
        <v>0</v>
      </c>
      <c r="K818" s="123">
        <v>0</v>
      </c>
      <c r="L818" s="119">
        <f t="shared" si="26"/>
        <v>3</v>
      </c>
      <c r="M818" s="123">
        <v>498</v>
      </c>
      <c r="N818" s="124">
        <v>1.17096018735363E-4</v>
      </c>
      <c r="O818" s="73">
        <f t="shared" si="27"/>
        <v>2.0080321285140562E-2</v>
      </c>
      <c r="P818" s="125" t="s">
        <v>71</v>
      </c>
      <c r="Q818" s="125" t="s">
        <v>298</v>
      </c>
      <c r="R818" s="121"/>
    </row>
    <row r="819" spans="1:18" ht="15.75" thickBot="1" x14ac:dyDescent="0.25">
      <c r="A819" s="139" t="s">
        <v>2265</v>
      </c>
      <c r="B819" s="139" t="s">
        <v>2498</v>
      </c>
      <c r="C819" s="123">
        <v>1</v>
      </c>
      <c r="D819" s="123">
        <v>1</v>
      </c>
      <c r="E819" s="123">
        <v>0</v>
      </c>
      <c r="F819" s="123">
        <v>0</v>
      </c>
      <c r="G819" s="123">
        <v>0</v>
      </c>
      <c r="H819" s="123">
        <v>0</v>
      </c>
      <c r="I819" s="123">
        <v>0</v>
      </c>
      <c r="J819" s="123">
        <v>0</v>
      </c>
      <c r="K819" s="123">
        <v>0</v>
      </c>
      <c r="L819" s="119">
        <f t="shared" si="26"/>
        <v>0</v>
      </c>
      <c r="M819" s="123">
        <v>1967</v>
      </c>
      <c r="N819" s="124">
        <v>4.7717842323651449E-2</v>
      </c>
      <c r="O819" s="73">
        <f t="shared" si="27"/>
        <v>5.0838840874428064E-4</v>
      </c>
      <c r="P819" s="125" t="s">
        <v>2345</v>
      </c>
      <c r="Q819" s="125" t="s">
        <v>2580</v>
      </c>
      <c r="R819" s="121" t="s">
        <v>91</v>
      </c>
    </row>
    <row r="820" spans="1:18" ht="15.75" thickBot="1" x14ac:dyDescent="0.25">
      <c r="A820" s="139" t="s">
        <v>666</v>
      </c>
      <c r="B820" s="139" t="s">
        <v>667</v>
      </c>
      <c r="C820" s="123">
        <v>103</v>
      </c>
      <c r="D820" s="123">
        <v>82</v>
      </c>
      <c r="E820" s="123">
        <v>3</v>
      </c>
      <c r="F820" s="123">
        <v>23</v>
      </c>
      <c r="G820" s="123">
        <v>1</v>
      </c>
      <c r="H820" s="123">
        <v>0</v>
      </c>
      <c r="I820" s="123">
        <v>3</v>
      </c>
      <c r="J820" s="123">
        <v>8</v>
      </c>
      <c r="K820" s="123">
        <v>1</v>
      </c>
      <c r="L820" s="119">
        <f t="shared" si="26"/>
        <v>8</v>
      </c>
      <c r="M820" s="123">
        <v>1855</v>
      </c>
      <c r="N820" s="124">
        <v>1.0657193605683837E-3</v>
      </c>
      <c r="O820" s="73">
        <f t="shared" si="27"/>
        <v>5.5525606469002696E-2</v>
      </c>
      <c r="P820" s="125" t="s">
        <v>70</v>
      </c>
      <c r="Q820" s="125" t="s">
        <v>312</v>
      </c>
      <c r="R820" s="121" t="s">
        <v>2358</v>
      </c>
    </row>
    <row r="821" spans="1:18" ht="15.75" thickBot="1" x14ac:dyDescent="0.25">
      <c r="A821" s="139" t="s">
        <v>627</v>
      </c>
      <c r="B821" s="139" t="s">
        <v>628</v>
      </c>
      <c r="C821" s="123">
        <v>123</v>
      </c>
      <c r="D821" s="123">
        <v>4</v>
      </c>
      <c r="E821" s="123">
        <v>0</v>
      </c>
      <c r="F821" s="123">
        <v>0</v>
      </c>
      <c r="G821" s="123">
        <v>2</v>
      </c>
      <c r="H821" s="123">
        <v>24</v>
      </c>
      <c r="I821" s="123">
        <v>17</v>
      </c>
      <c r="J821" s="123">
        <v>1</v>
      </c>
      <c r="K821" s="123">
        <v>1</v>
      </c>
      <c r="L821" s="119">
        <f t="shared" si="26"/>
        <v>74</v>
      </c>
      <c r="M821" s="123">
        <v>2419</v>
      </c>
      <c r="N821" s="124">
        <v>6.7948717948717943E-2</v>
      </c>
      <c r="O821" s="73">
        <f t="shared" si="27"/>
        <v>5.0847457627118647E-2</v>
      </c>
      <c r="P821" s="125" t="s">
        <v>46</v>
      </c>
      <c r="Q821" s="125" t="s">
        <v>296</v>
      </c>
      <c r="R821" s="121"/>
    </row>
    <row r="822" spans="1:18" ht="15.75" thickBot="1" x14ac:dyDescent="0.25">
      <c r="A822" s="139" t="s">
        <v>553</v>
      </c>
      <c r="B822" s="139" t="s">
        <v>554</v>
      </c>
      <c r="C822" s="123">
        <v>55</v>
      </c>
      <c r="D822" s="123">
        <v>0</v>
      </c>
      <c r="E822" s="123">
        <v>0</v>
      </c>
      <c r="F822" s="123">
        <v>0</v>
      </c>
      <c r="G822" s="123">
        <v>0</v>
      </c>
      <c r="H822" s="123">
        <v>18</v>
      </c>
      <c r="I822" s="123">
        <v>1</v>
      </c>
      <c r="J822" s="123">
        <v>0</v>
      </c>
      <c r="K822" s="123">
        <v>0</v>
      </c>
      <c r="L822" s="119">
        <f t="shared" si="26"/>
        <v>36</v>
      </c>
      <c r="M822" s="123">
        <v>870</v>
      </c>
      <c r="N822" s="124">
        <v>3.4508682631040561E-4</v>
      </c>
      <c r="O822" s="73">
        <f t="shared" si="27"/>
        <v>6.3218390804597707E-2</v>
      </c>
      <c r="P822" s="125" t="s">
        <v>46</v>
      </c>
      <c r="Q822" s="125" t="s">
        <v>296</v>
      </c>
      <c r="R822" s="121"/>
    </row>
    <row r="823" spans="1:18" ht="15.75" thickBot="1" x14ac:dyDescent="0.25">
      <c r="A823" s="139" t="s">
        <v>593</v>
      </c>
      <c r="B823" s="139" t="s">
        <v>594</v>
      </c>
      <c r="C823" s="123">
        <v>107</v>
      </c>
      <c r="D823" s="123">
        <v>94</v>
      </c>
      <c r="E823" s="123">
        <v>2</v>
      </c>
      <c r="F823" s="123">
        <v>6</v>
      </c>
      <c r="G823" s="123">
        <v>0</v>
      </c>
      <c r="H823" s="123">
        <v>0</v>
      </c>
      <c r="I823" s="123">
        <v>0</v>
      </c>
      <c r="J823" s="123">
        <v>6</v>
      </c>
      <c r="K823" s="123">
        <v>1</v>
      </c>
      <c r="L823" s="119">
        <f t="shared" si="26"/>
        <v>6</v>
      </c>
      <c r="M823" s="123">
        <v>198</v>
      </c>
      <c r="N823" s="124">
        <v>8.4745762711864406E-3</v>
      </c>
      <c r="O823" s="73">
        <f t="shared" si="27"/>
        <v>0.54040404040404044</v>
      </c>
      <c r="P823" s="125" t="s">
        <v>116</v>
      </c>
      <c r="Q823" s="125" t="s">
        <v>307</v>
      </c>
      <c r="R823" s="121"/>
    </row>
    <row r="824" spans="1:18" ht="15.75" thickBot="1" x14ac:dyDescent="0.25">
      <c r="A824" s="139" t="s">
        <v>1563</v>
      </c>
      <c r="B824" s="139" t="s">
        <v>1564</v>
      </c>
      <c r="C824" s="123">
        <v>20</v>
      </c>
      <c r="D824" s="123">
        <v>13</v>
      </c>
      <c r="E824" s="123">
        <v>0</v>
      </c>
      <c r="F824" s="123">
        <v>2</v>
      </c>
      <c r="G824" s="123">
        <v>0</v>
      </c>
      <c r="H824" s="123">
        <v>2</v>
      </c>
      <c r="I824" s="123">
        <v>4</v>
      </c>
      <c r="J824" s="123">
        <v>0</v>
      </c>
      <c r="K824" s="123">
        <v>0</v>
      </c>
      <c r="L824" s="119">
        <f t="shared" si="26"/>
        <v>1</v>
      </c>
      <c r="M824" s="123">
        <v>321</v>
      </c>
      <c r="N824" s="124">
        <v>6.0606060606060606E-3</v>
      </c>
      <c r="O824" s="73">
        <f t="shared" si="27"/>
        <v>6.2305295950155763E-2</v>
      </c>
      <c r="P824" s="125" t="s">
        <v>116</v>
      </c>
      <c r="Q824" s="125" t="s">
        <v>307</v>
      </c>
      <c r="R824" s="121"/>
    </row>
    <row r="825" spans="1:18" ht="15.75" thickBot="1" x14ac:dyDescent="0.25">
      <c r="A825" s="139" t="s">
        <v>1109</v>
      </c>
      <c r="B825" s="139" t="s">
        <v>1110</v>
      </c>
      <c r="C825" s="123">
        <v>26</v>
      </c>
      <c r="D825" s="123">
        <v>17</v>
      </c>
      <c r="E825" s="123">
        <v>2</v>
      </c>
      <c r="F825" s="123">
        <v>0</v>
      </c>
      <c r="G825" s="123">
        <v>0</v>
      </c>
      <c r="H825" s="123">
        <v>5</v>
      </c>
      <c r="I825" s="123">
        <v>0</v>
      </c>
      <c r="J825" s="123">
        <v>0</v>
      </c>
      <c r="K825" s="123">
        <v>0</v>
      </c>
      <c r="L825" s="119">
        <f t="shared" si="26"/>
        <v>4</v>
      </c>
      <c r="M825" s="123">
        <v>1086</v>
      </c>
      <c r="N825" s="124">
        <v>6.6889632107023408E-2</v>
      </c>
      <c r="O825" s="73">
        <f t="shared" si="27"/>
        <v>2.3941068139963169E-2</v>
      </c>
      <c r="P825" s="125" t="s">
        <v>61</v>
      </c>
      <c r="Q825" s="125" t="s">
        <v>305</v>
      </c>
      <c r="R825" s="121"/>
    </row>
    <row r="826" spans="1:18" ht="15.75" thickBot="1" x14ac:dyDescent="0.25">
      <c r="A826" s="139" t="s">
        <v>1787</v>
      </c>
      <c r="B826" s="139" t="s">
        <v>1788</v>
      </c>
      <c r="C826" s="123">
        <v>14</v>
      </c>
      <c r="D826" s="123">
        <v>4</v>
      </c>
      <c r="E826" s="123">
        <v>0</v>
      </c>
      <c r="F826" s="123">
        <v>1</v>
      </c>
      <c r="G826" s="123">
        <v>0</v>
      </c>
      <c r="H826" s="123">
        <v>0</v>
      </c>
      <c r="I826" s="123">
        <v>0</v>
      </c>
      <c r="J826" s="123">
        <v>5</v>
      </c>
      <c r="K826" s="123">
        <v>1</v>
      </c>
      <c r="L826" s="119">
        <f t="shared" si="26"/>
        <v>4</v>
      </c>
      <c r="M826" s="123">
        <v>469</v>
      </c>
      <c r="N826" s="124">
        <v>6.1825318940137389E-2</v>
      </c>
      <c r="O826" s="73">
        <f t="shared" si="27"/>
        <v>2.9850746268656716E-2</v>
      </c>
      <c r="P826" s="125" t="s">
        <v>46</v>
      </c>
      <c r="Q826" s="125" t="s">
        <v>296</v>
      </c>
      <c r="R826" s="121"/>
    </row>
    <row r="827" spans="1:18" ht="15.75" thickBot="1" x14ac:dyDescent="0.25">
      <c r="A827" s="139" t="s">
        <v>1604</v>
      </c>
      <c r="B827" s="139" t="s">
        <v>1605</v>
      </c>
      <c r="C827" s="123">
        <v>20</v>
      </c>
      <c r="D827" s="123">
        <v>7</v>
      </c>
      <c r="E827" s="123">
        <v>0</v>
      </c>
      <c r="F827" s="123">
        <v>1</v>
      </c>
      <c r="G827" s="123">
        <v>0</v>
      </c>
      <c r="H827" s="123">
        <v>1</v>
      </c>
      <c r="I827" s="123">
        <v>3</v>
      </c>
      <c r="J827" s="123">
        <v>0</v>
      </c>
      <c r="K827" s="123">
        <v>2</v>
      </c>
      <c r="L827" s="119">
        <f t="shared" si="26"/>
        <v>7</v>
      </c>
      <c r="M827" s="123">
        <v>651</v>
      </c>
      <c r="N827" s="124">
        <v>0.33794808405438814</v>
      </c>
      <c r="O827" s="73">
        <f t="shared" si="27"/>
        <v>3.0721966205837174E-2</v>
      </c>
      <c r="P827" s="125" t="s">
        <v>34</v>
      </c>
      <c r="Q827" s="125" t="s">
        <v>305</v>
      </c>
      <c r="R827" s="121" t="s">
        <v>2359</v>
      </c>
    </row>
    <row r="828" spans="1:18" ht="15.75" thickBot="1" x14ac:dyDescent="0.25">
      <c r="A828" s="139" t="s">
        <v>1591</v>
      </c>
      <c r="B828" s="139" t="s">
        <v>1592</v>
      </c>
      <c r="C828" s="123">
        <v>16</v>
      </c>
      <c r="D828" s="123">
        <v>7</v>
      </c>
      <c r="E828" s="123">
        <v>0</v>
      </c>
      <c r="F828" s="123">
        <v>0</v>
      </c>
      <c r="G828" s="123">
        <v>0</v>
      </c>
      <c r="H828" s="123">
        <v>0</v>
      </c>
      <c r="I828" s="123">
        <v>6</v>
      </c>
      <c r="J828" s="123">
        <v>0</v>
      </c>
      <c r="K828" s="123">
        <v>0</v>
      </c>
      <c r="L828" s="119">
        <f t="shared" si="26"/>
        <v>3</v>
      </c>
      <c r="M828" s="123">
        <v>792</v>
      </c>
      <c r="N828" s="124">
        <v>2.5839793281653745E-2</v>
      </c>
      <c r="O828" s="73">
        <f t="shared" si="27"/>
        <v>2.0202020202020204E-2</v>
      </c>
      <c r="P828" s="125" t="s">
        <v>13</v>
      </c>
      <c r="Q828" s="125" t="s">
        <v>296</v>
      </c>
      <c r="R828" s="121" t="s">
        <v>328</v>
      </c>
    </row>
    <row r="829" spans="1:18" ht="15.75" thickBot="1" x14ac:dyDescent="0.25">
      <c r="A829" s="139" t="s">
        <v>2080</v>
      </c>
      <c r="B829" s="139" t="s">
        <v>2081</v>
      </c>
      <c r="C829" s="123">
        <v>8</v>
      </c>
      <c r="D829" s="123">
        <v>0</v>
      </c>
      <c r="E829" s="123">
        <v>0</v>
      </c>
      <c r="F829" s="123">
        <v>0</v>
      </c>
      <c r="G829" s="123">
        <v>0</v>
      </c>
      <c r="H829" s="123">
        <v>2</v>
      </c>
      <c r="I829" s="123">
        <v>2</v>
      </c>
      <c r="J829" s="123">
        <v>0</v>
      </c>
      <c r="K829" s="123">
        <v>4</v>
      </c>
      <c r="L829" s="119">
        <f t="shared" si="26"/>
        <v>0</v>
      </c>
      <c r="M829" s="123">
        <v>1204</v>
      </c>
      <c r="N829" s="124">
        <v>0.11964831804281345</v>
      </c>
      <c r="O829" s="73">
        <f t="shared" si="27"/>
        <v>6.6445182724252493E-3</v>
      </c>
      <c r="P829" s="125" t="s">
        <v>180</v>
      </c>
      <c r="Q829" s="125" t="s">
        <v>296</v>
      </c>
      <c r="R829" s="121"/>
    </row>
    <row r="830" spans="1:18" ht="15.75" thickBot="1" x14ac:dyDescent="0.25">
      <c r="A830" s="139" t="s">
        <v>1006</v>
      </c>
      <c r="B830" s="139" t="s">
        <v>1007</v>
      </c>
      <c r="C830" s="123">
        <v>38</v>
      </c>
      <c r="D830" s="123">
        <v>7</v>
      </c>
      <c r="E830" s="123">
        <v>0</v>
      </c>
      <c r="F830" s="123">
        <v>2</v>
      </c>
      <c r="G830" s="123">
        <v>0</v>
      </c>
      <c r="H830" s="123">
        <v>1</v>
      </c>
      <c r="I830" s="123">
        <v>2</v>
      </c>
      <c r="J830" s="123">
        <v>22</v>
      </c>
      <c r="K830" s="123">
        <v>0</v>
      </c>
      <c r="L830" s="119">
        <f t="shared" si="26"/>
        <v>6</v>
      </c>
      <c r="M830" s="123">
        <v>878</v>
      </c>
      <c r="N830" s="124">
        <v>0.33234090766035124</v>
      </c>
      <c r="O830" s="73">
        <f t="shared" si="27"/>
        <v>4.328018223234624E-2</v>
      </c>
      <c r="P830" s="125" t="s">
        <v>238</v>
      </c>
      <c r="Q830" s="125" t="s">
        <v>2580</v>
      </c>
      <c r="R830" s="121" t="s">
        <v>91</v>
      </c>
    </row>
    <row r="831" spans="1:18" ht="15.75" thickBot="1" x14ac:dyDescent="0.25">
      <c r="A831" s="139" t="s">
        <v>1288</v>
      </c>
      <c r="B831" s="139" t="s">
        <v>1289</v>
      </c>
      <c r="C831" s="123">
        <v>26</v>
      </c>
      <c r="D831" s="123">
        <v>12</v>
      </c>
      <c r="E831" s="123">
        <v>1</v>
      </c>
      <c r="F831" s="123">
        <v>1</v>
      </c>
      <c r="G831" s="123">
        <v>0</v>
      </c>
      <c r="H831" s="123">
        <v>5</v>
      </c>
      <c r="I831" s="123">
        <v>1</v>
      </c>
      <c r="J831" s="123">
        <v>0</v>
      </c>
      <c r="K831" s="123">
        <v>1</v>
      </c>
      <c r="L831" s="119">
        <f t="shared" si="26"/>
        <v>7</v>
      </c>
      <c r="M831" s="123">
        <v>599</v>
      </c>
      <c r="N831" s="124">
        <v>2.3498694516971279E-2</v>
      </c>
      <c r="O831" s="73">
        <f t="shared" si="27"/>
        <v>4.340567612687813E-2</v>
      </c>
      <c r="P831" s="125" t="s">
        <v>210</v>
      </c>
      <c r="Q831" s="125" t="s">
        <v>296</v>
      </c>
      <c r="R831" s="121"/>
    </row>
    <row r="832" spans="1:18" ht="15.75" thickBot="1" x14ac:dyDescent="0.25">
      <c r="A832" s="139" t="s">
        <v>1982</v>
      </c>
      <c r="B832" s="139" t="s">
        <v>2499</v>
      </c>
      <c r="C832" s="123">
        <v>9</v>
      </c>
      <c r="D832" s="123">
        <v>7</v>
      </c>
      <c r="E832" s="123">
        <v>0</v>
      </c>
      <c r="F832" s="123">
        <v>3</v>
      </c>
      <c r="G832" s="123">
        <v>0</v>
      </c>
      <c r="H832" s="123">
        <v>0</v>
      </c>
      <c r="I832" s="123">
        <v>0</v>
      </c>
      <c r="J832" s="123">
        <v>1</v>
      </c>
      <c r="K832" s="123">
        <v>0</v>
      </c>
      <c r="L832" s="119">
        <f t="shared" si="26"/>
        <v>1</v>
      </c>
      <c r="M832" s="123">
        <v>695</v>
      </c>
      <c r="N832" s="124">
        <v>0.1132238547968885</v>
      </c>
      <c r="O832" s="73">
        <f t="shared" si="27"/>
        <v>1.2949640287769784E-2</v>
      </c>
      <c r="P832" s="125" t="s">
        <v>35</v>
      </c>
      <c r="Q832" s="125" t="s">
        <v>2580</v>
      </c>
      <c r="R832" s="121" t="s">
        <v>91</v>
      </c>
    </row>
    <row r="833" spans="1:18" ht="15.75" thickBot="1" x14ac:dyDescent="0.25">
      <c r="A833" s="139" t="s">
        <v>699</v>
      </c>
      <c r="B833" s="139" t="s">
        <v>700</v>
      </c>
      <c r="C833" s="123">
        <v>82</v>
      </c>
      <c r="D833" s="123">
        <v>3</v>
      </c>
      <c r="E833" s="123">
        <v>1</v>
      </c>
      <c r="F833" s="123">
        <v>0</v>
      </c>
      <c r="G833" s="123">
        <v>0</v>
      </c>
      <c r="H833" s="123">
        <v>3</v>
      </c>
      <c r="I833" s="123">
        <v>43</v>
      </c>
      <c r="J833" s="123">
        <v>22</v>
      </c>
      <c r="K833" s="123">
        <v>0</v>
      </c>
      <c r="L833" s="119">
        <f t="shared" si="26"/>
        <v>11</v>
      </c>
      <c r="M833" s="123">
        <v>716</v>
      </c>
      <c r="N833" s="124">
        <v>3.5789473684210524E-2</v>
      </c>
      <c r="O833" s="73">
        <f t="shared" si="27"/>
        <v>0.11452513966480447</v>
      </c>
      <c r="P833" s="125" t="s">
        <v>11</v>
      </c>
      <c r="Q833" s="125" t="s">
        <v>307</v>
      </c>
      <c r="R833" s="121"/>
    </row>
    <row r="834" spans="1:18" ht="15.75" thickBot="1" x14ac:dyDescent="0.25">
      <c r="A834" s="139" t="s">
        <v>1597</v>
      </c>
      <c r="B834" s="139" t="s">
        <v>2500</v>
      </c>
      <c r="C834" s="123">
        <v>20</v>
      </c>
      <c r="D834" s="123">
        <v>10</v>
      </c>
      <c r="E834" s="123">
        <v>0</v>
      </c>
      <c r="F834" s="123">
        <v>0</v>
      </c>
      <c r="G834" s="123">
        <v>0</v>
      </c>
      <c r="H834" s="123">
        <v>0</v>
      </c>
      <c r="I834" s="123">
        <v>0</v>
      </c>
      <c r="J834" s="123">
        <v>4</v>
      </c>
      <c r="K834" s="123">
        <v>1</v>
      </c>
      <c r="L834" s="119">
        <f t="shared" si="26"/>
        <v>5</v>
      </c>
      <c r="M834" s="123">
        <v>900</v>
      </c>
      <c r="N834" s="124">
        <v>2.9471544715447155E-2</v>
      </c>
      <c r="O834" s="73">
        <f t="shared" si="27"/>
        <v>2.2222222222222223E-2</v>
      </c>
      <c r="P834" s="125" t="s">
        <v>46</v>
      </c>
      <c r="Q834" s="125" t="s">
        <v>296</v>
      </c>
      <c r="R834" s="121"/>
    </row>
    <row r="835" spans="1:18" ht="15.75" thickBot="1" x14ac:dyDescent="0.25">
      <c r="A835" s="139" t="s">
        <v>2212</v>
      </c>
      <c r="B835" s="139" t="s">
        <v>2501</v>
      </c>
      <c r="C835" s="123">
        <v>14</v>
      </c>
      <c r="D835" s="123">
        <v>10</v>
      </c>
      <c r="E835" s="123">
        <v>2</v>
      </c>
      <c r="F835" s="123">
        <v>1</v>
      </c>
      <c r="G835" s="123">
        <v>0</v>
      </c>
      <c r="H835" s="123">
        <v>0</v>
      </c>
      <c r="I835" s="123">
        <v>3</v>
      </c>
      <c r="J835" s="123">
        <v>0</v>
      </c>
      <c r="K835" s="123">
        <v>1</v>
      </c>
      <c r="L835" s="119">
        <f t="shared" si="26"/>
        <v>0</v>
      </c>
      <c r="M835" s="123">
        <v>584</v>
      </c>
      <c r="N835" s="124">
        <v>8.2118188795088254E-2</v>
      </c>
      <c r="O835" s="73">
        <f t="shared" si="27"/>
        <v>2.3972602739726026E-2</v>
      </c>
      <c r="P835" s="125" t="s">
        <v>225</v>
      </c>
      <c r="Q835" s="125" t="s">
        <v>307</v>
      </c>
      <c r="R835" s="121" t="s">
        <v>118</v>
      </c>
    </row>
    <row r="836" spans="1:18" ht="15.75" thickBot="1" x14ac:dyDescent="0.25">
      <c r="A836" s="139" t="s">
        <v>763</v>
      </c>
      <c r="B836" s="139" t="s">
        <v>764</v>
      </c>
      <c r="C836" s="123">
        <v>42</v>
      </c>
      <c r="D836" s="123">
        <v>10</v>
      </c>
      <c r="E836" s="123">
        <v>0</v>
      </c>
      <c r="F836" s="123">
        <v>3</v>
      </c>
      <c r="G836" s="123">
        <v>0</v>
      </c>
      <c r="H836" s="123">
        <v>0</v>
      </c>
      <c r="I836" s="123">
        <v>5</v>
      </c>
      <c r="J836" s="123">
        <v>11</v>
      </c>
      <c r="K836" s="123">
        <v>5</v>
      </c>
      <c r="L836" s="119">
        <f t="shared" si="26"/>
        <v>11</v>
      </c>
      <c r="M836" s="123">
        <v>488</v>
      </c>
      <c r="N836" s="124">
        <v>2.8846153846153848E-2</v>
      </c>
      <c r="O836" s="73">
        <f t="shared" si="27"/>
        <v>8.6065573770491802E-2</v>
      </c>
      <c r="P836" s="125" t="s">
        <v>11</v>
      </c>
      <c r="Q836" s="125" t="s">
        <v>307</v>
      </c>
      <c r="R836" s="121" t="s">
        <v>1</v>
      </c>
    </row>
    <row r="837" spans="1:18" ht="15.75" thickBot="1" x14ac:dyDescent="0.25">
      <c r="A837" s="139" t="s">
        <v>1357</v>
      </c>
      <c r="B837" s="139" t="s">
        <v>1358</v>
      </c>
      <c r="C837" s="123">
        <v>30</v>
      </c>
      <c r="D837" s="123">
        <v>20</v>
      </c>
      <c r="E837" s="123">
        <v>0</v>
      </c>
      <c r="F837" s="123">
        <v>2</v>
      </c>
      <c r="G837" s="123">
        <v>0</v>
      </c>
      <c r="H837" s="123">
        <v>1</v>
      </c>
      <c r="I837" s="123">
        <v>4</v>
      </c>
      <c r="J837" s="123">
        <v>0</v>
      </c>
      <c r="K837" s="123">
        <v>0</v>
      </c>
      <c r="L837" s="119">
        <f t="shared" si="26"/>
        <v>5</v>
      </c>
      <c r="M837" s="123">
        <v>559</v>
      </c>
      <c r="N837" s="124">
        <v>3.2028469750889681E-2</v>
      </c>
      <c r="O837" s="73">
        <f t="shared" si="27"/>
        <v>5.3667262969588549E-2</v>
      </c>
      <c r="P837" s="125" t="s">
        <v>122</v>
      </c>
      <c r="Q837" s="125" t="s">
        <v>307</v>
      </c>
      <c r="R837" s="121" t="s">
        <v>118</v>
      </c>
    </row>
    <row r="838" spans="1:18" ht="15.75" thickBot="1" x14ac:dyDescent="0.25">
      <c r="A838" s="139" t="s">
        <v>832</v>
      </c>
      <c r="B838" s="139" t="s">
        <v>833</v>
      </c>
      <c r="C838" s="123">
        <v>62</v>
      </c>
      <c r="D838" s="123">
        <v>33</v>
      </c>
      <c r="E838" s="123">
        <v>0</v>
      </c>
      <c r="F838" s="123">
        <v>0</v>
      </c>
      <c r="G838" s="123">
        <v>6</v>
      </c>
      <c r="H838" s="123">
        <v>4</v>
      </c>
      <c r="I838" s="123">
        <v>4</v>
      </c>
      <c r="J838" s="123">
        <v>0</v>
      </c>
      <c r="K838" s="123">
        <v>1</v>
      </c>
      <c r="L838" s="119">
        <f t="shared" si="26"/>
        <v>14</v>
      </c>
      <c r="M838" s="123">
        <v>662</v>
      </c>
      <c r="N838" s="124">
        <v>0.10434698045317514</v>
      </c>
      <c r="O838" s="73">
        <f t="shared" si="27"/>
        <v>9.3655589123867067E-2</v>
      </c>
      <c r="P838" s="125" t="s">
        <v>47</v>
      </c>
      <c r="Q838" s="125" t="s">
        <v>300</v>
      </c>
      <c r="R838" s="121"/>
    </row>
    <row r="839" spans="1:18" ht="15.75" thickBot="1" x14ac:dyDescent="0.25">
      <c r="A839" s="139" t="s">
        <v>1925</v>
      </c>
      <c r="B839" s="139" t="s">
        <v>2502</v>
      </c>
      <c r="C839" s="123">
        <v>14</v>
      </c>
      <c r="D839" s="123">
        <v>12</v>
      </c>
      <c r="E839" s="123">
        <v>0</v>
      </c>
      <c r="F839" s="123">
        <v>1</v>
      </c>
      <c r="G839" s="123">
        <v>0</v>
      </c>
      <c r="H839" s="123">
        <v>1</v>
      </c>
      <c r="I839" s="123">
        <v>1</v>
      </c>
      <c r="J839" s="123">
        <v>0</v>
      </c>
      <c r="K839" s="123">
        <v>0</v>
      </c>
      <c r="L839" s="119">
        <f t="shared" si="26"/>
        <v>0</v>
      </c>
      <c r="M839" s="123">
        <v>716</v>
      </c>
      <c r="N839" s="124">
        <v>2.2877478393492627E-2</v>
      </c>
      <c r="O839" s="73">
        <f t="shared" si="27"/>
        <v>1.9553072625698324E-2</v>
      </c>
      <c r="P839" s="125" t="s">
        <v>225</v>
      </c>
      <c r="Q839" s="125" t="s">
        <v>307</v>
      </c>
      <c r="R839" s="121" t="s">
        <v>118</v>
      </c>
    </row>
    <row r="840" spans="1:18" ht="15.75" thickBot="1" x14ac:dyDescent="0.25">
      <c r="A840" s="139" t="s">
        <v>1237</v>
      </c>
      <c r="B840" s="139" t="s">
        <v>1238</v>
      </c>
      <c r="C840" s="123">
        <v>34</v>
      </c>
      <c r="D840" s="123">
        <v>12</v>
      </c>
      <c r="E840" s="123">
        <v>0</v>
      </c>
      <c r="F840" s="123">
        <v>0</v>
      </c>
      <c r="G840" s="123">
        <v>0</v>
      </c>
      <c r="H840" s="123">
        <v>1</v>
      </c>
      <c r="I840" s="123">
        <v>9</v>
      </c>
      <c r="J840" s="123">
        <v>3</v>
      </c>
      <c r="K840" s="123">
        <v>3</v>
      </c>
      <c r="L840" s="119">
        <f t="shared" si="26"/>
        <v>6</v>
      </c>
      <c r="M840" s="123">
        <v>1320</v>
      </c>
      <c r="N840" s="124">
        <v>1.7814726840855107E-2</v>
      </c>
      <c r="O840" s="73">
        <f t="shared" si="27"/>
        <v>2.5757575757575757E-2</v>
      </c>
      <c r="P840" s="125" t="s">
        <v>2581</v>
      </c>
      <c r="Q840" s="125" t="s">
        <v>312</v>
      </c>
      <c r="R840" s="121" t="s">
        <v>2358</v>
      </c>
    </row>
    <row r="841" spans="1:18" ht="15.75" thickBot="1" x14ac:dyDescent="0.25">
      <c r="A841" s="139" t="s">
        <v>1134</v>
      </c>
      <c r="B841" s="139" t="s">
        <v>1135</v>
      </c>
      <c r="C841" s="123">
        <v>27</v>
      </c>
      <c r="D841" s="123">
        <v>2</v>
      </c>
      <c r="E841" s="123">
        <v>0</v>
      </c>
      <c r="F841" s="123">
        <v>0</v>
      </c>
      <c r="G841" s="123">
        <v>2</v>
      </c>
      <c r="H841" s="123">
        <v>0</v>
      </c>
      <c r="I841" s="123">
        <v>1</v>
      </c>
      <c r="J841" s="123">
        <v>13</v>
      </c>
      <c r="K841" s="123">
        <v>1</v>
      </c>
      <c r="L841" s="119">
        <f t="shared" si="26"/>
        <v>8</v>
      </c>
      <c r="M841" s="123">
        <v>515</v>
      </c>
      <c r="N841" s="124">
        <v>2.3809523809523808E-2</v>
      </c>
      <c r="O841" s="73">
        <f t="shared" si="27"/>
        <v>5.2427184466019419E-2</v>
      </c>
      <c r="P841" s="125" t="s">
        <v>11</v>
      </c>
      <c r="Q841" s="125" t="s">
        <v>307</v>
      </c>
      <c r="R841" s="121" t="s">
        <v>1</v>
      </c>
    </row>
    <row r="842" spans="1:18" ht="15.75" thickBot="1" x14ac:dyDescent="0.25">
      <c r="A842" s="139" t="s">
        <v>1663</v>
      </c>
      <c r="B842" s="139" t="s">
        <v>1664</v>
      </c>
      <c r="C842" s="123">
        <v>20</v>
      </c>
      <c r="D842" s="123">
        <v>9</v>
      </c>
      <c r="E842" s="123">
        <v>0</v>
      </c>
      <c r="F842" s="123">
        <v>0</v>
      </c>
      <c r="G842" s="123">
        <v>0</v>
      </c>
      <c r="H842" s="123">
        <v>0</v>
      </c>
      <c r="I842" s="123">
        <v>2</v>
      </c>
      <c r="J842" s="123">
        <v>1</v>
      </c>
      <c r="K842" s="123">
        <v>1</v>
      </c>
      <c r="L842" s="119">
        <f t="shared" si="26"/>
        <v>7</v>
      </c>
      <c r="M842" s="123">
        <v>1054</v>
      </c>
      <c r="N842" s="124">
        <v>7.3545554335894617E-2</v>
      </c>
      <c r="O842" s="73">
        <f t="shared" si="27"/>
        <v>1.8975332068311195E-2</v>
      </c>
      <c r="P842" s="125" t="s">
        <v>34</v>
      </c>
      <c r="Q842" s="125" t="s">
        <v>305</v>
      </c>
      <c r="R842" s="121" t="s">
        <v>2359</v>
      </c>
    </row>
    <row r="843" spans="1:18" ht="15.75" thickBot="1" x14ac:dyDescent="0.25">
      <c r="A843" s="139" t="s">
        <v>1022</v>
      </c>
      <c r="B843" s="139" t="s">
        <v>1023</v>
      </c>
      <c r="C843" s="123">
        <v>38</v>
      </c>
      <c r="D843" s="123">
        <v>19</v>
      </c>
      <c r="E843" s="123">
        <v>0</v>
      </c>
      <c r="F843" s="123">
        <v>0</v>
      </c>
      <c r="G843" s="123">
        <v>0</v>
      </c>
      <c r="H843" s="123">
        <v>3</v>
      </c>
      <c r="I843" s="123">
        <v>7</v>
      </c>
      <c r="J843" s="123">
        <v>0</v>
      </c>
      <c r="K843" s="123">
        <v>2</v>
      </c>
      <c r="L843" s="119">
        <f t="shared" ref="L843:L906" si="28">+C843-D843-G843-H843-I843-J843-K843</f>
        <v>7</v>
      </c>
      <c r="M843" s="123">
        <v>1393</v>
      </c>
      <c r="N843" s="124">
        <v>2.4691358024691357E-2</v>
      </c>
      <c r="O843" s="73">
        <f t="shared" ref="O843:O906" si="29">+C843/M843</f>
        <v>2.7279253409906678E-2</v>
      </c>
      <c r="P843" s="125" t="s">
        <v>71</v>
      </c>
      <c r="Q843" s="125" t="s">
        <v>298</v>
      </c>
      <c r="R843" s="121"/>
    </row>
    <row r="844" spans="1:18" ht="15.75" thickBot="1" x14ac:dyDescent="0.25">
      <c r="A844" s="139" t="s">
        <v>1917</v>
      </c>
      <c r="B844" s="139" t="s">
        <v>1918</v>
      </c>
      <c r="C844" s="123">
        <v>16</v>
      </c>
      <c r="D844" s="123">
        <v>12</v>
      </c>
      <c r="E844" s="123">
        <v>0</v>
      </c>
      <c r="F844" s="123">
        <v>0</v>
      </c>
      <c r="G844" s="123">
        <v>0</v>
      </c>
      <c r="H844" s="123">
        <v>0</v>
      </c>
      <c r="I844" s="123">
        <v>0</v>
      </c>
      <c r="J844" s="123">
        <v>0</v>
      </c>
      <c r="K844" s="123">
        <v>1</v>
      </c>
      <c r="L844" s="119">
        <f t="shared" si="28"/>
        <v>3</v>
      </c>
      <c r="M844" s="123">
        <v>443</v>
      </c>
      <c r="N844" s="124">
        <v>2.3809523809523808E-2</v>
      </c>
      <c r="O844" s="73">
        <f t="shared" si="29"/>
        <v>3.6117381489841983E-2</v>
      </c>
      <c r="P844" s="125" t="s">
        <v>69</v>
      </c>
      <c r="Q844" s="125" t="s">
        <v>321</v>
      </c>
      <c r="R844" s="121" t="s">
        <v>332</v>
      </c>
    </row>
    <row r="845" spans="1:18" ht="15.75" thickBot="1" x14ac:dyDescent="0.25">
      <c r="A845" s="139" t="s">
        <v>80</v>
      </c>
      <c r="B845" s="139" t="s">
        <v>372</v>
      </c>
      <c r="C845" s="123">
        <v>2924</v>
      </c>
      <c r="D845" s="123">
        <v>1859</v>
      </c>
      <c r="E845" s="123">
        <v>80</v>
      </c>
      <c r="F845" s="123">
        <v>210</v>
      </c>
      <c r="G845" s="123">
        <v>603</v>
      </c>
      <c r="H845" s="123">
        <v>45</v>
      </c>
      <c r="I845" s="123">
        <v>95</v>
      </c>
      <c r="J845" s="123">
        <v>31</v>
      </c>
      <c r="K845" s="123">
        <v>23</v>
      </c>
      <c r="L845" s="119">
        <f t="shared" si="28"/>
        <v>268</v>
      </c>
      <c r="M845" s="123">
        <v>49473</v>
      </c>
      <c r="N845" s="124">
        <v>6.3291139240506333E-2</v>
      </c>
      <c r="O845" s="73">
        <f t="shared" si="29"/>
        <v>5.9102945040729285E-2</v>
      </c>
      <c r="P845" s="125" t="s">
        <v>456</v>
      </c>
      <c r="Q845" s="125" t="s">
        <v>309</v>
      </c>
      <c r="R845" s="121" t="s">
        <v>111</v>
      </c>
    </row>
    <row r="846" spans="1:18" ht="15.75" thickBot="1" x14ac:dyDescent="0.25">
      <c r="A846" s="139" t="s">
        <v>926</v>
      </c>
      <c r="B846" s="139" t="s">
        <v>927</v>
      </c>
      <c r="C846" s="123">
        <v>69</v>
      </c>
      <c r="D846" s="123">
        <v>61</v>
      </c>
      <c r="E846" s="123">
        <v>1</v>
      </c>
      <c r="F846" s="123">
        <v>3</v>
      </c>
      <c r="G846" s="123">
        <v>3</v>
      </c>
      <c r="H846" s="123">
        <v>0</v>
      </c>
      <c r="I846" s="123">
        <v>2</v>
      </c>
      <c r="J846" s="123">
        <v>0</v>
      </c>
      <c r="K846" s="123">
        <v>0</v>
      </c>
      <c r="L846" s="119">
        <f t="shared" si="28"/>
        <v>3</v>
      </c>
      <c r="M846" s="123">
        <v>243</v>
      </c>
      <c r="N846" s="124"/>
      <c r="O846" s="73">
        <f t="shared" si="29"/>
        <v>0.2839506172839506</v>
      </c>
      <c r="P846" s="125" t="s">
        <v>88</v>
      </c>
      <c r="Q846" s="125" t="s">
        <v>305</v>
      </c>
      <c r="R846" s="121"/>
    </row>
    <row r="847" spans="1:18" ht="15.75" thickBot="1" x14ac:dyDescent="0.25">
      <c r="A847" s="139" t="s">
        <v>531</v>
      </c>
      <c r="B847" s="139" t="s">
        <v>532</v>
      </c>
      <c r="C847" s="123">
        <v>163</v>
      </c>
      <c r="D847" s="123">
        <v>117</v>
      </c>
      <c r="E847" s="123">
        <v>3</v>
      </c>
      <c r="F847" s="123">
        <v>13</v>
      </c>
      <c r="G847" s="123">
        <v>0</v>
      </c>
      <c r="H847" s="123">
        <v>1</v>
      </c>
      <c r="I847" s="123">
        <v>18</v>
      </c>
      <c r="J847" s="123">
        <v>4</v>
      </c>
      <c r="K847" s="123">
        <v>1</v>
      </c>
      <c r="L847" s="119">
        <f t="shared" si="28"/>
        <v>22</v>
      </c>
      <c r="M847" s="123">
        <v>2070</v>
      </c>
      <c r="N847" s="124">
        <v>5.4644808743169397E-2</v>
      </c>
      <c r="O847" s="73">
        <f t="shared" si="29"/>
        <v>7.8743961352657002E-2</v>
      </c>
      <c r="P847" s="125" t="s">
        <v>70</v>
      </c>
      <c r="Q847" s="125" t="s">
        <v>298</v>
      </c>
      <c r="R847" s="121"/>
    </row>
    <row r="848" spans="1:18" ht="15.75" thickBot="1" x14ac:dyDescent="0.25">
      <c r="A848" s="139" t="s">
        <v>1880</v>
      </c>
      <c r="B848" s="139" t="s">
        <v>1881</v>
      </c>
      <c r="C848" s="123">
        <v>16</v>
      </c>
      <c r="D848" s="123">
        <v>10</v>
      </c>
      <c r="E848" s="123">
        <v>0</v>
      </c>
      <c r="F848" s="123">
        <v>1</v>
      </c>
      <c r="G848" s="123">
        <v>0</v>
      </c>
      <c r="H848" s="123">
        <v>1</v>
      </c>
      <c r="I848" s="123">
        <v>3</v>
      </c>
      <c r="J848" s="123">
        <v>1</v>
      </c>
      <c r="K848" s="123">
        <v>0</v>
      </c>
      <c r="L848" s="119">
        <f t="shared" si="28"/>
        <v>1</v>
      </c>
      <c r="M848" s="123">
        <v>202</v>
      </c>
      <c r="N848" s="124">
        <v>6.7532467532467527E-2</v>
      </c>
      <c r="O848" s="73">
        <f t="shared" si="29"/>
        <v>7.9207920792079209E-2</v>
      </c>
      <c r="P848" s="125" t="s">
        <v>241</v>
      </c>
      <c r="Q848" s="125" t="s">
        <v>298</v>
      </c>
      <c r="R848" s="121"/>
    </row>
    <row r="849" spans="1:18" ht="15.75" thickBot="1" x14ac:dyDescent="0.25">
      <c r="A849" s="139" t="s">
        <v>536</v>
      </c>
      <c r="B849" s="139" t="s">
        <v>537</v>
      </c>
      <c r="C849" s="123">
        <v>134</v>
      </c>
      <c r="D849" s="123">
        <v>34</v>
      </c>
      <c r="E849" s="123">
        <v>0</v>
      </c>
      <c r="F849" s="123">
        <v>3</v>
      </c>
      <c r="G849" s="123">
        <v>1</v>
      </c>
      <c r="H849" s="123">
        <v>16</v>
      </c>
      <c r="I849" s="123">
        <v>24</v>
      </c>
      <c r="J849" s="123">
        <v>9</v>
      </c>
      <c r="K849" s="123">
        <v>3</v>
      </c>
      <c r="L849" s="119">
        <f t="shared" si="28"/>
        <v>47</v>
      </c>
      <c r="M849" s="123">
        <v>1891</v>
      </c>
      <c r="N849" s="124">
        <v>1.6666666666666666E-2</v>
      </c>
      <c r="O849" s="73">
        <f t="shared" si="29"/>
        <v>7.0861977789529351E-2</v>
      </c>
      <c r="P849" s="125" t="s">
        <v>30</v>
      </c>
      <c r="Q849" s="125" t="s">
        <v>309</v>
      </c>
      <c r="R849" s="121" t="s">
        <v>111</v>
      </c>
    </row>
    <row r="850" spans="1:18" ht="15.75" thickBot="1" x14ac:dyDescent="0.25">
      <c r="A850" s="139" t="s">
        <v>2579</v>
      </c>
      <c r="B850" s="139" t="s">
        <v>2503</v>
      </c>
      <c r="C850" s="123">
        <v>7</v>
      </c>
      <c r="D850" s="123">
        <v>3</v>
      </c>
      <c r="E850" s="123">
        <v>0</v>
      </c>
      <c r="F850" s="123">
        <v>0</v>
      </c>
      <c r="G850" s="123">
        <v>0</v>
      </c>
      <c r="H850" s="123">
        <v>0</v>
      </c>
      <c r="I850" s="123">
        <v>0</v>
      </c>
      <c r="J850" s="123">
        <v>0</v>
      </c>
      <c r="K850" s="123">
        <v>4</v>
      </c>
      <c r="L850" s="119">
        <f t="shared" si="28"/>
        <v>0</v>
      </c>
      <c r="M850" s="123">
        <v>110</v>
      </c>
      <c r="N850" s="124">
        <v>4.8949804200783199E-4</v>
      </c>
      <c r="O850" s="73">
        <f t="shared" si="29"/>
        <v>6.363636363636363E-2</v>
      </c>
      <c r="P850" s="125" t="s">
        <v>241</v>
      </c>
      <c r="Q850" s="125" t="s">
        <v>298</v>
      </c>
      <c r="R850" s="121"/>
    </row>
    <row r="851" spans="1:18" ht="15.75" thickBot="1" x14ac:dyDescent="0.25">
      <c r="A851" s="139" t="s">
        <v>2007</v>
      </c>
      <c r="B851" s="139" t="s">
        <v>2008</v>
      </c>
      <c r="C851" s="123">
        <v>6</v>
      </c>
      <c r="D851" s="123">
        <v>1</v>
      </c>
      <c r="E851" s="123">
        <v>0</v>
      </c>
      <c r="F851" s="123">
        <v>0</v>
      </c>
      <c r="G851" s="123">
        <v>0</v>
      </c>
      <c r="H851" s="123">
        <v>2</v>
      </c>
      <c r="I851" s="123">
        <v>0</v>
      </c>
      <c r="J851" s="123">
        <v>0</v>
      </c>
      <c r="K851" s="123">
        <v>0</v>
      </c>
      <c r="L851" s="119">
        <f t="shared" si="28"/>
        <v>3</v>
      </c>
      <c r="M851" s="123">
        <v>509</v>
      </c>
      <c r="N851" s="124">
        <v>0.13017751479289941</v>
      </c>
      <c r="O851" s="73">
        <f t="shared" si="29"/>
        <v>1.1787819253438114E-2</v>
      </c>
      <c r="P851" s="125" t="s">
        <v>79</v>
      </c>
      <c r="Q851" s="125" t="s">
        <v>296</v>
      </c>
      <c r="R851" s="121"/>
    </row>
    <row r="852" spans="1:18" ht="15.75" thickBot="1" x14ac:dyDescent="0.25">
      <c r="A852" s="139" t="s">
        <v>1364</v>
      </c>
      <c r="B852" s="139" t="s">
        <v>1365</v>
      </c>
      <c r="C852" s="123">
        <v>23</v>
      </c>
      <c r="D852" s="123">
        <v>13</v>
      </c>
      <c r="E852" s="123">
        <v>3</v>
      </c>
      <c r="F852" s="123">
        <v>0</v>
      </c>
      <c r="G852" s="123">
        <v>0</v>
      </c>
      <c r="H852" s="123">
        <v>2</v>
      </c>
      <c r="I852" s="123">
        <v>3</v>
      </c>
      <c r="J852" s="123">
        <v>0</v>
      </c>
      <c r="K852" s="123">
        <v>0</v>
      </c>
      <c r="L852" s="119">
        <f t="shared" si="28"/>
        <v>5</v>
      </c>
      <c r="M852" s="123">
        <v>970</v>
      </c>
      <c r="N852" s="124">
        <v>1.6736401673640166E-2</v>
      </c>
      <c r="O852" s="73">
        <f t="shared" si="29"/>
        <v>2.3711340206185566E-2</v>
      </c>
      <c r="P852" s="125" t="s">
        <v>30</v>
      </c>
      <c r="Q852" s="125" t="s">
        <v>312</v>
      </c>
      <c r="R852" s="121" t="s">
        <v>2358</v>
      </c>
    </row>
    <row r="853" spans="1:18" ht="15.75" thickBot="1" x14ac:dyDescent="0.25">
      <c r="A853" s="139" t="s">
        <v>229</v>
      </c>
      <c r="B853" s="139" t="s">
        <v>1193</v>
      </c>
      <c r="C853" s="123">
        <v>28</v>
      </c>
      <c r="D853" s="123">
        <v>20</v>
      </c>
      <c r="E853" s="123">
        <v>2</v>
      </c>
      <c r="F853" s="123">
        <v>0</v>
      </c>
      <c r="G853" s="123">
        <v>0</v>
      </c>
      <c r="H853" s="123">
        <v>0</v>
      </c>
      <c r="I853" s="123">
        <v>1</v>
      </c>
      <c r="J853" s="123">
        <v>0</v>
      </c>
      <c r="K853" s="123">
        <v>3</v>
      </c>
      <c r="L853" s="119">
        <f t="shared" si="28"/>
        <v>4</v>
      </c>
      <c r="M853" s="123">
        <v>82190</v>
      </c>
      <c r="N853" s="124">
        <v>2.2773855613755409E-4</v>
      </c>
      <c r="O853" s="73">
        <f t="shared" si="29"/>
        <v>3.406740479377053E-4</v>
      </c>
      <c r="P853" s="125" t="s">
        <v>456</v>
      </c>
      <c r="Q853" s="125" t="s">
        <v>2580</v>
      </c>
      <c r="R853" s="121"/>
    </row>
    <row r="854" spans="1:18" ht="15.75" thickBot="1" x14ac:dyDescent="0.25">
      <c r="A854" s="139" t="s">
        <v>81</v>
      </c>
      <c r="B854" s="139" t="s">
        <v>319</v>
      </c>
      <c r="C854" s="123">
        <v>64</v>
      </c>
      <c r="D854" s="123">
        <v>41</v>
      </c>
      <c r="E854" s="123">
        <v>2</v>
      </c>
      <c r="F854" s="123">
        <v>2</v>
      </c>
      <c r="G854" s="123">
        <v>0</v>
      </c>
      <c r="H854" s="123">
        <v>0</v>
      </c>
      <c r="I854" s="123">
        <v>0</v>
      </c>
      <c r="J854" s="123">
        <v>5</v>
      </c>
      <c r="K854" s="123">
        <v>0</v>
      </c>
      <c r="L854" s="119">
        <f t="shared" si="28"/>
        <v>18</v>
      </c>
      <c r="M854" s="123">
        <v>51275</v>
      </c>
      <c r="N854" s="124">
        <v>2.5703794369645042E-2</v>
      </c>
      <c r="O854" s="73">
        <f t="shared" si="29"/>
        <v>1.2481716235982448E-3</v>
      </c>
      <c r="P854" s="125" t="s">
        <v>456</v>
      </c>
      <c r="Q854" s="125" t="s">
        <v>2580</v>
      </c>
      <c r="R854" s="121"/>
    </row>
    <row r="855" spans="1:18" ht="15.75" thickBot="1" x14ac:dyDescent="0.25">
      <c r="A855" s="139" t="s">
        <v>82</v>
      </c>
      <c r="B855" s="139" t="s">
        <v>350</v>
      </c>
      <c r="C855" s="123">
        <v>7287</v>
      </c>
      <c r="D855" s="123">
        <v>6599</v>
      </c>
      <c r="E855" s="123">
        <v>366</v>
      </c>
      <c r="F855" s="123">
        <v>445</v>
      </c>
      <c r="G855" s="123">
        <v>216</v>
      </c>
      <c r="H855" s="123">
        <v>30</v>
      </c>
      <c r="I855" s="123">
        <v>75</v>
      </c>
      <c r="J855" s="123">
        <v>52</v>
      </c>
      <c r="K855" s="123">
        <v>4</v>
      </c>
      <c r="L855" s="119">
        <f t="shared" si="28"/>
        <v>311</v>
      </c>
      <c r="M855" s="123">
        <v>25289</v>
      </c>
      <c r="N855" s="124">
        <v>1.1504832029452369E-3</v>
      </c>
      <c r="O855" s="73">
        <f t="shared" si="29"/>
        <v>0.28814899758788404</v>
      </c>
      <c r="P855" s="125" t="s">
        <v>456</v>
      </c>
      <c r="Q855" s="125" t="s">
        <v>300</v>
      </c>
      <c r="R855" s="121"/>
    </row>
    <row r="856" spans="1:18" ht="15.75" thickBot="1" x14ac:dyDescent="0.25">
      <c r="A856" s="139" t="s">
        <v>2179</v>
      </c>
      <c r="B856" s="139" t="s">
        <v>2180</v>
      </c>
      <c r="C856" s="123">
        <v>8</v>
      </c>
      <c r="D856" s="123">
        <v>2</v>
      </c>
      <c r="E856" s="123">
        <v>0</v>
      </c>
      <c r="F856" s="123">
        <v>1</v>
      </c>
      <c r="G856" s="123">
        <v>2</v>
      </c>
      <c r="H856" s="123">
        <v>0</v>
      </c>
      <c r="I856" s="123">
        <v>0</v>
      </c>
      <c r="J856" s="123">
        <v>1</v>
      </c>
      <c r="K856" s="123">
        <v>1</v>
      </c>
      <c r="L856" s="119">
        <f t="shared" si="28"/>
        <v>2</v>
      </c>
      <c r="M856" s="123">
        <v>222</v>
      </c>
      <c r="N856" s="124">
        <v>0.11910669975186104</v>
      </c>
      <c r="O856" s="73">
        <f t="shared" si="29"/>
        <v>3.6036036036036036E-2</v>
      </c>
      <c r="P856" s="125" t="s">
        <v>241</v>
      </c>
      <c r="Q856" s="125" t="s">
        <v>298</v>
      </c>
      <c r="R856" s="121"/>
    </row>
    <row r="857" spans="1:18" ht="15.75" thickBot="1" x14ac:dyDescent="0.25">
      <c r="A857" s="139" t="s">
        <v>954</v>
      </c>
      <c r="B857" s="139" t="s">
        <v>955</v>
      </c>
      <c r="C857" s="123">
        <v>39</v>
      </c>
      <c r="D857" s="123">
        <v>8</v>
      </c>
      <c r="E857" s="123">
        <v>0</v>
      </c>
      <c r="F857" s="123">
        <v>0</v>
      </c>
      <c r="G857" s="123">
        <v>0</v>
      </c>
      <c r="H857" s="123">
        <v>1</v>
      </c>
      <c r="I857" s="123">
        <v>1</v>
      </c>
      <c r="J857" s="123">
        <v>16</v>
      </c>
      <c r="K857" s="123">
        <v>3</v>
      </c>
      <c r="L857" s="119">
        <f t="shared" si="28"/>
        <v>10</v>
      </c>
      <c r="M857" s="123">
        <v>651</v>
      </c>
      <c r="N857" s="124"/>
      <c r="O857" s="73">
        <f t="shared" si="29"/>
        <v>5.9907834101382486E-2</v>
      </c>
      <c r="P857" s="125" t="s">
        <v>71</v>
      </c>
      <c r="Q857" s="125" t="s">
        <v>298</v>
      </c>
      <c r="R857" s="121" t="s">
        <v>18</v>
      </c>
    </row>
    <row r="858" spans="1:18" ht="15.75" thickBot="1" x14ac:dyDescent="0.25">
      <c r="A858" s="139" t="s">
        <v>1286</v>
      </c>
      <c r="B858" s="139" t="s">
        <v>1287</v>
      </c>
      <c r="C858" s="123">
        <v>28</v>
      </c>
      <c r="D858" s="123">
        <v>12</v>
      </c>
      <c r="E858" s="123">
        <v>0</v>
      </c>
      <c r="F858" s="123">
        <v>3</v>
      </c>
      <c r="G858" s="123">
        <v>0</v>
      </c>
      <c r="H858" s="123">
        <v>1</v>
      </c>
      <c r="I858" s="123">
        <v>3</v>
      </c>
      <c r="J858" s="123">
        <v>4</v>
      </c>
      <c r="K858" s="123">
        <v>1</v>
      </c>
      <c r="L858" s="119">
        <f t="shared" si="28"/>
        <v>7</v>
      </c>
      <c r="M858" s="123">
        <v>1042</v>
      </c>
      <c r="N858" s="124">
        <v>2.6217228464419477E-2</v>
      </c>
      <c r="O858" s="73">
        <f t="shared" si="29"/>
        <v>2.6871401151631478E-2</v>
      </c>
      <c r="P858" s="125" t="s">
        <v>46</v>
      </c>
      <c r="Q858" s="125" t="s">
        <v>296</v>
      </c>
      <c r="R858" s="121"/>
    </row>
    <row r="859" spans="1:18" ht="15.75" thickBot="1" x14ac:dyDescent="0.25">
      <c r="A859" s="139" t="s">
        <v>1459</v>
      </c>
      <c r="B859" s="139" t="s">
        <v>2504</v>
      </c>
      <c r="C859" s="123">
        <v>9</v>
      </c>
      <c r="D859" s="123">
        <v>7</v>
      </c>
      <c r="E859" s="123">
        <v>0</v>
      </c>
      <c r="F859" s="123">
        <v>2</v>
      </c>
      <c r="G859" s="123">
        <v>0</v>
      </c>
      <c r="H859" s="123">
        <v>0</v>
      </c>
      <c r="I859" s="123">
        <v>0</v>
      </c>
      <c r="J859" s="123">
        <v>0</v>
      </c>
      <c r="K859" s="123">
        <v>0</v>
      </c>
      <c r="L859" s="119">
        <f t="shared" si="28"/>
        <v>2</v>
      </c>
      <c r="M859" s="123">
        <v>542</v>
      </c>
      <c r="N859" s="124">
        <v>0.29780955351359134</v>
      </c>
      <c r="O859" s="73">
        <f t="shared" si="29"/>
        <v>1.6605166051660517E-2</v>
      </c>
      <c r="P859" s="125" t="s">
        <v>69</v>
      </c>
      <c r="Q859" s="125" t="s">
        <v>321</v>
      </c>
      <c r="R859" s="121" t="s">
        <v>332</v>
      </c>
    </row>
    <row r="860" spans="1:18" ht="15.75" thickBot="1" x14ac:dyDescent="0.25">
      <c r="A860" s="139" t="s">
        <v>83</v>
      </c>
      <c r="B860" s="139" t="s">
        <v>363</v>
      </c>
      <c r="C860" s="123">
        <v>4507</v>
      </c>
      <c r="D860" s="123">
        <v>3045</v>
      </c>
      <c r="E860" s="123">
        <v>166</v>
      </c>
      <c r="F860" s="123">
        <v>358</v>
      </c>
      <c r="G860" s="123">
        <v>762</v>
      </c>
      <c r="H860" s="123">
        <v>369</v>
      </c>
      <c r="I860" s="123">
        <v>67</v>
      </c>
      <c r="J860" s="123">
        <v>51</v>
      </c>
      <c r="K860" s="123">
        <v>3</v>
      </c>
      <c r="L860" s="119">
        <f t="shared" si="28"/>
        <v>210</v>
      </c>
      <c r="M860" s="123">
        <v>39959</v>
      </c>
      <c r="N860" s="124">
        <v>3.5120580660266915E-4</v>
      </c>
      <c r="O860" s="73">
        <f t="shared" si="29"/>
        <v>0.11279061037563502</v>
      </c>
      <c r="P860" s="125" t="s">
        <v>456</v>
      </c>
      <c r="Q860" s="125" t="s">
        <v>307</v>
      </c>
      <c r="R860" s="121" t="s">
        <v>83</v>
      </c>
    </row>
    <row r="861" spans="1:18" ht="15.75" thickBot="1" x14ac:dyDescent="0.25">
      <c r="A861" s="139" t="s">
        <v>84</v>
      </c>
      <c r="B861" s="139" t="s">
        <v>304</v>
      </c>
      <c r="C861" s="123">
        <v>74789</v>
      </c>
      <c r="D861" s="123">
        <v>47177</v>
      </c>
      <c r="E861" s="123">
        <v>4481</v>
      </c>
      <c r="F861" s="123">
        <v>3107</v>
      </c>
      <c r="G861" s="123">
        <v>5764</v>
      </c>
      <c r="H861" s="123">
        <v>15204</v>
      </c>
      <c r="I861" s="123">
        <v>1401</v>
      </c>
      <c r="J861" s="123">
        <v>428</v>
      </c>
      <c r="K861" s="123">
        <v>868</v>
      </c>
      <c r="L861" s="119">
        <f t="shared" si="28"/>
        <v>3947</v>
      </c>
      <c r="M861" s="123">
        <v>252058</v>
      </c>
      <c r="N861" s="124">
        <v>2.5971327654269685E-4</v>
      </c>
      <c r="O861" s="73">
        <f t="shared" si="29"/>
        <v>0.29671345483975908</v>
      </c>
      <c r="P861" s="125" t="s">
        <v>456</v>
      </c>
      <c r="Q861" s="125" t="s">
        <v>305</v>
      </c>
      <c r="R861" s="121"/>
    </row>
    <row r="862" spans="1:18" ht="15.75" thickBot="1" x14ac:dyDescent="0.25">
      <c r="A862" s="139" t="s">
        <v>909</v>
      </c>
      <c r="B862" s="139" t="s">
        <v>910</v>
      </c>
      <c r="C862" s="123">
        <v>37</v>
      </c>
      <c r="D862" s="123">
        <v>11</v>
      </c>
      <c r="E862" s="123">
        <v>0</v>
      </c>
      <c r="F862" s="123">
        <v>0</v>
      </c>
      <c r="G862" s="123">
        <v>0</v>
      </c>
      <c r="H862" s="123">
        <v>0</v>
      </c>
      <c r="I862" s="123">
        <v>10</v>
      </c>
      <c r="J862" s="123">
        <v>0</v>
      </c>
      <c r="K862" s="123">
        <v>1</v>
      </c>
      <c r="L862" s="119">
        <f t="shared" si="28"/>
        <v>15</v>
      </c>
      <c r="M862" s="123">
        <v>544</v>
      </c>
      <c r="N862" s="124">
        <v>4.8414023372287146E-2</v>
      </c>
      <c r="O862" s="73">
        <f t="shared" si="29"/>
        <v>6.8014705882352935E-2</v>
      </c>
      <c r="P862" s="125" t="s">
        <v>36</v>
      </c>
      <c r="Q862" s="125" t="s">
        <v>321</v>
      </c>
      <c r="R862" s="121" t="s">
        <v>94</v>
      </c>
    </row>
    <row r="863" spans="1:18" ht="15.75" thickBot="1" x14ac:dyDescent="0.25">
      <c r="A863" s="139" t="s">
        <v>231</v>
      </c>
      <c r="B863" s="139" t="s">
        <v>497</v>
      </c>
      <c r="C863" s="123">
        <v>220</v>
      </c>
      <c r="D863" s="123">
        <v>85</v>
      </c>
      <c r="E863" s="123">
        <v>8</v>
      </c>
      <c r="F863" s="123">
        <v>9</v>
      </c>
      <c r="G863" s="123">
        <v>0</v>
      </c>
      <c r="H863" s="123">
        <v>8</v>
      </c>
      <c r="I863" s="123">
        <v>49</v>
      </c>
      <c r="J863" s="123">
        <v>1</v>
      </c>
      <c r="K863" s="123">
        <v>19</v>
      </c>
      <c r="L863" s="119">
        <f t="shared" si="28"/>
        <v>58</v>
      </c>
      <c r="M863" s="123">
        <v>5333</v>
      </c>
      <c r="N863" s="124">
        <v>6.5187239944521497E-2</v>
      </c>
      <c r="O863" s="73">
        <f t="shared" si="29"/>
        <v>4.1252578286142885E-2</v>
      </c>
      <c r="P863" s="125" t="s">
        <v>456</v>
      </c>
      <c r="Q863" s="125" t="s">
        <v>303</v>
      </c>
      <c r="R863" s="121"/>
    </row>
    <row r="864" spans="1:18" ht="15.75" thickBot="1" x14ac:dyDescent="0.25">
      <c r="A864" s="139" t="s">
        <v>1923</v>
      </c>
      <c r="B864" s="139" t="s">
        <v>1924</v>
      </c>
      <c r="C864" s="123">
        <v>11</v>
      </c>
      <c r="D864" s="123">
        <v>3</v>
      </c>
      <c r="E864" s="123">
        <v>1</v>
      </c>
      <c r="F864" s="123">
        <v>1</v>
      </c>
      <c r="G864" s="123">
        <v>0</v>
      </c>
      <c r="H864" s="123">
        <v>3</v>
      </c>
      <c r="I864" s="123">
        <v>4</v>
      </c>
      <c r="J864" s="123">
        <v>1</v>
      </c>
      <c r="K864" s="123">
        <v>0</v>
      </c>
      <c r="L864" s="119">
        <f t="shared" si="28"/>
        <v>0</v>
      </c>
      <c r="M864" s="123">
        <v>633</v>
      </c>
      <c r="N864" s="124">
        <v>7.0464767616191901E-2</v>
      </c>
      <c r="O864" s="73">
        <f t="shared" si="29"/>
        <v>1.7377567140600316E-2</v>
      </c>
      <c r="P864" s="125" t="s">
        <v>54</v>
      </c>
      <c r="Q864" s="125" t="s">
        <v>296</v>
      </c>
      <c r="R864" s="121" t="s">
        <v>328</v>
      </c>
    </row>
    <row r="865" spans="1:18" ht="15.75" thickBot="1" x14ac:dyDescent="0.25">
      <c r="A865" s="139" t="s">
        <v>2346</v>
      </c>
      <c r="B865" s="139" t="s">
        <v>2505</v>
      </c>
      <c r="C865" s="123">
        <v>1</v>
      </c>
      <c r="D865" s="123">
        <v>1</v>
      </c>
      <c r="E865" s="123">
        <v>0</v>
      </c>
      <c r="F865" s="123">
        <v>0</v>
      </c>
      <c r="G865" s="123">
        <v>0</v>
      </c>
      <c r="H865" s="123">
        <v>0</v>
      </c>
      <c r="I865" s="123">
        <v>0</v>
      </c>
      <c r="J865" s="123">
        <v>0</v>
      </c>
      <c r="K865" s="123">
        <v>0</v>
      </c>
      <c r="L865" s="119">
        <f t="shared" si="28"/>
        <v>0</v>
      </c>
      <c r="M865" s="123">
        <v>3028</v>
      </c>
      <c r="N865" s="124">
        <v>7.959223681631053E-2</v>
      </c>
      <c r="O865" s="73">
        <f t="shared" si="29"/>
        <v>3.3025099075297226E-4</v>
      </c>
      <c r="P865" s="125" t="s">
        <v>2345</v>
      </c>
      <c r="Q865" s="125" t="s">
        <v>2580</v>
      </c>
      <c r="R865" s="121" t="s">
        <v>91</v>
      </c>
    </row>
    <row r="866" spans="1:18" ht="15.75" thickBot="1" x14ac:dyDescent="0.25">
      <c r="A866" s="139" t="s">
        <v>755</v>
      </c>
      <c r="B866" s="139" t="s">
        <v>756</v>
      </c>
      <c r="C866" s="123">
        <v>63</v>
      </c>
      <c r="D866" s="123">
        <v>6</v>
      </c>
      <c r="E866" s="123">
        <v>2</v>
      </c>
      <c r="F866" s="123">
        <v>0</v>
      </c>
      <c r="G866" s="123">
        <v>0</v>
      </c>
      <c r="H866" s="123">
        <v>3</v>
      </c>
      <c r="I866" s="123">
        <v>17</v>
      </c>
      <c r="J866" s="123">
        <v>0</v>
      </c>
      <c r="K866" s="123">
        <v>1</v>
      </c>
      <c r="L866" s="119">
        <f t="shared" si="28"/>
        <v>36</v>
      </c>
      <c r="M866" s="123">
        <v>1296</v>
      </c>
      <c r="N866" s="124">
        <v>4.5454545454545456E-2</v>
      </c>
      <c r="O866" s="73">
        <f t="shared" si="29"/>
        <v>4.8611111111111112E-2</v>
      </c>
      <c r="P866" s="125" t="s">
        <v>39</v>
      </c>
      <c r="Q866" s="125" t="s">
        <v>307</v>
      </c>
      <c r="R866" s="121" t="s">
        <v>92</v>
      </c>
    </row>
    <row r="867" spans="1:18" ht="15.75" thickBot="1" x14ac:dyDescent="0.25">
      <c r="A867" s="139" t="s">
        <v>980</v>
      </c>
      <c r="B867" s="139" t="s">
        <v>981</v>
      </c>
      <c r="C867" s="123">
        <v>40</v>
      </c>
      <c r="D867" s="123">
        <v>20</v>
      </c>
      <c r="E867" s="123">
        <v>0</v>
      </c>
      <c r="F867" s="123">
        <v>0</v>
      </c>
      <c r="G867" s="123">
        <v>0</v>
      </c>
      <c r="H867" s="123">
        <v>3</v>
      </c>
      <c r="I867" s="123">
        <v>1</v>
      </c>
      <c r="J867" s="123">
        <v>11</v>
      </c>
      <c r="K867" s="123">
        <v>1</v>
      </c>
      <c r="L867" s="119">
        <f t="shared" si="28"/>
        <v>4</v>
      </c>
      <c r="M867" s="123">
        <v>225</v>
      </c>
      <c r="N867" s="124">
        <v>2.0964360587002098E-2</v>
      </c>
      <c r="O867" s="73">
        <f t="shared" si="29"/>
        <v>0.17777777777777778</v>
      </c>
      <c r="P867" s="125" t="s">
        <v>11</v>
      </c>
      <c r="Q867" s="125" t="s">
        <v>307</v>
      </c>
      <c r="R867" s="121"/>
    </row>
    <row r="868" spans="1:18" ht="15.75" thickBot="1" x14ac:dyDescent="0.25">
      <c r="A868" s="139" t="s">
        <v>232</v>
      </c>
      <c r="B868" s="139" t="s">
        <v>2142</v>
      </c>
      <c r="C868" s="123">
        <v>8</v>
      </c>
      <c r="D868" s="123">
        <v>6</v>
      </c>
      <c r="E868" s="123">
        <v>1</v>
      </c>
      <c r="F868" s="123">
        <v>0</v>
      </c>
      <c r="G868" s="123">
        <v>0</v>
      </c>
      <c r="H868" s="123">
        <v>0</v>
      </c>
      <c r="I868" s="123">
        <v>1</v>
      </c>
      <c r="J868" s="123">
        <v>0</v>
      </c>
      <c r="K868" s="123">
        <v>0</v>
      </c>
      <c r="L868" s="119">
        <f t="shared" si="28"/>
        <v>1</v>
      </c>
      <c r="M868" s="123">
        <v>32941</v>
      </c>
      <c r="N868" s="124">
        <v>1.3333333333333334E-2</v>
      </c>
      <c r="O868" s="73">
        <f t="shared" si="29"/>
        <v>2.4285844388452081E-4</v>
      </c>
      <c r="P868" s="125" t="s">
        <v>456</v>
      </c>
      <c r="Q868" s="125" t="s">
        <v>321</v>
      </c>
      <c r="R868" s="121"/>
    </row>
    <row r="869" spans="1:18" ht="15.75" thickBot="1" x14ac:dyDescent="0.25">
      <c r="A869" s="139" t="s">
        <v>1319</v>
      </c>
      <c r="B869" s="139" t="s">
        <v>1320</v>
      </c>
      <c r="C869" s="123">
        <v>44</v>
      </c>
      <c r="D869" s="123">
        <v>13</v>
      </c>
      <c r="E869" s="123">
        <v>3</v>
      </c>
      <c r="F869" s="123">
        <v>0</v>
      </c>
      <c r="G869" s="123">
        <v>2</v>
      </c>
      <c r="H869" s="123">
        <v>1</v>
      </c>
      <c r="I869" s="123">
        <v>10</v>
      </c>
      <c r="J869" s="123">
        <v>11</v>
      </c>
      <c r="K869" s="123">
        <v>1</v>
      </c>
      <c r="L869" s="119">
        <f t="shared" si="28"/>
        <v>6</v>
      </c>
      <c r="M869" s="123">
        <v>1371</v>
      </c>
      <c r="N869" s="124">
        <v>6.0606060606060606E-4</v>
      </c>
      <c r="O869" s="73">
        <f t="shared" si="29"/>
        <v>3.2093362509117436E-2</v>
      </c>
      <c r="P869" s="125" t="s">
        <v>120</v>
      </c>
      <c r="Q869" s="125" t="s">
        <v>305</v>
      </c>
      <c r="R869" s="121"/>
    </row>
    <row r="870" spans="1:18" ht="15.75" thickBot="1" x14ac:dyDescent="0.25">
      <c r="A870" s="139" t="s">
        <v>1470</v>
      </c>
      <c r="B870" s="139" t="s">
        <v>1471</v>
      </c>
      <c r="C870" s="123">
        <v>20</v>
      </c>
      <c r="D870" s="123">
        <v>0</v>
      </c>
      <c r="E870" s="123">
        <v>0</v>
      </c>
      <c r="F870" s="123">
        <v>0</v>
      </c>
      <c r="G870" s="123">
        <v>1</v>
      </c>
      <c r="H870" s="123">
        <v>0</v>
      </c>
      <c r="I870" s="123">
        <v>9</v>
      </c>
      <c r="J870" s="123">
        <v>0</v>
      </c>
      <c r="K870" s="123">
        <v>3</v>
      </c>
      <c r="L870" s="119">
        <f t="shared" si="28"/>
        <v>7</v>
      </c>
      <c r="M870" s="123">
        <v>299</v>
      </c>
      <c r="N870" s="124">
        <v>3.2846715328467155E-2</v>
      </c>
      <c r="O870" s="73">
        <f t="shared" si="29"/>
        <v>6.6889632107023408E-2</v>
      </c>
      <c r="P870" s="125" t="s">
        <v>42</v>
      </c>
      <c r="Q870" s="125" t="s">
        <v>307</v>
      </c>
      <c r="R870" s="121" t="s">
        <v>5</v>
      </c>
    </row>
    <row r="871" spans="1:18" ht="15.75" thickBot="1" x14ac:dyDescent="0.25">
      <c r="A871" s="139" t="s">
        <v>2330</v>
      </c>
      <c r="B871" s="139" t="s">
        <v>2331</v>
      </c>
      <c r="C871" s="123">
        <v>7</v>
      </c>
      <c r="D871" s="123">
        <v>0</v>
      </c>
      <c r="E871" s="123">
        <v>0</v>
      </c>
      <c r="F871" s="123">
        <v>0</v>
      </c>
      <c r="G871" s="123">
        <v>0</v>
      </c>
      <c r="H871" s="123">
        <v>0</v>
      </c>
      <c r="I871" s="123">
        <v>7</v>
      </c>
      <c r="J871" s="123">
        <v>0</v>
      </c>
      <c r="K871" s="123">
        <v>0</v>
      </c>
      <c r="L871" s="119">
        <f t="shared" si="28"/>
        <v>0</v>
      </c>
      <c r="M871" s="123">
        <v>578</v>
      </c>
      <c r="N871" s="124">
        <v>3.7516170763260026E-2</v>
      </c>
      <c r="O871" s="73">
        <f t="shared" si="29"/>
        <v>1.2110726643598616E-2</v>
      </c>
      <c r="P871" s="125" t="s">
        <v>39</v>
      </c>
      <c r="Q871" s="125"/>
      <c r="R871" s="121"/>
    </row>
    <row r="872" spans="1:18" ht="15.75" thickBot="1" x14ac:dyDescent="0.25">
      <c r="A872" s="139" t="s">
        <v>828</v>
      </c>
      <c r="B872" s="139" t="s">
        <v>829</v>
      </c>
      <c r="C872" s="123">
        <v>55</v>
      </c>
      <c r="D872" s="123">
        <v>1</v>
      </c>
      <c r="E872" s="123">
        <v>0</v>
      </c>
      <c r="F872" s="123">
        <v>0</v>
      </c>
      <c r="G872" s="123">
        <v>1</v>
      </c>
      <c r="H872" s="123">
        <v>4</v>
      </c>
      <c r="I872" s="123">
        <v>22</v>
      </c>
      <c r="J872" s="123">
        <v>0</v>
      </c>
      <c r="K872" s="123">
        <v>5</v>
      </c>
      <c r="L872" s="119">
        <f t="shared" si="28"/>
        <v>22</v>
      </c>
      <c r="M872" s="123">
        <v>982</v>
      </c>
      <c r="N872" s="124">
        <v>7.8048780487804878E-2</v>
      </c>
      <c r="O872" s="73">
        <f t="shared" si="29"/>
        <v>5.6008146639511203E-2</v>
      </c>
      <c r="P872" s="125" t="s">
        <v>260</v>
      </c>
      <c r="Q872" s="125" t="s">
        <v>307</v>
      </c>
      <c r="R872" s="121" t="s">
        <v>83</v>
      </c>
    </row>
    <row r="873" spans="1:18" ht="15.75" thickBot="1" x14ac:dyDescent="0.25">
      <c r="A873" s="139" t="s">
        <v>848</v>
      </c>
      <c r="B873" s="139" t="s">
        <v>849</v>
      </c>
      <c r="C873" s="123">
        <v>52</v>
      </c>
      <c r="D873" s="123">
        <v>16</v>
      </c>
      <c r="E873" s="123">
        <v>0</v>
      </c>
      <c r="F873" s="123">
        <v>0</v>
      </c>
      <c r="G873" s="123">
        <v>0</v>
      </c>
      <c r="H873" s="123">
        <v>1</v>
      </c>
      <c r="I873" s="123">
        <v>4</v>
      </c>
      <c r="J873" s="123">
        <v>15</v>
      </c>
      <c r="K873" s="123">
        <v>3</v>
      </c>
      <c r="L873" s="119">
        <f t="shared" si="28"/>
        <v>13</v>
      </c>
      <c r="M873" s="123">
        <v>942</v>
      </c>
      <c r="N873" s="124">
        <v>0.11354074243681846</v>
      </c>
      <c r="O873" s="73">
        <f t="shared" si="29"/>
        <v>5.5201698513800426E-2</v>
      </c>
      <c r="P873" s="125" t="s">
        <v>69</v>
      </c>
      <c r="Q873" s="125" t="s">
        <v>321</v>
      </c>
      <c r="R873" s="121" t="s">
        <v>332</v>
      </c>
    </row>
    <row r="874" spans="1:18" ht="15.75" thickBot="1" x14ac:dyDescent="0.25">
      <c r="A874" s="139" t="s">
        <v>789</v>
      </c>
      <c r="B874" s="139" t="s">
        <v>790</v>
      </c>
      <c r="C874" s="123">
        <v>71</v>
      </c>
      <c r="D874" s="123">
        <v>30</v>
      </c>
      <c r="E874" s="123">
        <v>0</v>
      </c>
      <c r="F874" s="123">
        <v>0</v>
      </c>
      <c r="G874" s="123">
        <v>0</v>
      </c>
      <c r="H874" s="123">
        <v>4</v>
      </c>
      <c r="I874" s="123">
        <v>1</v>
      </c>
      <c r="J874" s="123">
        <v>1</v>
      </c>
      <c r="K874" s="123">
        <v>2</v>
      </c>
      <c r="L874" s="119">
        <f t="shared" si="28"/>
        <v>33</v>
      </c>
      <c r="M874" s="123">
        <v>543</v>
      </c>
      <c r="N874" s="124">
        <v>4.6768707482993201E-2</v>
      </c>
      <c r="O874" s="73">
        <f t="shared" si="29"/>
        <v>0.13075506445672191</v>
      </c>
      <c r="P874" s="125" t="s">
        <v>175</v>
      </c>
      <c r="Q874" s="125" t="s">
        <v>307</v>
      </c>
      <c r="R874" s="121"/>
    </row>
    <row r="875" spans="1:18" ht="15.75" thickBot="1" x14ac:dyDescent="0.25">
      <c r="A875" s="139" t="s">
        <v>1056</v>
      </c>
      <c r="B875" s="139" t="s">
        <v>1057</v>
      </c>
      <c r="C875" s="123">
        <v>37</v>
      </c>
      <c r="D875" s="123">
        <v>29</v>
      </c>
      <c r="E875" s="123">
        <v>0</v>
      </c>
      <c r="F875" s="123">
        <v>4</v>
      </c>
      <c r="G875" s="123">
        <v>0</v>
      </c>
      <c r="H875" s="123">
        <v>0</v>
      </c>
      <c r="I875" s="123">
        <v>2</v>
      </c>
      <c r="J875" s="123">
        <v>0</v>
      </c>
      <c r="K875" s="123">
        <v>0</v>
      </c>
      <c r="L875" s="119">
        <f t="shared" si="28"/>
        <v>6</v>
      </c>
      <c r="M875" s="123">
        <v>1135</v>
      </c>
      <c r="N875" s="124">
        <v>1.0251153254741159E-4</v>
      </c>
      <c r="O875" s="73">
        <f t="shared" si="29"/>
        <v>3.2599118942731278E-2</v>
      </c>
      <c r="P875" s="125" t="s">
        <v>30</v>
      </c>
      <c r="Q875" s="125" t="s">
        <v>309</v>
      </c>
      <c r="R875" s="121" t="s">
        <v>111</v>
      </c>
    </row>
    <row r="876" spans="1:18" ht="15.75" thickBot="1" x14ac:dyDescent="0.25">
      <c r="A876" s="139" t="s">
        <v>2260</v>
      </c>
      <c r="B876" s="139" t="s">
        <v>2506</v>
      </c>
      <c r="C876" s="123">
        <v>2</v>
      </c>
      <c r="D876" s="123">
        <v>2</v>
      </c>
      <c r="E876" s="123">
        <v>0</v>
      </c>
      <c r="F876" s="123">
        <v>0</v>
      </c>
      <c r="G876" s="123">
        <v>0</v>
      </c>
      <c r="H876" s="123">
        <v>0</v>
      </c>
      <c r="I876" s="123">
        <v>0</v>
      </c>
      <c r="J876" s="123">
        <v>0</v>
      </c>
      <c r="K876" s="123">
        <v>0</v>
      </c>
      <c r="L876" s="119">
        <f t="shared" si="28"/>
        <v>0</v>
      </c>
      <c r="M876" s="123">
        <v>2699</v>
      </c>
      <c r="N876" s="124">
        <v>1.4471780028943559E-2</v>
      </c>
      <c r="O876" s="73">
        <f t="shared" si="29"/>
        <v>7.4101519081141163E-4</v>
      </c>
      <c r="P876" s="125" t="s">
        <v>456</v>
      </c>
      <c r="Q876" s="125" t="s">
        <v>321</v>
      </c>
      <c r="R876" s="121" t="s">
        <v>364</v>
      </c>
    </row>
    <row r="877" spans="1:18" ht="15.75" thickBot="1" x14ac:dyDescent="0.25">
      <c r="A877" s="139" t="s">
        <v>1613</v>
      </c>
      <c r="B877" s="139" t="s">
        <v>2507</v>
      </c>
      <c r="C877" s="123">
        <v>21</v>
      </c>
      <c r="D877" s="123">
        <v>16</v>
      </c>
      <c r="E877" s="123">
        <v>2</v>
      </c>
      <c r="F877" s="123">
        <v>0</v>
      </c>
      <c r="G877" s="123">
        <v>0</v>
      </c>
      <c r="H877" s="123">
        <v>0</v>
      </c>
      <c r="I877" s="123">
        <v>2</v>
      </c>
      <c r="J877" s="123">
        <v>1</v>
      </c>
      <c r="K877" s="123">
        <v>0</v>
      </c>
      <c r="L877" s="119">
        <f t="shared" si="28"/>
        <v>2</v>
      </c>
      <c r="M877" s="123">
        <v>745</v>
      </c>
      <c r="N877" s="124">
        <v>1.1768859597505002E-4</v>
      </c>
      <c r="O877" s="73">
        <f t="shared" si="29"/>
        <v>2.8187919463087248E-2</v>
      </c>
      <c r="P877" s="125" t="s">
        <v>76</v>
      </c>
      <c r="Q877" s="125" t="s">
        <v>321</v>
      </c>
      <c r="R877" s="121" t="s">
        <v>332</v>
      </c>
    </row>
    <row r="878" spans="1:18" ht="15.75" thickBot="1" x14ac:dyDescent="0.25">
      <c r="A878" s="139" t="s">
        <v>1300</v>
      </c>
      <c r="B878" s="139" t="s">
        <v>1301</v>
      </c>
      <c r="C878" s="123">
        <v>18</v>
      </c>
      <c r="D878" s="123">
        <v>3</v>
      </c>
      <c r="E878" s="123">
        <v>0</v>
      </c>
      <c r="F878" s="123">
        <v>0</v>
      </c>
      <c r="G878" s="123">
        <v>0</v>
      </c>
      <c r="H878" s="123">
        <v>0</v>
      </c>
      <c r="I878" s="123">
        <v>3</v>
      </c>
      <c r="J878" s="123">
        <v>0</v>
      </c>
      <c r="K878" s="123">
        <v>1</v>
      </c>
      <c r="L878" s="119">
        <f t="shared" si="28"/>
        <v>11</v>
      </c>
      <c r="M878" s="123">
        <v>948</v>
      </c>
      <c r="N878" s="124">
        <v>2.5931928687196109E-2</v>
      </c>
      <c r="O878" s="73">
        <f t="shared" si="29"/>
        <v>1.8987341772151899E-2</v>
      </c>
      <c r="P878" s="125" t="s">
        <v>69</v>
      </c>
      <c r="Q878" s="125" t="s">
        <v>321</v>
      </c>
      <c r="R878" s="121" t="s">
        <v>332</v>
      </c>
    </row>
    <row r="879" spans="1:18" ht="15.75" thickBot="1" x14ac:dyDescent="0.25">
      <c r="A879" s="139" t="s">
        <v>1249</v>
      </c>
      <c r="B879" s="139" t="s">
        <v>1250</v>
      </c>
      <c r="C879" s="123">
        <v>18</v>
      </c>
      <c r="D879" s="123">
        <v>3</v>
      </c>
      <c r="E879" s="123">
        <v>0</v>
      </c>
      <c r="F879" s="123">
        <v>0</v>
      </c>
      <c r="G879" s="123">
        <v>0</v>
      </c>
      <c r="H879" s="123">
        <v>0</v>
      </c>
      <c r="I879" s="123">
        <v>15</v>
      </c>
      <c r="J879" s="123">
        <v>0</v>
      </c>
      <c r="K879" s="123">
        <v>0</v>
      </c>
      <c r="L879" s="119">
        <f t="shared" si="28"/>
        <v>0</v>
      </c>
      <c r="M879" s="123">
        <v>468</v>
      </c>
      <c r="N879" s="124">
        <v>2.8998115122517038E-4</v>
      </c>
      <c r="O879" s="73">
        <f t="shared" si="29"/>
        <v>3.8461538461538464E-2</v>
      </c>
      <c r="P879" s="125" t="s">
        <v>71</v>
      </c>
      <c r="Q879" s="125" t="s">
        <v>298</v>
      </c>
      <c r="R879" s="121" t="s">
        <v>18</v>
      </c>
    </row>
    <row r="880" spans="1:18" ht="15.75" thickBot="1" x14ac:dyDescent="0.25">
      <c r="A880" s="139" t="s">
        <v>1216</v>
      </c>
      <c r="B880" s="139" t="s">
        <v>1217</v>
      </c>
      <c r="C880" s="123">
        <v>28</v>
      </c>
      <c r="D880" s="123">
        <v>21</v>
      </c>
      <c r="E880" s="123">
        <v>0</v>
      </c>
      <c r="F880" s="123">
        <v>0</v>
      </c>
      <c r="G880" s="123">
        <v>0</v>
      </c>
      <c r="H880" s="123">
        <v>0</v>
      </c>
      <c r="I880" s="123">
        <v>3</v>
      </c>
      <c r="J880" s="123">
        <v>0</v>
      </c>
      <c r="K880" s="123">
        <v>3</v>
      </c>
      <c r="L880" s="119">
        <f t="shared" si="28"/>
        <v>1</v>
      </c>
      <c r="M880" s="123">
        <v>2043</v>
      </c>
      <c r="N880" s="124">
        <v>2.0270270270270271E-2</v>
      </c>
      <c r="O880" s="73">
        <f t="shared" si="29"/>
        <v>1.3705335291238374E-2</v>
      </c>
      <c r="P880" s="125" t="s">
        <v>89</v>
      </c>
      <c r="Q880" s="125" t="s">
        <v>300</v>
      </c>
      <c r="R880" s="121" t="s">
        <v>2356</v>
      </c>
    </row>
    <row r="881" spans="1:18" ht="15.75" thickBot="1" x14ac:dyDescent="0.25">
      <c r="A881" s="139" t="s">
        <v>1668</v>
      </c>
      <c r="B881" s="139" t="s">
        <v>2508</v>
      </c>
      <c r="C881" s="123">
        <v>16</v>
      </c>
      <c r="D881" s="123">
        <v>13</v>
      </c>
      <c r="E881" s="123">
        <v>0</v>
      </c>
      <c r="F881" s="123">
        <v>1</v>
      </c>
      <c r="G881" s="123">
        <v>0</v>
      </c>
      <c r="H881" s="123">
        <v>0</v>
      </c>
      <c r="I881" s="123">
        <v>0</v>
      </c>
      <c r="J881" s="123">
        <v>0</v>
      </c>
      <c r="K881" s="123">
        <v>0</v>
      </c>
      <c r="L881" s="119">
        <f t="shared" si="28"/>
        <v>3</v>
      </c>
      <c r="M881" s="123">
        <v>434</v>
      </c>
      <c r="N881" s="124">
        <v>1.368421052631579E-2</v>
      </c>
      <c r="O881" s="73">
        <f t="shared" si="29"/>
        <v>3.6866359447004608E-2</v>
      </c>
      <c r="P881" s="125" t="s">
        <v>34</v>
      </c>
      <c r="Q881" s="125" t="s">
        <v>305</v>
      </c>
      <c r="R881" s="121" t="s">
        <v>2359</v>
      </c>
    </row>
    <row r="882" spans="1:18" ht="15.75" thickBot="1" x14ac:dyDescent="0.25">
      <c r="A882" s="139" t="s">
        <v>2042</v>
      </c>
      <c r="B882" s="139" t="s">
        <v>2043</v>
      </c>
      <c r="C882" s="123">
        <v>8</v>
      </c>
      <c r="D882" s="123">
        <v>5</v>
      </c>
      <c r="E882" s="123">
        <v>0</v>
      </c>
      <c r="F882" s="123">
        <v>1</v>
      </c>
      <c r="G882" s="123">
        <v>0</v>
      </c>
      <c r="H882" s="123">
        <v>1</v>
      </c>
      <c r="I882" s="123">
        <v>0</v>
      </c>
      <c r="J882" s="123">
        <v>1</v>
      </c>
      <c r="K882" s="123">
        <v>0</v>
      </c>
      <c r="L882" s="119">
        <f t="shared" si="28"/>
        <v>1</v>
      </c>
      <c r="M882" s="123">
        <v>504</v>
      </c>
      <c r="N882" s="124">
        <v>2.7190332326283987E-2</v>
      </c>
      <c r="O882" s="73">
        <f t="shared" si="29"/>
        <v>1.5873015873015872E-2</v>
      </c>
      <c r="P882" s="125" t="s">
        <v>262</v>
      </c>
      <c r="Q882" s="125" t="s">
        <v>296</v>
      </c>
      <c r="R882" s="121" t="s">
        <v>328</v>
      </c>
    </row>
    <row r="883" spans="1:18" ht="15.75" thickBot="1" x14ac:dyDescent="0.25">
      <c r="A883" s="139" t="s">
        <v>2267</v>
      </c>
      <c r="B883" s="139" t="s">
        <v>2509</v>
      </c>
      <c r="C883" s="123">
        <v>1</v>
      </c>
      <c r="D883" s="123">
        <v>1</v>
      </c>
      <c r="E883" s="123">
        <v>0</v>
      </c>
      <c r="F883" s="123">
        <v>0</v>
      </c>
      <c r="G883" s="123">
        <v>0</v>
      </c>
      <c r="H883" s="123">
        <v>0</v>
      </c>
      <c r="I883" s="123">
        <v>0</v>
      </c>
      <c r="J883" s="123">
        <v>0</v>
      </c>
      <c r="K883" s="123">
        <v>0</v>
      </c>
      <c r="L883" s="119">
        <f t="shared" si="28"/>
        <v>0</v>
      </c>
      <c r="M883" s="123">
        <v>3292</v>
      </c>
      <c r="N883" s="124"/>
      <c r="O883" s="73">
        <f t="shared" si="29"/>
        <v>3.0376670716889426E-4</v>
      </c>
      <c r="P883" s="125" t="s">
        <v>146</v>
      </c>
      <c r="Q883" s="125" t="s">
        <v>2580</v>
      </c>
      <c r="R883" s="121"/>
    </row>
    <row r="884" spans="1:18" ht="15.75" thickBot="1" x14ac:dyDescent="0.25">
      <c r="A884" s="139" t="s">
        <v>1337</v>
      </c>
      <c r="B884" s="139" t="s">
        <v>1338</v>
      </c>
      <c r="C884" s="123">
        <v>27</v>
      </c>
      <c r="D884" s="123">
        <v>14</v>
      </c>
      <c r="E884" s="123">
        <v>1</v>
      </c>
      <c r="F884" s="123">
        <v>1</v>
      </c>
      <c r="G884" s="123">
        <v>0</v>
      </c>
      <c r="H884" s="123">
        <v>0</v>
      </c>
      <c r="I884" s="123">
        <v>1</v>
      </c>
      <c r="J884" s="123">
        <v>0</v>
      </c>
      <c r="K884" s="123">
        <v>3</v>
      </c>
      <c r="L884" s="119">
        <f t="shared" si="28"/>
        <v>9</v>
      </c>
      <c r="M884" s="123">
        <v>1121</v>
      </c>
      <c r="N884" s="124">
        <v>6.1500615006150061E-3</v>
      </c>
      <c r="O884" s="73">
        <f t="shared" si="29"/>
        <v>2.4085637823371989E-2</v>
      </c>
      <c r="P884" s="125" t="s">
        <v>88</v>
      </c>
      <c r="Q884" s="125" t="s">
        <v>305</v>
      </c>
      <c r="R884" s="121"/>
    </row>
    <row r="885" spans="1:18" ht="15.75" thickBot="1" x14ac:dyDescent="0.25">
      <c r="A885" s="139" t="s">
        <v>85</v>
      </c>
      <c r="B885" s="139" t="s">
        <v>445</v>
      </c>
      <c r="C885" s="123">
        <v>342</v>
      </c>
      <c r="D885" s="123">
        <v>225</v>
      </c>
      <c r="E885" s="123">
        <v>18</v>
      </c>
      <c r="F885" s="123">
        <v>39</v>
      </c>
      <c r="G885" s="123">
        <v>0</v>
      </c>
      <c r="H885" s="123">
        <v>12</v>
      </c>
      <c r="I885" s="123">
        <v>38</v>
      </c>
      <c r="J885" s="123">
        <v>8</v>
      </c>
      <c r="K885" s="123">
        <v>2</v>
      </c>
      <c r="L885" s="119">
        <f t="shared" si="28"/>
        <v>57</v>
      </c>
      <c r="M885" s="123">
        <v>8902</v>
      </c>
      <c r="N885" s="124">
        <v>1.9548872180451128E-2</v>
      </c>
      <c r="O885" s="73">
        <f t="shared" si="29"/>
        <v>3.8418332958885644E-2</v>
      </c>
      <c r="P885" s="125" t="s">
        <v>456</v>
      </c>
      <c r="Q885" s="125" t="s">
        <v>307</v>
      </c>
      <c r="R885" s="121"/>
    </row>
    <row r="886" spans="1:18" ht="15.75" thickBot="1" x14ac:dyDescent="0.25">
      <c r="A886" s="139" t="s">
        <v>2039</v>
      </c>
      <c r="B886" s="139" t="s">
        <v>2510</v>
      </c>
      <c r="C886" s="123">
        <v>7</v>
      </c>
      <c r="D886" s="123">
        <v>3</v>
      </c>
      <c r="E886" s="123">
        <v>0</v>
      </c>
      <c r="F886" s="123">
        <v>1</v>
      </c>
      <c r="G886" s="123">
        <v>0</v>
      </c>
      <c r="H886" s="123">
        <v>0</v>
      </c>
      <c r="I886" s="123">
        <v>0</v>
      </c>
      <c r="J886" s="123">
        <v>0</v>
      </c>
      <c r="K886" s="123">
        <v>0</v>
      </c>
      <c r="L886" s="119">
        <f t="shared" si="28"/>
        <v>4</v>
      </c>
      <c r="M886" s="123">
        <v>564</v>
      </c>
      <c r="N886" s="124">
        <v>2.8691983122362871E-2</v>
      </c>
      <c r="O886" s="73">
        <f t="shared" si="29"/>
        <v>1.2411347517730497E-2</v>
      </c>
      <c r="P886" s="125" t="s">
        <v>47</v>
      </c>
      <c r="Q886" s="125" t="s">
        <v>316</v>
      </c>
      <c r="R886" s="121"/>
    </row>
    <row r="887" spans="1:18" ht="15.75" thickBot="1" x14ac:dyDescent="0.25">
      <c r="A887" s="139" t="s">
        <v>448</v>
      </c>
      <c r="B887" s="139" t="s">
        <v>449</v>
      </c>
      <c r="C887" s="123">
        <v>274</v>
      </c>
      <c r="D887" s="123">
        <v>42</v>
      </c>
      <c r="E887" s="123">
        <v>3</v>
      </c>
      <c r="F887" s="123">
        <v>2</v>
      </c>
      <c r="G887" s="123">
        <v>23</v>
      </c>
      <c r="H887" s="123">
        <v>105</v>
      </c>
      <c r="I887" s="123">
        <v>29</v>
      </c>
      <c r="J887" s="123">
        <v>0</v>
      </c>
      <c r="K887" s="123">
        <v>13</v>
      </c>
      <c r="L887" s="119">
        <f t="shared" si="28"/>
        <v>62</v>
      </c>
      <c r="M887" s="123">
        <v>3226</v>
      </c>
      <c r="N887" s="124">
        <v>1.1111111111111112E-2</v>
      </c>
      <c r="O887" s="73">
        <f t="shared" si="29"/>
        <v>8.4934903905765649E-2</v>
      </c>
      <c r="P887" s="125" t="s">
        <v>70</v>
      </c>
      <c r="Q887" s="125" t="s">
        <v>298</v>
      </c>
      <c r="R887" s="121"/>
    </row>
    <row r="888" spans="1:18" ht="15.75" thickBot="1" x14ac:dyDescent="0.25">
      <c r="A888" s="139" t="s">
        <v>2181</v>
      </c>
      <c r="B888" s="139" t="s">
        <v>2182</v>
      </c>
      <c r="C888" s="123">
        <v>4</v>
      </c>
      <c r="D888" s="123">
        <v>1</v>
      </c>
      <c r="E888" s="123">
        <v>0</v>
      </c>
      <c r="F888" s="123">
        <v>1</v>
      </c>
      <c r="G888" s="123">
        <v>0</v>
      </c>
      <c r="H888" s="123">
        <v>0</v>
      </c>
      <c r="I888" s="123">
        <v>1</v>
      </c>
      <c r="J888" s="123">
        <v>0</v>
      </c>
      <c r="K888" s="123">
        <v>0</v>
      </c>
      <c r="L888" s="119">
        <f t="shared" si="28"/>
        <v>2</v>
      </c>
      <c r="M888" s="123">
        <v>618</v>
      </c>
      <c r="N888" s="124">
        <v>2.1691973969631236E-2</v>
      </c>
      <c r="O888" s="73">
        <f t="shared" si="29"/>
        <v>6.4724919093851136E-3</v>
      </c>
      <c r="P888" s="125" t="s">
        <v>210</v>
      </c>
      <c r="Q888" s="125" t="s">
        <v>296</v>
      </c>
      <c r="R888" s="121"/>
    </row>
    <row r="889" spans="1:18" ht="15.75" thickBot="1" x14ac:dyDescent="0.25">
      <c r="A889" s="139" t="s">
        <v>2025</v>
      </c>
      <c r="B889" s="139" t="s">
        <v>2026</v>
      </c>
      <c r="C889" s="123">
        <v>8</v>
      </c>
      <c r="D889" s="123">
        <v>0</v>
      </c>
      <c r="E889" s="123">
        <v>0</v>
      </c>
      <c r="F889" s="123">
        <v>0</v>
      </c>
      <c r="G889" s="123">
        <v>0</v>
      </c>
      <c r="H889" s="123">
        <v>3</v>
      </c>
      <c r="I889" s="123">
        <v>0</v>
      </c>
      <c r="J889" s="123">
        <v>0</v>
      </c>
      <c r="K889" s="123">
        <v>0</v>
      </c>
      <c r="L889" s="119">
        <f t="shared" si="28"/>
        <v>5</v>
      </c>
      <c r="M889" s="123">
        <v>86</v>
      </c>
      <c r="N889" s="124">
        <v>1.9698725376593278E-2</v>
      </c>
      <c r="O889" s="73">
        <f t="shared" si="29"/>
        <v>9.3023255813953487E-2</v>
      </c>
      <c r="P889" s="125" t="s">
        <v>116</v>
      </c>
      <c r="Q889" s="125" t="s">
        <v>307</v>
      </c>
      <c r="R889" s="121"/>
    </row>
    <row r="890" spans="1:18" ht="15.75" thickBot="1" x14ac:dyDescent="0.25">
      <c r="A890" s="139" t="s">
        <v>1803</v>
      </c>
      <c r="B890" s="139" t="s">
        <v>1804</v>
      </c>
      <c r="C890" s="123">
        <v>19</v>
      </c>
      <c r="D890" s="123">
        <v>13</v>
      </c>
      <c r="E890" s="123">
        <v>1</v>
      </c>
      <c r="F890" s="123">
        <v>0</v>
      </c>
      <c r="G890" s="123">
        <v>0</v>
      </c>
      <c r="H890" s="123">
        <v>2</v>
      </c>
      <c r="I890" s="123">
        <v>1</v>
      </c>
      <c r="J890" s="123">
        <v>0</v>
      </c>
      <c r="K890" s="123">
        <v>1</v>
      </c>
      <c r="L890" s="119">
        <f t="shared" si="28"/>
        <v>2</v>
      </c>
      <c r="M890" s="123">
        <v>811</v>
      </c>
      <c r="N890" s="124">
        <v>1.0385756676557863E-2</v>
      </c>
      <c r="O890" s="73">
        <f t="shared" si="29"/>
        <v>2.3427866831072751E-2</v>
      </c>
      <c r="P890" s="125" t="s">
        <v>13</v>
      </c>
      <c r="Q890" s="125" t="s">
        <v>296</v>
      </c>
      <c r="R890" s="121" t="s">
        <v>12</v>
      </c>
    </row>
    <row r="891" spans="1:18" ht="15.75" thickBot="1" x14ac:dyDescent="0.25">
      <c r="A891" s="139" t="s">
        <v>1085</v>
      </c>
      <c r="B891" s="139" t="s">
        <v>1086</v>
      </c>
      <c r="C891" s="123">
        <v>41</v>
      </c>
      <c r="D891" s="123">
        <v>11</v>
      </c>
      <c r="E891" s="123">
        <v>2</v>
      </c>
      <c r="F891" s="123">
        <v>2</v>
      </c>
      <c r="G891" s="123">
        <v>0</v>
      </c>
      <c r="H891" s="123">
        <v>0</v>
      </c>
      <c r="I891" s="123">
        <v>7</v>
      </c>
      <c r="J891" s="123">
        <v>1</v>
      </c>
      <c r="K891" s="123">
        <v>13</v>
      </c>
      <c r="L891" s="119">
        <f t="shared" si="28"/>
        <v>9</v>
      </c>
      <c r="M891" s="123">
        <v>981</v>
      </c>
      <c r="N891" s="124">
        <v>3.5460992907801421E-2</v>
      </c>
      <c r="O891" s="73">
        <f t="shared" si="29"/>
        <v>4.1794087665647302E-2</v>
      </c>
      <c r="P891" s="125" t="s">
        <v>61</v>
      </c>
      <c r="Q891" s="125" t="s">
        <v>305</v>
      </c>
      <c r="R891" s="121"/>
    </row>
    <row r="892" spans="1:18" ht="15.75" thickBot="1" x14ac:dyDescent="0.25">
      <c r="A892" s="139" t="s">
        <v>1646</v>
      </c>
      <c r="B892" s="139" t="s">
        <v>1647</v>
      </c>
      <c r="C892" s="123">
        <v>17</v>
      </c>
      <c r="D892" s="123">
        <v>12</v>
      </c>
      <c r="E892" s="123">
        <v>1</v>
      </c>
      <c r="F892" s="123">
        <v>1</v>
      </c>
      <c r="G892" s="123">
        <v>0</v>
      </c>
      <c r="H892" s="123">
        <v>0</v>
      </c>
      <c r="I892" s="123">
        <v>2</v>
      </c>
      <c r="J892" s="123">
        <v>0</v>
      </c>
      <c r="K892" s="123">
        <v>0</v>
      </c>
      <c r="L892" s="119">
        <f t="shared" si="28"/>
        <v>3</v>
      </c>
      <c r="M892" s="123">
        <v>1195</v>
      </c>
      <c r="N892" s="124">
        <v>3.6340852130325813E-2</v>
      </c>
      <c r="O892" s="73">
        <f t="shared" si="29"/>
        <v>1.4225941422594143E-2</v>
      </c>
      <c r="P892" s="125" t="s">
        <v>30</v>
      </c>
      <c r="Q892" s="125" t="s">
        <v>312</v>
      </c>
      <c r="R892" s="121" t="s">
        <v>2358</v>
      </c>
    </row>
    <row r="893" spans="1:18" ht="15.75" thickBot="1" x14ac:dyDescent="0.25">
      <c r="A893" s="139" t="s">
        <v>1853</v>
      </c>
      <c r="B893" s="139" t="s">
        <v>1854</v>
      </c>
      <c r="C893" s="123">
        <v>31</v>
      </c>
      <c r="D893" s="123">
        <v>21</v>
      </c>
      <c r="E893" s="123">
        <v>2</v>
      </c>
      <c r="F893" s="123">
        <v>4</v>
      </c>
      <c r="G893" s="123">
        <v>2</v>
      </c>
      <c r="H893" s="123">
        <v>1</v>
      </c>
      <c r="I893" s="123">
        <v>2</v>
      </c>
      <c r="J893" s="123">
        <v>4</v>
      </c>
      <c r="K893" s="123">
        <v>0</v>
      </c>
      <c r="L893" s="119">
        <f t="shared" si="28"/>
        <v>1</v>
      </c>
      <c r="M893" s="123">
        <v>1411</v>
      </c>
      <c r="N893" s="124">
        <v>7.8509119746233147E-2</v>
      </c>
      <c r="O893" s="73">
        <f t="shared" si="29"/>
        <v>2.1970233876683204E-2</v>
      </c>
      <c r="P893" s="125" t="s">
        <v>13</v>
      </c>
      <c r="Q893" s="125" t="s">
        <v>296</v>
      </c>
      <c r="R893" s="121" t="s">
        <v>12</v>
      </c>
    </row>
    <row r="894" spans="1:18" ht="15.75" thickBot="1" x14ac:dyDescent="0.25">
      <c r="A894" s="139" t="s">
        <v>1436</v>
      </c>
      <c r="B894" s="139" t="s">
        <v>1437</v>
      </c>
      <c r="C894" s="123">
        <v>17</v>
      </c>
      <c r="D894" s="123">
        <v>8</v>
      </c>
      <c r="E894" s="123">
        <v>2</v>
      </c>
      <c r="F894" s="123">
        <v>1</v>
      </c>
      <c r="G894" s="123">
        <v>0</v>
      </c>
      <c r="H894" s="123">
        <v>1</v>
      </c>
      <c r="I894" s="123">
        <v>5</v>
      </c>
      <c r="J894" s="123">
        <v>0</v>
      </c>
      <c r="K894" s="123">
        <v>0</v>
      </c>
      <c r="L894" s="119">
        <f t="shared" si="28"/>
        <v>3</v>
      </c>
      <c r="M894" s="123">
        <v>682</v>
      </c>
      <c r="N894" s="124">
        <v>1.7381656804733726E-2</v>
      </c>
      <c r="O894" s="73">
        <f t="shared" si="29"/>
        <v>2.4926686217008796E-2</v>
      </c>
      <c r="P894" s="125" t="s">
        <v>70</v>
      </c>
      <c r="Q894" s="125" t="s">
        <v>298</v>
      </c>
      <c r="R894" s="121"/>
    </row>
    <row r="895" spans="1:18" ht="15.75" thickBot="1" x14ac:dyDescent="0.25">
      <c r="A895" s="139" t="s">
        <v>1559</v>
      </c>
      <c r="B895" s="139" t="s">
        <v>1560</v>
      </c>
      <c r="C895" s="123">
        <v>20</v>
      </c>
      <c r="D895" s="123">
        <v>8</v>
      </c>
      <c r="E895" s="123">
        <v>0</v>
      </c>
      <c r="F895" s="123">
        <v>2</v>
      </c>
      <c r="G895" s="123">
        <v>0</v>
      </c>
      <c r="H895" s="123">
        <v>4</v>
      </c>
      <c r="I895" s="123">
        <v>3</v>
      </c>
      <c r="J895" s="123">
        <v>0</v>
      </c>
      <c r="K895" s="123">
        <v>0</v>
      </c>
      <c r="L895" s="119">
        <f t="shared" si="28"/>
        <v>5</v>
      </c>
      <c r="M895" s="123">
        <v>471</v>
      </c>
      <c r="N895" s="124">
        <v>2.4739583333333332E-2</v>
      </c>
      <c r="O895" s="73">
        <f t="shared" si="29"/>
        <v>4.2462845010615709E-2</v>
      </c>
      <c r="P895" s="125" t="s">
        <v>175</v>
      </c>
      <c r="Q895" s="125" t="s">
        <v>307</v>
      </c>
      <c r="R895" s="121" t="s">
        <v>33</v>
      </c>
    </row>
    <row r="896" spans="1:18" ht="15.75" thickBot="1" x14ac:dyDescent="0.25">
      <c r="A896" s="139" t="s">
        <v>233</v>
      </c>
      <c r="B896" s="139" t="s">
        <v>2379</v>
      </c>
      <c r="C896" s="123">
        <v>6</v>
      </c>
      <c r="D896" s="123">
        <v>3</v>
      </c>
      <c r="E896" s="123">
        <v>0</v>
      </c>
      <c r="F896" s="123">
        <v>0</v>
      </c>
      <c r="G896" s="123">
        <v>0</v>
      </c>
      <c r="H896" s="123">
        <v>0</v>
      </c>
      <c r="I896" s="123">
        <v>0</v>
      </c>
      <c r="J896" s="123">
        <v>2</v>
      </c>
      <c r="K896" s="123">
        <v>1</v>
      </c>
      <c r="L896" s="119">
        <f t="shared" si="28"/>
        <v>0</v>
      </c>
      <c r="M896" s="123">
        <v>5888</v>
      </c>
      <c r="N896" s="124">
        <v>8.2339249345359328E-2</v>
      </c>
      <c r="O896" s="73">
        <f t="shared" si="29"/>
        <v>1.0190217391304348E-3</v>
      </c>
      <c r="P896" s="125" t="s">
        <v>456</v>
      </c>
      <c r="Q896" s="125" t="s">
        <v>2580</v>
      </c>
      <c r="R896" s="121" t="s">
        <v>51</v>
      </c>
    </row>
    <row r="897" spans="1:18" ht="15.75" thickBot="1" x14ac:dyDescent="0.25">
      <c r="A897" s="139" t="s">
        <v>1075</v>
      </c>
      <c r="B897" s="139" t="s">
        <v>1076</v>
      </c>
      <c r="C897" s="123">
        <v>40</v>
      </c>
      <c r="D897" s="123">
        <v>33</v>
      </c>
      <c r="E897" s="123">
        <v>1</v>
      </c>
      <c r="F897" s="123">
        <v>0</v>
      </c>
      <c r="G897" s="123">
        <v>3</v>
      </c>
      <c r="H897" s="123">
        <v>0</v>
      </c>
      <c r="I897" s="123">
        <v>0</v>
      </c>
      <c r="J897" s="123">
        <v>0</v>
      </c>
      <c r="K897" s="123">
        <v>0</v>
      </c>
      <c r="L897" s="119">
        <f t="shared" si="28"/>
        <v>4</v>
      </c>
      <c r="M897" s="123">
        <v>167</v>
      </c>
      <c r="N897" s="124">
        <v>1.6863406408094434E-2</v>
      </c>
      <c r="O897" s="73">
        <f t="shared" si="29"/>
        <v>0.23952095808383234</v>
      </c>
      <c r="P897" s="125" t="s">
        <v>170</v>
      </c>
      <c r="Q897" s="125" t="s">
        <v>309</v>
      </c>
      <c r="R897" s="121"/>
    </row>
    <row r="898" spans="1:18" ht="15.75" thickBot="1" x14ac:dyDescent="0.25">
      <c r="A898" s="139" t="s">
        <v>1746</v>
      </c>
      <c r="B898" s="139" t="s">
        <v>1747</v>
      </c>
      <c r="C898" s="123">
        <v>18</v>
      </c>
      <c r="D898" s="123">
        <v>6</v>
      </c>
      <c r="E898" s="123">
        <v>0</v>
      </c>
      <c r="F898" s="123">
        <v>0</v>
      </c>
      <c r="G898" s="123">
        <v>0</v>
      </c>
      <c r="H898" s="123">
        <v>0</v>
      </c>
      <c r="I898" s="123">
        <v>4</v>
      </c>
      <c r="J898" s="123">
        <v>0</v>
      </c>
      <c r="K898" s="123">
        <v>1</v>
      </c>
      <c r="L898" s="119">
        <f t="shared" si="28"/>
        <v>7</v>
      </c>
      <c r="M898" s="123">
        <v>1160</v>
      </c>
      <c r="N898" s="124">
        <v>7.2833211944646759E-2</v>
      </c>
      <c r="O898" s="73">
        <f t="shared" si="29"/>
        <v>1.5517241379310345E-2</v>
      </c>
      <c r="P898" s="125" t="s">
        <v>47</v>
      </c>
      <c r="Q898" s="125" t="s">
        <v>300</v>
      </c>
      <c r="R898" s="121"/>
    </row>
    <row r="899" spans="1:18" ht="15.75" thickBot="1" x14ac:dyDescent="0.25">
      <c r="A899" s="139" t="s">
        <v>631</v>
      </c>
      <c r="B899" s="139" t="s">
        <v>632</v>
      </c>
      <c r="C899" s="123">
        <v>78</v>
      </c>
      <c r="D899" s="123">
        <v>16</v>
      </c>
      <c r="E899" s="123">
        <v>0</v>
      </c>
      <c r="F899" s="123">
        <v>1</v>
      </c>
      <c r="G899" s="123">
        <v>0</v>
      </c>
      <c r="H899" s="123">
        <v>0</v>
      </c>
      <c r="I899" s="123">
        <v>5</v>
      </c>
      <c r="J899" s="123">
        <v>14</v>
      </c>
      <c r="K899" s="123">
        <v>6</v>
      </c>
      <c r="L899" s="119">
        <f t="shared" si="28"/>
        <v>37</v>
      </c>
      <c r="M899" s="123">
        <v>671</v>
      </c>
      <c r="N899" s="124">
        <v>8.7033747779751328E-2</v>
      </c>
      <c r="O899" s="73">
        <f t="shared" si="29"/>
        <v>0.11624441132637854</v>
      </c>
      <c r="P899" s="125" t="s">
        <v>87</v>
      </c>
      <c r="Q899" s="125" t="s">
        <v>2580</v>
      </c>
      <c r="R899" s="121" t="s">
        <v>51</v>
      </c>
    </row>
    <row r="900" spans="1:18" ht="15.75" thickBot="1" x14ac:dyDescent="0.25">
      <c r="A900" s="139" t="s">
        <v>860</v>
      </c>
      <c r="B900" s="139" t="s">
        <v>861</v>
      </c>
      <c r="C900" s="123">
        <v>46</v>
      </c>
      <c r="D900" s="123">
        <v>23</v>
      </c>
      <c r="E900" s="123">
        <v>2</v>
      </c>
      <c r="F900" s="123">
        <v>6</v>
      </c>
      <c r="G900" s="123">
        <v>1</v>
      </c>
      <c r="H900" s="123">
        <v>1</v>
      </c>
      <c r="I900" s="123">
        <v>3</v>
      </c>
      <c r="J900" s="123">
        <v>1</v>
      </c>
      <c r="K900" s="123">
        <v>2</v>
      </c>
      <c r="L900" s="119">
        <f t="shared" si="28"/>
        <v>15</v>
      </c>
      <c r="M900" s="123">
        <v>613</v>
      </c>
      <c r="N900" s="124">
        <v>0.1076388888888889</v>
      </c>
      <c r="O900" s="73">
        <f t="shared" si="29"/>
        <v>7.5040783034257749E-2</v>
      </c>
      <c r="P900" s="125" t="s">
        <v>266</v>
      </c>
      <c r="Q900" s="125" t="s">
        <v>298</v>
      </c>
      <c r="R900" s="121"/>
    </row>
    <row r="901" spans="1:18" ht="15.75" thickBot="1" x14ac:dyDescent="0.25">
      <c r="A901" s="139" t="s">
        <v>557</v>
      </c>
      <c r="B901" s="139" t="s">
        <v>558</v>
      </c>
      <c r="C901" s="123">
        <v>96</v>
      </c>
      <c r="D901" s="123">
        <v>29</v>
      </c>
      <c r="E901" s="123">
        <v>3</v>
      </c>
      <c r="F901" s="123">
        <v>2</v>
      </c>
      <c r="G901" s="123">
        <v>0</v>
      </c>
      <c r="H901" s="123">
        <v>1</v>
      </c>
      <c r="I901" s="123">
        <v>15</v>
      </c>
      <c r="J901" s="123">
        <v>12</v>
      </c>
      <c r="K901" s="123">
        <v>4</v>
      </c>
      <c r="L901" s="119">
        <f t="shared" si="28"/>
        <v>35</v>
      </c>
      <c r="M901" s="123">
        <v>1347</v>
      </c>
      <c r="N901" s="124">
        <v>8.8888888888888892E-2</v>
      </c>
      <c r="O901" s="73">
        <f t="shared" si="29"/>
        <v>7.126948775055679E-2</v>
      </c>
      <c r="P901" s="125" t="s">
        <v>89</v>
      </c>
      <c r="Q901" s="125" t="s">
        <v>2580</v>
      </c>
      <c r="R901" s="121" t="s">
        <v>91</v>
      </c>
    </row>
    <row r="902" spans="1:18" ht="15.75" thickBot="1" x14ac:dyDescent="0.25">
      <c r="A902" s="139" t="s">
        <v>1064</v>
      </c>
      <c r="B902" s="139" t="s">
        <v>1065</v>
      </c>
      <c r="C902" s="123">
        <v>33</v>
      </c>
      <c r="D902" s="123">
        <v>10</v>
      </c>
      <c r="E902" s="123">
        <v>0</v>
      </c>
      <c r="F902" s="123">
        <v>1</v>
      </c>
      <c r="G902" s="123">
        <v>0</v>
      </c>
      <c r="H902" s="123">
        <v>1</v>
      </c>
      <c r="I902" s="123">
        <v>5</v>
      </c>
      <c r="J902" s="123">
        <v>4</v>
      </c>
      <c r="K902" s="123">
        <v>1</v>
      </c>
      <c r="L902" s="119">
        <f t="shared" si="28"/>
        <v>12</v>
      </c>
      <c r="M902" s="123">
        <v>1170</v>
      </c>
      <c r="N902" s="124">
        <v>3.3112582781456956E-2</v>
      </c>
      <c r="O902" s="73">
        <f t="shared" si="29"/>
        <v>2.8205128205128206E-2</v>
      </c>
      <c r="P902" s="125" t="s">
        <v>11</v>
      </c>
      <c r="Q902" s="125" t="s">
        <v>307</v>
      </c>
      <c r="R902" s="121" t="s">
        <v>1</v>
      </c>
    </row>
    <row r="903" spans="1:18" ht="15.75" thickBot="1" x14ac:dyDescent="0.25">
      <c r="A903" s="139" t="s">
        <v>1034</v>
      </c>
      <c r="B903" s="139" t="s">
        <v>1035</v>
      </c>
      <c r="C903" s="123">
        <v>39</v>
      </c>
      <c r="D903" s="123">
        <v>10</v>
      </c>
      <c r="E903" s="123">
        <v>0</v>
      </c>
      <c r="F903" s="123">
        <v>0</v>
      </c>
      <c r="G903" s="123">
        <v>1</v>
      </c>
      <c r="H903" s="123">
        <v>1</v>
      </c>
      <c r="I903" s="123">
        <v>10</v>
      </c>
      <c r="J903" s="123">
        <v>1</v>
      </c>
      <c r="K903" s="123">
        <v>1</v>
      </c>
      <c r="L903" s="119">
        <f t="shared" si="28"/>
        <v>15</v>
      </c>
      <c r="M903" s="123">
        <v>683</v>
      </c>
      <c r="N903" s="124">
        <v>3.6817102137767219E-2</v>
      </c>
      <c r="O903" s="73">
        <f t="shared" si="29"/>
        <v>5.7101024890190338E-2</v>
      </c>
      <c r="P903" s="125" t="s">
        <v>47</v>
      </c>
      <c r="Q903" s="125" t="s">
        <v>300</v>
      </c>
      <c r="R903" s="121"/>
    </row>
    <row r="904" spans="1:18" ht="15.75" thickBot="1" x14ac:dyDescent="0.25">
      <c r="A904" s="139" t="s">
        <v>1231</v>
      </c>
      <c r="B904" s="139" t="s">
        <v>1232</v>
      </c>
      <c r="C904" s="123">
        <v>42</v>
      </c>
      <c r="D904" s="123">
        <v>3</v>
      </c>
      <c r="E904" s="123">
        <v>0</v>
      </c>
      <c r="F904" s="123">
        <v>0</v>
      </c>
      <c r="G904" s="123">
        <v>0</v>
      </c>
      <c r="H904" s="123">
        <v>1</v>
      </c>
      <c r="I904" s="123">
        <v>19</v>
      </c>
      <c r="J904" s="123">
        <v>0</v>
      </c>
      <c r="K904" s="123">
        <v>1</v>
      </c>
      <c r="L904" s="119">
        <f t="shared" si="28"/>
        <v>18</v>
      </c>
      <c r="M904" s="123">
        <v>964</v>
      </c>
      <c r="N904" s="124"/>
      <c r="O904" s="73">
        <f t="shared" si="29"/>
        <v>4.3568464730290454E-2</v>
      </c>
      <c r="P904" s="125" t="s">
        <v>88</v>
      </c>
      <c r="Q904" s="125" t="s">
        <v>305</v>
      </c>
      <c r="R904" s="121"/>
    </row>
    <row r="905" spans="1:18" ht="15.75" thickBot="1" x14ac:dyDescent="0.25">
      <c r="A905" s="139" t="s">
        <v>1402</v>
      </c>
      <c r="B905" s="139" t="s">
        <v>1403</v>
      </c>
      <c r="C905" s="123">
        <v>27</v>
      </c>
      <c r="D905" s="123">
        <v>7</v>
      </c>
      <c r="E905" s="123">
        <v>0</v>
      </c>
      <c r="F905" s="123">
        <v>0</v>
      </c>
      <c r="G905" s="123">
        <v>0</v>
      </c>
      <c r="H905" s="123">
        <v>1</v>
      </c>
      <c r="I905" s="123">
        <v>3</v>
      </c>
      <c r="J905" s="123">
        <v>1</v>
      </c>
      <c r="K905" s="123">
        <v>0</v>
      </c>
      <c r="L905" s="119">
        <f t="shared" si="28"/>
        <v>15</v>
      </c>
      <c r="M905" s="123">
        <v>964</v>
      </c>
      <c r="N905" s="124">
        <v>2.863202545068929E-2</v>
      </c>
      <c r="O905" s="73">
        <f t="shared" si="29"/>
        <v>2.8008298755186723E-2</v>
      </c>
      <c r="P905" s="125" t="s">
        <v>69</v>
      </c>
      <c r="Q905" s="125" t="s">
        <v>321</v>
      </c>
      <c r="R905" s="121" t="s">
        <v>86</v>
      </c>
    </row>
    <row r="906" spans="1:18" ht="15.75" thickBot="1" x14ac:dyDescent="0.25">
      <c r="A906" s="139" t="s">
        <v>846</v>
      </c>
      <c r="B906" s="139" t="s">
        <v>847</v>
      </c>
      <c r="C906" s="123">
        <v>39</v>
      </c>
      <c r="D906" s="123">
        <v>3</v>
      </c>
      <c r="E906" s="123">
        <v>0</v>
      </c>
      <c r="F906" s="123">
        <v>0</v>
      </c>
      <c r="G906" s="123">
        <v>0</v>
      </c>
      <c r="H906" s="123">
        <v>22</v>
      </c>
      <c r="I906" s="123">
        <v>4</v>
      </c>
      <c r="J906" s="123">
        <v>0</v>
      </c>
      <c r="K906" s="123">
        <v>1</v>
      </c>
      <c r="L906" s="119">
        <f t="shared" si="28"/>
        <v>9</v>
      </c>
      <c r="M906" s="123">
        <v>663</v>
      </c>
      <c r="N906" s="124">
        <v>5.9410451501207343E-2</v>
      </c>
      <c r="O906" s="73">
        <f t="shared" si="29"/>
        <v>5.8823529411764705E-2</v>
      </c>
      <c r="P906" s="125" t="s">
        <v>238</v>
      </c>
      <c r="Q906" s="125" t="s">
        <v>2580</v>
      </c>
      <c r="R906" s="121" t="s">
        <v>91</v>
      </c>
    </row>
    <row r="907" spans="1:18" ht="15.75" thickBot="1" x14ac:dyDescent="0.25">
      <c r="A907" s="139" t="s">
        <v>1583</v>
      </c>
      <c r="B907" s="139" t="s">
        <v>1584</v>
      </c>
      <c r="C907" s="123">
        <v>18</v>
      </c>
      <c r="D907" s="123">
        <v>12</v>
      </c>
      <c r="E907" s="123">
        <v>1</v>
      </c>
      <c r="F907" s="123">
        <v>0</v>
      </c>
      <c r="G907" s="123">
        <v>1</v>
      </c>
      <c r="H907" s="123">
        <v>0</v>
      </c>
      <c r="I907" s="123">
        <v>4</v>
      </c>
      <c r="J907" s="123">
        <v>0</v>
      </c>
      <c r="K907" s="123">
        <v>0</v>
      </c>
      <c r="L907" s="119">
        <f t="shared" ref="L907:L970" si="30">+C907-D907-G907-H907-I907-J907-K907</f>
        <v>1</v>
      </c>
      <c r="M907" s="123">
        <v>830</v>
      </c>
      <c r="N907" s="124">
        <v>2.4570024570024569E-2</v>
      </c>
      <c r="O907" s="73">
        <f t="shared" ref="O907:O970" si="31">+C907/M907</f>
        <v>2.1686746987951807E-2</v>
      </c>
      <c r="P907" s="125" t="s">
        <v>65</v>
      </c>
      <c r="Q907" s="125" t="s">
        <v>316</v>
      </c>
      <c r="R907" s="121"/>
    </row>
    <row r="908" spans="1:18" ht="15.75" thickBot="1" x14ac:dyDescent="0.25">
      <c r="A908" s="139" t="s">
        <v>491</v>
      </c>
      <c r="B908" s="139" t="s">
        <v>492</v>
      </c>
      <c r="C908" s="123">
        <v>197</v>
      </c>
      <c r="D908" s="123">
        <v>83</v>
      </c>
      <c r="E908" s="123">
        <v>1</v>
      </c>
      <c r="F908" s="123">
        <v>6</v>
      </c>
      <c r="G908" s="123">
        <v>0</v>
      </c>
      <c r="H908" s="123">
        <v>5</v>
      </c>
      <c r="I908" s="123">
        <v>40</v>
      </c>
      <c r="J908" s="123">
        <v>23</v>
      </c>
      <c r="K908" s="123">
        <v>1</v>
      </c>
      <c r="L908" s="119">
        <f t="shared" si="30"/>
        <v>45</v>
      </c>
      <c r="M908" s="123">
        <v>1212</v>
      </c>
      <c r="N908" s="124">
        <v>1.5463917525773196E-2</v>
      </c>
      <c r="O908" s="73">
        <f t="shared" si="31"/>
        <v>0.16254125412541254</v>
      </c>
      <c r="P908" s="125" t="s">
        <v>65</v>
      </c>
      <c r="Q908" s="125" t="s">
        <v>316</v>
      </c>
      <c r="R908" s="121"/>
    </row>
    <row r="909" spans="1:18" ht="15.75" thickBot="1" x14ac:dyDescent="0.25">
      <c r="A909" s="139" t="s">
        <v>575</v>
      </c>
      <c r="B909" s="139" t="s">
        <v>576</v>
      </c>
      <c r="C909" s="123">
        <v>105</v>
      </c>
      <c r="D909" s="123">
        <v>50</v>
      </c>
      <c r="E909" s="123">
        <v>1</v>
      </c>
      <c r="F909" s="123">
        <v>2</v>
      </c>
      <c r="G909" s="123">
        <v>0</v>
      </c>
      <c r="H909" s="123">
        <v>0</v>
      </c>
      <c r="I909" s="123">
        <v>4</v>
      </c>
      <c r="J909" s="123">
        <v>42</v>
      </c>
      <c r="K909" s="123">
        <v>0</v>
      </c>
      <c r="L909" s="119">
        <f t="shared" si="30"/>
        <v>9</v>
      </c>
      <c r="M909" s="123">
        <v>429</v>
      </c>
      <c r="N909" s="124">
        <v>0.10263396911898275</v>
      </c>
      <c r="O909" s="73">
        <f t="shared" si="31"/>
        <v>0.24475524475524477</v>
      </c>
      <c r="P909" s="125" t="s">
        <v>11</v>
      </c>
      <c r="Q909" s="125" t="s">
        <v>307</v>
      </c>
      <c r="R909" s="121" t="s">
        <v>1</v>
      </c>
    </row>
    <row r="910" spans="1:18" ht="15.75" thickBot="1" x14ac:dyDescent="0.25">
      <c r="A910" s="139" t="s">
        <v>1323</v>
      </c>
      <c r="B910" s="139" t="s">
        <v>1324</v>
      </c>
      <c r="C910" s="123">
        <v>26</v>
      </c>
      <c r="D910" s="123">
        <v>9</v>
      </c>
      <c r="E910" s="123">
        <v>0</v>
      </c>
      <c r="F910" s="123">
        <v>1</v>
      </c>
      <c r="G910" s="123">
        <v>0</v>
      </c>
      <c r="H910" s="123">
        <v>0</v>
      </c>
      <c r="I910" s="123">
        <v>7</v>
      </c>
      <c r="J910" s="123">
        <v>1</v>
      </c>
      <c r="K910" s="123">
        <v>3</v>
      </c>
      <c r="L910" s="119">
        <f t="shared" si="30"/>
        <v>6</v>
      </c>
      <c r="M910" s="123">
        <v>1648</v>
      </c>
      <c r="N910" s="124">
        <v>1.6393442622950821E-2</v>
      </c>
      <c r="O910" s="73">
        <f t="shared" si="31"/>
        <v>1.5776699029126214E-2</v>
      </c>
      <c r="P910" s="125" t="s">
        <v>61</v>
      </c>
      <c r="Q910" s="125" t="s">
        <v>305</v>
      </c>
      <c r="R910" s="121"/>
    </row>
    <row r="911" spans="1:18" ht="15.75" thickBot="1" x14ac:dyDescent="0.25">
      <c r="A911" s="139" t="s">
        <v>1002</v>
      </c>
      <c r="B911" s="139" t="s">
        <v>1003</v>
      </c>
      <c r="C911" s="123">
        <v>42</v>
      </c>
      <c r="D911" s="123">
        <v>27</v>
      </c>
      <c r="E911" s="123">
        <v>1</v>
      </c>
      <c r="F911" s="123">
        <v>2</v>
      </c>
      <c r="G911" s="123">
        <v>0</v>
      </c>
      <c r="H911" s="123">
        <v>0</v>
      </c>
      <c r="I911" s="123">
        <v>0</v>
      </c>
      <c r="J911" s="123">
        <v>11</v>
      </c>
      <c r="K911" s="123">
        <v>2</v>
      </c>
      <c r="L911" s="119">
        <f t="shared" si="30"/>
        <v>2</v>
      </c>
      <c r="M911" s="123">
        <v>433</v>
      </c>
      <c r="N911" s="124">
        <v>5.1188299817184646E-2</v>
      </c>
      <c r="O911" s="73">
        <f t="shared" si="31"/>
        <v>9.6997690531177835E-2</v>
      </c>
      <c r="P911" s="125" t="s">
        <v>28</v>
      </c>
      <c r="Q911" s="125" t="s">
        <v>321</v>
      </c>
      <c r="R911" s="121" t="s">
        <v>364</v>
      </c>
    </row>
    <row r="912" spans="1:18" ht="15.75" thickBot="1" x14ac:dyDescent="0.25">
      <c r="A912" s="139" t="s">
        <v>2565</v>
      </c>
      <c r="B912" s="139" t="s">
        <v>2566</v>
      </c>
      <c r="C912" s="123">
        <v>1</v>
      </c>
      <c r="D912" s="123">
        <v>1</v>
      </c>
      <c r="E912" s="123">
        <v>0</v>
      </c>
      <c r="F912" s="123">
        <v>1</v>
      </c>
      <c r="G912" s="123">
        <v>0</v>
      </c>
      <c r="H912" s="123">
        <v>0</v>
      </c>
      <c r="I912" s="123">
        <v>0</v>
      </c>
      <c r="J912" s="123">
        <v>0</v>
      </c>
      <c r="K912" s="123">
        <v>0</v>
      </c>
      <c r="L912" s="119">
        <f t="shared" si="30"/>
        <v>0</v>
      </c>
      <c r="M912" s="123">
        <v>55</v>
      </c>
      <c r="N912" s="124">
        <v>2.7397260273972601E-2</v>
      </c>
      <c r="O912" s="73">
        <f t="shared" si="31"/>
        <v>1.8181818181818181E-2</v>
      </c>
      <c r="P912" s="125" t="s">
        <v>266</v>
      </c>
      <c r="Q912" s="125" t="s">
        <v>307</v>
      </c>
      <c r="R912" s="121" t="s">
        <v>33</v>
      </c>
    </row>
    <row r="913" spans="1:18" ht="15.75" thickBot="1" x14ac:dyDescent="0.25">
      <c r="A913" s="139" t="s">
        <v>960</v>
      </c>
      <c r="B913" s="139" t="s">
        <v>961</v>
      </c>
      <c r="C913" s="123">
        <v>35</v>
      </c>
      <c r="D913" s="123">
        <v>16</v>
      </c>
      <c r="E913" s="123">
        <v>0</v>
      </c>
      <c r="F913" s="123">
        <v>6</v>
      </c>
      <c r="G913" s="123">
        <v>0</v>
      </c>
      <c r="H913" s="123">
        <v>0</v>
      </c>
      <c r="I913" s="123">
        <v>7</v>
      </c>
      <c r="J913" s="123">
        <v>6</v>
      </c>
      <c r="K913" s="123">
        <v>2</v>
      </c>
      <c r="L913" s="119">
        <f t="shared" si="30"/>
        <v>4</v>
      </c>
      <c r="M913" s="123">
        <v>750</v>
      </c>
      <c r="N913" s="124">
        <v>9.7624471200780994E-4</v>
      </c>
      <c r="O913" s="73">
        <f t="shared" si="31"/>
        <v>4.6666666666666669E-2</v>
      </c>
      <c r="P913" s="125" t="s">
        <v>35</v>
      </c>
      <c r="Q913" s="125" t="s">
        <v>2580</v>
      </c>
      <c r="R913" s="121" t="s">
        <v>91</v>
      </c>
    </row>
    <row r="914" spans="1:18" ht="15.75" thickBot="1" x14ac:dyDescent="0.25">
      <c r="A914" s="139" t="s">
        <v>637</v>
      </c>
      <c r="B914" s="139" t="s">
        <v>638</v>
      </c>
      <c r="C914" s="123">
        <v>70</v>
      </c>
      <c r="D914" s="123">
        <v>29</v>
      </c>
      <c r="E914" s="123">
        <v>0</v>
      </c>
      <c r="F914" s="123">
        <v>2</v>
      </c>
      <c r="G914" s="123">
        <v>1</v>
      </c>
      <c r="H914" s="123">
        <v>1</v>
      </c>
      <c r="I914" s="123">
        <v>8</v>
      </c>
      <c r="J914" s="123">
        <v>14</v>
      </c>
      <c r="K914" s="123">
        <v>0</v>
      </c>
      <c r="L914" s="119">
        <f t="shared" si="30"/>
        <v>17</v>
      </c>
      <c r="M914" s="123">
        <v>920</v>
      </c>
      <c r="N914" s="124">
        <v>3.06553911205074E-2</v>
      </c>
      <c r="O914" s="73">
        <f t="shared" si="31"/>
        <v>7.6086956521739135E-2</v>
      </c>
      <c r="P914" s="125" t="s">
        <v>35</v>
      </c>
      <c r="Q914" s="125" t="s">
        <v>2580</v>
      </c>
      <c r="R914" s="121" t="s">
        <v>91</v>
      </c>
    </row>
    <row r="915" spans="1:18" ht="15.75" thickBot="1" x14ac:dyDescent="0.25">
      <c r="A915" s="139" t="s">
        <v>1658</v>
      </c>
      <c r="B915" s="139" t="s">
        <v>1659</v>
      </c>
      <c r="C915" s="123">
        <v>22</v>
      </c>
      <c r="D915" s="123">
        <v>5</v>
      </c>
      <c r="E915" s="123">
        <v>0</v>
      </c>
      <c r="F915" s="123">
        <v>1</v>
      </c>
      <c r="G915" s="123">
        <v>1</v>
      </c>
      <c r="H915" s="123">
        <v>0</v>
      </c>
      <c r="I915" s="123">
        <v>3</v>
      </c>
      <c r="J915" s="123">
        <v>0</v>
      </c>
      <c r="K915" s="123">
        <v>3</v>
      </c>
      <c r="L915" s="119">
        <f t="shared" si="30"/>
        <v>10</v>
      </c>
      <c r="M915" s="123">
        <v>806</v>
      </c>
      <c r="N915" s="124">
        <v>1.1037527593818985E-2</v>
      </c>
      <c r="O915" s="73">
        <f t="shared" si="31"/>
        <v>2.729528535980149E-2</v>
      </c>
      <c r="P915" s="125" t="s">
        <v>175</v>
      </c>
      <c r="Q915" s="125" t="s">
        <v>307</v>
      </c>
      <c r="R915" s="121"/>
    </row>
    <row r="916" spans="1:18" ht="15.75" thickBot="1" x14ac:dyDescent="0.25">
      <c r="A916" s="139" t="s">
        <v>1107</v>
      </c>
      <c r="B916" s="139" t="s">
        <v>1108</v>
      </c>
      <c r="C916" s="123">
        <v>38</v>
      </c>
      <c r="D916" s="123">
        <v>27</v>
      </c>
      <c r="E916" s="123">
        <v>3</v>
      </c>
      <c r="F916" s="123">
        <v>2</v>
      </c>
      <c r="G916" s="123">
        <v>0</v>
      </c>
      <c r="H916" s="123">
        <v>1</v>
      </c>
      <c r="I916" s="123">
        <v>4</v>
      </c>
      <c r="J916" s="123">
        <v>2</v>
      </c>
      <c r="K916" s="123">
        <v>1</v>
      </c>
      <c r="L916" s="119">
        <f t="shared" si="30"/>
        <v>3</v>
      </c>
      <c r="M916" s="123">
        <v>1113</v>
      </c>
      <c r="N916" s="124">
        <v>1.7884914463452566E-2</v>
      </c>
      <c r="O916" s="73">
        <f t="shared" si="31"/>
        <v>3.4141958670260555E-2</v>
      </c>
      <c r="P916" s="125" t="s">
        <v>76</v>
      </c>
      <c r="Q916" s="125" t="s">
        <v>321</v>
      </c>
      <c r="R916" s="121"/>
    </row>
    <row r="917" spans="1:18" ht="15.75" thickBot="1" x14ac:dyDescent="0.25">
      <c r="A917" s="139" t="s">
        <v>2347</v>
      </c>
      <c r="B917" s="139" t="s">
        <v>2511</v>
      </c>
      <c r="C917" s="123">
        <v>1</v>
      </c>
      <c r="D917" s="123">
        <v>1</v>
      </c>
      <c r="E917" s="123">
        <v>0</v>
      </c>
      <c r="F917" s="123">
        <v>0</v>
      </c>
      <c r="G917" s="123">
        <v>0</v>
      </c>
      <c r="H917" s="123">
        <v>0</v>
      </c>
      <c r="I917" s="123">
        <v>0</v>
      </c>
      <c r="J917" s="123">
        <v>0</v>
      </c>
      <c r="K917" s="123">
        <v>0</v>
      </c>
      <c r="L917" s="119">
        <f t="shared" si="30"/>
        <v>0</v>
      </c>
      <c r="M917" s="123">
        <v>27</v>
      </c>
      <c r="N917" s="124">
        <v>1.46484375E-2</v>
      </c>
      <c r="O917" s="73">
        <f t="shared" si="31"/>
        <v>3.7037037037037035E-2</v>
      </c>
      <c r="P917" s="125" t="s">
        <v>71</v>
      </c>
      <c r="Q917" s="125" t="s">
        <v>298</v>
      </c>
      <c r="R917" s="121"/>
    </row>
    <row r="918" spans="1:18" ht="15.75" thickBot="1" x14ac:dyDescent="0.25">
      <c r="A918" s="139" t="s">
        <v>1182</v>
      </c>
      <c r="B918" s="139" t="s">
        <v>1183</v>
      </c>
      <c r="C918" s="123">
        <v>27</v>
      </c>
      <c r="D918" s="123">
        <v>15</v>
      </c>
      <c r="E918" s="123">
        <v>0</v>
      </c>
      <c r="F918" s="123">
        <v>4</v>
      </c>
      <c r="G918" s="123">
        <v>1</v>
      </c>
      <c r="H918" s="123">
        <v>3</v>
      </c>
      <c r="I918" s="123">
        <v>1</v>
      </c>
      <c r="J918" s="123">
        <v>1</v>
      </c>
      <c r="K918" s="123">
        <v>2</v>
      </c>
      <c r="L918" s="119">
        <f t="shared" si="30"/>
        <v>4</v>
      </c>
      <c r="M918" s="123">
        <v>806</v>
      </c>
      <c r="N918" s="124">
        <v>4.4009779951100246E-2</v>
      </c>
      <c r="O918" s="73">
        <f t="shared" si="31"/>
        <v>3.3498759305210915E-2</v>
      </c>
      <c r="P918" s="125" t="s">
        <v>47</v>
      </c>
      <c r="Q918" s="125" t="s">
        <v>300</v>
      </c>
      <c r="R918" s="121"/>
    </row>
    <row r="919" spans="1:18" ht="15.75" thickBot="1" x14ac:dyDescent="0.25">
      <c r="A919" s="139" t="s">
        <v>235</v>
      </c>
      <c r="B919" s="139" t="s">
        <v>2233</v>
      </c>
      <c r="C919" s="123">
        <v>2</v>
      </c>
      <c r="D919" s="123">
        <v>2</v>
      </c>
      <c r="E919" s="123">
        <v>1</v>
      </c>
      <c r="F919" s="123">
        <v>0</v>
      </c>
      <c r="G919" s="123">
        <v>0</v>
      </c>
      <c r="H919" s="123">
        <v>0</v>
      </c>
      <c r="I919" s="123">
        <v>0</v>
      </c>
      <c r="J919" s="123">
        <v>0</v>
      </c>
      <c r="K919" s="123">
        <v>0</v>
      </c>
      <c r="L919" s="119">
        <f t="shared" si="30"/>
        <v>0</v>
      </c>
      <c r="M919" s="123">
        <v>13664</v>
      </c>
      <c r="N919" s="124">
        <v>4.1134751773049642E-2</v>
      </c>
      <c r="O919" s="73">
        <f t="shared" si="31"/>
        <v>1.4637002341920375E-4</v>
      </c>
      <c r="P919" s="125" t="s">
        <v>456</v>
      </c>
      <c r="Q919" s="125" t="s">
        <v>2580</v>
      </c>
      <c r="R919" s="121"/>
    </row>
    <row r="920" spans="1:18" ht="15.75" thickBot="1" x14ac:dyDescent="0.25">
      <c r="A920" s="139" t="s">
        <v>2231</v>
      </c>
      <c r="B920" s="139" t="s">
        <v>2232</v>
      </c>
      <c r="C920" s="123">
        <v>2</v>
      </c>
      <c r="D920" s="123">
        <v>1</v>
      </c>
      <c r="E920" s="123">
        <v>0</v>
      </c>
      <c r="F920" s="123">
        <v>0</v>
      </c>
      <c r="G920" s="123">
        <v>0</v>
      </c>
      <c r="H920" s="123">
        <v>0</v>
      </c>
      <c r="I920" s="123">
        <v>1</v>
      </c>
      <c r="J920" s="123">
        <v>0</v>
      </c>
      <c r="K920" s="123">
        <v>0</v>
      </c>
      <c r="L920" s="119">
        <f t="shared" si="30"/>
        <v>0</v>
      </c>
      <c r="M920" s="123">
        <v>3699</v>
      </c>
      <c r="N920" s="124">
        <v>1.9077901430842606E-2</v>
      </c>
      <c r="O920" s="73">
        <f t="shared" si="31"/>
        <v>5.406866720735334E-4</v>
      </c>
      <c r="P920" s="125" t="s">
        <v>71</v>
      </c>
      <c r="Q920" s="125" t="s">
        <v>298</v>
      </c>
      <c r="R920" s="121"/>
    </row>
    <row r="921" spans="1:18" ht="15.75" thickBot="1" x14ac:dyDescent="0.25">
      <c r="A921" s="139" t="s">
        <v>1782</v>
      </c>
      <c r="B921" s="139" t="s">
        <v>2512</v>
      </c>
      <c r="C921" s="123">
        <v>10</v>
      </c>
      <c r="D921" s="123">
        <v>5</v>
      </c>
      <c r="E921" s="123">
        <v>0</v>
      </c>
      <c r="F921" s="123">
        <v>0</v>
      </c>
      <c r="G921" s="123">
        <v>0</v>
      </c>
      <c r="H921" s="123">
        <v>1</v>
      </c>
      <c r="I921" s="123">
        <v>1</v>
      </c>
      <c r="J921" s="123">
        <v>1</v>
      </c>
      <c r="K921" s="123">
        <v>0</v>
      </c>
      <c r="L921" s="119">
        <f t="shared" si="30"/>
        <v>2</v>
      </c>
      <c r="M921" s="123">
        <v>560</v>
      </c>
      <c r="N921" s="124">
        <v>1.1703511053315995E-2</v>
      </c>
      <c r="O921" s="73">
        <f t="shared" si="31"/>
        <v>1.7857142857142856E-2</v>
      </c>
      <c r="P921" s="125" t="s">
        <v>73</v>
      </c>
      <c r="Q921" s="125" t="s">
        <v>316</v>
      </c>
      <c r="R921" s="121"/>
    </row>
    <row r="922" spans="1:18" ht="15.75" thickBot="1" x14ac:dyDescent="0.25">
      <c r="A922" s="139" t="s">
        <v>1498</v>
      </c>
      <c r="B922" s="139" t="s">
        <v>1499</v>
      </c>
      <c r="C922" s="123">
        <v>33</v>
      </c>
      <c r="D922" s="123">
        <v>11</v>
      </c>
      <c r="E922" s="123">
        <v>0</v>
      </c>
      <c r="F922" s="123">
        <v>0</v>
      </c>
      <c r="G922" s="123">
        <v>0</v>
      </c>
      <c r="H922" s="123">
        <v>3</v>
      </c>
      <c r="I922" s="123">
        <v>10</v>
      </c>
      <c r="J922" s="123">
        <v>0</v>
      </c>
      <c r="K922" s="123">
        <v>0</v>
      </c>
      <c r="L922" s="119">
        <f t="shared" si="30"/>
        <v>9</v>
      </c>
      <c r="M922" s="123">
        <v>772</v>
      </c>
      <c r="N922" s="124">
        <v>5.9970014992503748E-2</v>
      </c>
      <c r="O922" s="73">
        <f t="shared" si="31"/>
        <v>4.2746113989637305E-2</v>
      </c>
      <c r="P922" s="125" t="s">
        <v>262</v>
      </c>
      <c r="Q922" s="125" t="s">
        <v>296</v>
      </c>
      <c r="R922" s="121" t="s">
        <v>328</v>
      </c>
    </row>
    <row r="923" spans="1:18" ht="15.75" thickBot="1" x14ac:dyDescent="0.25">
      <c r="A923" s="139" t="s">
        <v>2264</v>
      </c>
      <c r="B923" s="139" t="s">
        <v>2513</v>
      </c>
      <c r="C923" s="123">
        <v>1</v>
      </c>
      <c r="D923" s="123">
        <v>1</v>
      </c>
      <c r="E923" s="123">
        <v>0</v>
      </c>
      <c r="F923" s="123">
        <v>1</v>
      </c>
      <c r="G923" s="123">
        <v>0</v>
      </c>
      <c r="H923" s="123">
        <v>0</v>
      </c>
      <c r="I923" s="123">
        <v>0</v>
      </c>
      <c r="J923" s="123">
        <v>0</v>
      </c>
      <c r="K923" s="123">
        <v>0</v>
      </c>
      <c r="L923" s="119">
        <f t="shared" si="30"/>
        <v>0</v>
      </c>
      <c r="M923" s="123">
        <v>1276</v>
      </c>
      <c r="N923" s="124">
        <v>2.5611175785797437E-2</v>
      </c>
      <c r="O923" s="73">
        <f t="shared" si="31"/>
        <v>7.836990595611285E-4</v>
      </c>
      <c r="P923" s="125" t="s">
        <v>71</v>
      </c>
      <c r="Q923" s="125" t="s">
        <v>298</v>
      </c>
      <c r="R923" s="121"/>
    </row>
    <row r="924" spans="1:18" ht="15.75" thickBot="1" x14ac:dyDescent="0.25">
      <c r="A924" s="139" t="s">
        <v>905</v>
      </c>
      <c r="B924" s="139" t="s">
        <v>906</v>
      </c>
      <c r="C924" s="123">
        <v>45</v>
      </c>
      <c r="D924" s="123">
        <v>33</v>
      </c>
      <c r="E924" s="123">
        <v>0</v>
      </c>
      <c r="F924" s="123">
        <v>4</v>
      </c>
      <c r="G924" s="123">
        <v>0</v>
      </c>
      <c r="H924" s="123">
        <v>0</v>
      </c>
      <c r="I924" s="123">
        <v>4</v>
      </c>
      <c r="J924" s="123">
        <v>2</v>
      </c>
      <c r="K924" s="123">
        <v>3</v>
      </c>
      <c r="L924" s="119">
        <f t="shared" si="30"/>
        <v>3</v>
      </c>
      <c r="M924" s="123">
        <v>793</v>
      </c>
      <c r="N924" s="124">
        <v>3.2075471698113207E-2</v>
      </c>
      <c r="O924" s="73">
        <f t="shared" si="31"/>
        <v>5.6746532156368219E-2</v>
      </c>
      <c r="P924" s="125" t="s">
        <v>73</v>
      </c>
      <c r="Q924" s="125" t="s">
        <v>316</v>
      </c>
      <c r="R924" s="121"/>
    </row>
    <row r="925" spans="1:18" ht="15.75" thickBot="1" x14ac:dyDescent="0.25">
      <c r="A925" s="139" t="s">
        <v>1277</v>
      </c>
      <c r="B925" s="139" t="s">
        <v>1278</v>
      </c>
      <c r="C925" s="123">
        <v>26</v>
      </c>
      <c r="D925" s="123">
        <v>9</v>
      </c>
      <c r="E925" s="123">
        <v>0</v>
      </c>
      <c r="F925" s="123">
        <v>0</v>
      </c>
      <c r="G925" s="123">
        <v>0</v>
      </c>
      <c r="H925" s="123">
        <v>0</v>
      </c>
      <c r="I925" s="123">
        <v>4</v>
      </c>
      <c r="J925" s="123">
        <v>1</v>
      </c>
      <c r="K925" s="123">
        <v>0</v>
      </c>
      <c r="L925" s="119">
        <f t="shared" si="30"/>
        <v>12</v>
      </c>
      <c r="M925" s="123">
        <v>1585</v>
      </c>
      <c r="N925" s="124">
        <v>4.4843549556584303E-2</v>
      </c>
      <c r="O925" s="73">
        <f t="shared" si="31"/>
        <v>1.6403785488958992E-2</v>
      </c>
      <c r="P925" s="125" t="s">
        <v>61</v>
      </c>
      <c r="Q925" s="125" t="s">
        <v>305</v>
      </c>
      <c r="R925" s="121"/>
    </row>
    <row r="926" spans="1:18" ht="15.75" thickBot="1" x14ac:dyDescent="0.25">
      <c r="A926" s="139" t="s">
        <v>1919</v>
      </c>
      <c r="B926" s="139" t="s">
        <v>1920</v>
      </c>
      <c r="C926" s="123">
        <v>10</v>
      </c>
      <c r="D926" s="123">
        <v>4</v>
      </c>
      <c r="E926" s="123">
        <v>0</v>
      </c>
      <c r="F926" s="123">
        <v>0</v>
      </c>
      <c r="G926" s="123">
        <v>0</v>
      </c>
      <c r="H926" s="123">
        <v>0</v>
      </c>
      <c r="I926" s="123">
        <v>1</v>
      </c>
      <c r="J926" s="123">
        <v>0</v>
      </c>
      <c r="K926" s="123">
        <v>0</v>
      </c>
      <c r="L926" s="119">
        <f t="shared" si="30"/>
        <v>5</v>
      </c>
      <c r="M926" s="123">
        <v>209</v>
      </c>
      <c r="N926" s="124">
        <v>1.9077901430842606E-2</v>
      </c>
      <c r="O926" s="73">
        <f t="shared" si="31"/>
        <v>4.784688995215311E-2</v>
      </c>
      <c r="P926" s="125" t="s">
        <v>266</v>
      </c>
      <c r="Q926" s="125" t="s">
        <v>307</v>
      </c>
      <c r="R926" s="121" t="s">
        <v>33</v>
      </c>
    </row>
    <row r="927" spans="1:18" ht="15.75" thickBot="1" x14ac:dyDescent="0.25">
      <c r="A927" s="139" t="s">
        <v>1662</v>
      </c>
      <c r="B927" s="139" t="s">
        <v>2514</v>
      </c>
      <c r="C927" s="123">
        <v>17</v>
      </c>
      <c r="D927" s="123">
        <v>6</v>
      </c>
      <c r="E927" s="123">
        <v>3</v>
      </c>
      <c r="F927" s="123">
        <v>0</v>
      </c>
      <c r="G927" s="123">
        <v>0</v>
      </c>
      <c r="H927" s="123">
        <v>1</v>
      </c>
      <c r="I927" s="123">
        <v>1</v>
      </c>
      <c r="J927" s="123">
        <v>0</v>
      </c>
      <c r="K927" s="123">
        <v>3</v>
      </c>
      <c r="L927" s="119">
        <f t="shared" si="30"/>
        <v>6</v>
      </c>
      <c r="M927" s="123">
        <v>914</v>
      </c>
      <c r="N927" s="124">
        <v>6.741573033707865E-2</v>
      </c>
      <c r="O927" s="73">
        <f t="shared" si="31"/>
        <v>1.8599562363238512E-2</v>
      </c>
      <c r="P927" s="125" t="s">
        <v>34</v>
      </c>
      <c r="Q927" s="125" t="s">
        <v>312</v>
      </c>
      <c r="R927" s="121"/>
    </row>
    <row r="928" spans="1:18" ht="15.75" thickBot="1" x14ac:dyDescent="0.25">
      <c r="A928" s="139" t="s">
        <v>2249</v>
      </c>
      <c r="B928" s="139" t="s">
        <v>2250</v>
      </c>
      <c r="C928" s="123">
        <v>2</v>
      </c>
      <c r="D928" s="123">
        <v>0</v>
      </c>
      <c r="E928" s="123">
        <v>0</v>
      </c>
      <c r="F928" s="123">
        <v>0</v>
      </c>
      <c r="G928" s="123">
        <v>0</v>
      </c>
      <c r="H928" s="123">
        <v>0</v>
      </c>
      <c r="I928" s="123">
        <v>2</v>
      </c>
      <c r="J928" s="123">
        <v>0</v>
      </c>
      <c r="K928" s="123">
        <v>0</v>
      </c>
      <c r="L928" s="119">
        <f t="shared" si="30"/>
        <v>0</v>
      </c>
      <c r="M928" s="123">
        <v>59</v>
      </c>
      <c r="N928" s="124">
        <v>0.13143580012650222</v>
      </c>
      <c r="O928" s="73">
        <f t="shared" si="31"/>
        <v>3.3898305084745763E-2</v>
      </c>
      <c r="P928" s="125" t="s">
        <v>175</v>
      </c>
      <c r="Q928" s="125" t="s">
        <v>307</v>
      </c>
      <c r="R928" s="121" t="s">
        <v>33</v>
      </c>
    </row>
    <row r="929" spans="1:18" ht="15.75" thickBot="1" x14ac:dyDescent="0.25">
      <c r="A929" s="139" t="s">
        <v>86</v>
      </c>
      <c r="B929" s="139" t="s">
        <v>339</v>
      </c>
      <c r="C929" s="123">
        <v>10958</v>
      </c>
      <c r="D929" s="123">
        <v>10391</v>
      </c>
      <c r="E929" s="123">
        <v>1785</v>
      </c>
      <c r="F929" s="123">
        <v>499</v>
      </c>
      <c r="G929" s="123">
        <v>14</v>
      </c>
      <c r="H929" s="123">
        <v>75</v>
      </c>
      <c r="I929" s="123">
        <v>59</v>
      </c>
      <c r="J929" s="123">
        <v>75</v>
      </c>
      <c r="K929" s="123">
        <v>8</v>
      </c>
      <c r="L929" s="119">
        <f t="shared" si="30"/>
        <v>336</v>
      </c>
      <c r="M929" s="123">
        <v>56746</v>
      </c>
      <c r="N929" s="124">
        <v>3.6163980956790437E-2</v>
      </c>
      <c r="O929" s="73">
        <f t="shared" si="31"/>
        <v>0.19310612201741092</v>
      </c>
      <c r="P929" s="125" t="s">
        <v>456</v>
      </c>
      <c r="Q929" s="125" t="s">
        <v>321</v>
      </c>
      <c r="R929" s="121" t="s">
        <v>86</v>
      </c>
    </row>
    <row r="930" spans="1:18" ht="15.75" thickBot="1" x14ac:dyDescent="0.25">
      <c r="A930" s="139" t="s">
        <v>1468</v>
      </c>
      <c r="B930" s="139" t="s">
        <v>1469</v>
      </c>
      <c r="C930" s="123">
        <v>19</v>
      </c>
      <c r="D930" s="123">
        <v>0</v>
      </c>
      <c r="E930" s="123">
        <v>0</v>
      </c>
      <c r="F930" s="123">
        <v>0</v>
      </c>
      <c r="G930" s="123">
        <v>1</v>
      </c>
      <c r="H930" s="123">
        <v>0</v>
      </c>
      <c r="I930" s="123">
        <v>13</v>
      </c>
      <c r="J930" s="123">
        <v>0</v>
      </c>
      <c r="K930" s="123">
        <v>2</v>
      </c>
      <c r="L930" s="119">
        <f t="shared" si="30"/>
        <v>3</v>
      </c>
      <c r="M930" s="123">
        <v>527</v>
      </c>
      <c r="N930" s="124">
        <v>5.9049306170652497E-4</v>
      </c>
      <c r="O930" s="73">
        <f t="shared" si="31"/>
        <v>3.6053130929791274E-2</v>
      </c>
      <c r="P930" s="125" t="s">
        <v>260</v>
      </c>
      <c r="Q930" s="125" t="s">
        <v>307</v>
      </c>
      <c r="R930" s="121" t="s">
        <v>83</v>
      </c>
    </row>
    <row r="931" spans="1:18" ht="15.75" thickBot="1" x14ac:dyDescent="0.25">
      <c r="A931" s="139" t="s">
        <v>417</v>
      </c>
      <c r="B931" s="139" t="s">
        <v>418</v>
      </c>
      <c r="C931" s="123">
        <v>514</v>
      </c>
      <c r="D931" s="123">
        <v>141</v>
      </c>
      <c r="E931" s="123">
        <v>7</v>
      </c>
      <c r="F931" s="123">
        <v>12</v>
      </c>
      <c r="G931" s="123">
        <v>2</v>
      </c>
      <c r="H931" s="123">
        <v>254</v>
      </c>
      <c r="I931" s="123">
        <v>62</v>
      </c>
      <c r="J931" s="123">
        <v>1</v>
      </c>
      <c r="K931" s="123">
        <v>3</v>
      </c>
      <c r="L931" s="119">
        <f t="shared" si="30"/>
        <v>51</v>
      </c>
      <c r="M931" s="123">
        <v>4297</v>
      </c>
      <c r="N931" s="124">
        <v>2.5270758122743681E-2</v>
      </c>
      <c r="O931" s="73">
        <f t="shared" si="31"/>
        <v>0.11961833837561089</v>
      </c>
      <c r="P931" s="125" t="s">
        <v>70</v>
      </c>
      <c r="Q931" s="125" t="s">
        <v>298</v>
      </c>
      <c r="R931" s="121"/>
    </row>
    <row r="932" spans="1:18" ht="15.75" thickBot="1" x14ac:dyDescent="0.25">
      <c r="A932" s="139" t="s">
        <v>727</v>
      </c>
      <c r="B932" s="139" t="s">
        <v>728</v>
      </c>
      <c r="C932" s="123">
        <v>120</v>
      </c>
      <c r="D932" s="123">
        <v>38</v>
      </c>
      <c r="E932" s="123">
        <v>1</v>
      </c>
      <c r="F932" s="123">
        <v>2</v>
      </c>
      <c r="G932" s="123">
        <v>7</v>
      </c>
      <c r="H932" s="123">
        <v>9</v>
      </c>
      <c r="I932" s="123">
        <v>33</v>
      </c>
      <c r="J932" s="123">
        <v>1</v>
      </c>
      <c r="K932" s="123">
        <v>2</v>
      </c>
      <c r="L932" s="119">
        <f t="shared" si="30"/>
        <v>30</v>
      </c>
      <c r="M932" s="123">
        <v>3728</v>
      </c>
      <c r="N932" s="124">
        <v>3.9911308203991129E-2</v>
      </c>
      <c r="O932" s="73">
        <f t="shared" si="31"/>
        <v>3.2188841201716736E-2</v>
      </c>
      <c r="P932" s="125" t="s">
        <v>120</v>
      </c>
      <c r="Q932" s="125" t="s">
        <v>312</v>
      </c>
      <c r="R932" s="121" t="s">
        <v>2360</v>
      </c>
    </row>
    <row r="933" spans="1:18" ht="15.75" thickBot="1" x14ac:dyDescent="0.25">
      <c r="A933" s="139" t="s">
        <v>601</v>
      </c>
      <c r="B933" s="139" t="s">
        <v>602</v>
      </c>
      <c r="C933" s="123">
        <v>102</v>
      </c>
      <c r="D933" s="123">
        <v>77</v>
      </c>
      <c r="E933" s="123">
        <v>9</v>
      </c>
      <c r="F933" s="123">
        <v>10</v>
      </c>
      <c r="G933" s="123">
        <v>1</v>
      </c>
      <c r="H933" s="123">
        <v>2</v>
      </c>
      <c r="I933" s="123">
        <v>10</v>
      </c>
      <c r="J933" s="123">
        <v>0</v>
      </c>
      <c r="K933" s="123">
        <v>0</v>
      </c>
      <c r="L933" s="119">
        <f t="shared" si="30"/>
        <v>12</v>
      </c>
      <c r="M933" s="123">
        <v>1523</v>
      </c>
      <c r="N933" s="124">
        <v>2.8907922912205567E-2</v>
      </c>
      <c r="O933" s="73">
        <f t="shared" si="31"/>
        <v>6.6973079448456999E-2</v>
      </c>
      <c r="P933" s="125" t="s">
        <v>70</v>
      </c>
      <c r="Q933" s="125" t="s">
        <v>298</v>
      </c>
      <c r="R933" s="121"/>
    </row>
    <row r="934" spans="1:18" ht="15.75" thickBot="1" x14ac:dyDescent="0.25">
      <c r="A934" s="139" t="s">
        <v>2568</v>
      </c>
      <c r="B934" s="139" t="s">
        <v>2569</v>
      </c>
      <c r="C934" s="123">
        <v>2</v>
      </c>
      <c r="D934" s="123">
        <v>2</v>
      </c>
      <c r="E934" s="123">
        <v>0</v>
      </c>
      <c r="F934" s="123">
        <v>0</v>
      </c>
      <c r="G934" s="123">
        <v>0</v>
      </c>
      <c r="H934" s="123">
        <v>0</v>
      </c>
      <c r="I934" s="123">
        <v>0</v>
      </c>
      <c r="J934" s="123">
        <v>0</v>
      </c>
      <c r="K934" s="123">
        <v>0</v>
      </c>
      <c r="L934" s="119">
        <f t="shared" si="30"/>
        <v>0</v>
      </c>
      <c r="M934" s="123">
        <v>161</v>
      </c>
      <c r="N934" s="124">
        <v>0.25</v>
      </c>
      <c r="O934" s="73">
        <f t="shared" si="31"/>
        <v>1.2422360248447204E-2</v>
      </c>
      <c r="P934" s="125" t="s">
        <v>224</v>
      </c>
      <c r="Q934" s="125" t="s">
        <v>321</v>
      </c>
      <c r="R934" s="121" t="s">
        <v>94</v>
      </c>
    </row>
    <row r="935" spans="1:18" ht="15.75" thickBot="1" x14ac:dyDescent="0.25">
      <c r="A935" s="139" t="s">
        <v>881</v>
      </c>
      <c r="B935" s="139" t="s">
        <v>882</v>
      </c>
      <c r="C935" s="123">
        <v>45</v>
      </c>
      <c r="D935" s="123">
        <v>24</v>
      </c>
      <c r="E935" s="123">
        <v>1</v>
      </c>
      <c r="F935" s="123">
        <v>2</v>
      </c>
      <c r="G935" s="123">
        <v>0</v>
      </c>
      <c r="H935" s="123">
        <v>2</v>
      </c>
      <c r="I935" s="123">
        <v>11</v>
      </c>
      <c r="J935" s="123">
        <v>2</v>
      </c>
      <c r="K935" s="123">
        <v>0</v>
      </c>
      <c r="L935" s="119">
        <f t="shared" si="30"/>
        <v>6</v>
      </c>
      <c r="M935" s="123">
        <v>902</v>
      </c>
      <c r="N935" s="124">
        <v>1.4771048744460856E-2</v>
      </c>
      <c r="O935" s="73">
        <f t="shared" si="31"/>
        <v>4.9889135254988913E-2</v>
      </c>
      <c r="P935" s="125" t="s">
        <v>71</v>
      </c>
      <c r="Q935" s="125" t="s">
        <v>298</v>
      </c>
      <c r="R935" s="121"/>
    </row>
    <row r="936" spans="1:18" ht="15.75" thickBot="1" x14ac:dyDescent="0.25">
      <c r="A936" s="139" t="s">
        <v>1735</v>
      </c>
      <c r="B936" s="139" t="s">
        <v>1736</v>
      </c>
      <c r="C936" s="123">
        <v>10</v>
      </c>
      <c r="D936" s="123">
        <v>6</v>
      </c>
      <c r="E936" s="123">
        <v>0</v>
      </c>
      <c r="F936" s="123">
        <v>0</v>
      </c>
      <c r="G936" s="123">
        <v>0</v>
      </c>
      <c r="H936" s="123">
        <v>0</v>
      </c>
      <c r="I936" s="123">
        <v>0</v>
      </c>
      <c r="J936" s="123">
        <v>1</v>
      </c>
      <c r="K936" s="123">
        <v>2</v>
      </c>
      <c r="L936" s="119">
        <f t="shared" si="30"/>
        <v>1</v>
      </c>
      <c r="M936" s="123">
        <v>556</v>
      </c>
      <c r="N936" s="124">
        <v>0.25485797121457909</v>
      </c>
      <c r="O936" s="73">
        <f t="shared" si="31"/>
        <v>1.7985611510791366E-2</v>
      </c>
      <c r="P936" s="125" t="s">
        <v>36</v>
      </c>
      <c r="Q936" s="125" t="s">
        <v>321</v>
      </c>
      <c r="R936" s="121" t="s">
        <v>364</v>
      </c>
    </row>
    <row r="937" spans="1:18" ht="15.75" thickBot="1" x14ac:dyDescent="0.25">
      <c r="A937" s="139" t="s">
        <v>2023</v>
      </c>
      <c r="B937" s="139" t="s">
        <v>2024</v>
      </c>
      <c r="C937" s="123">
        <v>7</v>
      </c>
      <c r="D937" s="123">
        <v>4</v>
      </c>
      <c r="E937" s="123">
        <v>0</v>
      </c>
      <c r="F937" s="123">
        <v>0</v>
      </c>
      <c r="G937" s="123">
        <v>0</v>
      </c>
      <c r="H937" s="123">
        <v>0</v>
      </c>
      <c r="I937" s="123">
        <v>1</v>
      </c>
      <c r="J937" s="123">
        <v>0</v>
      </c>
      <c r="K937" s="123">
        <v>0</v>
      </c>
      <c r="L937" s="119">
        <f t="shared" si="30"/>
        <v>2</v>
      </c>
      <c r="M937" s="123">
        <v>301</v>
      </c>
      <c r="N937" s="124">
        <v>2.664298401420959E-2</v>
      </c>
      <c r="O937" s="73">
        <f t="shared" si="31"/>
        <v>2.3255813953488372E-2</v>
      </c>
      <c r="P937" s="125" t="s">
        <v>11</v>
      </c>
      <c r="Q937" s="125" t="s">
        <v>307</v>
      </c>
      <c r="R937" s="121"/>
    </row>
    <row r="938" spans="1:18" ht="15.75" thickBot="1" x14ac:dyDescent="0.25">
      <c r="A938" s="139" t="s">
        <v>1598</v>
      </c>
      <c r="B938" s="139" t="s">
        <v>1599</v>
      </c>
      <c r="C938" s="123">
        <v>24</v>
      </c>
      <c r="D938" s="123">
        <v>6</v>
      </c>
      <c r="E938" s="123">
        <v>0</v>
      </c>
      <c r="F938" s="123">
        <v>0</v>
      </c>
      <c r="G938" s="123">
        <v>0</v>
      </c>
      <c r="H938" s="123">
        <v>2</v>
      </c>
      <c r="I938" s="123">
        <v>4</v>
      </c>
      <c r="J938" s="123">
        <v>0</v>
      </c>
      <c r="K938" s="123">
        <v>0</v>
      </c>
      <c r="L938" s="119">
        <f t="shared" si="30"/>
        <v>12</v>
      </c>
      <c r="M938" s="123">
        <v>767</v>
      </c>
      <c r="N938" s="124">
        <v>0.1672473867595819</v>
      </c>
      <c r="O938" s="73">
        <f t="shared" si="31"/>
        <v>3.1290743155149937E-2</v>
      </c>
      <c r="P938" s="125" t="s">
        <v>147</v>
      </c>
      <c r="Q938" s="125" t="s">
        <v>316</v>
      </c>
      <c r="R938" s="121"/>
    </row>
    <row r="939" spans="1:18" ht="15.75" thickBot="1" x14ac:dyDescent="0.25">
      <c r="A939" s="139" t="s">
        <v>1494</v>
      </c>
      <c r="B939" s="139" t="s">
        <v>1495</v>
      </c>
      <c r="C939" s="123">
        <v>24</v>
      </c>
      <c r="D939" s="123">
        <v>8</v>
      </c>
      <c r="E939" s="123">
        <v>1</v>
      </c>
      <c r="F939" s="123">
        <v>0</v>
      </c>
      <c r="G939" s="123">
        <v>1</v>
      </c>
      <c r="H939" s="123">
        <v>0</v>
      </c>
      <c r="I939" s="123">
        <v>1</v>
      </c>
      <c r="J939" s="123">
        <v>3</v>
      </c>
      <c r="K939" s="123">
        <v>4</v>
      </c>
      <c r="L939" s="119">
        <f t="shared" si="30"/>
        <v>7</v>
      </c>
      <c r="M939" s="123">
        <v>671</v>
      </c>
      <c r="N939" s="124">
        <v>4.8752834467120185E-2</v>
      </c>
      <c r="O939" s="73">
        <f t="shared" si="31"/>
        <v>3.5767511177347243E-2</v>
      </c>
      <c r="P939" s="125" t="s">
        <v>36</v>
      </c>
      <c r="Q939" s="125" t="s">
        <v>321</v>
      </c>
      <c r="R939" s="121" t="s">
        <v>364</v>
      </c>
    </row>
    <row r="940" spans="1:18" ht="15.75" thickBot="1" x14ac:dyDescent="0.25">
      <c r="A940" s="139" t="s">
        <v>237</v>
      </c>
      <c r="B940" s="139" t="s">
        <v>500</v>
      </c>
      <c r="C940" s="123">
        <v>147</v>
      </c>
      <c r="D940" s="123">
        <v>56</v>
      </c>
      <c r="E940" s="123">
        <v>1</v>
      </c>
      <c r="F940" s="123">
        <v>9</v>
      </c>
      <c r="G940" s="123">
        <v>3</v>
      </c>
      <c r="H940" s="123">
        <v>13</v>
      </c>
      <c r="I940" s="123">
        <v>41</v>
      </c>
      <c r="J940" s="123">
        <v>10</v>
      </c>
      <c r="K940" s="123">
        <v>2</v>
      </c>
      <c r="L940" s="119">
        <f t="shared" si="30"/>
        <v>22</v>
      </c>
      <c r="M940" s="123">
        <v>4407</v>
      </c>
      <c r="N940" s="124">
        <v>0.13582089552238805</v>
      </c>
      <c r="O940" s="73">
        <f t="shared" si="31"/>
        <v>3.3356024506466984E-2</v>
      </c>
      <c r="P940" s="125" t="s">
        <v>456</v>
      </c>
      <c r="Q940" s="125" t="s">
        <v>312</v>
      </c>
      <c r="R940" s="121" t="s">
        <v>2360</v>
      </c>
    </row>
    <row r="941" spans="1:18" ht="15.75" thickBot="1" x14ac:dyDescent="0.25">
      <c r="A941" s="139" t="s">
        <v>1644</v>
      </c>
      <c r="B941" s="139" t="s">
        <v>1645</v>
      </c>
      <c r="C941" s="123">
        <v>21</v>
      </c>
      <c r="D941" s="123">
        <v>15</v>
      </c>
      <c r="E941" s="123">
        <v>1</v>
      </c>
      <c r="F941" s="123">
        <v>0</v>
      </c>
      <c r="G941" s="123">
        <v>1</v>
      </c>
      <c r="H941" s="123">
        <v>0</v>
      </c>
      <c r="I941" s="123">
        <v>4</v>
      </c>
      <c r="J941" s="123">
        <v>0</v>
      </c>
      <c r="K941" s="123">
        <v>0</v>
      </c>
      <c r="L941" s="119">
        <f t="shared" si="30"/>
        <v>1</v>
      </c>
      <c r="M941" s="123">
        <v>832</v>
      </c>
      <c r="N941" s="124">
        <v>3.1959629941126999E-2</v>
      </c>
      <c r="O941" s="73">
        <f t="shared" si="31"/>
        <v>2.5240384615384616E-2</v>
      </c>
      <c r="P941" s="125" t="s">
        <v>69</v>
      </c>
      <c r="Q941" s="125" t="s">
        <v>321</v>
      </c>
      <c r="R941" s="121" t="s">
        <v>332</v>
      </c>
    </row>
    <row r="942" spans="1:18" ht="15.75" thickBot="1" x14ac:dyDescent="0.25">
      <c r="A942" s="139" t="s">
        <v>791</v>
      </c>
      <c r="B942" s="139" t="s">
        <v>792</v>
      </c>
      <c r="C942" s="123">
        <v>59</v>
      </c>
      <c r="D942" s="123">
        <v>10</v>
      </c>
      <c r="E942" s="123">
        <v>0</v>
      </c>
      <c r="F942" s="123">
        <v>1</v>
      </c>
      <c r="G942" s="123">
        <v>0</v>
      </c>
      <c r="H942" s="123">
        <v>7</v>
      </c>
      <c r="I942" s="123">
        <v>20</v>
      </c>
      <c r="J942" s="123">
        <v>0</v>
      </c>
      <c r="K942" s="123">
        <v>3</v>
      </c>
      <c r="L942" s="119">
        <f t="shared" si="30"/>
        <v>19</v>
      </c>
      <c r="M942" s="123">
        <v>976</v>
      </c>
      <c r="N942" s="124">
        <v>0.20590006020469598</v>
      </c>
      <c r="O942" s="73">
        <f t="shared" si="31"/>
        <v>6.0450819672131145E-2</v>
      </c>
      <c r="P942" s="125" t="s">
        <v>120</v>
      </c>
      <c r="Q942" s="125" t="s">
        <v>305</v>
      </c>
      <c r="R942" s="121"/>
    </row>
    <row r="943" spans="1:18" ht="15.75" thickBot="1" x14ac:dyDescent="0.25">
      <c r="A943" s="139" t="s">
        <v>688</v>
      </c>
      <c r="B943" s="139" t="s">
        <v>689</v>
      </c>
      <c r="C943" s="123">
        <v>90</v>
      </c>
      <c r="D943" s="123">
        <v>65</v>
      </c>
      <c r="E943" s="123">
        <v>1</v>
      </c>
      <c r="F943" s="123">
        <v>3</v>
      </c>
      <c r="G943" s="123">
        <v>0</v>
      </c>
      <c r="H943" s="123">
        <v>0</v>
      </c>
      <c r="I943" s="123">
        <v>20</v>
      </c>
      <c r="J943" s="123">
        <v>0</v>
      </c>
      <c r="K943" s="123">
        <v>0</v>
      </c>
      <c r="L943" s="119">
        <f t="shared" si="30"/>
        <v>5</v>
      </c>
      <c r="M943" s="123">
        <v>12704</v>
      </c>
      <c r="N943" s="124">
        <v>1.1363636363636364E-2</v>
      </c>
      <c r="O943" s="73">
        <f t="shared" si="31"/>
        <v>7.0843828715365237E-3</v>
      </c>
      <c r="P943" s="125" t="s">
        <v>456</v>
      </c>
      <c r="Q943" s="125" t="s">
        <v>300</v>
      </c>
      <c r="R943" s="121"/>
    </row>
    <row r="944" spans="1:18" ht="15.75" thickBot="1" x14ac:dyDescent="0.25">
      <c r="A944" s="139" t="s">
        <v>91</v>
      </c>
      <c r="B944" s="139" t="s">
        <v>334</v>
      </c>
      <c r="C944" s="123">
        <v>12959</v>
      </c>
      <c r="D944" s="123">
        <v>11036</v>
      </c>
      <c r="E944" s="123">
        <v>486</v>
      </c>
      <c r="F944" s="123">
        <v>1281</v>
      </c>
      <c r="G944" s="123">
        <v>827</v>
      </c>
      <c r="H944" s="123">
        <v>86</v>
      </c>
      <c r="I944" s="123">
        <v>109</v>
      </c>
      <c r="J944" s="123">
        <v>290</v>
      </c>
      <c r="K944" s="123">
        <v>39</v>
      </c>
      <c r="L944" s="119">
        <f t="shared" si="30"/>
        <v>572</v>
      </c>
      <c r="M944" s="123">
        <v>57839</v>
      </c>
      <c r="N944" s="124">
        <v>8.4179970972423801E-2</v>
      </c>
      <c r="O944" s="73">
        <f t="shared" si="31"/>
        <v>0.22405297463649096</v>
      </c>
      <c r="P944" s="125" t="s">
        <v>456</v>
      </c>
      <c r="Q944" s="125" t="s">
        <v>2580</v>
      </c>
      <c r="R944" s="121" t="s">
        <v>91</v>
      </c>
    </row>
    <row r="945" spans="1:18" ht="15.75" thickBot="1" x14ac:dyDescent="0.25">
      <c r="A945" s="139" t="s">
        <v>513</v>
      </c>
      <c r="B945" s="139" t="s">
        <v>514</v>
      </c>
      <c r="C945" s="123">
        <v>180</v>
      </c>
      <c r="D945" s="123">
        <v>145</v>
      </c>
      <c r="E945" s="123">
        <v>3</v>
      </c>
      <c r="F945" s="123">
        <v>33</v>
      </c>
      <c r="G945" s="123">
        <v>3</v>
      </c>
      <c r="H945" s="123">
        <v>7</v>
      </c>
      <c r="I945" s="123">
        <v>12</v>
      </c>
      <c r="J945" s="123">
        <v>1</v>
      </c>
      <c r="K945" s="123">
        <v>2</v>
      </c>
      <c r="L945" s="119">
        <f t="shared" si="30"/>
        <v>10</v>
      </c>
      <c r="M945" s="123">
        <v>2494</v>
      </c>
      <c r="N945" s="124">
        <v>4.3731778425655978E-3</v>
      </c>
      <c r="O945" s="73">
        <f t="shared" si="31"/>
        <v>7.2173215717722533E-2</v>
      </c>
      <c r="P945" s="125" t="s">
        <v>120</v>
      </c>
      <c r="Q945" s="125" t="s">
        <v>312</v>
      </c>
      <c r="R945" s="121" t="s">
        <v>2360</v>
      </c>
    </row>
    <row r="946" spans="1:18" ht="15.75" thickBot="1" x14ac:dyDescent="0.25">
      <c r="A946" s="139" t="s">
        <v>1111</v>
      </c>
      <c r="B946" s="139" t="s">
        <v>1112</v>
      </c>
      <c r="C946" s="123">
        <v>38</v>
      </c>
      <c r="D946" s="123">
        <v>24</v>
      </c>
      <c r="E946" s="123">
        <v>1</v>
      </c>
      <c r="F946" s="123">
        <v>0</v>
      </c>
      <c r="G946" s="123">
        <v>0</v>
      </c>
      <c r="H946" s="123">
        <v>1</v>
      </c>
      <c r="I946" s="123">
        <v>4</v>
      </c>
      <c r="J946" s="123">
        <v>5</v>
      </c>
      <c r="K946" s="123">
        <v>1</v>
      </c>
      <c r="L946" s="119">
        <f t="shared" si="30"/>
        <v>3</v>
      </c>
      <c r="M946" s="123">
        <v>1256</v>
      </c>
      <c r="N946" s="124">
        <v>1.0186757215619695E-2</v>
      </c>
      <c r="O946" s="73">
        <f t="shared" si="31"/>
        <v>3.0254777070063694E-2</v>
      </c>
      <c r="P946" s="125" t="s">
        <v>78</v>
      </c>
      <c r="Q946" s="125" t="s">
        <v>321</v>
      </c>
      <c r="R946" s="121"/>
    </row>
    <row r="947" spans="1:18" ht="15.75" thickBot="1" x14ac:dyDescent="0.25">
      <c r="A947" s="139" t="s">
        <v>240</v>
      </c>
      <c r="B947" s="139" t="s">
        <v>2515</v>
      </c>
      <c r="C947" s="123">
        <v>3</v>
      </c>
      <c r="D947" s="123">
        <v>2</v>
      </c>
      <c r="E947" s="123">
        <v>0</v>
      </c>
      <c r="F947" s="123">
        <v>1</v>
      </c>
      <c r="G947" s="123">
        <v>0</v>
      </c>
      <c r="H947" s="123">
        <v>1</v>
      </c>
      <c r="I947" s="123">
        <v>0</v>
      </c>
      <c r="J947" s="123">
        <v>0</v>
      </c>
      <c r="K947" s="123">
        <v>0</v>
      </c>
      <c r="L947" s="119">
        <f t="shared" si="30"/>
        <v>0</v>
      </c>
      <c r="M947" s="123">
        <v>26606</v>
      </c>
      <c r="N947" s="124">
        <v>3.7934668071654375E-2</v>
      </c>
      <c r="O947" s="73">
        <f t="shared" si="31"/>
        <v>1.1275652108546944E-4</v>
      </c>
      <c r="P947" s="125" t="s">
        <v>456</v>
      </c>
      <c r="Q947" s="125" t="s">
        <v>321</v>
      </c>
      <c r="R947" s="121"/>
    </row>
    <row r="948" spans="1:18" ht="15.75" thickBot="1" x14ac:dyDescent="0.25">
      <c r="A948" s="139" t="s">
        <v>92</v>
      </c>
      <c r="B948" s="139" t="s">
        <v>344</v>
      </c>
      <c r="C948" s="123">
        <v>9340</v>
      </c>
      <c r="D948" s="123">
        <v>8131</v>
      </c>
      <c r="E948" s="123">
        <v>240</v>
      </c>
      <c r="F948" s="123">
        <v>693</v>
      </c>
      <c r="G948" s="123">
        <v>76</v>
      </c>
      <c r="H948" s="123">
        <v>50</v>
      </c>
      <c r="I948" s="123">
        <v>268</v>
      </c>
      <c r="J948" s="123">
        <v>307</v>
      </c>
      <c r="K948" s="123">
        <v>71</v>
      </c>
      <c r="L948" s="119">
        <f t="shared" si="30"/>
        <v>437</v>
      </c>
      <c r="M948" s="123">
        <v>31335</v>
      </c>
      <c r="N948" s="124"/>
      <c r="O948" s="73">
        <f t="shared" si="31"/>
        <v>0.29806925163555131</v>
      </c>
      <c r="P948" s="125" t="s">
        <v>456</v>
      </c>
      <c r="Q948" s="125" t="s">
        <v>307</v>
      </c>
      <c r="R948" s="121" t="s">
        <v>92</v>
      </c>
    </row>
    <row r="949" spans="1:18" ht="15.75" thickBot="1" x14ac:dyDescent="0.25">
      <c r="A949" s="139" t="s">
        <v>1206</v>
      </c>
      <c r="B949" s="139" t="s">
        <v>1207</v>
      </c>
      <c r="C949" s="123">
        <v>26</v>
      </c>
      <c r="D949" s="123">
        <v>15</v>
      </c>
      <c r="E949" s="123">
        <v>1</v>
      </c>
      <c r="F949" s="123">
        <v>3</v>
      </c>
      <c r="G949" s="123">
        <v>0</v>
      </c>
      <c r="H949" s="123">
        <v>0</v>
      </c>
      <c r="I949" s="123">
        <v>4</v>
      </c>
      <c r="J949" s="123">
        <v>1</v>
      </c>
      <c r="K949" s="123">
        <v>0</v>
      </c>
      <c r="L949" s="119">
        <f t="shared" si="30"/>
        <v>6</v>
      </c>
      <c r="M949" s="123">
        <v>1015</v>
      </c>
      <c r="N949" s="124">
        <v>2.5938189845474614E-2</v>
      </c>
      <c r="O949" s="73">
        <f t="shared" si="31"/>
        <v>2.561576354679803E-2</v>
      </c>
      <c r="P949" s="125" t="s">
        <v>13</v>
      </c>
      <c r="Q949" s="125" t="s">
        <v>296</v>
      </c>
      <c r="R949" s="121" t="s">
        <v>366</v>
      </c>
    </row>
    <row r="950" spans="1:18" ht="15.75" thickBot="1" x14ac:dyDescent="0.25">
      <c r="A950" s="139" t="s">
        <v>242</v>
      </c>
      <c r="B950" s="139" t="s">
        <v>1951</v>
      </c>
      <c r="C950" s="123">
        <v>11</v>
      </c>
      <c r="D950" s="123">
        <v>8</v>
      </c>
      <c r="E950" s="123">
        <v>0</v>
      </c>
      <c r="F950" s="123">
        <v>1</v>
      </c>
      <c r="G950" s="123">
        <v>0</v>
      </c>
      <c r="H950" s="123">
        <v>0</v>
      </c>
      <c r="I950" s="123">
        <v>1</v>
      </c>
      <c r="J950" s="123">
        <v>0</v>
      </c>
      <c r="K950" s="123">
        <v>0</v>
      </c>
      <c r="L950" s="119">
        <f t="shared" si="30"/>
        <v>2</v>
      </c>
      <c r="M950" s="123">
        <v>20357</v>
      </c>
      <c r="N950" s="124">
        <v>1.5561780267662621E-4</v>
      </c>
      <c r="O950" s="73">
        <f t="shared" si="31"/>
        <v>5.4035466915557302E-4</v>
      </c>
      <c r="P950" s="125" t="s">
        <v>456</v>
      </c>
      <c r="Q950" s="125" t="s">
        <v>316</v>
      </c>
      <c r="R950" s="121"/>
    </row>
    <row r="951" spans="1:18" ht="15.75" thickBot="1" x14ac:dyDescent="0.25">
      <c r="A951" s="139" t="s">
        <v>1947</v>
      </c>
      <c r="B951" s="139" t="s">
        <v>1948</v>
      </c>
      <c r="C951" s="123">
        <v>13</v>
      </c>
      <c r="D951" s="123">
        <v>6</v>
      </c>
      <c r="E951" s="123">
        <v>0</v>
      </c>
      <c r="F951" s="123">
        <v>0</v>
      </c>
      <c r="G951" s="123">
        <v>0</v>
      </c>
      <c r="H951" s="123">
        <v>1</v>
      </c>
      <c r="I951" s="123">
        <v>4</v>
      </c>
      <c r="J951" s="123">
        <v>0</v>
      </c>
      <c r="K951" s="123">
        <v>0</v>
      </c>
      <c r="L951" s="119">
        <f t="shared" si="30"/>
        <v>2</v>
      </c>
      <c r="M951" s="123">
        <v>1168</v>
      </c>
      <c r="N951" s="124">
        <v>4.3349401892519193E-2</v>
      </c>
      <c r="O951" s="73">
        <f t="shared" si="31"/>
        <v>1.1130136986301369E-2</v>
      </c>
      <c r="P951" s="125" t="s">
        <v>169</v>
      </c>
      <c r="Q951" s="125" t="s">
        <v>296</v>
      </c>
      <c r="R951" s="121"/>
    </row>
    <row r="952" spans="1:18" ht="15.75" thickBot="1" x14ac:dyDescent="0.25">
      <c r="A952" s="139" t="s">
        <v>439</v>
      </c>
      <c r="B952" s="139" t="s">
        <v>440</v>
      </c>
      <c r="C952" s="123">
        <v>585</v>
      </c>
      <c r="D952" s="123">
        <v>437</v>
      </c>
      <c r="E952" s="123">
        <v>23</v>
      </c>
      <c r="F952" s="123">
        <v>27</v>
      </c>
      <c r="G952" s="123">
        <v>5</v>
      </c>
      <c r="H952" s="123">
        <v>27</v>
      </c>
      <c r="I952" s="123">
        <v>26</v>
      </c>
      <c r="J952" s="123">
        <v>11</v>
      </c>
      <c r="K952" s="123">
        <v>8</v>
      </c>
      <c r="L952" s="119">
        <f t="shared" si="30"/>
        <v>71</v>
      </c>
      <c r="M952" s="123">
        <v>8957</v>
      </c>
      <c r="N952" s="124">
        <v>2.454780361757106E-2</v>
      </c>
      <c r="O952" s="73">
        <f t="shared" si="31"/>
        <v>6.5312046444121918E-2</v>
      </c>
      <c r="P952" s="125" t="s">
        <v>47</v>
      </c>
      <c r="Q952" s="125" t="s">
        <v>300</v>
      </c>
      <c r="R952" s="121"/>
    </row>
    <row r="953" spans="1:18" ht="15.75" thickBot="1" x14ac:dyDescent="0.25">
      <c r="A953" s="139" t="s">
        <v>1482</v>
      </c>
      <c r="B953" s="139" t="s">
        <v>1483</v>
      </c>
      <c r="C953" s="123">
        <v>30</v>
      </c>
      <c r="D953" s="123">
        <v>4</v>
      </c>
      <c r="E953" s="123">
        <v>0</v>
      </c>
      <c r="F953" s="123">
        <v>1</v>
      </c>
      <c r="G953" s="123">
        <v>0</v>
      </c>
      <c r="H953" s="123">
        <v>4</v>
      </c>
      <c r="I953" s="123">
        <v>12</v>
      </c>
      <c r="J953" s="123">
        <v>2</v>
      </c>
      <c r="K953" s="123">
        <v>1</v>
      </c>
      <c r="L953" s="119">
        <f t="shared" si="30"/>
        <v>7</v>
      </c>
      <c r="M953" s="123">
        <v>883</v>
      </c>
      <c r="N953" s="124">
        <v>2.6785714285714284E-2</v>
      </c>
      <c r="O953" s="73">
        <f t="shared" si="31"/>
        <v>3.3975084937712341E-2</v>
      </c>
      <c r="P953" s="125" t="s">
        <v>39</v>
      </c>
      <c r="Q953" s="125" t="s">
        <v>307</v>
      </c>
      <c r="R953" s="121" t="s">
        <v>92</v>
      </c>
    </row>
    <row r="954" spans="1:18" ht="15.75" thickBot="1" x14ac:dyDescent="0.25">
      <c r="A954" s="139" t="s">
        <v>1805</v>
      </c>
      <c r="B954" s="139" t="s">
        <v>1806</v>
      </c>
      <c r="C954" s="123">
        <v>17</v>
      </c>
      <c r="D954" s="123">
        <v>5</v>
      </c>
      <c r="E954" s="123">
        <v>0</v>
      </c>
      <c r="F954" s="123">
        <v>1</v>
      </c>
      <c r="G954" s="123">
        <v>0</v>
      </c>
      <c r="H954" s="123">
        <v>0</v>
      </c>
      <c r="I954" s="123">
        <v>1</v>
      </c>
      <c r="J954" s="123">
        <v>0</v>
      </c>
      <c r="K954" s="123">
        <v>2</v>
      </c>
      <c r="L954" s="119">
        <f t="shared" si="30"/>
        <v>9</v>
      </c>
      <c r="M954" s="123">
        <v>547</v>
      </c>
      <c r="N954" s="124">
        <v>6.5659881812212733E-4</v>
      </c>
      <c r="O954" s="73">
        <f t="shared" si="31"/>
        <v>3.1078610603290677E-2</v>
      </c>
      <c r="P954" s="125" t="s">
        <v>175</v>
      </c>
      <c r="Q954" s="125" t="s">
        <v>307</v>
      </c>
      <c r="R954" s="121"/>
    </row>
    <row r="955" spans="1:18" ht="15.75" thickBot="1" x14ac:dyDescent="0.25">
      <c r="A955" s="139" t="s">
        <v>668</v>
      </c>
      <c r="B955" s="139" t="s">
        <v>669</v>
      </c>
      <c r="C955" s="123">
        <v>119</v>
      </c>
      <c r="D955" s="123">
        <v>17</v>
      </c>
      <c r="E955" s="123">
        <v>1</v>
      </c>
      <c r="F955" s="123">
        <v>0</v>
      </c>
      <c r="G955" s="123">
        <v>0</v>
      </c>
      <c r="H955" s="123">
        <v>77</v>
      </c>
      <c r="I955" s="123">
        <v>16</v>
      </c>
      <c r="J955" s="123">
        <v>0</v>
      </c>
      <c r="K955" s="123">
        <v>0</v>
      </c>
      <c r="L955" s="119">
        <f t="shared" si="30"/>
        <v>9</v>
      </c>
      <c r="M955" s="123">
        <v>2182</v>
      </c>
      <c r="N955" s="124">
        <v>2.0148462354188761E-2</v>
      </c>
      <c r="O955" s="73">
        <f t="shared" si="31"/>
        <v>5.4537121906507793E-2</v>
      </c>
      <c r="P955" s="125" t="s">
        <v>120</v>
      </c>
      <c r="Q955" s="125" t="s">
        <v>312</v>
      </c>
      <c r="R955" s="121" t="s">
        <v>2360</v>
      </c>
    </row>
    <row r="956" spans="1:18" ht="15.75" thickBot="1" x14ac:dyDescent="0.25">
      <c r="A956" s="139" t="s">
        <v>2084</v>
      </c>
      <c r="B956" s="139" t="s">
        <v>2085</v>
      </c>
      <c r="C956" s="123">
        <v>9</v>
      </c>
      <c r="D956" s="123">
        <v>4</v>
      </c>
      <c r="E956" s="123">
        <v>0</v>
      </c>
      <c r="F956" s="123">
        <v>0</v>
      </c>
      <c r="G956" s="123">
        <v>0</v>
      </c>
      <c r="H956" s="123">
        <v>0</v>
      </c>
      <c r="I956" s="123">
        <v>2</v>
      </c>
      <c r="J956" s="123">
        <v>1</v>
      </c>
      <c r="K956" s="123">
        <v>0</v>
      </c>
      <c r="L956" s="119">
        <f t="shared" si="30"/>
        <v>2</v>
      </c>
      <c r="M956" s="123">
        <v>476</v>
      </c>
      <c r="N956" s="124">
        <v>0.10652920962199312</v>
      </c>
      <c r="O956" s="73">
        <f t="shared" si="31"/>
        <v>1.8907563025210083E-2</v>
      </c>
      <c r="P956" s="125" t="s">
        <v>225</v>
      </c>
      <c r="Q956" s="125" t="s">
        <v>307</v>
      </c>
      <c r="R956" s="121" t="s">
        <v>1</v>
      </c>
    </row>
    <row r="957" spans="1:18" ht="15.75" thickBot="1" x14ac:dyDescent="0.25">
      <c r="A957" s="139" t="s">
        <v>2159</v>
      </c>
      <c r="B957" s="139" t="s">
        <v>2160</v>
      </c>
      <c r="C957" s="123">
        <v>3</v>
      </c>
      <c r="D957" s="123">
        <v>1</v>
      </c>
      <c r="E957" s="123">
        <v>0</v>
      </c>
      <c r="F957" s="123">
        <v>0</v>
      </c>
      <c r="G957" s="123">
        <v>0</v>
      </c>
      <c r="H957" s="123">
        <v>0</v>
      </c>
      <c r="I957" s="123">
        <v>0</v>
      </c>
      <c r="J957" s="123">
        <v>0</v>
      </c>
      <c r="K957" s="123">
        <v>0</v>
      </c>
      <c r="L957" s="119">
        <f t="shared" si="30"/>
        <v>2</v>
      </c>
      <c r="M957" s="123">
        <v>836</v>
      </c>
      <c r="N957" s="124">
        <v>2.5117739403453691E-2</v>
      </c>
      <c r="O957" s="73">
        <f t="shared" si="31"/>
        <v>3.5885167464114833E-3</v>
      </c>
      <c r="P957" s="125" t="s">
        <v>30</v>
      </c>
      <c r="Q957" s="125" t="s">
        <v>312</v>
      </c>
      <c r="R957" s="121" t="s">
        <v>2358</v>
      </c>
    </row>
    <row r="958" spans="1:18" ht="15.75" thickBot="1" x14ac:dyDescent="0.25">
      <c r="A958" s="139" t="s">
        <v>1801</v>
      </c>
      <c r="B958" s="139" t="s">
        <v>1802</v>
      </c>
      <c r="C958" s="123">
        <v>16</v>
      </c>
      <c r="D958" s="123">
        <v>10</v>
      </c>
      <c r="E958" s="123">
        <v>1</v>
      </c>
      <c r="F958" s="123">
        <v>0</v>
      </c>
      <c r="G958" s="123">
        <v>0</v>
      </c>
      <c r="H958" s="123">
        <v>0</v>
      </c>
      <c r="I958" s="123">
        <v>6</v>
      </c>
      <c r="J958" s="123">
        <v>0</v>
      </c>
      <c r="K958" s="123">
        <v>0</v>
      </c>
      <c r="L958" s="119">
        <f t="shared" si="30"/>
        <v>0</v>
      </c>
      <c r="M958" s="123">
        <v>357</v>
      </c>
      <c r="N958" s="124">
        <v>1.8087855297157621E-2</v>
      </c>
      <c r="O958" s="73">
        <f t="shared" si="31"/>
        <v>4.4817927170868348E-2</v>
      </c>
      <c r="P958" s="125" t="s">
        <v>87</v>
      </c>
      <c r="Q958" s="125" t="s">
        <v>2580</v>
      </c>
      <c r="R958" s="121" t="s">
        <v>51</v>
      </c>
    </row>
    <row r="959" spans="1:18" ht="15.75" thickBot="1" x14ac:dyDescent="0.25">
      <c r="A959" s="139" t="s">
        <v>607</v>
      </c>
      <c r="B959" s="139" t="s">
        <v>608</v>
      </c>
      <c r="C959" s="123">
        <v>76</v>
      </c>
      <c r="D959" s="123">
        <v>40</v>
      </c>
      <c r="E959" s="123">
        <v>1</v>
      </c>
      <c r="F959" s="123">
        <v>3</v>
      </c>
      <c r="G959" s="123">
        <v>0</v>
      </c>
      <c r="H959" s="123">
        <v>4</v>
      </c>
      <c r="I959" s="123">
        <v>7</v>
      </c>
      <c r="J959" s="123">
        <v>0</v>
      </c>
      <c r="K959" s="123">
        <v>3</v>
      </c>
      <c r="L959" s="119">
        <f t="shared" si="30"/>
        <v>22</v>
      </c>
      <c r="M959" s="123">
        <v>1465</v>
      </c>
      <c r="N959" s="124">
        <v>0.12478336221837089</v>
      </c>
      <c r="O959" s="73">
        <f t="shared" si="31"/>
        <v>5.1877133105802047E-2</v>
      </c>
      <c r="P959" s="125" t="s">
        <v>87</v>
      </c>
      <c r="Q959" s="125" t="s">
        <v>2580</v>
      </c>
      <c r="R959" s="121" t="s">
        <v>51</v>
      </c>
    </row>
    <row r="960" spans="1:18" ht="15.75" thickBot="1" x14ac:dyDescent="0.25">
      <c r="A960" s="139" t="s">
        <v>595</v>
      </c>
      <c r="B960" s="139" t="s">
        <v>596</v>
      </c>
      <c r="C960" s="123">
        <v>123</v>
      </c>
      <c r="D960" s="123">
        <v>34</v>
      </c>
      <c r="E960" s="123">
        <v>1</v>
      </c>
      <c r="F960" s="123">
        <v>5</v>
      </c>
      <c r="G960" s="123">
        <v>0</v>
      </c>
      <c r="H960" s="123">
        <v>3</v>
      </c>
      <c r="I960" s="123">
        <v>52</v>
      </c>
      <c r="J960" s="123">
        <v>5</v>
      </c>
      <c r="K960" s="123">
        <v>3</v>
      </c>
      <c r="L960" s="119">
        <f t="shared" si="30"/>
        <v>26</v>
      </c>
      <c r="M960" s="123">
        <v>1268</v>
      </c>
      <c r="N960" s="124"/>
      <c r="O960" s="73">
        <f t="shared" si="31"/>
        <v>9.7003154574132486E-2</v>
      </c>
      <c r="P960" s="125" t="s">
        <v>87</v>
      </c>
      <c r="Q960" s="125" t="s">
        <v>2580</v>
      </c>
      <c r="R960" s="121" t="s">
        <v>51</v>
      </c>
    </row>
    <row r="961" spans="1:18" ht="15.75" thickBot="1" x14ac:dyDescent="0.25">
      <c r="A961" s="139" t="s">
        <v>244</v>
      </c>
      <c r="B961" s="139" t="s">
        <v>2516</v>
      </c>
      <c r="C961" s="123">
        <v>7</v>
      </c>
      <c r="D961" s="123">
        <v>7</v>
      </c>
      <c r="E961" s="123">
        <v>2</v>
      </c>
      <c r="F961" s="123">
        <v>1</v>
      </c>
      <c r="G961" s="123">
        <v>0</v>
      </c>
      <c r="H961" s="123">
        <v>0</v>
      </c>
      <c r="I961" s="123">
        <v>0</v>
      </c>
      <c r="J961" s="123">
        <v>0</v>
      </c>
      <c r="K961" s="123">
        <v>0</v>
      </c>
      <c r="L961" s="119">
        <f t="shared" si="30"/>
        <v>0</v>
      </c>
      <c r="M961" s="123">
        <v>13426</v>
      </c>
      <c r="N961" s="124">
        <v>2.7932960893854747E-2</v>
      </c>
      <c r="O961" s="73">
        <f t="shared" si="31"/>
        <v>5.2137643378519292E-4</v>
      </c>
      <c r="P961" s="125" t="s">
        <v>456</v>
      </c>
      <c r="Q961" s="125" t="s">
        <v>316</v>
      </c>
      <c r="R961" s="121"/>
    </row>
    <row r="962" spans="1:18" ht="15.75" thickBot="1" x14ac:dyDescent="0.25">
      <c r="A962" s="139" t="s">
        <v>1907</v>
      </c>
      <c r="B962" s="139" t="s">
        <v>1908</v>
      </c>
      <c r="C962" s="123">
        <v>23</v>
      </c>
      <c r="D962" s="123">
        <v>12</v>
      </c>
      <c r="E962" s="123">
        <v>0</v>
      </c>
      <c r="F962" s="123">
        <v>1</v>
      </c>
      <c r="G962" s="123">
        <v>1</v>
      </c>
      <c r="H962" s="123">
        <v>0</v>
      </c>
      <c r="I962" s="123">
        <v>2</v>
      </c>
      <c r="J962" s="123">
        <v>3</v>
      </c>
      <c r="K962" s="123">
        <v>0</v>
      </c>
      <c r="L962" s="119">
        <f t="shared" si="30"/>
        <v>5</v>
      </c>
      <c r="M962" s="123">
        <v>1344</v>
      </c>
      <c r="N962" s="124">
        <v>5.0088391278727162E-2</v>
      </c>
      <c r="O962" s="73">
        <f t="shared" si="31"/>
        <v>1.711309523809524E-2</v>
      </c>
      <c r="P962" s="125" t="s">
        <v>61</v>
      </c>
      <c r="Q962" s="125" t="s">
        <v>305</v>
      </c>
      <c r="R962" s="121"/>
    </row>
    <row r="963" spans="1:18" ht="15.75" thickBot="1" x14ac:dyDescent="0.25">
      <c r="A963" s="139" t="s">
        <v>2110</v>
      </c>
      <c r="B963" s="139" t="s">
        <v>2517</v>
      </c>
      <c r="C963" s="123">
        <v>6</v>
      </c>
      <c r="D963" s="123">
        <v>3</v>
      </c>
      <c r="E963" s="123">
        <v>0</v>
      </c>
      <c r="F963" s="123">
        <v>1</v>
      </c>
      <c r="G963" s="123">
        <v>0</v>
      </c>
      <c r="H963" s="123">
        <v>0</v>
      </c>
      <c r="I963" s="123">
        <v>0</v>
      </c>
      <c r="J963" s="123">
        <v>1</v>
      </c>
      <c r="K963" s="123">
        <v>0</v>
      </c>
      <c r="L963" s="119">
        <f t="shared" si="30"/>
        <v>2</v>
      </c>
      <c r="M963" s="123">
        <v>977</v>
      </c>
      <c r="N963" s="124">
        <v>3.6639857015192137E-2</v>
      </c>
      <c r="O963" s="73">
        <f t="shared" si="31"/>
        <v>6.1412487205731829E-3</v>
      </c>
      <c r="P963" s="125" t="s">
        <v>225</v>
      </c>
      <c r="Q963" s="125" t="s">
        <v>307</v>
      </c>
      <c r="R963" s="121" t="s">
        <v>1</v>
      </c>
    </row>
    <row r="964" spans="1:18" ht="15.75" thickBot="1" x14ac:dyDescent="0.25">
      <c r="A964" s="139" t="s">
        <v>1617</v>
      </c>
      <c r="B964" s="139" t="s">
        <v>1618</v>
      </c>
      <c r="C964" s="123">
        <v>17</v>
      </c>
      <c r="D964" s="123">
        <v>14</v>
      </c>
      <c r="E964" s="123">
        <v>0</v>
      </c>
      <c r="F964" s="123">
        <v>0</v>
      </c>
      <c r="G964" s="123">
        <v>0</v>
      </c>
      <c r="H964" s="123">
        <v>0</v>
      </c>
      <c r="I964" s="123">
        <v>0</v>
      </c>
      <c r="J964" s="123">
        <v>0</v>
      </c>
      <c r="K964" s="123">
        <v>0</v>
      </c>
      <c r="L964" s="119">
        <f t="shared" si="30"/>
        <v>3</v>
      </c>
      <c r="M964" s="123">
        <v>158</v>
      </c>
      <c r="N964" s="124">
        <v>0.1434731263049496</v>
      </c>
      <c r="O964" s="73">
        <f t="shared" si="31"/>
        <v>0.10759493670886076</v>
      </c>
      <c r="P964" s="125" t="s">
        <v>78</v>
      </c>
      <c r="Q964" s="125" t="s">
        <v>321</v>
      </c>
      <c r="R964" s="121"/>
    </row>
    <row r="965" spans="1:18" ht="15.75" thickBot="1" x14ac:dyDescent="0.25">
      <c r="A965" s="139" t="s">
        <v>830</v>
      </c>
      <c r="B965" s="139" t="s">
        <v>831</v>
      </c>
      <c r="C965" s="123">
        <v>50</v>
      </c>
      <c r="D965" s="123">
        <v>11</v>
      </c>
      <c r="E965" s="123">
        <v>0</v>
      </c>
      <c r="F965" s="123">
        <v>0</v>
      </c>
      <c r="G965" s="123">
        <v>0</v>
      </c>
      <c r="H965" s="123">
        <v>5</v>
      </c>
      <c r="I965" s="123">
        <v>9</v>
      </c>
      <c r="J965" s="123">
        <v>4</v>
      </c>
      <c r="K965" s="123">
        <v>4</v>
      </c>
      <c r="L965" s="119">
        <f t="shared" si="30"/>
        <v>17</v>
      </c>
      <c r="M965" s="123">
        <v>799</v>
      </c>
      <c r="N965" s="124">
        <v>9.8367106039740304E-5</v>
      </c>
      <c r="O965" s="73">
        <f t="shared" si="31"/>
        <v>6.2578222778473094E-2</v>
      </c>
      <c r="P965" s="125" t="s">
        <v>170</v>
      </c>
      <c r="Q965" s="125" t="s">
        <v>309</v>
      </c>
      <c r="R965" s="121"/>
    </row>
    <row r="966" spans="1:18" ht="15.75" thickBot="1" x14ac:dyDescent="0.25">
      <c r="A966" s="139" t="s">
        <v>1226</v>
      </c>
      <c r="B966" s="139" t="s">
        <v>1227</v>
      </c>
      <c r="C966" s="123">
        <v>33</v>
      </c>
      <c r="D966" s="123">
        <v>5</v>
      </c>
      <c r="E966" s="123">
        <v>0</v>
      </c>
      <c r="F966" s="123">
        <v>0</v>
      </c>
      <c r="G966" s="123">
        <v>3</v>
      </c>
      <c r="H966" s="123">
        <v>6</v>
      </c>
      <c r="I966" s="123">
        <v>16</v>
      </c>
      <c r="J966" s="123">
        <v>0</v>
      </c>
      <c r="K966" s="123">
        <v>1</v>
      </c>
      <c r="L966" s="119">
        <f t="shared" si="30"/>
        <v>2</v>
      </c>
      <c r="M966" s="123">
        <v>512</v>
      </c>
      <c r="N966" s="124"/>
      <c r="O966" s="73">
        <f t="shared" si="31"/>
        <v>6.4453125E-2</v>
      </c>
      <c r="P966" s="125" t="s">
        <v>39</v>
      </c>
      <c r="Q966" s="125" t="s">
        <v>298</v>
      </c>
      <c r="R966" s="121" t="s">
        <v>391</v>
      </c>
    </row>
    <row r="967" spans="1:18" ht="15.75" thickBot="1" x14ac:dyDescent="0.25">
      <c r="A967" s="139" t="s">
        <v>735</v>
      </c>
      <c r="B967" s="139" t="s">
        <v>736</v>
      </c>
      <c r="C967" s="123">
        <v>54</v>
      </c>
      <c r="D967" s="123">
        <v>28</v>
      </c>
      <c r="E967" s="123">
        <v>6</v>
      </c>
      <c r="F967" s="123">
        <v>0</v>
      </c>
      <c r="G967" s="123">
        <v>1</v>
      </c>
      <c r="H967" s="123">
        <v>7</v>
      </c>
      <c r="I967" s="123">
        <v>7</v>
      </c>
      <c r="J967" s="123">
        <v>3</v>
      </c>
      <c r="K967" s="123">
        <v>1</v>
      </c>
      <c r="L967" s="119">
        <f t="shared" si="30"/>
        <v>7</v>
      </c>
      <c r="M967" s="123">
        <v>2038</v>
      </c>
      <c r="N967" s="124">
        <v>9.3786635404454859E-3</v>
      </c>
      <c r="O967" s="73">
        <f t="shared" si="31"/>
        <v>2.649656526005888E-2</v>
      </c>
      <c r="P967" s="125" t="s">
        <v>70</v>
      </c>
      <c r="Q967" s="125" t="s">
        <v>298</v>
      </c>
      <c r="R967" s="121"/>
    </row>
    <row r="968" spans="1:18" ht="15.75" thickBot="1" x14ac:dyDescent="0.25">
      <c r="A968" s="139" t="s">
        <v>245</v>
      </c>
      <c r="B968" s="139" t="s">
        <v>2234</v>
      </c>
      <c r="C968" s="123">
        <v>1</v>
      </c>
      <c r="D968" s="123">
        <v>1</v>
      </c>
      <c r="E968" s="123">
        <v>0</v>
      </c>
      <c r="F968" s="123">
        <v>0</v>
      </c>
      <c r="G968" s="123">
        <v>0</v>
      </c>
      <c r="H968" s="123">
        <v>0</v>
      </c>
      <c r="I968" s="123">
        <v>0</v>
      </c>
      <c r="J968" s="123">
        <v>0</v>
      </c>
      <c r="K968" s="123">
        <v>0</v>
      </c>
      <c r="L968" s="119">
        <f t="shared" si="30"/>
        <v>0</v>
      </c>
      <c r="M968" s="123">
        <v>3497</v>
      </c>
      <c r="N968" s="124">
        <v>1.4184397163120567E-2</v>
      </c>
      <c r="O968" s="73">
        <f t="shared" si="31"/>
        <v>2.8595939376608524E-4</v>
      </c>
      <c r="P968" s="125" t="s">
        <v>456</v>
      </c>
      <c r="Q968" s="125" t="s">
        <v>321</v>
      </c>
      <c r="R968" s="121" t="s">
        <v>2354</v>
      </c>
    </row>
    <row r="969" spans="1:18" ht="15.75" thickBot="1" x14ac:dyDescent="0.25">
      <c r="A969" s="139" t="s">
        <v>1770</v>
      </c>
      <c r="B969" s="139" t="s">
        <v>1771</v>
      </c>
      <c r="C969" s="123">
        <v>15</v>
      </c>
      <c r="D969" s="123">
        <v>9</v>
      </c>
      <c r="E969" s="123">
        <v>0</v>
      </c>
      <c r="F969" s="123">
        <v>1</v>
      </c>
      <c r="G969" s="123">
        <v>0</v>
      </c>
      <c r="H969" s="123">
        <v>1</v>
      </c>
      <c r="I969" s="123">
        <v>0</v>
      </c>
      <c r="J969" s="123">
        <v>1</v>
      </c>
      <c r="K969" s="123">
        <v>0</v>
      </c>
      <c r="L969" s="119">
        <f t="shared" si="30"/>
        <v>4</v>
      </c>
      <c r="M969" s="123">
        <v>564</v>
      </c>
      <c r="N969" s="124">
        <v>1.4272461285948763E-4</v>
      </c>
      <c r="O969" s="73">
        <f t="shared" si="31"/>
        <v>2.6595744680851064E-2</v>
      </c>
      <c r="P969" s="125" t="s">
        <v>225</v>
      </c>
      <c r="Q969" s="125" t="s">
        <v>307</v>
      </c>
      <c r="R969" s="121" t="s">
        <v>83</v>
      </c>
    </row>
    <row r="970" spans="1:18" ht="15.75" thickBot="1" x14ac:dyDescent="0.25">
      <c r="A970" s="139" t="s">
        <v>2217</v>
      </c>
      <c r="B970" s="139" t="s">
        <v>2218</v>
      </c>
      <c r="C970" s="123">
        <v>9</v>
      </c>
      <c r="D970" s="123">
        <v>4</v>
      </c>
      <c r="E970" s="123">
        <v>1</v>
      </c>
      <c r="F970" s="123">
        <v>0</v>
      </c>
      <c r="G970" s="123">
        <v>1</v>
      </c>
      <c r="H970" s="123">
        <v>1</v>
      </c>
      <c r="I970" s="123">
        <v>0</v>
      </c>
      <c r="J970" s="123">
        <v>1</v>
      </c>
      <c r="K970" s="123">
        <v>0</v>
      </c>
      <c r="L970" s="119">
        <f t="shared" si="30"/>
        <v>2</v>
      </c>
      <c r="M970" s="123">
        <v>357</v>
      </c>
      <c r="N970" s="124">
        <v>1.078167115902965E-2</v>
      </c>
      <c r="O970" s="73">
        <f t="shared" si="31"/>
        <v>2.5210084033613446E-2</v>
      </c>
      <c r="P970" s="125" t="s">
        <v>241</v>
      </c>
      <c r="Q970" s="125" t="s">
        <v>298</v>
      </c>
      <c r="R970" s="121"/>
    </row>
    <row r="971" spans="1:18" ht="15.75" thickBot="1" x14ac:dyDescent="0.25">
      <c r="A971" s="139" t="s">
        <v>2188</v>
      </c>
      <c r="B971" s="139" t="s">
        <v>2189</v>
      </c>
      <c r="C971" s="123">
        <v>7</v>
      </c>
      <c r="D971" s="123">
        <v>4</v>
      </c>
      <c r="E971" s="123">
        <v>0</v>
      </c>
      <c r="F971" s="123">
        <v>0</v>
      </c>
      <c r="G971" s="123">
        <v>0</v>
      </c>
      <c r="H971" s="123">
        <v>0</v>
      </c>
      <c r="I971" s="123">
        <v>1</v>
      </c>
      <c r="J971" s="123">
        <v>0</v>
      </c>
      <c r="K971" s="123">
        <v>0</v>
      </c>
      <c r="L971" s="119">
        <f t="shared" ref="L971:L1034" si="32">+C971-D971-G971-H971-I971-J971-K971</f>
        <v>2</v>
      </c>
      <c r="M971" s="123">
        <v>6069</v>
      </c>
      <c r="N971" s="124">
        <v>5.3763440860215055E-2</v>
      </c>
      <c r="O971" s="73">
        <f t="shared" ref="O971:O1034" si="33">+C971/M971</f>
        <v>1.1534025374855825E-3</v>
      </c>
      <c r="P971" s="125" t="s">
        <v>456</v>
      </c>
      <c r="Q971" s="125" t="s">
        <v>321</v>
      </c>
      <c r="R971" s="121" t="s">
        <v>2354</v>
      </c>
    </row>
    <row r="972" spans="1:18" ht="15.75" thickBot="1" x14ac:dyDescent="0.25">
      <c r="A972" s="139" t="s">
        <v>2067</v>
      </c>
      <c r="B972" s="139" t="s">
        <v>2518</v>
      </c>
      <c r="C972" s="123">
        <v>9</v>
      </c>
      <c r="D972" s="123">
        <v>9</v>
      </c>
      <c r="E972" s="123">
        <v>1</v>
      </c>
      <c r="F972" s="123">
        <v>1</v>
      </c>
      <c r="G972" s="123">
        <v>0</v>
      </c>
      <c r="H972" s="123">
        <v>0</v>
      </c>
      <c r="I972" s="123">
        <v>0</v>
      </c>
      <c r="J972" s="123">
        <v>0</v>
      </c>
      <c r="K972" s="123">
        <v>0</v>
      </c>
      <c r="L972" s="119">
        <f t="shared" si="32"/>
        <v>0</v>
      </c>
      <c r="M972" s="123">
        <v>477</v>
      </c>
      <c r="N972" s="124">
        <v>3.2286995515695069E-2</v>
      </c>
      <c r="O972" s="73">
        <f t="shared" si="33"/>
        <v>1.8867924528301886E-2</v>
      </c>
      <c r="P972" s="125" t="s">
        <v>76</v>
      </c>
      <c r="Q972" s="125" t="s">
        <v>321</v>
      </c>
      <c r="R972" s="121" t="s">
        <v>2354</v>
      </c>
    </row>
    <row r="973" spans="1:18" ht="15.75" thickBot="1" x14ac:dyDescent="0.25">
      <c r="A973" s="139" t="s">
        <v>247</v>
      </c>
      <c r="B973" s="139" t="s">
        <v>360</v>
      </c>
      <c r="C973" s="123">
        <v>5014</v>
      </c>
      <c r="D973" s="123">
        <v>3602</v>
      </c>
      <c r="E973" s="123">
        <v>801</v>
      </c>
      <c r="F973" s="123">
        <v>362</v>
      </c>
      <c r="G973" s="123">
        <v>629</v>
      </c>
      <c r="H973" s="123">
        <v>59</v>
      </c>
      <c r="I973" s="123">
        <v>283</v>
      </c>
      <c r="J973" s="123">
        <v>64</v>
      </c>
      <c r="K973" s="123">
        <v>63</v>
      </c>
      <c r="L973" s="119">
        <f t="shared" si="32"/>
        <v>314</v>
      </c>
      <c r="M973" s="123">
        <v>44942</v>
      </c>
      <c r="N973" s="124">
        <v>4.8713738368910783E-2</v>
      </c>
      <c r="O973" s="73">
        <f t="shared" si="33"/>
        <v>0.11156601842374617</v>
      </c>
      <c r="P973" s="125" t="s">
        <v>456</v>
      </c>
      <c r="Q973" s="125" t="s">
        <v>316</v>
      </c>
      <c r="R973" s="121"/>
    </row>
    <row r="974" spans="1:18" ht="15.75" thickBot="1" x14ac:dyDescent="0.25">
      <c r="A974" s="139" t="s">
        <v>517</v>
      </c>
      <c r="B974" s="139" t="s">
        <v>518</v>
      </c>
      <c r="C974" s="123">
        <v>162</v>
      </c>
      <c r="D974" s="123">
        <v>86</v>
      </c>
      <c r="E974" s="123">
        <v>11</v>
      </c>
      <c r="F974" s="123">
        <v>3</v>
      </c>
      <c r="G974" s="123">
        <v>1</v>
      </c>
      <c r="H974" s="123">
        <v>8</v>
      </c>
      <c r="I974" s="123">
        <v>19</v>
      </c>
      <c r="J974" s="123">
        <v>4</v>
      </c>
      <c r="K974" s="123">
        <v>3</v>
      </c>
      <c r="L974" s="119">
        <f t="shared" si="32"/>
        <v>41</v>
      </c>
      <c r="M974" s="123">
        <v>6704</v>
      </c>
      <c r="N974" s="124">
        <v>1.8796992481203006E-2</v>
      </c>
      <c r="O974" s="73">
        <f t="shared" si="33"/>
        <v>2.4164677804295941E-2</v>
      </c>
      <c r="P974" s="125" t="s">
        <v>456</v>
      </c>
      <c r="Q974" s="125" t="s">
        <v>305</v>
      </c>
      <c r="R974" s="121"/>
    </row>
    <row r="975" spans="1:18" ht="15.75" thickBot="1" x14ac:dyDescent="0.25">
      <c r="A975" s="139" t="s">
        <v>1103</v>
      </c>
      <c r="B975" s="139" t="s">
        <v>1104</v>
      </c>
      <c r="C975" s="123">
        <v>47</v>
      </c>
      <c r="D975" s="123">
        <v>19</v>
      </c>
      <c r="E975" s="123">
        <v>1</v>
      </c>
      <c r="F975" s="123">
        <v>0</v>
      </c>
      <c r="G975" s="123">
        <v>0</v>
      </c>
      <c r="H975" s="123">
        <v>4</v>
      </c>
      <c r="I975" s="123">
        <v>2</v>
      </c>
      <c r="J975" s="123">
        <v>1</v>
      </c>
      <c r="K975" s="123">
        <v>1</v>
      </c>
      <c r="L975" s="119">
        <f t="shared" si="32"/>
        <v>20</v>
      </c>
      <c r="M975" s="123">
        <v>664</v>
      </c>
      <c r="N975" s="124">
        <v>2.3998777132375422E-2</v>
      </c>
      <c r="O975" s="73">
        <f t="shared" si="33"/>
        <v>7.0783132530120488E-2</v>
      </c>
      <c r="P975" s="125" t="s">
        <v>224</v>
      </c>
      <c r="Q975" s="125" t="s">
        <v>321</v>
      </c>
      <c r="R975" s="121"/>
    </row>
    <row r="976" spans="1:18" ht="15.75" thickBot="1" x14ac:dyDescent="0.25">
      <c r="A976" s="139" t="s">
        <v>1768</v>
      </c>
      <c r="B976" s="139" t="s">
        <v>1769</v>
      </c>
      <c r="C976" s="123">
        <v>13</v>
      </c>
      <c r="D976" s="123">
        <v>2</v>
      </c>
      <c r="E976" s="123">
        <v>0</v>
      </c>
      <c r="F976" s="123">
        <v>0</v>
      </c>
      <c r="G976" s="123">
        <v>0</v>
      </c>
      <c r="H976" s="123">
        <v>0</v>
      </c>
      <c r="I976" s="123">
        <v>0</v>
      </c>
      <c r="J976" s="123">
        <v>0</v>
      </c>
      <c r="K976" s="123">
        <v>0</v>
      </c>
      <c r="L976" s="119">
        <f t="shared" si="32"/>
        <v>11</v>
      </c>
      <c r="M976" s="123">
        <v>408</v>
      </c>
      <c r="N976" s="124">
        <v>3.7581699346405227E-2</v>
      </c>
      <c r="O976" s="73">
        <f t="shared" si="33"/>
        <v>3.1862745098039214E-2</v>
      </c>
      <c r="P976" s="125" t="s">
        <v>35</v>
      </c>
      <c r="Q976" s="125" t="s">
        <v>2580</v>
      </c>
      <c r="R976" s="121" t="s">
        <v>91</v>
      </c>
    </row>
    <row r="977" spans="1:18" ht="15.75" thickBot="1" x14ac:dyDescent="0.25">
      <c r="A977" s="139" t="s">
        <v>2174</v>
      </c>
      <c r="B977" s="139" t="s">
        <v>2519</v>
      </c>
      <c r="C977" s="123">
        <v>2</v>
      </c>
      <c r="D977" s="123">
        <v>1</v>
      </c>
      <c r="E977" s="123">
        <v>0</v>
      </c>
      <c r="F977" s="123">
        <v>0</v>
      </c>
      <c r="G977" s="123">
        <v>0</v>
      </c>
      <c r="H977" s="123">
        <v>0</v>
      </c>
      <c r="I977" s="123">
        <v>0</v>
      </c>
      <c r="J977" s="123">
        <v>1</v>
      </c>
      <c r="K977" s="123">
        <v>0</v>
      </c>
      <c r="L977" s="119">
        <f t="shared" si="32"/>
        <v>0</v>
      </c>
      <c r="M977" s="123">
        <v>251</v>
      </c>
      <c r="N977" s="124">
        <v>6.9084628670120898E-2</v>
      </c>
      <c r="O977" s="73">
        <f t="shared" si="33"/>
        <v>7.9681274900398405E-3</v>
      </c>
      <c r="P977" s="125" t="s">
        <v>11</v>
      </c>
      <c r="Q977" s="125" t="s">
        <v>307</v>
      </c>
      <c r="R977" s="121"/>
    </row>
    <row r="978" spans="1:18" ht="15.75" thickBot="1" x14ac:dyDescent="0.25">
      <c r="A978" s="139" t="s">
        <v>93</v>
      </c>
      <c r="B978" s="139" t="s">
        <v>311</v>
      </c>
      <c r="C978" s="123">
        <v>51196</v>
      </c>
      <c r="D978" s="123">
        <v>41929</v>
      </c>
      <c r="E978" s="123">
        <v>1929</v>
      </c>
      <c r="F978" s="123">
        <v>5160</v>
      </c>
      <c r="G978" s="123">
        <v>5053</v>
      </c>
      <c r="H978" s="123">
        <v>424</v>
      </c>
      <c r="I978" s="123">
        <v>839</v>
      </c>
      <c r="J978" s="123">
        <v>304</v>
      </c>
      <c r="K978" s="123">
        <v>168</v>
      </c>
      <c r="L978" s="119">
        <f t="shared" si="32"/>
        <v>2479</v>
      </c>
      <c r="M978" s="123">
        <v>270602</v>
      </c>
      <c r="N978" s="124">
        <v>9.8360655737704916E-2</v>
      </c>
      <c r="O978" s="73">
        <f t="shared" si="33"/>
        <v>0.18919298453078692</v>
      </c>
      <c r="P978" s="125" t="s">
        <v>456</v>
      </c>
      <c r="Q978" s="125" t="s">
        <v>312</v>
      </c>
      <c r="R978" s="121"/>
    </row>
    <row r="979" spans="1:18" ht="15.75" thickBot="1" x14ac:dyDescent="0.25">
      <c r="A979" s="139" t="s">
        <v>1606</v>
      </c>
      <c r="B979" s="139" t="s">
        <v>2520</v>
      </c>
      <c r="C979" s="123">
        <v>16</v>
      </c>
      <c r="D979" s="123">
        <v>9</v>
      </c>
      <c r="E979" s="123">
        <v>0</v>
      </c>
      <c r="F979" s="123">
        <v>1</v>
      </c>
      <c r="G979" s="123">
        <v>0</v>
      </c>
      <c r="H979" s="123">
        <v>0</v>
      </c>
      <c r="I979" s="123">
        <v>5</v>
      </c>
      <c r="J979" s="123">
        <v>0</v>
      </c>
      <c r="K979" s="123">
        <v>0</v>
      </c>
      <c r="L979" s="119">
        <f t="shared" si="32"/>
        <v>2</v>
      </c>
      <c r="M979" s="123">
        <v>887</v>
      </c>
      <c r="N979" s="124">
        <v>9.5969289827255271E-3</v>
      </c>
      <c r="O979" s="73">
        <f t="shared" si="33"/>
        <v>1.8038331454340473E-2</v>
      </c>
      <c r="P979" s="125" t="s">
        <v>30</v>
      </c>
      <c r="Q979" s="125" t="s">
        <v>312</v>
      </c>
      <c r="R979" s="121" t="s">
        <v>2358</v>
      </c>
    </row>
    <row r="980" spans="1:18" ht="15.75" thickBot="1" x14ac:dyDescent="0.25">
      <c r="A980" s="139" t="s">
        <v>775</v>
      </c>
      <c r="B980" s="139" t="s">
        <v>776</v>
      </c>
      <c r="C980" s="123">
        <v>58</v>
      </c>
      <c r="D980" s="123">
        <v>38</v>
      </c>
      <c r="E980" s="123">
        <v>0</v>
      </c>
      <c r="F980" s="123">
        <v>6</v>
      </c>
      <c r="G980" s="123">
        <v>1</v>
      </c>
      <c r="H980" s="123">
        <v>4</v>
      </c>
      <c r="I980" s="123">
        <v>4</v>
      </c>
      <c r="J980" s="123">
        <v>0</v>
      </c>
      <c r="K980" s="123">
        <v>3</v>
      </c>
      <c r="L980" s="119">
        <f t="shared" si="32"/>
        <v>8</v>
      </c>
      <c r="M980" s="123">
        <v>536</v>
      </c>
      <c r="N980" s="124">
        <v>4.4609665427509292E-2</v>
      </c>
      <c r="O980" s="73">
        <f t="shared" si="33"/>
        <v>0.10820895522388059</v>
      </c>
      <c r="P980" s="125" t="s">
        <v>11</v>
      </c>
      <c r="Q980" s="125" t="s">
        <v>307</v>
      </c>
      <c r="R980" s="121"/>
    </row>
    <row r="981" spans="1:18" ht="15.75" thickBot="1" x14ac:dyDescent="0.25">
      <c r="A981" s="139" t="s">
        <v>2000</v>
      </c>
      <c r="B981" s="139" t="s">
        <v>2001</v>
      </c>
      <c r="C981" s="123">
        <v>12</v>
      </c>
      <c r="D981" s="123">
        <v>4</v>
      </c>
      <c r="E981" s="123">
        <v>0</v>
      </c>
      <c r="F981" s="123">
        <v>0</v>
      </c>
      <c r="G981" s="123">
        <v>0</v>
      </c>
      <c r="H981" s="123">
        <v>1</v>
      </c>
      <c r="I981" s="123">
        <v>2</v>
      </c>
      <c r="J981" s="123">
        <v>0</v>
      </c>
      <c r="K981" s="123">
        <v>2</v>
      </c>
      <c r="L981" s="119">
        <f t="shared" si="32"/>
        <v>3</v>
      </c>
      <c r="M981" s="123">
        <v>340</v>
      </c>
      <c r="N981" s="124">
        <v>6.8017366136034735E-2</v>
      </c>
      <c r="O981" s="73">
        <f t="shared" si="33"/>
        <v>3.5294117647058823E-2</v>
      </c>
      <c r="P981" s="125" t="s">
        <v>78</v>
      </c>
      <c r="Q981" s="125" t="s">
        <v>321</v>
      </c>
      <c r="R981" s="121"/>
    </row>
    <row r="982" spans="1:18" ht="15.75" thickBot="1" x14ac:dyDescent="0.25">
      <c r="A982" s="139" t="s">
        <v>2170</v>
      </c>
      <c r="B982" s="139" t="s">
        <v>2521</v>
      </c>
      <c r="C982" s="123">
        <v>10</v>
      </c>
      <c r="D982" s="123">
        <v>8</v>
      </c>
      <c r="E982" s="123">
        <v>0</v>
      </c>
      <c r="F982" s="123">
        <v>0</v>
      </c>
      <c r="G982" s="123">
        <v>0</v>
      </c>
      <c r="H982" s="123">
        <v>0</v>
      </c>
      <c r="I982" s="123">
        <v>0</v>
      </c>
      <c r="J982" s="123">
        <v>0</v>
      </c>
      <c r="K982" s="123">
        <v>0</v>
      </c>
      <c r="L982" s="119">
        <f t="shared" si="32"/>
        <v>2</v>
      </c>
      <c r="M982" s="123">
        <v>271</v>
      </c>
      <c r="N982" s="124">
        <v>1.2295081967213115E-2</v>
      </c>
      <c r="O982" s="73">
        <f t="shared" si="33"/>
        <v>3.6900369003690037E-2</v>
      </c>
      <c r="P982" s="125" t="s">
        <v>36</v>
      </c>
      <c r="Q982" s="125" t="s">
        <v>321</v>
      </c>
      <c r="R982" s="121" t="s">
        <v>94</v>
      </c>
    </row>
    <row r="983" spans="1:18" ht="15.75" thickBot="1" x14ac:dyDescent="0.25">
      <c r="A983" s="139" t="s">
        <v>520</v>
      </c>
      <c r="B983" s="139" t="s">
        <v>521</v>
      </c>
      <c r="C983" s="123">
        <v>129</v>
      </c>
      <c r="D983" s="123">
        <v>38</v>
      </c>
      <c r="E983" s="123">
        <v>4</v>
      </c>
      <c r="F983" s="123">
        <v>1</v>
      </c>
      <c r="G983" s="123">
        <v>0</v>
      </c>
      <c r="H983" s="123">
        <v>8</v>
      </c>
      <c r="I983" s="123">
        <v>34</v>
      </c>
      <c r="J983" s="123">
        <v>5</v>
      </c>
      <c r="K983" s="123">
        <v>6</v>
      </c>
      <c r="L983" s="119">
        <f t="shared" si="32"/>
        <v>38</v>
      </c>
      <c r="M983" s="123">
        <v>834</v>
      </c>
      <c r="N983" s="124">
        <v>2.4431956999755681E-4</v>
      </c>
      <c r="O983" s="73">
        <f t="shared" si="33"/>
        <v>0.15467625899280577</v>
      </c>
      <c r="P983" s="125" t="s">
        <v>71</v>
      </c>
      <c r="Q983" s="125" t="s">
        <v>298</v>
      </c>
      <c r="R983" s="121"/>
    </row>
    <row r="984" spans="1:18" ht="15.75" thickBot="1" x14ac:dyDescent="0.25">
      <c r="A984" s="139" t="s">
        <v>1374</v>
      </c>
      <c r="B984" s="139" t="s">
        <v>1375</v>
      </c>
      <c r="C984" s="123">
        <v>27</v>
      </c>
      <c r="D984" s="123">
        <v>13</v>
      </c>
      <c r="E984" s="123">
        <v>3</v>
      </c>
      <c r="F984" s="123">
        <v>1</v>
      </c>
      <c r="G984" s="123">
        <v>0</v>
      </c>
      <c r="H984" s="123">
        <v>0</v>
      </c>
      <c r="I984" s="123">
        <v>3</v>
      </c>
      <c r="J984" s="123">
        <v>8</v>
      </c>
      <c r="K984" s="123">
        <v>0</v>
      </c>
      <c r="L984" s="119">
        <f t="shared" si="32"/>
        <v>3</v>
      </c>
      <c r="M984" s="123">
        <v>594</v>
      </c>
      <c r="N984" s="124">
        <v>5.9386341141537444E-2</v>
      </c>
      <c r="O984" s="73">
        <f t="shared" si="33"/>
        <v>4.5454545454545456E-2</v>
      </c>
      <c r="P984" s="125" t="s">
        <v>11</v>
      </c>
      <c r="Q984" s="125" t="s">
        <v>307</v>
      </c>
      <c r="R984" s="121" t="s">
        <v>83</v>
      </c>
    </row>
    <row r="985" spans="1:18" ht="15.75" thickBot="1" x14ac:dyDescent="0.25">
      <c r="A985" s="139" t="s">
        <v>538</v>
      </c>
      <c r="B985" s="139" t="s">
        <v>539</v>
      </c>
      <c r="C985" s="123">
        <v>144</v>
      </c>
      <c r="D985" s="123">
        <v>97</v>
      </c>
      <c r="E985" s="123">
        <v>4</v>
      </c>
      <c r="F985" s="123">
        <v>2</v>
      </c>
      <c r="G985" s="123">
        <v>0</v>
      </c>
      <c r="H985" s="123">
        <v>9</v>
      </c>
      <c r="I985" s="123">
        <v>12</v>
      </c>
      <c r="J985" s="123">
        <v>4</v>
      </c>
      <c r="K985" s="123">
        <v>6</v>
      </c>
      <c r="L985" s="119">
        <f t="shared" si="32"/>
        <v>16</v>
      </c>
      <c r="M985" s="123">
        <v>2461</v>
      </c>
      <c r="N985" s="124">
        <v>3.2248979017039853E-2</v>
      </c>
      <c r="O985" s="73">
        <f t="shared" si="33"/>
        <v>5.8512799674928888E-2</v>
      </c>
      <c r="P985" s="125" t="s">
        <v>120</v>
      </c>
      <c r="Q985" s="125" t="s">
        <v>305</v>
      </c>
      <c r="R985" s="121"/>
    </row>
    <row r="986" spans="1:18" ht="15.75" thickBot="1" x14ac:dyDescent="0.25">
      <c r="A986" s="139" t="s">
        <v>1093</v>
      </c>
      <c r="B986" s="139" t="s">
        <v>1094</v>
      </c>
      <c r="C986" s="123">
        <v>25</v>
      </c>
      <c r="D986" s="123">
        <v>9</v>
      </c>
      <c r="E986" s="123">
        <v>0</v>
      </c>
      <c r="F986" s="123">
        <v>1</v>
      </c>
      <c r="G986" s="123">
        <v>0</v>
      </c>
      <c r="H986" s="123">
        <v>2</v>
      </c>
      <c r="I986" s="123">
        <v>4</v>
      </c>
      <c r="J986" s="123">
        <v>1</v>
      </c>
      <c r="K986" s="123">
        <v>1</v>
      </c>
      <c r="L986" s="119">
        <f t="shared" si="32"/>
        <v>8</v>
      </c>
      <c r="M986" s="123">
        <v>1082</v>
      </c>
      <c r="N986" s="124">
        <v>4.5563549160671464E-2</v>
      </c>
      <c r="O986" s="73">
        <f t="shared" si="33"/>
        <v>2.3105360443622922E-2</v>
      </c>
      <c r="P986" s="125" t="s">
        <v>34</v>
      </c>
      <c r="Q986" s="125" t="s">
        <v>305</v>
      </c>
      <c r="R986" s="121" t="s">
        <v>2359</v>
      </c>
    </row>
    <row r="987" spans="1:18" ht="15.75" thickBot="1" x14ac:dyDescent="0.25">
      <c r="A987" s="139" t="s">
        <v>2248</v>
      </c>
      <c r="B987" s="139" t="s">
        <v>2522</v>
      </c>
      <c r="C987" s="123">
        <v>2</v>
      </c>
      <c r="D987" s="123">
        <v>1</v>
      </c>
      <c r="E987" s="123">
        <v>0</v>
      </c>
      <c r="F987" s="123">
        <v>0</v>
      </c>
      <c r="G987" s="123">
        <v>0</v>
      </c>
      <c r="H987" s="123">
        <v>0</v>
      </c>
      <c r="I987" s="123">
        <v>0</v>
      </c>
      <c r="J987" s="123">
        <v>0</v>
      </c>
      <c r="K987" s="123">
        <v>0</v>
      </c>
      <c r="L987" s="119">
        <f t="shared" si="32"/>
        <v>1</v>
      </c>
      <c r="M987" s="123">
        <v>498</v>
      </c>
      <c r="N987" s="124">
        <v>1.7326732673267328E-2</v>
      </c>
      <c r="O987" s="73">
        <f t="shared" si="33"/>
        <v>4.0160642570281121E-3</v>
      </c>
      <c r="P987" s="125" t="s">
        <v>175</v>
      </c>
      <c r="Q987" s="125" t="s">
        <v>307</v>
      </c>
      <c r="R987" s="121"/>
    </row>
    <row r="988" spans="1:18" ht="15.75" thickBot="1" x14ac:dyDescent="0.25">
      <c r="A988" s="139" t="s">
        <v>1372</v>
      </c>
      <c r="B988" s="139" t="s">
        <v>1373</v>
      </c>
      <c r="C988" s="123">
        <v>21</v>
      </c>
      <c r="D988" s="123">
        <v>3</v>
      </c>
      <c r="E988" s="123">
        <v>1</v>
      </c>
      <c r="F988" s="123">
        <v>0</v>
      </c>
      <c r="G988" s="123">
        <v>0</v>
      </c>
      <c r="H988" s="123">
        <v>4</v>
      </c>
      <c r="I988" s="123">
        <v>4</v>
      </c>
      <c r="J988" s="123">
        <v>0</v>
      </c>
      <c r="K988" s="123">
        <v>1</v>
      </c>
      <c r="L988" s="119">
        <f t="shared" si="32"/>
        <v>9</v>
      </c>
      <c r="M988" s="123">
        <v>235</v>
      </c>
      <c r="N988" s="124">
        <v>4.8399687743950037E-2</v>
      </c>
      <c r="O988" s="73">
        <f t="shared" si="33"/>
        <v>8.9361702127659579E-2</v>
      </c>
      <c r="P988" s="125" t="s">
        <v>88</v>
      </c>
      <c r="Q988" s="125" t="s">
        <v>305</v>
      </c>
      <c r="R988" s="121"/>
    </row>
    <row r="989" spans="1:18" ht="15.75" thickBot="1" x14ac:dyDescent="0.25">
      <c r="A989" s="139" t="s">
        <v>2005</v>
      </c>
      <c r="B989" s="139" t="s">
        <v>2006</v>
      </c>
      <c r="C989" s="123">
        <v>11</v>
      </c>
      <c r="D989" s="123">
        <v>2</v>
      </c>
      <c r="E989" s="123">
        <v>1</v>
      </c>
      <c r="F989" s="123">
        <v>0</v>
      </c>
      <c r="G989" s="123">
        <v>0</v>
      </c>
      <c r="H989" s="123">
        <v>0</v>
      </c>
      <c r="I989" s="123">
        <v>2</v>
      </c>
      <c r="J989" s="123">
        <v>2</v>
      </c>
      <c r="K989" s="123">
        <v>1</v>
      </c>
      <c r="L989" s="119">
        <f t="shared" si="32"/>
        <v>4</v>
      </c>
      <c r="M989" s="123">
        <v>342</v>
      </c>
      <c r="N989" s="124">
        <v>4.5996592844974447E-2</v>
      </c>
      <c r="O989" s="73">
        <f t="shared" si="33"/>
        <v>3.2163742690058478E-2</v>
      </c>
      <c r="P989" s="125" t="s">
        <v>175</v>
      </c>
      <c r="Q989" s="125" t="s">
        <v>307</v>
      </c>
      <c r="R989" s="121"/>
    </row>
    <row r="990" spans="1:18" ht="15.75" thickBot="1" x14ac:dyDescent="0.25">
      <c r="A990" s="139" t="s">
        <v>421</v>
      </c>
      <c r="B990" s="139" t="s">
        <v>422</v>
      </c>
      <c r="C990" s="123">
        <v>993</v>
      </c>
      <c r="D990" s="123">
        <v>609</v>
      </c>
      <c r="E990" s="123">
        <v>19</v>
      </c>
      <c r="F990" s="123">
        <v>50</v>
      </c>
      <c r="G990" s="123">
        <v>15</v>
      </c>
      <c r="H990" s="123">
        <v>26</v>
      </c>
      <c r="I990" s="123">
        <v>158</v>
      </c>
      <c r="J990" s="123">
        <v>11</v>
      </c>
      <c r="K990" s="123">
        <v>34</v>
      </c>
      <c r="L990" s="119">
        <f t="shared" si="32"/>
        <v>140</v>
      </c>
      <c r="M990" s="123">
        <v>9808</v>
      </c>
      <c r="N990" s="124">
        <v>3.5700426852929762E-2</v>
      </c>
      <c r="O990" s="73">
        <f t="shared" si="33"/>
        <v>0.10124388254486134</v>
      </c>
      <c r="P990" s="125" t="s">
        <v>71</v>
      </c>
      <c r="Q990" s="125" t="s">
        <v>298</v>
      </c>
      <c r="R990" s="121"/>
    </row>
    <row r="991" spans="1:18" ht="15.75" thickBot="1" x14ac:dyDescent="0.25">
      <c r="A991" s="139" t="s">
        <v>473</v>
      </c>
      <c r="B991" s="139" t="s">
        <v>474</v>
      </c>
      <c r="C991" s="123">
        <v>411</v>
      </c>
      <c r="D991" s="123">
        <v>284</v>
      </c>
      <c r="E991" s="123">
        <v>5</v>
      </c>
      <c r="F991" s="123">
        <v>27</v>
      </c>
      <c r="G991" s="123">
        <v>4</v>
      </c>
      <c r="H991" s="123">
        <v>1</v>
      </c>
      <c r="I991" s="123">
        <v>20</v>
      </c>
      <c r="J991" s="123">
        <v>44</v>
      </c>
      <c r="K991" s="123">
        <v>10</v>
      </c>
      <c r="L991" s="119">
        <f t="shared" si="32"/>
        <v>48</v>
      </c>
      <c r="M991" s="123">
        <v>6401</v>
      </c>
      <c r="N991" s="124">
        <v>5.6179775280898875E-2</v>
      </c>
      <c r="O991" s="73">
        <f t="shared" si="33"/>
        <v>6.4208717387908135E-2</v>
      </c>
      <c r="P991" s="125" t="s">
        <v>34</v>
      </c>
      <c r="Q991" s="125" t="s">
        <v>305</v>
      </c>
      <c r="R991" s="121" t="s">
        <v>2359</v>
      </c>
    </row>
    <row r="992" spans="1:18" ht="15.75" thickBot="1" x14ac:dyDescent="0.25">
      <c r="A992" s="139" t="s">
        <v>741</v>
      </c>
      <c r="B992" s="139" t="s">
        <v>742</v>
      </c>
      <c r="C992" s="123">
        <v>67</v>
      </c>
      <c r="D992" s="123">
        <v>33</v>
      </c>
      <c r="E992" s="123">
        <v>1</v>
      </c>
      <c r="F992" s="123">
        <v>1</v>
      </c>
      <c r="G992" s="123">
        <v>0</v>
      </c>
      <c r="H992" s="123">
        <v>1</v>
      </c>
      <c r="I992" s="123">
        <v>5</v>
      </c>
      <c r="J992" s="123">
        <v>4</v>
      </c>
      <c r="K992" s="123">
        <v>3</v>
      </c>
      <c r="L992" s="119">
        <f t="shared" si="32"/>
        <v>21</v>
      </c>
      <c r="M992" s="123">
        <v>2879</v>
      </c>
      <c r="N992" s="124">
        <v>2.699530516431925E-2</v>
      </c>
      <c r="O992" s="73">
        <f t="shared" si="33"/>
        <v>2.327196943383119E-2</v>
      </c>
      <c r="P992" s="125" t="s">
        <v>61</v>
      </c>
      <c r="Q992" s="125" t="s">
        <v>305</v>
      </c>
      <c r="R992" s="121"/>
    </row>
    <row r="993" spans="1:18" ht="15.75" thickBot="1" x14ac:dyDescent="0.25">
      <c r="A993" s="139" t="s">
        <v>2090</v>
      </c>
      <c r="B993" s="139" t="s">
        <v>2091</v>
      </c>
      <c r="C993" s="123">
        <v>13</v>
      </c>
      <c r="D993" s="123">
        <v>3</v>
      </c>
      <c r="E993" s="123">
        <v>1</v>
      </c>
      <c r="F993" s="123">
        <v>0</v>
      </c>
      <c r="G993" s="123">
        <v>0</v>
      </c>
      <c r="H993" s="123">
        <v>0</v>
      </c>
      <c r="I993" s="123">
        <v>0</v>
      </c>
      <c r="J993" s="123">
        <v>2</v>
      </c>
      <c r="K993" s="123">
        <v>0</v>
      </c>
      <c r="L993" s="119">
        <f t="shared" si="32"/>
        <v>8</v>
      </c>
      <c r="M993" s="123">
        <v>326</v>
      </c>
      <c r="N993" s="124">
        <v>0.15083798882681565</v>
      </c>
      <c r="O993" s="73">
        <f t="shared" si="33"/>
        <v>3.9877300613496931E-2</v>
      </c>
      <c r="P993" s="125" t="s">
        <v>34</v>
      </c>
      <c r="Q993" s="125" t="s">
        <v>305</v>
      </c>
      <c r="R993" s="121" t="s">
        <v>2359</v>
      </c>
    </row>
    <row r="994" spans="1:18" ht="15.75" thickBot="1" x14ac:dyDescent="0.25">
      <c r="A994" s="139" t="s">
        <v>2158</v>
      </c>
      <c r="B994" s="139" t="s">
        <v>2523</v>
      </c>
      <c r="C994" s="123">
        <v>8</v>
      </c>
      <c r="D994" s="123">
        <v>7</v>
      </c>
      <c r="E994" s="123">
        <v>0</v>
      </c>
      <c r="F994" s="123">
        <v>1</v>
      </c>
      <c r="G994" s="123">
        <v>0</v>
      </c>
      <c r="H994" s="123">
        <v>0</v>
      </c>
      <c r="I994" s="123">
        <v>0</v>
      </c>
      <c r="J994" s="123">
        <v>1</v>
      </c>
      <c r="K994" s="123">
        <v>0</v>
      </c>
      <c r="L994" s="119">
        <f t="shared" si="32"/>
        <v>0</v>
      </c>
      <c r="M994" s="123">
        <v>409</v>
      </c>
      <c r="N994" s="124">
        <v>0.30597014925373134</v>
      </c>
      <c r="O994" s="73">
        <f t="shared" si="33"/>
        <v>1.9559902200488997E-2</v>
      </c>
      <c r="P994" s="125" t="s">
        <v>76</v>
      </c>
      <c r="Q994" s="125" t="s">
        <v>321</v>
      </c>
      <c r="R994" s="121" t="s">
        <v>2354</v>
      </c>
    </row>
    <row r="995" spans="1:18" ht="15.75" thickBot="1" x14ac:dyDescent="0.25">
      <c r="A995" s="139" t="s">
        <v>1188</v>
      </c>
      <c r="B995" s="139" t="s">
        <v>1189</v>
      </c>
      <c r="C995" s="123">
        <v>44</v>
      </c>
      <c r="D995" s="123">
        <v>30</v>
      </c>
      <c r="E995" s="123">
        <v>1</v>
      </c>
      <c r="F995" s="123">
        <v>2</v>
      </c>
      <c r="G995" s="123">
        <v>0</v>
      </c>
      <c r="H995" s="123">
        <v>1</v>
      </c>
      <c r="I995" s="123">
        <v>5</v>
      </c>
      <c r="J995" s="123">
        <v>3</v>
      </c>
      <c r="K995" s="123">
        <v>4</v>
      </c>
      <c r="L995" s="119">
        <f t="shared" si="32"/>
        <v>1</v>
      </c>
      <c r="M995" s="123">
        <v>989</v>
      </c>
      <c r="N995" s="124">
        <v>1.3245033112582781E-2</v>
      </c>
      <c r="O995" s="73">
        <f t="shared" si="33"/>
        <v>4.4489383215369056E-2</v>
      </c>
      <c r="P995" s="125" t="s">
        <v>78</v>
      </c>
      <c r="Q995" s="125" t="s">
        <v>321</v>
      </c>
      <c r="R995" s="121"/>
    </row>
    <row r="996" spans="1:18" ht="15.75" thickBot="1" x14ac:dyDescent="0.25">
      <c r="A996" s="139" t="s">
        <v>1408</v>
      </c>
      <c r="B996" s="139" t="s">
        <v>1409</v>
      </c>
      <c r="C996" s="123">
        <v>27</v>
      </c>
      <c r="D996" s="123">
        <v>17</v>
      </c>
      <c r="E996" s="123">
        <v>1</v>
      </c>
      <c r="F996" s="123">
        <v>1</v>
      </c>
      <c r="G996" s="123">
        <v>0</v>
      </c>
      <c r="H996" s="123">
        <v>0</v>
      </c>
      <c r="I996" s="123">
        <v>5</v>
      </c>
      <c r="J996" s="123">
        <v>1</v>
      </c>
      <c r="K996" s="123">
        <v>0</v>
      </c>
      <c r="L996" s="119">
        <f t="shared" si="32"/>
        <v>4</v>
      </c>
      <c r="M996" s="123">
        <v>967</v>
      </c>
      <c r="N996" s="124">
        <v>4.9504950495049507E-2</v>
      </c>
      <c r="O996" s="73">
        <f t="shared" si="33"/>
        <v>2.7921406411582212E-2</v>
      </c>
      <c r="P996" s="125" t="s">
        <v>89</v>
      </c>
      <c r="Q996" s="125" t="s">
        <v>2580</v>
      </c>
      <c r="R996" s="121"/>
    </row>
    <row r="997" spans="1:18" ht="15.75" thickBot="1" x14ac:dyDescent="0.25">
      <c r="A997" s="139" t="s">
        <v>1655</v>
      </c>
      <c r="B997" s="139" t="s">
        <v>2524</v>
      </c>
      <c r="C997" s="123">
        <v>18</v>
      </c>
      <c r="D997" s="123">
        <v>10</v>
      </c>
      <c r="E997" s="123">
        <v>0</v>
      </c>
      <c r="F997" s="123">
        <v>0</v>
      </c>
      <c r="G997" s="123">
        <v>1</v>
      </c>
      <c r="H997" s="123">
        <v>1</v>
      </c>
      <c r="I997" s="123">
        <v>2</v>
      </c>
      <c r="J997" s="123">
        <v>0</v>
      </c>
      <c r="K997" s="123">
        <v>0</v>
      </c>
      <c r="L997" s="119">
        <f t="shared" si="32"/>
        <v>4</v>
      </c>
      <c r="M997" s="123">
        <v>1003</v>
      </c>
      <c r="N997" s="124">
        <v>4.9923195084485408E-2</v>
      </c>
      <c r="O997" s="73">
        <f t="shared" si="33"/>
        <v>1.794616151545364E-2</v>
      </c>
      <c r="P997" s="125" t="s">
        <v>71</v>
      </c>
      <c r="Q997" s="125" t="s">
        <v>298</v>
      </c>
      <c r="R997" s="121" t="s">
        <v>18</v>
      </c>
    </row>
    <row r="998" spans="1:18" ht="15.75" thickBot="1" x14ac:dyDescent="0.25">
      <c r="A998" s="139" t="s">
        <v>1949</v>
      </c>
      <c r="B998" s="139" t="s">
        <v>1950</v>
      </c>
      <c r="C998" s="123">
        <v>16</v>
      </c>
      <c r="D998" s="123">
        <v>0</v>
      </c>
      <c r="E998" s="123">
        <v>0</v>
      </c>
      <c r="F998" s="123">
        <v>0</v>
      </c>
      <c r="G998" s="123">
        <v>0</v>
      </c>
      <c r="H998" s="123">
        <v>3</v>
      </c>
      <c r="I998" s="123">
        <v>11</v>
      </c>
      <c r="J998" s="123">
        <v>0</v>
      </c>
      <c r="K998" s="123">
        <v>0</v>
      </c>
      <c r="L998" s="119">
        <f t="shared" si="32"/>
        <v>2</v>
      </c>
      <c r="M998" s="123">
        <v>942</v>
      </c>
      <c r="N998" s="124">
        <v>3.3472803347280332E-2</v>
      </c>
      <c r="O998" s="73">
        <f t="shared" si="33"/>
        <v>1.6985138004246284E-2</v>
      </c>
      <c r="P998" s="125" t="s">
        <v>2581</v>
      </c>
      <c r="Q998" s="125" t="s">
        <v>312</v>
      </c>
      <c r="R998" s="121" t="s">
        <v>2358</v>
      </c>
    </row>
    <row r="999" spans="1:18" ht="15.75" thickBot="1" x14ac:dyDescent="0.25">
      <c r="A999" s="139" t="s">
        <v>1998</v>
      </c>
      <c r="B999" s="139" t="s">
        <v>1999</v>
      </c>
      <c r="C999" s="123">
        <v>16</v>
      </c>
      <c r="D999" s="123">
        <v>7</v>
      </c>
      <c r="E999" s="123">
        <v>0</v>
      </c>
      <c r="F999" s="123">
        <v>1</v>
      </c>
      <c r="G999" s="123">
        <v>0</v>
      </c>
      <c r="H999" s="123">
        <v>3</v>
      </c>
      <c r="I999" s="123">
        <v>1</v>
      </c>
      <c r="J999" s="123">
        <v>0</v>
      </c>
      <c r="K999" s="123">
        <v>0</v>
      </c>
      <c r="L999" s="119">
        <f t="shared" si="32"/>
        <v>5</v>
      </c>
      <c r="M999" s="123">
        <v>431</v>
      </c>
      <c r="N999" s="124">
        <v>7.0015220700152203E-2</v>
      </c>
      <c r="O999" s="73">
        <f t="shared" si="33"/>
        <v>3.7122969837587005E-2</v>
      </c>
      <c r="P999" s="125" t="s">
        <v>71</v>
      </c>
      <c r="Q999" s="125" t="s">
        <v>298</v>
      </c>
      <c r="R999" s="121"/>
    </row>
    <row r="1000" spans="1:18" ht="15.75" thickBot="1" x14ac:dyDescent="0.25">
      <c r="A1000" s="139" t="s">
        <v>94</v>
      </c>
      <c r="B1000" s="139" t="s">
        <v>358</v>
      </c>
      <c r="C1000" s="123">
        <v>5279</v>
      </c>
      <c r="D1000" s="123">
        <v>2585</v>
      </c>
      <c r="E1000" s="123">
        <v>108</v>
      </c>
      <c r="F1000" s="123">
        <v>205</v>
      </c>
      <c r="G1000" s="123">
        <v>884</v>
      </c>
      <c r="H1000" s="123">
        <v>192</v>
      </c>
      <c r="I1000" s="123">
        <v>903</v>
      </c>
      <c r="J1000" s="123">
        <v>111</v>
      </c>
      <c r="K1000" s="123">
        <v>84</v>
      </c>
      <c r="L1000" s="119">
        <f t="shared" si="32"/>
        <v>520</v>
      </c>
      <c r="M1000" s="123">
        <v>39187</v>
      </c>
      <c r="N1000" s="124">
        <v>2.9143897996357013E-2</v>
      </c>
      <c r="O1000" s="73">
        <f t="shared" si="33"/>
        <v>0.13471304259065506</v>
      </c>
      <c r="P1000" s="125" t="s">
        <v>456</v>
      </c>
      <c r="Q1000" s="125" t="s">
        <v>321</v>
      </c>
      <c r="R1000" s="121" t="s">
        <v>94</v>
      </c>
    </row>
    <row r="1001" spans="1:18" ht="15.75" thickBot="1" x14ac:dyDescent="0.25">
      <c r="A1001" s="139" t="s">
        <v>1269</v>
      </c>
      <c r="B1001" s="139" t="s">
        <v>1270</v>
      </c>
      <c r="C1001" s="123">
        <v>22</v>
      </c>
      <c r="D1001" s="123">
        <v>12</v>
      </c>
      <c r="E1001" s="123">
        <v>1</v>
      </c>
      <c r="F1001" s="123">
        <v>3</v>
      </c>
      <c r="G1001" s="123">
        <v>1</v>
      </c>
      <c r="H1001" s="123">
        <v>4</v>
      </c>
      <c r="I1001" s="123">
        <v>1</v>
      </c>
      <c r="J1001" s="123">
        <v>1</v>
      </c>
      <c r="K1001" s="123">
        <v>0</v>
      </c>
      <c r="L1001" s="119">
        <f t="shared" si="32"/>
        <v>3</v>
      </c>
      <c r="M1001" s="123">
        <v>1016</v>
      </c>
      <c r="N1001" s="124">
        <v>2.7956989247311829E-2</v>
      </c>
      <c r="O1001" s="73">
        <f t="shared" si="33"/>
        <v>2.1653543307086614E-2</v>
      </c>
      <c r="P1001" s="125" t="s">
        <v>47</v>
      </c>
      <c r="Q1001" s="125" t="s">
        <v>316</v>
      </c>
      <c r="R1001" s="121"/>
    </row>
    <row r="1002" spans="1:18" ht="15.75" thickBot="1" x14ac:dyDescent="0.25">
      <c r="A1002" s="139" t="s">
        <v>672</v>
      </c>
      <c r="B1002" s="139" t="s">
        <v>673</v>
      </c>
      <c r="C1002" s="123">
        <v>72</v>
      </c>
      <c r="D1002" s="123">
        <v>14</v>
      </c>
      <c r="E1002" s="123">
        <v>1</v>
      </c>
      <c r="F1002" s="123">
        <v>0</v>
      </c>
      <c r="G1002" s="123">
        <v>1</v>
      </c>
      <c r="H1002" s="123">
        <v>1</v>
      </c>
      <c r="I1002" s="123">
        <v>10</v>
      </c>
      <c r="J1002" s="123">
        <v>14</v>
      </c>
      <c r="K1002" s="123">
        <v>2</v>
      </c>
      <c r="L1002" s="119">
        <f t="shared" si="32"/>
        <v>30</v>
      </c>
      <c r="M1002" s="123">
        <v>1203</v>
      </c>
      <c r="N1002" s="124">
        <v>0.10414333706606943</v>
      </c>
      <c r="O1002" s="73">
        <f t="shared" si="33"/>
        <v>5.9850374064837904E-2</v>
      </c>
      <c r="P1002" s="125" t="s">
        <v>71</v>
      </c>
      <c r="Q1002" s="125" t="s">
        <v>298</v>
      </c>
      <c r="R1002" s="121" t="s">
        <v>18</v>
      </c>
    </row>
    <row r="1003" spans="1:18" ht="15.75" thickBot="1" x14ac:dyDescent="0.25">
      <c r="A1003" s="139" t="s">
        <v>686</v>
      </c>
      <c r="B1003" s="139" t="s">
        <v>687</v>
      </c>
      <c r="C1003" s="123">
        <v>67</v>
      </c>
      <c r="D1003" s="123">
        <v>2</v>
      </c>
      <c r="E1003" s="123">
        <v>0</v>
      </c>
      <c r="F1003" s="123">
        <v>0</v>
      </c>
      <c r="G1003" s="123">
        <v>1</v>
      </c>
      <c r="H1003" s="123">
        <v>9</v>
      </c>
      <c r="I1003" s="123">
        <v>34</v>
      </c>
      <c r="J1003" s="123">
        <v>0</v>
      </c>
      <c r="K1003" s="123">
        <v>2</v>
      </c>
      <c r="L1003" s="119">
        <f t="shared" si="32"/>
        <v>19</v>
      </c>
      <c r="M1003" s="123">
        <v>863</v>
      </c>
      <c r="N1003" s="124">
        <v>2.2556390977443608E-2</v>
      </c>
      <c r="O1003" s="73">
        <f t="shared" si="33"/>
        <v>7.7636152954808801E-2</v>
      </c>
      <c r="P1003" s="125" t="s">
        <v>180</v>
      </c>
      <c r="Q1003" s="125" t="s">
        <v>296</v>
      </c>
      <c r="R1003" s="121"/>
    </row>
    <row r="1004" spans="1:18" ht="15.75" thickBot="1" x14ac:dyDescent="0.25">
      <c r="A1004" s="139" t="s">
        <v>95</v>
      </c>
      <c r="B1004" s="139" t="s">
        <v>457</v>
      </c>
      <c r="C1004" s="123">
        <v>261</v>
      </c>
      <c r="D1004" s="123">
        <v>145</v>
      </c>
      <c r="E1004" s="123">
        <v>7</v>
      </c>
      <c r="F1004" s="123">
        <v>5</v>
      </c>
      <c r="G1004" s="123">
        <v>19</v>
      </c>
      <c r="H1004" s="123">
        <v>33</v>
      </c>
      <c r="I1004" s="123">
        <v>16</v>
      </c>
      <c r="J1004" s="123">
        <v>10</v>
      </c>
      <c r="K1004" s="123">
        <v>2</v>
      </c>
      <c r="L1004" s="119">
        <f t="shared" si="32"/>
        <v>36</v>
      </c>
      <c r="M1004" s="123">
        <v>4759</v>
      </c>
      <c r="N1004" s="124">
        <v>2.9197080291970802E-2</v>
      </c>
      <c r="O1004" s="73">
        <f t="shared" si="33"/>
        <v>5.4843454507249423E-2</v>
      </c>
      <c r="P1004" s="125" t="s">
        <v>456</v>
      </c>
      <c r="Q1004" s="125" t="s">
        <v>305</v>
      </c>
      <c r="R1004" s="121" t="s">
        <v>2359</v>
      </c>
    </row>
    <row r="1005" spans="1:18" ht="15.75" thickBot="1" x14ac:dyDescent="0.25">
      <c r="A1005" s="139" t="s">
        <v>249</v>
      </c>
      <c r="B1005" s="139" t="s">
        <v>393</v>
      </c>
      <c r="C1005" s="123">
        <v>1313</v>
      </c>
      <c r="D1005" s="123">
        <v>977</v>
      </c>
      <c r="E1005" s="123">
        <v>35</v>
      </c>
      <c r="F1005" s="123">
        <v>106</v>
      </c>
      <c r="G1005" s="123">
        <v>5</v>
      </c>
      <c r="H1005" s="123">
        <v>41</v>
      </c>
      <c r="I1005" s="123">
        <v>83</v>
      </c>
      <c r="J1005" s="123">
        <v>42</v>
      </c>
      <c r="K1005" s="123">
        <v>34</v>
      </c>
      <c r="L1005" s="119">
        <f t="shared" si="32"/>
        <v>131</v>
      </c>
      <c r="M1005" s="123">
        <v>22912</v>
      </c>
      <c r="N1005" s="124">
        <v>2.0891364902506964E-2</v>
      </c>
      <c r="O1005" s="73">
        <f t="shared" si="33"/>
        <v>5.7306215083798885E-2</v>
      </c>
      <c r="P1005" s="125" t="s">
        <v>456</v>
      </c>
      <c r="Q1005" s="125" t="s">
        <v>305</v>
      </c>
      <c r="R1005" s="121"/>
    </row>
    <row r="1006" spans="1:18" ht="15.75" thickBot="1" x14ac:dyDescent="0.25">
      <c r="A1006" s="139" t="s">
        <v>2226</v>
      </c>
      <c r="B1006" s="139" t="s">
        <v>2525</v>
      </c>
      <c r="C1006" s="123">
        <v>2</v>
      </c>
      <c r="D1006" s="123">
        <v>1</v>
      </c>
      <c r="E1006" s="123">
        <v>0</v>
      </c>
      <c r="F1006" s="123">
        <v>0</v>
      </c>
      <c r="G1006" s="123">
        <v>1</v>
      </c>
      <c r="H1006" s="123">
        <v>0</v>
      </c>
      <c r="I1006" s="123">
        <v>0</v>
      </c>
      <c r="J1006" s="123">
        <v>0</v>
      </c>
      <c r="K1006" s="123">
        <v>0</v>
      </c>
      <c r="L1006" s="119">
        <f t="shared" si="32"/>
        <v>0</v>
      </c>
      <c r="M1006" s="123">
        <v>43</v>
      </c>
      <c r="N1006" s="124">
        <v>3.9593908629441621E-2</v>
      </c>
      <c r="O1006" s="73">
        <f t="shared" si="33"/>
        <v>4.6511627906976744E-2</v>
      </c>
      <c r="P1006" s="125" t="s">
        <v>54</v>
      </c>
      <c r="Q1006" s="125" t="s">
        <v>296</v>
      </c>
      <c r="R1006" s="121" t="s">
        <v>12</v>
      </c>
    </row>
    <row r="1007" spans="1:18" ht="15.75" thickBot="1" x14ac:dyDescent="0.25">
      <c r="A1007" s="139" t="s">
        <v>1438</v>
      </c>
      <c r="B1007" s="139" t="s">
        <v>1439</v>
      </c>
      <c r="C1007" s="123">
        <v>35</v>
      </c>
      <c r="D1007" s="123">
        <v>26</v>
      </c>
      <c r="E1007" s="123">
        <v>0</v>
      </c>
      <c r="F1007" s="123">
        <v>2</v>
      </c>
      <c r="G1007" s="123">
        <v>0</v>
      </c>
      <c r="H1007" s="123">
        <v>0</v>
      </c>
      <c r="I1007" s="123">
        <v>5</v>
      </c>
      <c r="J1007" s="123">
        <v>0</v>
      </c>
      <c r="K1007" s="123">
        <v>0</v>
      </c>
      <c r="L1007" s="119">
        <f t="shared" si="32"/>
        <v>4</v>
      </c>
      <c r="M1007" s="123">
        <v>598</v>
      </c>
      <c r="N1007" s="124">
        <v>3.2659409020217731E-2</v>
      </c>
      <c r="O1007" s="73">
        <f t="shared" si="33"/>
        <v>5.8528428093645488E-2</v>
      </c>
      <c r="P1007" s="125" t="s">
        <v>28</v>
      </c>
      <c r="Q1007" s="125" t="s">
        <v>321</v>
      </c>
      <c r="R1007" s="121" t="s">
        <v>2355</v>
      </c>
    </row>
    <row r="1008" spans="1:18" ht="15.75" thickBot="1" x14ac:dyDescent="0.25">
      <c r="A1008" s="139" t="s">
        <v>825</v>
      </c>
      <c r="B1008" s="139" t="s">
        <v>826</v>
      </c>
      <c r="C1008" s="123">
        <v>54</v>
      </c>
      <c r="D1008" s="123">
        <v>38</v>
      </c>
      <c r="E1008" s="123">
        <v>1</v>
      </c>
      <c r="F1008" s="123">
        <v>2</v>
      </c>
      <c r="G1008" s="123">
        <v>0</v>
      </c>
      <c r="H1008" s="123">
        <v>4</v>
      </c>
      <c r="I1008" s="123">
        <v>5</v>
      </c>
      <c r="J1008" s="123">
        <v>2</v>
      </c>
      <c r="K1008" s="123">
        <v>0</v>
      </c>
      <c r="L1008" s="119">
        <f t="shared" si="32"/>
        <v>5</v>
      </c>
      <c r="M1008" s="123">
        <v>1566</v>
      </c>
      <c r="N1008" s="124">
        <v>3.937007874015748E-3</v>
      </c>
      <c r="O1008" s="73">
        <f t="shared" si="33"/>
        <v>3.4482758620689655E-2</v>
      </c>
      <c r="P1008" s="125" t="s">
        <v>29</v>
      </c>
      <c r="Q1008" s="125" t="s">
        <v>298</v>
      </c>
      <c r="R1008" s="121"/>
    </row>
    <row r="1009" spans="1:18" ht="15.75" thickBot="1" x14ac:dyDescent="0.25">
      <c r="A1009" s="139" t="s">
        <v>1245</v>
      </c>
      <c r="B1009" s="139" t="s">
        <v>1246</v>
      </c>
      <c r="C1009" s="123">
        <v>29</v>
      </c>
      <c r="D1009" s="123">
        <v>5</v>
      </c>
      <c r="E1009" s="123">
        <v>0</v>
      </c>
      <c r="F1009" s="123">
        <v>1</v>
      </c>
      <c r="G1009" s="123">
        <v>1</v>
      </c>
      <c r="H1009" s="123">
        <v>4</v>
      </c>
      <c r="I1009" s="123">
        <v>9</v>
      </c>
      <c r="J1009" s="123">
        <v>0</v>
      </c>
      <c r="K1009" s="123">
        <v>0</v>
      </c>
      <c r="L1009" s="119">
        <f t="shared" si="32"/>
        <v>10</v>
      </c>
      <c r="M1009" s="123">
        <v>1711</v>
      </c>
      <c r="N1009" s="124">
        <v>3.9447731755424063E-2</v>
      </c>
      <c r="O1009" s="73">
        <f t="shared" si="33"/>
        <v>1.6949152542372881E-2</v>
      </c>
      <c r="P1009" s="125" t="s">
        <v>162</v>
      </c>
      <c r="Q1009" s="125" t="s">
        <v>309</v>
      </c>
      <c r="R1009" s="121" t="s">
        <v>111</v>
      </c>
    </row>
    <row r="1010" spans="1:18" ht="15.75" thickBot="1" x14ac:dyDescent="0.25">
      <c r="A1010" s="139" t="s">
        <v>1863</v>
      </c>
      <c r="B1010" s="139" t="s">
        <v>1864</v>
      </c>
      <c r="C1010" s="123">
        <v>13</v>
      </c>
      <c r="D1010" s="123">
        <v>2</v>
      </c>
      <c r="E1010" s="123">
        <v>1</v>
      </c>
      <c r="F1010" s="123">
        <v>0</v>
      </c>
      <c r="G1010" s="123">
        <v>0</v>
      </c>
      <c r="H1010" s="123">
        <v>0</v>
      </c>
      <c r="I1010" s="123">
        <v>1</v>
      </c>
      <c r="J1010" s="123">
        <v>0</v>
      </c>
      <c r="K1010" s="123">
        <v>1</v>
      </c>
      <c r="L1010" s="119">
        <f t="shared" si="32"/>
        <v>9</v>
      </c>
      <c r="M1010" s="123">
        <v>281</v>
      </c>
      <c r="N1010" s="124">
        <v>7.5650118203309691E-2</v>
      </c>
      <c r="O1010" s="73">
        <f t="shared" si="33"/>
        <v>4.6263345195729534E-2</v>
      </c>
      <c r="P1010" s="125" t="s">
        <v>36</v>
      </c>
      <c r="Q1010" s="125" t="s">
        <v>321</v>
      </c>
      <c r="R1010" s="121"/>
    </row>
    <row r="1011" spans="1:18" ht="15.75" thickBot="1" x14ac:dyDescent="0.25">
      <c r="A1011" s="139" t="s">
        <v>2111</v>
      </c>
      <c r="B1011" s="139" t="s">
        <v>2526</v>
      </c>
      <c r="C1011" s="123">
        <v>2</v>
      </c>
      <c r="D1011" s="123">
        <v>0</v>
      </c>
      <c r="E1011" s="123">
        <v>0</v>
      </c>
      <c r="F1011" s="123">
        <v>0</v>
      </c>
      <c r="G1011" s="123">
        <v>0</v>
      </c>
      <c r="H1011" s="123">
        <v>1</v>
      </c>
      <c r="I1011" s="123">
        <v>1</v>
      </c>
      <c r="J1011" s="123">
        <v>0</v>
      </c>
      <c r="K1011" s="123">
        <v>0</v>
      </c>
      <c r="L1011" s="119">
        <f t="shared" si="32"/>
        <v>0</v>
      </c>
      <c r="M1011" s="123">
        <v>487</v>
      </c>
      <c r="N1011" s="124">
        <v>5.5762081784386616E-2</v>
      </c>
      <c r="O1011" s="73">
        <f t="shared" si="33"/>
        <v>4.1067761806981521E-3</v>
      </c>
      <c r="P1011" s="125" t="s">
        <v>262</v>
      </c>
      <c r="Q1011" s="125" t="s">
        <v>296</v>
      </c>
      <c r="R1011" s="121" t="s">
        <v>328</v>
      </c>
    </row>
    <row r="1012" spans="1:18" ht="15.75" thickBot="1" x14ac:dyDescent="0.25">
      <c r="A1012" s="139" t="s">
        <v>1026</v>
      </c>
      <c r="B1012" s="139" t="s">
        <v>1027</v>
      </c>
      <c r="C1012" s="123">
        <v>36</v>
      </c>
      <c r="D1012" s="123">
        <v>30</v>
      </c>
      <c r="E1012" s="123">
        <v>2</v>
      </c>
      <c r="F1012" s="123">
        <v>3</v>
      </c>
      <c r="G1012" s="123">
        <v>0</v>
      </c>
      <c r="H1012" s="123">
        <v>0</v>
      </c>
      <c r="I1012" s="123">
        <v>5</v>
      </c>
      <c r="J1012" s="123">
        <v>0</v>
      </c>
      <c r="K1012" s="123">
        <v>0</v>
      </c>
      <c r="L1012" s="119">
        <f t="shared" si="32"/>
        <v>1</v>
      </c>
      <c r="M1012" s="123">
        <v>934</v>
      </c>
      <c r="N1012" s="124">
        <v>2.2088353413654619E-2</v>
      </c>
      <c r="O1012" s="73">
        <f t="shared" si="33"/>
        <v>3.8543897216274089E-2</v>
      </c>
      <c r="P1012" s="125" t="s">
        <v>78</v>
      </c>
      <c r="Q1012" s="125" t="s">
        <v>321</v>
      </c>
      <c r="R1012" s="121"/>
    </row>
    <row r="1013" spans="1:18" ht="15.75" thickBot="1" x14ac:dyDescent="0.25">
      <c r="A1013" s="139" t="s">
        <v>561</v>
      </c>
      <c r="B1013" s="139" t="s">
        <v>562</v>
      </c>
      <c r="C1013" s="123">
        <v>101</v>
      </c>
      <c r="D1013" s="123">
        <v>24</v>
      </c>
      <c r="E1013" s="123">
        <v>0</v>
      </c>
      <c r="F1013" s="123">
        <v>0</v>
      </c>
      <c r="G1013" s="123">
        <v>1</v>
      </c>
      <c r="H1013" s="123">
        <v>2</v>
      </c>
      <c r="I1013" s="123">
        <v>30</v>
      </c>
      <c r="J1013" s="123">
        <v>15</v>
      </c>
      <c r="K1013" s="123">
        <v>15</v>
      </c>
      <c r="L1013" s="119">
        <f t="shared" si="32"/>
        <v>14</v>
      </c>
      <c r="M1013" s="123">
        <v>585</v>
      </c>
      <c r="N1013" s="124">
        <v>0.10150994169532068</v>
      </c>
      <c r="O1013" s="73">
        <f t="shared" si="33"/>
        <v>0.17264957264957265</v>
      </c>
      <c r="P1013" s="125" t="s">
        <v>42</v>
      </c>
      <c r="Q1013" s="125" t="s">
        <v>307</v>
      </c>
      <c r="R1013" s="121" t="s">
        <v>5</v>
      </c>
    </row>
    <row r="1014" spans="1:18" ht="15.75" thickBot="1" x14ac:dyDescent="0.25">
      <c r="A1014" s="139" t="s">
        <v>412</v>
      </c>
      <c r="B1014" s="139" t="s">
        <v>413</v>
      </c>
      <c r="C1014" s="123">
        <v>768</v>
      </c>
      <c r="D1014" s="123">
        <v>259</v>
      </c>
      <c r="E1014" s="123">
        <v>9</v>
      </c>
      <c r="F1014" s="123">
        <v>8</v>
      </c>
      <c r="G1014" s="123">
        <v>0</v>
      </c>
      <c r="H1014" s="123">
        <v>125</v>
      </c>
      <c r="I1014" s="123">
        <v>171</v>
      </c>
      <c r="J1014" s="123">
        <v>14</v>
      </c>
      <c r="K1014" s="123">
        <v>57</v>
      </c>
      <c r="L1014" s="119">
        <f t="shared" si="32"/>
        <v>142</v>
      </c>
      <c r="M1014" s="123">
        <v>6517</v>
      </c>
      <c r="N1014" s="124">
        <v>3.7337662337662336E-2</v>
      </c>
      <c r="O1014" s="73">
        <f t="shared" si="33"/>
        <v>0.11784563449439926</v>
      </c>
      <c r="P1014" s="125" t="s">
        <v>47</v>
      </c>
      <c r="Q1014" s="125" t="s">
        <v>316</v>
      </c>
      <c r="R1014" s="121"/>
    </row>
    <row r="1015" spans="1:18" ht="15.75" thickBot="1" x14ac:dyDescent="0.25">
      <c r="A1015" s="139" t="s">
        <v>2068</v>
      </c>
      <c r="B1015" s="139" t="s">
        <v>2069</v>
      </c>
      <c r="C1015" s="123">
        <v>10</v>
      </c>
      <c r="D1015" s="123">
        <v>8</v>
      </c>
      <c r="E1015" s="123">
        <v>0</v>
      </c>
      <c r="F1015" s="123">
        <v>1</v>
      </c>
      <c r="G1015" s="123">
        <v>0</v>
      </c>
      <c r="H1015" s="123">
        <v>0</v>
      </c>
      <c r="I1015" s="123">
        <v>0</v>
      </c>
      <c r="J1015" s="123">
        <v>1</v>
      </c>
      <c r="K1015" s="123">
        <v>0</v>
      </c>
      <c r="L1015" s="119">
        <f t="shared" si="32"/>
        <v>1</v>
      </c>
      <c r="M1015" s="123">
        <v>612</v>
      </c>
      <c r="N1015" s="124">
        <v>2.0356234096692113E-2</v>
      </c>
      <c r="O1015" s="73">
        <f t="shared" si="33"/>
        <v>1.6339869281045753E-2</v>
      </c>
      <c r="P1015" s="125" t="s">
        <v>225</v>
      </c>
      <c r="Q1015" s="125" t="s">
        <v>307</v>
      </c>
      <c r="R1015" s="121" t="s">
        <v>83</v>
      </c>
    </row>
    <row r="1016" spans="1:18" ht="15.75" thickBot="1" x14ac:dyDescent="0.25">
      <c r="A1016" s="139" t="s">
        <v>1385</v>
      </c>
      <c r="B1016" s="139" t="s">
        <v>1386</v>
      </c>
      <c r="C1016" s="123">
        <v>19</v>
      </c>
      <c r="D1016" s="123">
        <v>14</v>
      </c>
      <c r="E1016" s="123">
        <v>0</v>
      </c>
      <c r="F1016" s="123">
        <v>3</v>
      </c>
      <c r="G1016" s="123">
        <v>0</v>
      </c>
      <c r="H1016" s="123">
        <v>0</v>
      </c>
      <c r="I1016" s="123">
        <v>1</v>
      </c>
      <c r="J1016" s="123">
        <v>0</v>
      </c>
      <c r="K1016" s="123">
        <v>2</v>
      </c>
      <c r="L1016" s="119">
        <f t="shared" si="32"/>
        <v>2</v>
      </c>
      <c r="M1016" s="123">
        <v>457</v>
      </c>
      <c r="N1016" s="124">
        <v>1.8425460636515914E-2</v>
      </c>
      <c r="O1016" s="73">
        <f t="shared" si="33"/>
        <v>4.1575492341356671E-2</v>
      </c>
      <c r="P1016" s="125" t="s">
        <v>217</v>
      </c>
      <c r="Q1016" s="125" t="s">
        <v>298</v>
      </c>
      <c r="R1016" s="121"/>
    </row>
    <row r="1017" spans="1:18" ht="15.75" thickBot="1" x14ac:dyDescent="0.25">
      <c r="A1017" s="139" t="s">
        <v>250</v>
      </c>
      <c r="B1017" s="139" t="s">
        <v>2527</v>
      </c>
      <c r="C1017" s="123">
        <v>11</v>
      </c>
      <c r="D1017" s="123">
        <v>11</v>
      </c>
      <c r="E1017" s="123">
        <v>3</v>
      </c>
      <c r="F1017" s="123">
        <v>1</v>
      </c>
      <c r="G1017" s="123">
        <v>0</v>
      </c>
      <c r="H1017" s="123">
        <v>0</v>
      </c>
      <c r="I1017" s="123">
        <v>0</v>
      </c>
      <c r="J1017" s="123">
        <v>0</v>
      </c>
      <c r="K1017" s="123">
        <v>0</v>
      </c>
      <c r="L1017" s="119">
        <f t="shared" si="32"/>
        <v>0</v>
      </c>
      <c r="M1017" s="123">
        <v>23454</v>
      </c>
      <c r="N1017" s="124">
        <v>3.2906764168190127E-2</v>
      </c>
      <c r="O1017" s="73">
        <f t="shared" si="33"/>
        <v>4.6900315511213441E-4</v>
      </c>
      <c r="P1017" s="125" t="s">
        <v>456</v>
      </c>
      <c r="Q1017" s="125" t="s">
        <v>305</v>
      </c>
      <c r="R1017" s="121"/>
    </row>
    <row r="1018" spans="1:18" ht="15.75" thickBot="1" x14ac:dyDescent="0.25">
      <c r="A1018" s="139" t="s">
        <v>922</v>
      </c>
      <c r="B1018" s="139" t="s">
        <v>923</v>
      </c>
      <c r="C1018" s="123">
        <v>55</v>
      </c>
      <c r="D1018" s="123">
        <v>47</v>
      </c>
      <c r="E1018" s="123">
        <v>0</v>
      </c>
      <c r="F1018" s="123">
        <v>5</v>
      </c>
      <c r="G1018" s="123">
        <v>0</v>
      </c>
      <c r="H1018" s="123">
        <v>1</v>
      </c>
      <c r="I1018" s="123">
        <v>1</v>
      </c>
      <c r="J1018" s="123">
        <v>0</v>
      </c>
      <c r="K1018" s="123">
        <v>1</v>
      </c>
      <c r="L1018" s="119">
        <f t="shared" si="32"/>
        <v>5</v>
      </c>
      <c r="M1018" s="123">
        <v>347</v>
      </c>
      <c r="N1018" s="124">
        <v>2.7127003699136867E-2</v>
      </c>
      <c r="O1018" s="73">
        <f t="shared" si="33"/>
        <v>0.15850144092219021</v>
      </c>
      <c r="P1018" s="125" t="s">
        <v>28</v>
      </c>
      <c r="Q1018" s="125" t="s">
        <v>321</v>
      </c>
      <c r="R1018" s="121" t="s">
        <v>2355</v>
      </c>
    </row>
    <row r="1019" spans="1:18" ht="15.75" thickBot="1" x14ac:dyDescent="0.25">
      <c r="A1019" s="139" t="s">
        <v>436</v>
      </c>
      <c r="B1019" s="139" t="s">
        <v>437</v>
      </c>
      <c r="C1019" s="123">
        <v>462</v>
      </c>
      <c r="D1019" s="123">
        <v>354</v>
      </c>
      <c r="E1019" s="123">
        <v>9</v>
      </c>
      <c r="F1019" s="123">
        <v>38</v>
      </c>
      <c r="G1019" s="123">
        <v>1</v>
      </c>
      <c r="H1019" s="123">
        <v>9</v>
      </c>
      <c r="I1019" s="123">
        <v>8</v>
      </c>
      <c r="J1019" s="123">
        <v>29</v>
      </c>
      <c r="K1019" s="123">
        <v>11</v>
      </c>
      <c r="L1019" s="119">
        <f t="shared" si="32"/>
        <v>50</v>
      </c>
      <c r="M1019" s="123">
        <v>3124</v>
      </c>
      <c r="N1019" s="124">
        <v>3.7545126353790613E-2</v>
      </c>
      <c r="O1019" s="73">
        <f t="shared" si="33"/>
        <v>0.14788732394366197</v>
      </c>
      <c r="P1019" s="125" t="s">
        <v>73</v>
      </c>
      <c r="Q1019" s="125" t="s">
        <v>316</v>
      </c>
      <c r="R1019" s="121"/>
    </row>
    <row r="1020" spans="1:18" ht="15.75" thickBot="1" x14ac:dyDescent="0.25">
      <c r="A1020" s="139" t="s">
        <v>96</v>
      </c>
      <c r="B1020" s="139" t="s">
        <v>373</v>
      </c>
      <c r="C1020" s="123">
        <v>2760</v>
      </c>
      <c r="D1020" s="123">
        <v>2283</v>
      </c>
      <c r="E1020" s="123">
        <v>49</v>
      </c>
      <c r="F1020" s="123">
        <v>317</v>
      </c>
      <c r="G1020" s="123">
        <v>0</v>
      </c>
      <c r="H1020" s="123">
        <v>16</v>
      </c>
      <c r="I1020" s="123">
        <v>161</v>
      </c>
      <c r="J1020" s="123">
        <v>145</v>
      </c>
      <c r="K1020" s="123">
        <v>17</v>
      </c>
      <c r="L1020" s="119">
        <f t="shared" si="32"/>
        <v>138</v>
      </c>
      <c r="M1020" s="123">
        <v>8461</v>
      </c>
      <c r="N1020" s="124">
        <v>0.18821828695337911</v>
      </c>
      <c r="O1020" s="73">
        <f t="shared" si="33"/>
        <v>0.32620257652759721</v>
      </c>
      <c r="P1020" s="125" t="s">
        <v>456</v>
      </c>
      <c r="Q1020" s="125" t="s">
        <v>321</v>
      </c>
      <c r="R1020" s="121" t="s">
        <v>2355</v>
      </c>
    </row>
    <row r="1021" spans="1:18" ht="15.75" thickBot="1" x14ac:dyDescent="0.25">
      <c r="A1021" s="139" t="s">
        <v>374</v>
      </c>
      <c r="B1021" s="139" t="s">
        <v>375</v>
      </c>
      <c r="C1021" s="123">
        <v>2633</v>
      </c>
      <c r="D1021" s="123">
        <v>2127</v>
      </c>
      <c r="E1021" s="123">
        <v>95</v>
      </c>
      <c r="F1021" s="123">
        <v>267</v>
      </c>
      <c r="G1021" s="123">
        <v>15</v>
      </c>
      <c r="H1021" s="123">
        <v>39</v>
      </c>
      <c r="I1021" s="123">
        <v>129</v>
      </c>
      <c r="J1021" s="123">
        <v>44</v>
      </c>
      <c r="K1021" s="123">
        <v>19</v>
      </c>
      <c r="L1021" s="119">
        <f t="shared" si="32"/>
        <v>260</v>
      </c>
      <c r="M1021" s="123">
        <v>41654</v>
      </c>
      <c r="N1021" s="124">
        <v>1.6467065868263474E-2</v>
      </c>
      <c r="O1021" s="73">
        <f t="shared" si="33"/>
        <v>6.3211216209727764E-2</v>
      </c>
      <c r="P1021" s="125" t="s">
        <v>456</v>
      </c>
      <c r="Q1021" s="125" t="s">
        <v>303</v>
      </c>
      <c r="R1021" s="121"/>
    </row>
    <row r="1022" spans="1:18" ht="15.75" thickBot="1" x14ac:dyDescent="0.25">
      <c r="A1022" s="139" t="s">
        <v>391</v>
      </c>
      <c r="B1022" s="139" t="s">
        <v>392</v>
      </c>
      <c r="C1022" s="123">
        <v>1396</v>
      </c>
      <c r="D1022" s="123">
        <v>629</v>
      </c>
      <c r="E1022" s="123">
        <v>13</v>
      </c>
      <c r="F1022" s="123">
        <v>91</v>
      </c>
      <c r="G1022" s="123">
        <v>12</v>
      </c>
      <c r="H1022" s="123">
        <v>64</v>
      </c>
      <c r="I1022" s="123">
        <v>81</v>
      </c>
      <c r="J1022" s="123">
        <v>4</v>
      </c>
      <c r="K1022" s="123">
        <v>5</v>
      </c>
      <c r="L1022" s="119">
        <f t="shared" si="32"/>
        <v>601</v>
      </c>
      <c r="M1022" s="123">
        <v>8039</v>
      </c>
      <c r="N1022" s="124"/>
      <c r="O1022" s="73">
        <f t="shared" si="33"/>
        <v>0.17365343948252271</v>
      </c>
      <c r="P1022" s="125" t="s">
        <v>456</v>
      </c>
      <c r="Q1022" s="125" t="s">
        <v>298</v>
      </c>
      <c r="R1022" s="121" t="s">
        <v>391</v>
      </c>
    </row>
    <row r="1023" spans="1:18" ht="15.75" thickBot="1" x14ac:dyDescent="0.25">
      <c r="A1023" s="139" t="s">
        <v>335</v>
      </c>
      <c r="B1023" s="139" t="s">
        <v>336</v>
      </c>
      <c r="C1023" s="123">
        <v>11209</v>
      </c>
      <c r="D1023" s="123">
        <v>9799</v>
      </c>
      <c r="E1023" s="123">
        <v>737</v>
      </c>
      <c r="F1023" s="123">
        <v>929</v>
      </c>
      <c r="G1023" s="123">
        <v>866</v>
      </c>
      <c r="H1023" s="123">
        <v>51</v>
      </c>
      <c r="I1023" s="123">
        <v>104</v>
      </c>
      <c r="J1023" s="123">
        <v>57</v>
      </c>
      <c r="K1023" s="123">
        <v>11</v>
      </c>
      <c r="L1023" s="119">
        <f t="shared" si="32"/>
        <v>321</v>
      </c>
      <c r="M1023" s="123">
        <v>63649</v>
      </c>
      <c r="N1023" s="124">
        <v>4.5951859956236324E-2</v>
      </c>
      <c r="O1023" s="73">
        <f t="shared" si="33"/>
        <v>0.17610645886031204</v>
      </c>
      <c r="P1023" s="125" t="s">
        <v>456</v>
      </c>
      <c r="Q1023" s="125" t="s">
        <v>300</v>
      </c>
      <c r="R1023" s="121" t="s">
        <v>2356</v>
      </c>
    </row>
    <row r="1024" spans="1:18" ht="15.75" thickBot="1" x14ac:dyDescent="0.25">
      <c r="A1024" s="139" t="s">
        <v>342</v>
      </c>
      <c r="B1024" s="139" t="s">
        <v>343</v>
      </c>
      <c r="C1024" s="123">
        <v>9956</v>
      </c>
      <c r="D1024" s="123">
        <v>7554</v>
      </c>
      <c r="E1024" s="123">
        <v>649</v>
      </c>
      <c r="F1024" s="123">
        <v>573</v>
      </c>
      <c r="G1024" s="123">
        <v>1221</v>
      </c>
      <c r="H1024" s="123">
        <v>39</v>
      </c>
      <c r="I1024" s="123">
        <v>92</v>
      </c>
      <c r="J1024" s="123">
        <v>671</v>
      </c>
      <c r="K1024" s="123">
        <v>18</v>
      </c>
      <c r="L1024" s="119">
        <f t="shared" si="32"/>
        <v>361</v>
      </c>
      <c r="M1024" s="123">
        <v>44751</v>
      </c>
      <c r="N1024" s="124">
        <v>2.219626168224299E-2</v>
      </c>
      <c r="O1024" s="73">
        <f t="shared" si="33"/>
        <v>0.22247547540837076</v>
      </c>
      <c r="P1024" s="125" t="s">
        <v>456</v>
      </c>
      <c r="Q1024" s="125" t="s">
        <v>300</v>
      </c>
      <c r="R1024" s="121" t="s">
        <v>2356</v>
      </c>
    </row>
    <row r="1025" spans="1:18" ht="15.75" thickBot="1" x14ac:dyDescent="0.25">
      <c r="A1025" s="139" t="s">
        <v>328</v>
      </c>
      <c r="B1025" s="139" t="s">
        <v>329</v>
      </c>
      <c r="C1025" s="123">
        <v>14374</v>
      </c>
      <c r="D1025" s="123">
        <v>11023</v>
      </c>
      <c r="E1025" s="123">
        <v>680</v>
      </c>
      <c r="F1025" s="123">
        <v>2284</v>
      </c>
      <c r="G1025" s="123">
        <v>2512</v>
      </c>
      <c r="H1025" s="123">
        <v>71</v>
      </c>
      <c r="I1025" s="123">
        <v>134</v>
      </c>
      <c r="J1025" s="123">
        <v>166</v>
      </c>
      <c r="K1025" s="123">
        <v>33</v>
      </c>
      <c r="L1025" s="119">
        <f t="shared" si="32"/>
        <v>435</v>
      </c>
      <c r="M1025" s="123">
        <v>62498</v>
      </c>
      <c r="N1025" s="124">
        <v>5.8059587471352175E-2</v>
      </c>
      <c r="O1025" s="73">
        <f t="shared" si="33"/>
        <v>0.22999135972351115</v>
      </c>
      <c r="P1025" s="125" t="s">
        <v>456</v>
      </c>
      <c r="Q1025" s="125" t="s">
        <v>296</v>
      </c>
      <c r="R1025" s="121" t="s">
        <v>328</v>
      </c>
    </row>
    <row r="1026" spans="1:18" ht="15.75" thickBot="1" x14ac:dyDescent="0.25">
      <c r="A1026" s="139" t="s">
        <v>409</v>
      </c>
      <c r="B1026" s="139" t="s">
        <v>410</v>
      </c>
      <c r="C1026" s="123">
        <v>834</v>
      </c>
      <c r="D1026" s="123">
        <v>539</v>
      </c>
      <c r="E1026" s="123">
        <v>16</v>
      </c>
      <c r="F1026" s="123">
        <v>45</v>
      </c>
      <c r="G1026" s="123">
        <v>1</v>
      </c>
      <c r="H1026" s="123">
        <v>29</v>
      </c>
      <c r="I1026" s="123">
        <v>85</v>
      </c>
      <c r="J1026" s="123">
        <v>13</v>
      </c>
      <c r="K1026" s="123">
        <v>12</v>
      </c>
      <c r="L1026" s="119">
        <f t="shared" si="32"/>
        <v>155</v>
      </c>
      <c r="M1026" s="123">
        <v>18209</v>
      </c>
      <c r="N1026" s="124"/>
      <c r="O1026" s="73">
        <f t="shared" si="33"/>
        <v>4.5801526717557252E-2</v>
      </c>
      <c r="P1026" s="125" t="s">
        <v>456</v>
      </c>
      <c r="Q1026" s="125" t="s">
        <v>300</v>
      </c>
      <c r="R1026" s="121"/>
    </row>
    <row r="1027" spans="1:18" ht="15.75" thickBot="1" x14ac:dyDescent="0.25">
      <c r="A1027" s="139" t="s">
        <v>324</v>
      </c>
      <c r="B1027" s="139" t="s">
        <v>325</v>
      </c>
      <c r="C1027" s="123">
        <v>16296</v>
      </c>
      <c r="D1027" s="123">
        <v>14783</v>
      </c>
      <c r="E1027" s="123">
        <v>1555</v>
      </c>
      <c r="F1027" s="123">
        <v>820</v>
      </c>
      <c r="G1027" s="123">
        <v>601</v>
      </c>
      <c r="H1027" s="123">
        <v>71</v>
      </c>
      <c r="I1027" s="123">
        <v>59</v>
      </c>
      <c r="J1027" s="123">
        <v>163</v>
      </c>
      <c r="K1027" s="123">
        <v>8</v>
      </c>
      <c r="L1027" s="119">
        <f t="shared" si="32"/>
        <v>611</v>
      </c>
      <c r="M1027" s="123">
        <v>45973</v>
      </c>
      <c r="N1027" s="124"/>
      <c r="O1027" s="73">
        <f t="shared" si="33"/>
        <v>0.35446892741391689</v>
      </c>
      <c r="P1027" s="125" t="s">
        <v>456</v>
      </c>
      <c r="Q1027" s="125" t="s">
        <v>300</v>
      </c>
      <c r="R1027" s="121" t="s">
        <v>2356</v>
      </c>
    </row>
    <row r="1028" spans="1:18" ht="15.75" thickBot="1" x14ac:dyDescent="0.25">
      <c r="A1028" s="139" t="s">
        <v>415</v>
      </c>
      <c r="B1028" s="139" t="s">
        <v>416</v>
      </c>
      <c r="C1028" s="123">
        <v>642</v>
      </c>
      <c r="D1028" s="123">
        <v>51</v>
      </c>
      <c r="E1028" s="123">
        <v>2</v>
      </c>
      <c r="F1028" s="123">
        <v>1</v>
      </c>
      <c r="G1028" s="123">
        <v>0</v>
      </c>
      <c r="H1028" s="123">
        <v>75</v>
      </c>
      <c r="I1028" s="123">
        <v>279</v>
      </c>
      <c r="J1028" s="123">
        <v>16</v>
      </c>
      <c r="K1028" s="123">
        <v>38</v>
      </c>
      <c r="L1028" s="119">
        <f t="shared" si="32"/>
        <v>183</v>
      </c>
      <c r="M1028" s="123">
        <v>6712</v>
      </c>
      <c r="N1028" s="124">
        <v>5.4298642533936653E-2</v>
      </c>
      <c r="O1028" s="73">
        <f t="shared" si="33"/>
        <v>9.5649582836710365E-2</v>
      </c>
      <c r="P1028" s="125" t="s">
        <v>456</v>
      </c>
      <c r="Q1028" s="125" t="s">
        <v>298</v>
      </c>
      <c r="R1028" s="121"/>
    </row>
    <row r="1029" spans="1:18" ht="15.75" thickBot="1" x14ac:dyDescent="0.25">
      <c r="A1029" s="139" t="s">
        <v>2136</v>
      </c>
      <c r="B1029" s="139" t="s">
        <v>2137</v>
      </c>
      <c r="C1029" s="123">
        <v>7</v>
      </c>
      <c r="D1029" s="123">
        <v>0</v>
      </c>
      <c r="E1029" s="123">
        <v>0</v>
      </c>
      <c r="F1029" s="123">
        <v>0</v>
      </c>
      <c r="G1029" s="123">
        <v>3</v>
      </c>
      <c r="H1029" s="123">
        <v>0</v>
      </c>
      <c r="I1029" s="123">
        <v>3</v>
      </c>
      <c r="J1029" s="123">
        <v>0</v>
      </c>
      <c r="K1029" s="123">
        <v>0</v>
      </c>
      <c r="L1029" s="119">
        <f t="shared" si="32"/>
        <v>1</v>
      </c>
      <c r="M1029" s="123">
        <v>47</v>
      </c>
      <c r="N1029" s="124">
        <v>3.8585209003215437E-2</v>
      </c>
      <c r="O1029" s="73">
        <f t="shared" si="33"/>
        <v>0.14893617021276595</v>
      </c>
      <c r="P1029" s="125" t="s">
        <v>71</v>
      </c>
      <c r="Q1029" s="125" t="s">
        <v>298</v>
      </c>
      <c r="R1029" s="121"/>
    </row>
    <row r="1030" spans="1:18" ht="15.75" thickBot="1" x14ac:dyDescent="0.25">
      <c r="A1030" s="139" t="s">
        <v>340</v>
      </c>
      <c r="B1030" s="139" t="s">
        <v>341</v>
      </c>
      <c r="C1030" s="123">
        <v>10913</v>
      </c>
      <c r="D1030" s="123">
        <v>9535</v>
      </c>
      <c r="E1030" s="123">
        <v>776</v>
      </c>
      <c r="F1030" s="123">
        <v>686</v>
      </c>
      <c r="G1030" s="123">
        <v>762</v>
      </c>
      <c r="H1030" s="123">
        <v>41</v>
      </c>
      <c r="I1030" s="123">
        <v>108</v>
      </c>
      <c r="J1030" s="123">
        <v>152</v>
      </c>
      <c r="K1030" s="123">
        <v>8</v>
      </c>
      <c r="L1030" s="119">
        <f t="shared" si="32"/>
        <v>307</v>
      </c>
      <c r="M1030" s="123">
        <v>49084</v>
      </c>
      <c r="N1030" s="124">
        <v>3.3707865168539325E-2</v>
      </c>
      <c r="O1030" s="73">
        <f t="shared" si="33"/>
        <v>0.22233314318311467</v>
      </c>
      <c r="P1030" s="125" t="s">
        <v>456</v>
      </c>
      <c r="Q1030" s="125" t="s">
        <v>300</v>
      </c>
      <c r="R1030" s="121" t="s">
        <v>2356</v>
      </c>
    </row>
    <row r="1031" spans="1:18" ht="15.75" thickBot="1" x14ac:dyDescent="0.25">
      <c r="A1031" s="139" t="s">
        <v>366</v>
      </c>
      <c r="B1031" s="139" t="s">
        <v>367</v>
      </c>
      <c r="C1031" s="123">
        <v>3722</v>
      </c>
      <c r="D1031" s="123">
        <v>1581</v>
      </c>
      <c r="E1031" s="123">
        <v>48</v>
      </c>
      <c r="F1031" s="123">
        <v>819</v>
      </c>
      <c r="G1031" s="123">
        <v>1855</v>
      </c>
      <c r="H1031" s="123">
        <v>96</v>
      </c>
      <c r="I1031" s="123">
        <v>77</v>
      </c>
      <c r="J1031" s="123">
        <v>17</v>
      </c>
      <c r="K1031" s="123">
        <v>3</v>
      </c>
      <c r="L1031" s="119">
        <f t="shared" si="32"/>
        <v>93</v>
      </c>
      <c r="M1031" s="123">
        <v>26027</v>
      </c>
      <c r="N1031" s="124">
        <v>5.7777777777777775E-2</v>
      </c>
      <c r="O1031" s="73">
        <f t="shared" si="33"/>
        <v>0.14300534060783032</v>
      </c>
      <c r="P1031" s="125" t="s">
        <v>456</v>
      </c>
      <c r="Q1031" s="125" t="s">
        <v>296</v>
      </c>
      <c r="R1031" s="121" t="s">
        <v>366</v>
      </c>
    </row>
    <row r="1032" spans="1:18" ht="15.75" thickBot="1" x14ac:dyDescent="0.25">
      <c r="A1032" s="139" t="s">
        <v>1975</v>
      </c>
      <c r="B1032" s="139" t="s">
        <v>1976</v>
      </c>
      <c r="C1032" s="123">
        <v>12</v>
      </c>
      <c r="D1032" s="123">
        <v>2</v>
      </c>
      <c r="E1032" s="123">
        <v>0</v>
      </c>
      <c r="F1032" s="123">
        <v>2</v>
      </c>
      <c r="G1032" s="123">
        <v>0</v>
      </c>
      <c r="H1032" s="123">
        <v>4</v>
      </c>
      <c r="I1032" s="123">
        <v>1</v>
      </c>
      <c r="J1032" s="123">
        <v>0</v>
      </c>
      <c r="K1032" s="123">
        <v>0</v>
      </c>
      <c r="L1032" s="119">
        <f t="shared" si="32"/>
        <v>5</v>
      </c>
      <c r="M1032" s="123">
        <v>907</v>
      </c>
      <c r="N1032" s="124">
        <v>9.5846645367412137E-3</v>
      </c>
      <c r="O1032" s="73">
        <f t="shared" si="33"/>
        <v>1.3230429988974642E-2</v>
      </c>
      <c r="P1032" s="125" t="s">
        <v>120</v>
      </c>
      <c r="Q1032" s="125" t="s">
        <v>312</v>
      </c>
      <c r="R1032" s="121" t="s">
        <v>2360</v>
      </c>
    </row>
    <row r="1033" spans="1:18" ht="15.75" thickBot="1" x14ac:dyDescent="0.25">
      <c r="A1033" s="139" t="s">
        <v>1484</v>
      </c>
      <c r="B1033" s="139" t="s">
        <v>1485</v>
      </c>
      <c r="C1033" s="123">
        <v>35</v>
      </c>
      <c r="D1033" s="123">
        <v>23</v>
      </c>
      <c r="E1033" s="123">
        <v>0</v>
      </c>
      <c r="F1033" s="123">
        <v>1</v>
      </c>
      <c r="G1033" s="123">
        <v>0</v>
      </c>
      <c r="H1033" s="123">
        <v>1</v>
      </c>
      <c r="I1033" s="123">
        <v>2</v>
      </c>
      <c r="J1033" s="123">
        <v>1</v>
      </c>
      <c r="K1033" s="123">
        <v>0</v>
      </c>
      <c r="L1033" s="119">
        <f t="shared" si="32"/>
        <v>8</v>
      </c>
      <c r="M1033" s="123">
        <v>397</v>
      </c>
      <c r="N1033" s="124">
        <v>2.4933214603739984E-2</v>
      </c>
      <c r="O1033" s="73">
        <f t="shared" si="33"/>
        <v>8.8161209068010074E-2</v>
      </c>
      <c r="P1033" s="125" t="s">
        <v>71</v>
      </c>
      <c r="Q1033" s="125" t="s">
        <v>298</v>
      </c>
      <c r="R1033" s="121" t="s">
        <v>18</v>
      </c>
    </row>
    <row r="1034" spans="1:18" ht="15.75" thickBot="1" x14ac:dyDescent="0.25">
      <c r="A1034" s="139" t="s">
        <v>394</v>
      </c>
      <c r="B1034" s="139" t="s">
        <v>395</v>
      </c>
      <c r="C1034" s="123">
        <v>1223</v>
      </c>
      <c r="D1034" s="123">
        <v>623</v>
      </c>
      <c r="E1034" s="123">
        <v>44</v>
      </c>
      <c r="F1034" s="123">
        <v>69</v>
      </c>
      <c r="G1034" s="123">
        <v>504</v>
      </c>
      <c r="H1034" s="123">
        <v>20</v>
      </c>
      <c r="I1034" s="123">
        <v>15</v>
      </c>
      <c r="J1034" s="123">
        <v>6</v>
      </c>
      <c r="K1034" s="123">
        <v>2</v>
      </c>
      <c r="L1034" s="119">
        <f t="shared" si="32"/>
        <v>53</v>
      </c>
      <c r="M1034" s="123">
        <v>11338</v>
      </c>
      <c r="N1034" s="124">
        <v>0.32</v>
      </c>
      <c r="O1034" s="73">
        <f t="shared" si="33"/>
        <v>0.10786734873875463</v>
      </c>
      <c r="P1034" s="125" t="s">
        <v>456</v>
      </c>
      <c r="Q1034" s="125" t="s">
        <v>309</v>
      </c>
      <c r="R1034" s="121" t="s">
        <v>111</v>
      </c>
    </row>
    <row r="1035" spans="1:18" ht="15.75" thickBot="1" x14ac:dyDescent="0.25">
      <c r="A1035" s="139" t="s">
        <v>2348</v>
      </c>
      <c r="B1035" s="139" t="s">
        <v>2528</v>
      </c>
      <c r="C1035" s="123">
        <v>2</v>
      </c>
      <c r="D1035" s="123">
        <v>2</v>
      </c>
      <c r="E1035" s="123">
        <v>0</v>
      </c>
      <c r="F1035" s="123">
        <v>1</v>
      </c>
      <c r="G1035" s="123">
        <v>0</v>
      </c>
      <c r="H1035" s="123">
        <v>0</v>
      </c>
      <c r="I1035" s="123">
        <v>0</v>
      </c>
      <c r="J1035" s="123">
        <v>0</v>
      </c>
      <c r="K1035" s="123">
        <v>0</v>
      </c>
      <c r="L1035" s="119">
        <f t="shared" ref="L1035:L1098" si="34">+C1035-D1035-G1035-H1035-I1035-J1035-K1035</f>
        <v>0</v>
      </c>
      <c r="M1035" s="123">
        <v>12</v>
      </c>
      <c r="N1035" s="124">
        <v>2.6420079260237782E-2</v>
      </c>
      <c r="O1035" s="73">
        <f t="shared" ref="O1035:O1098" si="35">+C1035/M1035</f>
        <v>0.16666666666666666</v>
      </c>
      <c r="P1035" s="125" t="s">
        <v>48</v>
      </c>
      <c r="Q1035" s="125" t="s">
        <v>305</v>
      </c>
      <c r="R1035" s="121"/>
    </row>
    <row r="1036" spans="1:18" ht="15.75" thickBot="1" x14ac:dyDescent="0.25">
      <c r="A1036" s="139" t="s">
        <v>364</v>
      </c>
      <c r="B1036" s="139" t="s">
        <v>365</v>
      </c>
      <c r="C1036" s="123">
        <v>3729</v>
      </c>
      <c r="D1036" s="123">
        <v>3381</v>
      </c>
      <c r="E1036" s="123">
        <v>35</v>
      </c>
      <c r="F1036" s="123">
        <v>384</v>
      </c>
      <c r="G1036" s="123">
        <v>6</v>
      </c>
      <c r="H1036" s="123">
        <v>15</v>
      </c>
      <c r="I1036" s="123">
        <v>45</v>
      </c>
      <c r="J1036" s="123">
        <v>25</v>
      </c>
      <c r="K1036" s="123">
        <v>12</v>
      </c>
      <c r="L1036" s="119">
        <f t="shared" si="34"/>
        <v>245</v>
      </c>
      <c r="M1036" s="123">
        <v>24327</v>
      </c>
      <c r="N1036" s="124">
        <v>3.3944331296673454E-4</v>
      </c>
      <c r="O1036" s="73">
        <f t="shared" si="35"/>
        <v>0.15328647182143298</v>
      </c>
      <c r="P1036" s="125" t="s">
        <v>456</v>
      </c>
      <c r="Q1036" s="125" t="s">
        <v>321</v>
      </c>
      <c r="R1036" s="121" t="s">
        <v>364</v>
      </c>
    </row>
    <row r="1037" spans="1:18" ht="15.75" thickBot="1" x14ac:dyDescent="0.25">
      <c r="A1037" s="139" t="s">
        <v>108</v>
      </c>
      <c r="B1037" s="139" t="s">
        <v>402</v>
      </c>
      <c r="C1037" s="123">
        <v>1064</v>
      </c>
      <c r="D1037" s="123">
        <v>643</v>
      </c>
      <c r="E1037" s="123">
        <v>23</v>
      </c>
      <c r="F1037" s="123">
        <v>70</v>
      </c>
      <c r="G1037" s="123">
        <v>11</v>
      </c>
      <c r="H1037" s="123">
        <v>24</v>
      </c>
      <c r="I1037" s="123">
        <v>261</v>
      </c>
      <c r="J1037" s="123">
        <v>27</v>
      </c>
      <c r="K1037" s="123">
        <v>15</v>
      </c>
      <c r="L1037" s="119">
        <f t="shared" si="34"/>
        <v>83</v>
      </c>
      <c r="M1037" s="123">
        <v>8784</v>
      </c>
      <c r="N1037" s="124">
        <v>6.4377682403433476E-3</v>
      </c>
      <c r="O1037" s="73">
        <f t="shared" si="35"/>
        <v>0.12112932604735883</v>
      </c>
      <c r="P1037" s="125" t="s">
        <v>456</v>
      </c>
      <c r="Q1037" s="125" t="s">
        <v>305</v>
      </c>
      <c r="R1037" s="121" t="s">
        <v>2359</v>
      </c>
    </row>
    <row r="1038" spans="1:18" ht="15.75" thickBot="1" x14ac:dyDescent="0.25">
      <c r="A1038" s="139" t="s">
        <v>1170</v>
      </c>
      <c r="B1038" s="139" t="s">
        <v>1171</v>
      </c>
      <c r="C1038" s="123">
        <v>33</v>
      </c>
      <c r="D1038" s="123">
        <v>1</v>
      </c>
      <c r="E1038" s="123">
        <v>0</v>
      </c>
      <c r="F1038" s="123">
        <v>0</v>
      </c>
      <c r="G1038" s="123">
        <v>0</v>
      </c>
      <c r="H1038" s="123">
        <v>5</v>
      </c>
      <c r="I1038" s="123">
        <v>22</v>
      </c>
      <c r="J1038" s="123">
        <v>0</v>
      </c>
      <c r="K1038" s="123">
        <v>1</v>
      </c>
      <c r="L1038" s="119">
        <f t="shared" si="34"/>
        <v>4</v>
      </c>
      <c r="M1038" s="123">
        <v>816</v>
      </c>
      <c r="N1038" s="124">
        <v>2.5454198351840658E-4</v>
      </c>
      <c r="O1038" s="73">
        <f t="shared" si="35"/>
        <v>4.0441176470588237E-2</v>
      </c>
      <c r="P1038" s="125" t="s">
        <v>28</v>
      </c>
      <c r="Q1038" s="125" t="s">
        <v>321</v>
      </c>
      <c r="R1038" s="121" t="s">
        <v>2355</v>
      </c>
    </row>
    <row r="1039" spans="1:18" ht="15.75" thickBot="1" x14ac:dyDescent="0.25">
      <c r="A1039" s="139" t="s">
        <v>253</v>
      </c>
      <c r="B1039" s="139" t="s">
        <v>2529</v>
      </c>
      <c r="C1039" s="123">
        <v>3</v>
      </c>
      <c r="D1039" s="123">
        <v>1</v>
      </c>
      <c r="E1039" s="123">
        <v>0</v>
      </c>
      <c r="F1039" s="123">
        <v>0</v>
      </c>
      <c r="G1039" s="123">
        <v>0</v>
      </c>
      <c r="H1039" s="123">
        <v>0</v>
      </c>
      <c r="I1039" s="123">
        <v>2</v>
      </c>
      <c r="J1039" s="123">
        <v>0</v>
      </c>
      <c r="K1039" s="123">
        <v>0</v>
      </c>
      <c r="L1039" s="119">
        <f t="shared" si="34"/>
        <v>0</v>
      </c>
      <c r="M1039" s="123">
        <v>8724</v>
      </c>
      <c r="N1039" s="124">
        <v>1.8947368421052633E-2</v>
      </c>
      <c r="O1039" s="73">
        <f t="shared" si="35"/>
        <v>3.43878954607978E-4</v>
      </c>
      <c r="P1039" s="125" t="s">
        <v>456</v>
      </c>
      <c r="Q1039" s="125" t="s">
        <v>321</v>
      </c>
      <c r="R1039" s="121"/>
    </row>
    <row r="1040" spans="1:18" ht="15.75" thickBot="1" x14ac:dyDescent="0.25">
      <c r="A1040" s="139" t="s">
        <v>109</v>
      </c>
      <c r="B1040" s="139" t="s">
        <v>377</v>
      </c>
      <c r="C1040" s="123">
        <v>3990</v>
      </c>
      <c r="D1040" s="123">
        <v>3048</v>
      </c>
      <c r="E1040" s="123">
        <v>119</v>
      </c>
      <c r="F1040" s="123">
        <v>402</v>
      </c>
      <c r="G1040" s="123">
        <v>322</v>
      </c>
      <c r="H1040" s="123">
        <v>61</v>
      </c>
      <c r="I1040" s="123">
        <v>160</v>
      </c>
      <c r="J1040" s="123">
        <v>42</v>
      </c>
      <c r="K1040" s="123">
        <v>32</v>
      </c>
      <c r="L1040" s="119">
        <f t="shared" si="34"/>
        <v>325</v>
      </c>
      <c r="M1040" s="123">
        <v>62510</v>
      </c>
      <c r="N1040" s="124">
        <v>2.4358974358974359E-2</v>
      </c>
      <c r="O1040" s="73">
        <f t="shared" si="35"/>
        <v>6.3829787234042548E-2</v>
      </c>
      <c r="P1040" s="125" t="s">
        <v>456</v>
      </c>
      <c r="Q1040" s="125" t="s">
        <v>312</v>
      </c>
      <c r="R1040" s="121"/>
    </row>
    <row r="1041" spans="1:18" ht="15.75" thickBot="1" x14ac:dyDescent="0.25">
      <c r="A1041" s="139" t="s">
        <v>254</v>
      </c>
      <c r="B1041" s="139" t="s">
        <v>662</v>
      </c>
      <c r="C1041" s="123">
        <v>105</v>
      </c>
      <c r="D1041" s="123">
        <v>51</v>
      </c>
      <c r="E1041" s="123">
        <v>1</v>
      </c>
      <c r="F1041" s="123">
        <v>3</v>
      </c>
      <c r="G1041" s="123">
        <v>1</v>
      </c>
      <c r="H1041" s="123">
        <v>3</v>
      </c>
      <c r="I1041" s="123">
        <v>23</v>
      </c>
      <c r="J1041" s="123">
        <v>4</v>
      </c>
      <c r="K1041" s="123">
        <v>5</v>
      </c>
      <c r="L1041" s="119">
        <f t="shared" si="34"/>
        <v>18</v>
      </c>
      <c r="M1041" s="123">
        <v>3352</v>
      </c>
      <c r="N1041" s="124">
        <v>2.4702653247941447E-2</v>
      </c>
      <c r="O1041" s="73">
        <f t="shared" si="35"/>
        <v>3.1324582338902146E-2</v>
      </c>
      <c r="P1041" s="125" t="s">
        <v>456</v>
      </c>
      <c r="Q1041" s="125" t="s">
        <v>321</v>
      </c>
      <c r="R1041" s="121" t="s">
        <v>94</v>
      </c>
    </row>
    <row r="1042" spans="1:18" ht="15.75" thickBot="1" x14ac:dyDescent="0.25">
      <c r="A1042" s="139" t="s">
        <v>1067</v>
      </c>
      <c r="B1042" s="139" t="s">
        <v>1068</v>
      </c>
      <c r="C1042" s="123">
        <v>30</v>
      </c>
      <c r="D1042" s="123">
        <v>2</v>
      </c>
      <c r="E1042" s="123">
        <v>1</v>
      </c>
      <c r="F1042" s="123">
        <v>0</v>
      </c>
      <c r="G1042" s="123">
        <v>0</v>
      </c>
      <c r="H1042" s="123">
        <v>4</v>
      </c>
      <c r="I1042" s="123">
        <v>15</v>
      </c>
      <c r="J1042" s="123">
        <v>1</v>
      </c>
      <c r="K1042" s="123">
        <v>4</v>
      </c>
      <c r="L1042" s="119">
        <f t="shared" si="34"/>
        <v>4</v>
      </c>
      <c r="M1042" s="123">
        <v>1033</v>
      </c>
      <c r="N1042" s="124">
        <v>1.2307692307692308E-2</v>
      </c>
      <c r="O1042" s="73">
        <f t="shared" si="35"/>
        <v>2.904162633107454E-2</v>
      </c>
      <c r="P1042" s="125" t="s">
        <v>29</v>
      </c>
      <c r="Q1042" s="125" t="s">
        <v>298</v>
      </c>
      <c r="R1042" s="121" t="s">
        <v>391</v>
      </c>
    </row>
    <row r="1043" spans="1:18" ht="15.75" thickBot="1" x14ac:dyDescent="0.25">
      <c r="A1043" s="139" t="s">
        <v>110</v>
      </c>
      <c r="B1043" s="139" t="s">
        <v>310</v>
      </c>
      <c r="C1043" s="123">
        <v>54495</v>
      </c>
      <c r="D1043" s="123">
        <v>45301</v>
      </c>
      <c r="E1043" s="123">
        <v>2136</v>
      </c>
      <c r="F1043" s="123">
        <v>5934</v>
      </c>
      <c r="G1043" s="123">
        <v>5269</v>
      </c>
      <c r="H1043" s="123">
        <v>740</v>
      </c>
      <c r="I1043" s="123">
        <v>716</v>
      </c>
      <c r="J1043" s="123">
        <v>334</v>
      </c>
      <c r="K1043" s="123">
        <v>124</v>
      </c>
      <c r="L1043" s="119">
        <f t="shared" si="34"/>
        <v>2011</v>
      </c>
      <c r="M1043" s="123">
        <v>271259</v>
      </c>
      <c r="N1043" s="124">
        <v>8.0906148867313909E-3</v>
      </c>
      <c r="O1043" s="73">
        <f t="shared" si="35"/>
        <v>0.20089656011413445</v>
      </c>
      <c r="P1043" s="125" t="s">
        <v>456</v>
      </c>
      <c r="Q1043" s="125" t="s">
        <v>309</v>
      </c>
      <c r="R1043" s="121"/>
    </row>
    <row r="1044" spans="1:18" ht="15.75" thickBot="1" x14ac:dyDescent="0.25">
      <c r="A1044" s="139" t="s">
        <v>920</v>
      </c>
      <c r="B1044" s="139" t="s">
        <v>921</v>
      </c>
      <c r="C1044" s="123">
        <v>64</v>
      </c>
      <c r="D1044" s="123">
        <v>19</v>
      </c>
      <c r="E1044" s="123">
        <v>3</v>
      </c>
      <c r="F1044" s="123">
        <v>2</v>
      </c>
      <c r="G1044" s="123">
        <v>7</v>
      </c>
      <c r="H1044" s="123">
        <v>9</v>
      </c>
      <c r="I1044" s="123">
        <v>11</v>
      </c>
      <c r="J1044" s="123">
        <v>0</v>
      </c>
      <c r="K1044" s="123">
        <v>2</v>
      </c>
      <c r="L1044" s="119">
        <f t="shared" si="34"/>
        <v>16</v>
      </c>
      <c r="M1044" s="123">
        <v>2807</v>
      </c>
      <c r="N1044" s="124">
        <v>2.2154055896387186E-2</v>
      </c>
      <c r="O1044" s="73">
        <f t="shared" si="35"/>
        <v>2.280014250089063E-2</v>
      </c>
      <c r="P1044" s="125" t="s">
        <v>120</v>
      </c>
      <c r="Q1044" s="125" t="s">
        <v>312</v>
      </c>
      <c r="R1044" s="121" t="s">
        <v>2360</v>
      </c>
    </row>
    <row r="1045" spans="1:18" ht="15.75" thickBot="1" x14ac:dyDescent="0.25">
      <c r="A1045" s="139" t="s">
        <v>1204</v>
      </c>
      <c r="B1045" s="139" t="s">
        <v>1205</v>
      </c>
      <c r="C1045" s="123">
        <v>31</v>
      </c>
      <c r="D1045" s="123">
        <v>4</v>
      </c>
      <c r="E1045" s="123">
        <v>1</v>
      </c>
      <c r="F1045" s="123">
        <v>0</v>
      </c>
      <c r="G1045" s="123">
        <v>1</v>
      </c>
      <c r="H1045" s="123">
        <v>1</v>
      </c>
      <c r="I1045" s="123">
        <v>3</v>
      </c>
      <c r="J1045" s="123">
        <v>5</v>
      </c>
      <c r="K1045" s="123">
        <v>4</v>
      </c>
      <c r="L1045" s="119">
        <f t="shared" si="34"/>
        <v>13</v>
      </c>
      <c r="M1045" s="123">
        <v>908</v>
      </c>
      <c r="N1045" s="124">
        <v>1.72543135783946E-2</v>
      </c>
      <c r="O1045" s="73">
        <f t="shared" si="35"/>
        <v>3.4140969162995596E-2</v>
      </c>
      <c r="P1045" s="125" t="s">
        <v>54</v>
      </c>
      <c r="Q1045" s="125" t="s">
        <v>296</v>
      </c>
      <c r="R1045" s="121"/>
    </row>
    <row r="1046" spans="1:18" ht="15.75" thickBot="1" x14ac:dyDescent="0.25">
      <c r="A1046" s="139" t="s">
        <v>509</v>
      </c>
      <c r="B1046" s="139" t="s">
        <v>510</v>
      </c>
      <c r="C1046" s="123">
        <v>153</v>
      </c>
      <c r="D1046" s="123">
        <v>98</v>
      </c>
      <c r="E1046" s="123">
        <v>3</v>
      </c>
      <c r="F1046" s="123">
        <v>7</v>
      </c>
      <c r="G1046" s="123">
        <v>0</v>
      </c>
      <c r="H1046" s="123">
        <v>5</v>
      </c>
      <c r="I1046" s="123">
        <v>14</v>
      </c>
      <c r="J1046" s="123">
        <v>8</v>
      </c>
      <c r="K1046" s="123">
        <v>5</v>
      </c>
      <c r="L1046" s="119">
        <f t="shared" si="34"/>
        <v>23</v>
      </c>
      <c r="M1046" s="123">
        <v>942</v>
      </c>
      <c r="N1046" s="124"/>
      <c r="O1046" s="73">
        <f t="shared" si="35"/>
        <v>0.16242038216560509</v>
      </c>
      <c r="P1046" s="125" t="s">
        <v>116</v>
      </c>
      <c r="Q1046" s="125" t="s">
        <v>307</v>
      </c>
      <c r="R1046" s="121"/>
    </row>
    <row r="1047" spans="1:18" ht="15.75" thickBot="1" x14ac:dyDescent="0.25">
      <c r="A1047" s="139" t="s">
        <v>2251</v>
      </c>
      <c r="B1047" s="139" t="s">
        <v>2530</v>
      </c>
      <c r="C1047" s="123">
        <v>2</v>
      </c>
      <c r="D1047" s="123">
        <v>1</v>
      </c>
      <c r="E1047" s="123">
        <v>0</v>
      </c>
      <c r="F1047" s="123">
        <v>0</v>
      </c>
      <c r="G1047" s="123">
        <v>0</v>
      </c>
      <c r="H1047" s="123">
        <v>0</v>
      </c>
      <c r="I1047" s="123">
        <v>1</v>
      </c>
      <c r="J1047" s="123">
        <v>0</v>
      </c>
      <c r="K1047" s="123">
        <v>0</v>
      </c>
      <c r="L1047" s="119">
        <f t="shared" si="34"/>
        <v>0</v>
      </c>
      <c r="M1047" s="123">
        <v>119</v>
      </c>
      <c r="N1047" s="124">
        <v>2.0120724346076459E-2</v>
      </c>
      <c r="O1047" s="73">
        <f t="shared" si="35"/>
        <v>1.680672268907563E-2</v>
      </c>
      <c r="P1047" s="125" t="s">
        <v>87</v>
      </c>
      <c r="Q1047" s="125" t="s">
        <v>2580</v>
      </c>
      <c r="R1047" s="121" t="s">
        <v>51</v>
      </c>
    </row>
    <row r="1048" spans="1:18" ht="15.75" thickBot="1" x14ac:dyDescent="0.25">
      <c r="A1048" s="139" t="s">
        <v>895</v>
      </c>
      <c r="B1048" s="139" t="s">
        <v>896</v>
      </c>
      <c r="C1048" s="123">
        <v>51</v>
      </c>
      <c r="D1048" s="123">
        <v>9</v>
      </c>
      <c r="E1048" s="123">
        <v>1</v>
      </c>
      <c r="F1048" s="123">
        <v>0</v>
      </c>
      <c r="G1048" s="123">
        <v>0</v>
      </c>
      <c r="H1048" s="123">
        <v>1</v>
      </c>
      <c r="I1048" s="123">
        <v>25</v>
      </c>
      <c r="J1048" s="123">
        <v>0</v>
      </c>
      <c r="K1048" s="123">
        <v>0</v>
      </c>
      <c r="L1048" s="119">
        <f t="shared" si="34"/>
        <v>16</v>
      </c>
      <c r="M1048" s="123">
        <v>1117</v>
      </c>
      <c r="N1048" s="124">
        <v>5.2312138728323701E-2</v>
      </c>
      <c r="O1048" s="73">
        <f t="shared" si="35"/>
        <v>4.5658012533572066E-2</v>
      </c>
      <c r="P1048" s="125" t="s">
        <v>69</v>
      </c>
      <c r="Q1048" s="125" t="s">
        <v>321</v>
      </c>
      <c r="R1048" s="121" t="s">
        <v>332</v>
      </c>
    </row>
    <row r="1049" spans="1:18" ht="15.75" thickBot="1" x14ac:dyDescent="0.25">
      <c r="A1049" s="139" t="s">
        <v>1791</v>
      </c>
      <c r="B1049" s="139" t="s">
        <v>1792</v>
      </c>
      <c r="C1049" s="123">
        <v>16</v>
      </c>
      <c r="D1049" s="123">
        <v>5</v>
      </c>
      <c r="E1049" s="123">
        <v>0</v>
      </c>
      <c r="F1049" s="123">
        <v>2</v>
      </c>
      <c r="G1049" s="123">
        <v>0</v>
      </c>
      <c r="H1049" s="123">
        <v>2</v>
      </c>
      <c r="I1049" s="123">
        <v>0</v>
      </c>
      <c r="J1049" s="123">
        <v>4</v>
      </c>
      <c r="K1049" s="123">
        <v>1</v>
      </c>
      <c r="L1049" s="119">
        <f t="shared" si="34"/>
        <v>4</v>
      </c>
      <c r="M1049" s="123">
        <v>624</v>
      </c>
      <c r="N1049" s="124">
        <v>1.3212657726101605E-4</v>
      </c>
      <c r="O1049" s="73">
        <f t="shared" si="35"/>
        <v>2.564102564102564E-2</v>
      </c>
      <c r="P1049" s="125" t="s">
        <v>73</v>
      </c>
      <c r="Q1049" s="125" t="s">
        <v>316</v>
      </c>
      <c r="R1049" s="121"/>
    </row>
    <row r="1050" spans="1:18" ht="15.75" thickBot="1" x14ac:dyDescent="0.25">
      <c r="A1050" s="139" t="s">
        <v>255</v>
      </c>
      <c r="B1050" s="139" t="s">
        <v>1616</v>
      </c>
      <c r="C1050" s="123">
        <v>18</v>
      </c>
      <c r="D1050" s="123">
        <v>16</v>
      </c>
      <c r="E1050" s="123">
        <v>1</v>
      </c>
      <c r="F1050" s="123">
        <v>3</v>
      </c>
      <c r="G1050" s="123">
        <v>1</v>
      </c>
      <c r="H1050" s="123">
        <v>0</v>
      </c>
      <c r="I1050" s="123">
        <v>0</v>
      </c>
      <c r="J1050" s="123">
        <v>0</v>
      </c>
      <c r="K1050" s="123">
        <v>0</v>
      </c>
      <c r="L1050" s="119">
        <f t="shared" si="34"/>
        <v>1</v>
      </c>
      <c r="M1050" s="123">
        <v>67265</v>
      </c>
      <c r="N1050" s="124">
        <v>1.6216216216216217E-2</v>
      </c>
      <c r="O1050" s="73">
        <f t="shared" si="35"/>
        <v>2.6759830521073366E-4</v>
      </c>
      <c r="P1050" s="125" t="s">
        <v>456</v>
      </c>
      <c r="Q1050" s="125" t="s">
        <v>307</v>
      </c>
      <c r="R1050" s="121"/>
    </row>
    <row r="1051" spans="1:18" ht="15.75" thickBot="1" x14ac:dyDescent="0.25">
      <c r="A1051" s="139" t="s">
        <v>2213</v>
      </c>
      <c r="B1051" s="139" t="s">
        <v>2531</v>
      </c>
      <c r="C1051" s="123">
        <v>4</v>
      </c>
      <c r="D1051" s="123">
        <v>4</v>
      </c>
      <c r="E1051" s="123">
        <v>0</v>
      </c>
      <c r="F1051" s="123">
        <v>4</v>
      </c>
      <c r="G1051" s="123">
        <v>0</v>
      </c>
      <c r="H1051" s="123">
        <v>0</v>
      </c>
      <c r="I1051" s="123">
        <v>0</v>
      </c>
      <c r="J1051" s="123">
        <v>0</v>
      </c>
      <c r="K1051" s="123">
        <v>0</v>
      </c>
      <c r="L1051" s="119">
        <f t="shared" si="34"/>
        <v>0</v>
      </c>
      <c r="M1051" s="123">
        <v>587</v>
      </c>
      <c r="N1051" s="124">
        <v>0.112</v>
      </c>
      <c r="O1051" s="73">
        <f t="shared" si="35"/>
        <v>6.8143100511073255E-3</v>
      </c>
      <c r="P1051" s="125" t="s">
        <v>262</v>
      </c>
      <c r="Q1051" s="125" t="s">
        <v>296</v>
      </c>
      <c r="R1051" s="121" t="s">
        <v>328</v>
      </c>
    </row>
    <row r="1052" spans="1:18" ht="15.75" thickBot="1" x14ac:dyDescent="0.25">
      <c r="A1052" s="139" t="s">
        <v>2135</v>
      </c>
      <c r="B1052" s="139" t="s">
        <v>2532</v>
      </c>
      <c r="C1052" s="123">
        <v>9</v>
      </c>
      <c r="D1052" s="123">
        <v>7</v>
      </c>
      <c r="E1052" s="123">
        <v>1</v>
      </c>
      <c r="F1052" s="123">
        <v>0</v>
      </c>
      <c r="G1052" s="123">
        <v>0</v>
      </c>
      <c r="H1052" s="123">
        <v>2</v>
      </c>
      <c r="I1052" s="123">
        <v>0</v>
      </c>
      <c r="J1052" s="123">
        <v>0</v>
      </c>
      <c r="K1052" s="123">
        <v>0</v>
      </c>
      <c r="L1052" s="119">
        <f t="shared" si="34"/>
        <v>0</v>
      </c>
      <c r="M1052" s="123">
        <v>412</v>
      </c>
      <c r="N1052" s="124">
        <v>4.5479352374022196E-5</v>
      </c>
      <c r="O1052" s="73">
        <f t="shared" si="35"/>
        <v>2.1844660194174758E-2</v>
      </c>
      <c r="P1052" s="125" t="s">
        <v>238</v>
      </c>
      <c r="Q1052" s="125" t="s">
        <v>2580</v>
      </c>
      <c r="R1052" s="121" t="s">
        <v>91</v>
      </c>
    </row>
    <row r="1053" spans="1:18" ht="15.75" thickBot="1" x14ac:dyDescent="0.25">
      <c r="A1053" s="139" t="s">
        <v>1298</v>
      </c>
      <c r="B1053" s="139" t="s">
        <v>1299</v>
      </c>
      <c r="C1053" s="123">
        <v>26</v>
      </c>
      <c r="D1053" s="123">
        <v>18</v>
      </c>
      <c r="E1053" s="123">
        <v>0</v>
      </c>
      <c r="F1053" s="123">
        <v>0</v>
      </c>
      <c r="G1053" s="123">
        <v>1</v>
      </c>
      <c r="H1053" s="123">
        <v>0</v>
      </c>
      <c r="I1053" s="123">
        <v>2</v>
      </c>
      <c r="J1053" s="123">
        <v>2</v>
      </c>
      <c r="K1053" s="123">
        <v>1</v>
      </c>
      <c r="L1053" s="119">
        <f t="shared" si="34"/>
        <v>2</v>
      </c>
      <c r="M1053" s="123">
        <v>718</v>
      </c>
      <c r="N1053" s="124">
        <v>3.4883720930232558E-2</v>
      </c>
      <c r="O1053" s="73">
        <f t="shared" si="35"/>
        <v>3.6211699164345405E-2</v>
      </c>
      <c r="P1053" s="125" t="s">
        <v>122</v>
      </c>
      <c r="Q1053" s="125" t="s">
        <v>307</v>
      </c>
      <c r="R1053" s="121" t="s">
        <v>118</v>
      </c>
    </row>
    <row r="1054" spans="1:18" ht="15.75" thickBot="1" x14ac:dyDescent="0.25">
      <c r="A1054" s="139" t="s">
        <v>2294</v>
      </c>
      <c r="B1054" s="139" t="s">
        <v>2295</v>
      </c>
      <c r="C1054" s="123">
        <v>1</v>
      </c>
      <c r="D1054" s="123">
        <v>0</v>
      </c>
      <c r="E1054" s="123">
        <v>0</v>
      </c>
      <c r="F1054" s="123">
        <v>0</v>
      </c>
      <c r="G1054" s="123">
        <v>0</v>
      </c>
      <c r="H1054" s="123">
        <v>1</v>
      </c>
      <c r="I1054" s="123">
        <v>0</v>
      </c>
      <c r="J1054" s="123">
        <v>0</v>
      </c>
      <c r="K1054" s="123">
        <v>0</v>
      </c>
      <c r="L1054" s="119">
        <f t="shared" si="34"/>
        <v>0</v>
      </c>
      <c r="M1054" s="123">
        <v>172</v>
      </c>
      <c r="N1054" s="124">
        <v>2.1319796954314719E-2</v>
      </c>
      <c r="O1054" s="73">
        <f t="shared" si="35"/>
        <v>5.8139534883720929E-3</v>
      </c>
      <c r="P1054" s="125" t="s">
        <v>241</v>
      </c>
      <c r="Q1054" s="125" t="s">
        <v>2580</v>
      </c>
      <c r="R1054" s="121" t="s">
        <v>91</v>
      </c>
    </row>
    <row r="1055" spans="1:18" ht="15.75" thickBot="1" x14ac:dyDescent="0.25">
      <c r="A1055" s="139" t="s">
        <v>2259</v>
      </c>
      <c r="B1055" s="139" t="s">
        <v>2533</v>
      </c>
      <c r="C1055" s="123">
        <v>2</v>
      </c>
      <c r="D1055" s="123">
        <v>0</v>
      </c>
      <c r="E1055" s="123">
        <v>0</v>
      </c>
      <c r="F1055" s="123">
        <v>0</v>
      </c>
      <c r="G1055" s="123">
        <v>0</v>
      </c>
      <c r="H1055" s="123">
        <v>0</v>
      </c>
      <c r="I1055" s="123">
        <v>0</v>
      </c>
      <c r="J1055" s="123">
        <v>1</v>
      </c>
      <c r="K1055" s="123">
        <v>0</v>
      </c>
      <c r="L1055" s="119">
        <f t="shared" si="34"/>
        <v>1</v>
      </c>
      <c r="M1055" s="123">
        <v>233</v>
      </c>
      <c r="N1055" s="124">
        <v>1.5915119363395226E-2</v>
      </c>
      <c r="O1055" s="73">
        <f t="shared" si="35"/>
        <v>8.5836909871244635E-3</v>
      </c>
      <c r="P1055" s="125" t="s">
        <v>241</v>
      </c>
      <c r="Q1055" s="125" t="s">
        <v>2580</v>
      </c>
      <c r="R1055" s="121" t="s">
        <v>91</v>
      </c>
    </row>
    <row r="1056" spans="1:18" ht="15.75" thickBot="1" x14ac:dyDescent="0.25">
      <c r="A1056" s="139" t="s">
        <v>1704</v>
      </c>
      <c r="B1056" s="139" t="s">
        <v>1705</v>
      </c>
      <c r="C1056" s="123">
        <v>13</v>
      </c>
      <c r="D1056" s="123">
        <v>2</v>
      </c>
      <c r="E1056" s="123">
        <v>1</v>
      </c>
      <c r="F1056" s="123">
        <v>0</v>
      </c>
      <c r="G1056" s="123">
        <v>0</v>
      </c>
      <c r="H1056" s="123">
        <v>0</v>
      </c>
      <c r="I1056" s="123">
        <v>4</v>
      </c>
      <c r="J1056" s="123">
        <v>1</v>
      </c>
      <c r="K1056" s="123">
        <v>0</v>
      </c>
      <c r="L1056" s="119">
        <f t="shared" si="34"/>
        <v>6</v>
      </c>
      <c r="M1056" s="123">
        <v>446</v>
      </c>
      <c r="N1056" s="124">
        <v>1.2645422357106728E-4</v>
      </c>
      <c r="O1056" s="73">
        <f t="shared" si="35"/>
        <v>2.914798206278027E-2</v>
      </c>
      <c r="P1056" s="125" t="s">
        <v>238</v>
      </c>
      <c r="Q1056" s="125" t="s">
        <v>2580</v>
      </c>
      <c r="R1056" s="121" t="s">
        <v>91</v>
      </c>
    </row>
    <row r="1057" spans="1:18" ht="15.75" thickBot="1" x14ac:dyDescent="0.25">
      <c r="A1057" s="139" t="s">
        <v>111</v>
      </c>
      <c r="B1057" s="139" t="s">
        <v>317</v>
      </c>
      <c r="C1057" s="123">
        <v>24158</v>
      </c>
      <c r="D1057" s="123">
        <v>17730</v>
      </c>
      <c r="E1057" s="123">
        <v>947</v>
      </c>
      <c r="F1057" s="123">
        <v>1849</v>
      </c>
      <c r="G1057" s="123">
        <v>3176</v>
      </c>
      <c r="H1057" s="123">
        <v>227</v>
      </c>
      <c r="I1057" s="123">
        <v>1106</v>
      </c>
      <c r="J1057" s="123">
        <v>233</v>
      </c>
      <c r="K1057" s="123">
        <v>119</v>
      </c>
      <c r="L1057" s="119">
        <f t="shared" si="34"/>
        <v>1567</v>
      </c>
      <c r="M1057" s="123">
        <v>153947</v>
      </c>
      <c r="N1057" s="124">
        <v>0.16115702479338842</v>
      </c>
      <c r="O1057" s="73">
        <f t="shared" si="35"/>
        <v>0.15692413622870208</v>
      </c>
      <c r="P1057" s="125" t="s">
        <v>456</v>
      </c>
      <c r="Q1057" s="125" t="s">
        <v>309</v>
      </c>
      <c r="R1057" s="121" t="s">
        <v>111</v>
      </c>
    </row>
    <row r="1058" spans="1:18" ht="15.75" thickBot="1" x14ac:dyDescent="0.25">
      <c r="A1058" s="139" t="s">
        <v>1723</v>
      </c>
      <c r="B1058" s="139" t="s">
        <v>1724</v>
      </c>
      <c r="C1058" s="123">
        <v>17</v>
      </c>
      <c r="D1058" s="123">
        <v>4</v>
      </c>
      <c r="E1058" s="123">
        <v>0</v>
      </c>
      <c r="F1058" s="123">
        <v>1</v>
      </c>
      <c r="G1058" s="123">
        <v>0</v>
      </c>
      <c r="H1058" s="123">
        <v>0</v>
      </c>
      <c r="I1058" s="123">
        <v>1</v>
      </c>
      <c r="J1058" s="123">
        <v>0</v>
      </c>
      <c r="K1058" s="123">
        <v>1</v>
      </c>
      <c r="L1058" s="119">
        <f t="shared" si="34"/>
        <v>11</v>
      </c>
      <c r="M1058" s="123">
        <v>823</v>
      </c>
      <c r="N1058" s="124">
        <v>2.5108493490390578E-2</v>
      </c>
      <c r="O1058" s="73">
        <f t="shared" si="35"/>
        <v>2.0656136087484813E-2</v>
      </c>
      <c r="P1058" s="125" t="s">
        <v>120</v>
      </c>
      <c r="Q1058" s="125"/>
      <c r="R1058" s="121"/>
    </row>
    <row r="1059" spans="1:18" ht="15.75" thickBot="1" x14ac:dyDescent="0.25">
      <c r="A1059" s="139" t="s">
        <v>2011</v>
      </c>
      <c r="B1059" s="139" t="s">
        <v>2012</v>
      </c>
      <c r="C1059" s="123">
        <v>14</v>
      </c>
      <c r="D1059" s="123">
        <v>12</v>
      </c>
      <c r="E1059" s="123">
        <v>0</v>
      </c>
      <c r="F1059" s="123">
        <v>1</v>
      </c>
      <c r="G1059" s="123">
        <v>0</v>
      </c>
      <c r="H1059" s="123">
        <v>0</v>
      </c>
      <c r="I1059" s="123">
        <v>0</v>
      </c>
      <c r="J1059" s="123">
        <v>0</v>
      </c>
      <c r="K1059" s="123">
        <v>1</v>
      </c>
      <c r="L1059" s="119">
        <f t="shared" si="34"/>
        <v>1</v>
      </c>
      <c r="M1059" s="123">
        <v>338</v>
      </c>
      <c r="N1059" s="124">
        <v>0.18203095995222029</v>
      </c>
      <c r="O1059" s="73">
        <f t="shared" si="35"/>
        <v>4.142011834319527E-2</v>
      </c>
      <c r="P1059" s="125" t="s">
        <v>120</v>
      </c>
      <c r="Q1059" s="125" t="s">
        <v>316</v>
      </c>
      <c r="R1059" s="121"/>
    </row>
    <row r="1060" spans="1:18" ht="15.75" thickBot="1" x14ac:dyDescent="0.25">
      <c r="A1060" s="139" t="s">
        <v>256</v>
      </c>
      <c r="B1060" s="139" t="s">
        <v>2190</v>
      </c>
      <c r="C1060" s="123">
        <v>4</v>
      </c>
      <c r="D1060" s="123">
        <v>3</v>
      </c>
      <c r="E1060" s="123">
        <v>0</v>
      </c>
      <c r="F1060" s="123">
        <v>0</v>
      </c>
      <c r="G1060" s="123">
        <v>0</v>
      </c>
      <c r="H1060" s="123">
        <v>0</v>
      </c>
      <c r="I1060" s="123">
        <v>0</v>
      </c>
      <c r="J1060" s="123">
        <v>1</v>
      </c>
      <c r="K1060" s="123">
        <v>0</v>
      </c>
      <c r="L1060" s="119">
        <f t="shared" si="34"/>
        <v>0</v>
      </c>
      <c r="M1060" s="123">
        <v>16927</v>
      </c>
      <c r="N1060" s="124">
        <v>0.15114006514657979</v>
      </c>
      <c r="O1060" s="73">
        <f t="shared" si="35"/>
        <v>2.3630885567436639E-4</v>
      </c>
      <c r="P1060" s="125" t="s">
        <v>456</v>
      </c>
      <c r="Q1060" s="125" t="s">
        <v>2580</v>
      </c>
      <c r="R1060" s="121"/>
    </row>
    <row r="1061" spans="1:18" ht="15.75" thickBot="1" x14ac:dyDescent="0.25">
      <c r="A1061" s="139" t="s">
        <v>583</v>
      </c>
      <c r="B1061" s="139" t="s">
        <v>584</v>
      </c>
      <c r="C1061" s="123">
        <v>93</v>
      </c>
      <c r="D1061" s="123">
        <v>63</v>
      </c>
      <c r="E1061" s="123">
        <v>2</v>
      </c>
      <c r="F1061" s="123">
        <v>4</v>
      </c>
      <c r="G1061" s="123">
        <v>0</v>
      </c>
      <c r="H1061" s="123">
        <v>2</v>
      </c>
      <c r="I1061" s="123">
        <v>6</v>
      </c>
      <c r="J1061" s="123">
        <v>2</v>
      </c>
      <c r="K1061" s="123">
        <v>0</v>
      </c>
      <c r="L1061" s="119">
        <f t="shared" si="34"/>
        <v>20</v>
      </c>
      <c r="M1061" s="123">
        <v>754</v>
      </c>
      <c r="N1061" s="124">
        <v>6.3451776649746188E-4</v>
      </c>
      <c r="O1061" s="73">
        <f t="shared" si="35"/>
        <v>0.123342175066313</v>
      </c>
      <c r="P1061" s="125" t="s">
        <v>70</v>
      </c>
      <c r="Q1061" s="125" t="s">
        <v>298</v>
      </c>
      <c r="R1061" s="121"/>
    </row>
    <row r="1062" spans="1:18" ht="15.75" thickBot="1" x14ac:dyDescent="0.25">
      <c r="A1062" s="139" t="s">
        <v>1247</v>
      </c>
      <c r="B1062" s="139" t="s">
        <v>1248</v>
      </c>
      <c r="C1062" s="123">
        <v>34</v>
      </c>
      <c r="D1062" s="123">
        <v>23</v>
      </c>
      <c r="E1062" s="123">
        <v>2</v>
      </c>
      <c r="F1062" s="123">
        <v>6</v>
      </c>
      <c r="G1062" s="123">
        <v>0</v>
      </c>
      <c r="H1062" s="123">
        <v>1</v>
      </c>
      <c r="I1062" s="123">
        <v>4</v>
      </c>
      <c r="J1062" s="123">
        <v>0</v>
      </c>
      <c r="K1062" s="123">
        <v>0</v>
      </c>
      <c r="L1062" s="119">
        <f t="shared" si="34"/>
        <v>6</v>
      </c>
      <c r="M1062" s="123">
        <v>1074</v>
      </c>
      <c r="N1062" s="124">
        <v>3.5149384885764497E-3</v>
      </c>
      <c r="O1062" s="73">
        <f t="shared" si="35"/>
        <v>3.165735567970205E-2</v>
      </c>
      <c r="P1062" s="125" t="s">
        <v>43</v>
      </c>
      <c r="Q1062" s="125" t="s">
        <v>312</v>
      </c>
      <c r="R1062" s="121"/>
    </row>
    <row r="1063" spans="1:18" ht="15.75" thickBot="1" x14ac:dyDescent="0.25">
      <c r="A1063" s="139" t="s">
        <v>112</v>
      </c>
      <c r="B1063" s="139" t="s">
        <v>463</v>
      </c>
      <c r="C1063" s="123">
        <v>254</v>
      </c>
      <c r="D1063" s="123">
        <v>142</v>
      </c>
      <c r="E1063" s="123">
        <v>22</v>
      </c>
      <c r="F1063" s="123">
        <v>12</v>
      </c>
      <c r="G1063" s="123">
        <v>3</v>
      </c>
      <c r="H1063" s="123">
        <v>26</v>
      </c>
      <c r="I1063" s="123">
        <v>41</v>
      </c>
      <c r="J1063" s="123">
        <v>10</v>
      </c>
      <c r="K1063" s="123">
        <v>3</v>
      </c>
      <c r="L1063" s="119">
        <f t="shared" si="34"/>
        <v>29</v>
      </c>
      <c r="M1063" s="123">
        <v>12589</v>
      </c>
      <c r="N1063" s="124">
        <v>7.4206672091131007E-2</v>
      </c>
      <c r="O1063" s="73">
        <f t="shared" si="35"/>
        <v>2.0176344427674953E-2</v>
      </c>
      <c r="P1063" s="125" t="s">
        <v>456</v>
      </c>
      <c r="Q1063" s="125" t="s">
        <v>300</v>
      </c>
      <c r="R1063" s="121"/>
    </row>
    <row r="1064" spans="1:18" ht="15.75" thickBot="1" x14ac:dyDescent="0.25">
      <c r="A1064" s="139" t="s">
        <v>2122</v>
      </c>
      <c r="B1064" s="139" t="s">
        <v>2123</v>
      </c>
      <c r="C1064" s="123">
        <v>12</v>
      </c>
      <c r="D1064" s="123">
        <v>2</v>
      </c>
      <c r="E1064" s="123">
        <v>0</v>
      </c>
      <c r="F1064" s="123">
        <v>1</v>
      </c>
      <c r="G1064" s="123">
        <v>0</v>
      </c>
      <c r="H1064" s="123">
        <v>0</v>
      </c>
      <c r="I1064" s="123">
        <v>4</v>
      </c>
      <c r="J1064" s="123">
        <v>1</v>
      </c>
      <c r="K1064" s="123">
        <v>1</v>
      </c>
      <c r="L1064" s="119">
        <f t="shared" si="34"/>
        <v>4</v>
      </c>
      <c r="M1064" s="123">
        <v>981</v>
      </c>
      <c r="N1064" s="124">
        <v>2.4844720496894408E-2</v>
      </c>
      <c r="O1064" s="73">
        <f t="shared" si="35"/>
        <v>1.2232415902140673E-2</v>
      </c>
      <c r="P1064" s="125" t="s">
        <v>35</v>
      </c>
      <c r="Q1064" s="125" t="s">
        <v>2580</v>
      </c>
      <c r="R1064" s="121" t="s">
        <v>91</v>
      </c>
    </row>
    <row r="1065" spans="1:18" ht="15.75" thickBot="1" x14ac:dyDescent="0.25">
      <c r="A1065" s="139" t="s">
        <v>1934</v>
      </c>
      <c r="B1065" s="139" t="s">
        <v>1935</v>
      </c>
      <c r="C1065" s="123">
        <v>14</v>
      </c>
      <c r="D1065" s="123">
        <v>4</v>
      </c>
      <c r="E1065" s="123">
        <v>0</v>
      </c>
      <c r="F1065" s="123">
        <v>2</v>
      </c>
      <c r="G1065" s="123">
        <v>0</v>
      </c>
      <c r="H1065" s="123">
        <v>0</v>
      </c>
      <c r="I1065" s="123">
        <v>2</v>
      </c>
      <c r="J1065" s="123">
        <v>1</v>
      </c>
      <c r="K1065" s="123">
        <v>2</v>
      </c>
      <c r="L1065" s="119">
        <f t="shared" si="34"/>
        <v>5</v>
      </c>
      <c r="M1065" s="123">
        <v>667</v>
      </c>
      <c r="N1065" s="124">
        <v>0.10546875</v>
      </c>
      <c r="O1065" s="73">
        <f t="shared" si="35"/>
        <v>2.0989505247376312E-2</v>
      </c>
      <c r="P1065" s="125" t="s">
        <v>28</v>
      </c>
      <c r="Q1065" s="125" t="s">
        <v>321</v>
      </c>
      <c r="R1065" s="121" t="s">
        <v>2355</v>
      </c>
    </row>
    <row r="1066" spans="1:18" ht="15.75" thickBot="1" x14ac:dyDescent="0.25">
      <c r="A1066" s="139" t="s">
        <v>889</v>
      </c>
      <c r="B1066" s="139" t="s">
        <v>890</v>
      </c>
      <c r="C1066" s="123">
        <v>44</v>
      </c>
      <c r="D1066" s="123">
        <v>11</v>
      </c>
      <c r="E1066" s="123">
        <v>0</v>
      </c>
      <c r="F1066" s="123">
        <v>0</v>
      </c>
      <c r="G1066" s="123">
        <v>0</v>
      </c>
      <c r="H1066" s="123">
        <v>0</v>
      </c>
      <c r="I1066" s="123">
        <v>17</v>
      </c>
      <c r="J1066" s="123">
        <v>2</v>
      </c>
      <c r="K1066" s="123">
        <v>3</v>
      </c>
      <c r="L1066" s="119">
        <f t="shared" si="34"/>
        <v>11</v>
      </c>
      <c r="M1066" s="123">
        <v>1632</v>
      </c>
      <c r="N1066" s="124">
        <v>3.4482758620689655E-2</v>
      </c>
      <c r="O1066" s="73">
        <f t="shared" si="35"/>
        <v>2.6960784313725492E-2</v>
      </c>
      <c r="P1066" s="125" t="s">
        <v>34</v>
      </c>
      <c r="Q1066" s="125" t="s">
        <v>305</v>
      </c>
      <c r="R1066" s="121" t="s">
        <v>2359</v>
      </c>
    </row>
    <row r="1067" spans="1:18" ht="15.75" thickBot="1" x14ac:dyDescent="0.25">
      <c r="A1067" s="139" t="s">
        <v>1414</v>
      </c>
      <c r="B1067" s="139" t="s">
        <v>1415</v>
      </c>
      <c r="C1067" s="123">
        <v>26</v>
      </c>
      <c r="D1067" s="123">
        <v>15</v>
      </c>
      <c r="E1067" s="123">
        <v>1</v>
      </c>
      <c r="F1067" s="123">
        <v>3</v>
      </c>
      <c r="G1067" s="123">
        <v>0</v>
      </c>
      <c r="H1067" s="123">
        <v>9</v>
      </c>
      <c r="I1067" s="123">
        <v>0</v>
      </c>
      <c r="J1067" s="123">
        <v>0</v>
      </c>
      <c r="K1067" s="123">
        <v>0</v>
      </c>
      <c r="L1067" s="119">
        <f t="shared" si="34"/>
        <v>2</v>
      </c>
      <c r="M1067" s="123">
        <v>785</v>
      </c>
      <c r="N1067" s="124">
        <v>8.4317032040472171E-3</v>
      </c>
      <c r="O1067" s="73">
        <f t="shared" si="35"/>
        <v>3.3121019108280254E-2</v>
      </c>
      <c r="P1067" s="125" t="s">
        <v>30</v>
      </c>
      <c r="Q1067" s="125" t="s">
        <v>312</v>
      </c>
      <c r="R1067" s="121" t="s">
        <v>2358</v>
      </c>
    </row>
    <row r="1068" spans="1:18" ht="15.75" thickBot="1" x14ac:dyDescent="0.25">
      <c r="A1068" s="139" t="s">
        <v>1016</v>
      </c>
      <c r="B1068" s="139" t="s">
        <v>1017</v>
      </c>
      <c r="C1068" s="123">
        <v>35</v>
      </c>
      <c r="D1068" s="123">
        <v>6</v>
      </c>
      <c r="E1068" s="123">
        <v>0</v>
      </c>
      <c r="F1068" s="123">
        <v>2</v>
      </c>
      <c r="G1068" s="123">
        <v>0</v>
      </c>
      <c r="H1068" s="123">
        <v>0</v>
      </c>
      <c r="I1068" s="123">
        <v>5</v>
      </c>
      <c r="J1068" s="123">
        <v>5</v>
      </c>
      <c r="K1068" s="123">
        <v>1</v>
      </c>
      <c r="L1068" s="119">
        <f t="shared" si="34"/>
        <v>18</v>
      </c>
      <c r="M1068" s="123">
        <v>1318</v>
      </c>
      <c r="N1068" s="124">
        <v>1.8900343642611683E-2</v>
      </c>
      <c r="O1068" s="73">
        <f t="shared" si="35"/>
        <v>2.6555386949924126E-2</v>
      </c>
      <c r="P1068" s="125" t="s">
        <v>65</v>
      </c>
      <c r="Q1068" s="125" t="s">
        <v>316</v>
      </c>
      <c r="R1068" s="121"/>
    </row>
    <row r="1069" spans="1:18" ht="15.75" thickBot="1" x14ac:dyDescent="0.25">
      <c r="A1069" s="139" t="s">
        <v>1239</v>
      </c>
      <c r="B1069" s="139" t="s">
        <v>1240</v>
      </c>
      <c r="C1069" s="123">
        <v>26</v>
      </c>
      <c r="D1069" s="123">
        <v>9</v>
      </c>
      <c r="E1069" s="123">
        <v>0</v>
      </c>
      <c r="F1069" s="123">
        <v>0</v>
      </c>
      <c r="G1069" s="123">
        <v>0</v>
      </c>
      <c r="H1069" s="123">
        <v>0</v>
      </c>
      <c r="I1069" s="123">
        <v>14</v>
      </c>
      <c r="J1069" s="123">
        <v>1</v>
      </c>
      <c r="K1069" s="123">
        <v>1</v>
      </c>
      <c r="L1069" s="119">
        <f t="shared" si="34"/>
        <v>1</v>
      </c>
      <c r="M1069" s="123">
        <v>597</v>
      </c>
      <c r="N1069" s="124">
        <v>1.2338062924120913E-3</v>
      </c>
      <c r="O1069" s="73">
        <f t="shared" si="35"/>
        <v>4.3551088777219429E-2</v>
      </c>
      <c r="P1069" s="125" t="s">
        <v>212</v>
      </c>
      <c r="Q1069" s="125" t="s">
        <v>321</v>
      </c>
      <c r="R1069" s="121" t="s">
        <v>364</v>
      </c>
    </row>
    <row r="1070" spans="1:18" ht="15.75" thickBot="1" x14ac:dyDescent="0.25">
      <c r="A1070" s="139" t="s">
        <v>113</v>
      </c>
      <c r="B1070" s="139" t="s">
        <v>326</v>
      </c>
      <c r="C1070" s="123">
        <v>15056</v>
      </c>
      <c r="D1070" s="123">
        <v>11756</v>
      </c>
      <c r="E1070" s="123">
        <v>389</v>
      </c>
      <c r="F1070" s="123">
        <v>6475</v>
      </c>
      <c r="G1070" s="123">
        <v>1613</v>
      </c>
      <c r="H1070" s="123">
        <v>67</v>
      </c>
      <c r="I1070" s="123">
        <v>90</v>
      </c>
      <c r="J1070" s="123">
        <v>67</v>
      </c>
      <c r="K1070" s="123">
        <v>3</v>
      </c>
      <c r="L1070" s="119">
        <f t="shared" si="34"/>
        <v>1460</v>
      </c>
      <c r="M1070" s="123">
        <v>81588</v>
      </c>
      <c r="N1070" s="124">
        <v>1.3636363636363636E-2</v>
      </c>
      <c r="O1070" s="73">
        <f t="shared" si="35"/>
        <v>0.18453694170711379</v>
      </c>
      <c r="P1070" s="125" t="s">
        <v>456</v>
      </c>
      <c r="Q1070" s="125" t="s">
        <v>312</v>
      </c>
      <c r="R1070" s="121" t="s">
        <v>2358</v>
      </c>
    </row>
    <row r="1071" spans="1:18" ht="15.75" thickBot="1" x14ac:dyDescent="0.25">
      <c r="A1071" s="139" t="s">
        <v>114</v>
      </c>
      <c r="B1071" s="139" t="s">
        <v>322</v>
      </c>
      <c r="C1071" s="123">
        <v>21314</v>
      </c>
      <c r="D1071" s="123">
        <v>16091</v>
      </c>
      <c r="E1071" s="123">
        <v>906</v>
      </c>
      <c r="F1071" s="123">
        <v>1400</v>
      </c>
      <c r="G1071" s="123">
        <v>64</v>
      </c>
      <c r="H1071" s="123">
        <v>771</v>
      </c>
      <c r="I1071" s="123">
        <v>1100</v>
      </c>
      <c r="J1071" s="123">
        <v>444</v>
      </c>
      <c r="K1071" s="123">
        <v>235</v>
      </c>
      <c r="L1071" s="119">
        <f t="shared" si="34"/>
        <v>2609</v>
      </c>
      <c r="M1071" s="123">
        <v>170150</v>
      </c>
      <c r="N1071" s="124">
        <v>2.3020257826887661E-2</v>
      </c>
      <c r="O1071" s="73">
        <f t="shared" si="35"/>
        <v>0.12526594181604467</v>
      </c>
      <c r="P1071" s="125" t="s">
        <v>456</v>
      </c>
      <c r="Q1071" s="125" t="s">
        <v>303</v>
      </c>
      <c r="R1071" s="121"/>
    </row>
    <row r="1072" spans="1:18" ht="15.75" thickBot="1" x14ac:dyDescent="0.25">
      <c r="A1072" s="139" t="s">
        <v>1399</v>
      </c>
      <c r="B1072" s="139" t="s">
        <v>2534</v>
      </c>
      <c r="C1072" s="123">
        <v>18</v>
      </c>
      <c r="D1072" s="123">
        <v>13</v>
      </c>
      <c r="E1072" s="123">
        <v>0</v>
      </c>
      <c r="F1072" s="123">
        <v>1</v>
      </c>
      <c r="G1072" s="123">
        <v>0</v>
      </c>
      <c r="H1072" s="123">
        <v>0</v>
      </c>
      <c r="I1072" s="123">
        <v>0</v>
      </c>
      <c r="J1072" s="123">
        <v>1</v>
      </c>
      <c r="K1072" s="123">
        <v>2</v>
      </c>
      <c r="L1072" s="119">
        <f t="shared" si="34"/>
        <v>2</v>
      </c>
      <c r="M1072" s="123">
        <v>635</v>
      </c>
      <c r="N1072" s="124">
        <v>1.034875297526648E-4</v>
      </c>
      <c r="O1072" s="73">
        <f t="shared" si="35"/>
        <v>2.8346456692913385E-2</v>
      </c>
      <c r="P1072" s="125" t="s">
        <v>89</v>
      </c>
      <c r="Q1072" s="125" t="s">
        <v>2580</v>
      </c>
      <c r="R1072" s="121" t="s">
        <v>64</v>
      </c>
    </row>
    <row r="1073" spans="1:18" ht="15.75" thickBot="1" x14ac:dyDescent="0.25">
      <c r="A1073" s="139" t="s">
        <v>1194</v>
      </c>
      <c r="B1073" s="139" t="s">
        <v>1195</v>
      </c>
      <c r="C1073" s="123">
        <v>33</v>
      </c>
      <c r="D1073" s="123">
        <v>7</v>
      </c>
      <c r="E1073" s="123">
        <v>0</v>
      </c>
      <c r="F1073" s="123">
        <v>1</v>
      </c>
      <c r="G1073" s="123">
        <v>0</v>
      </c>
      <c r="H1073" s="123">
        <v>0</v>
      </c>
      <c r="I1073" s="123">
        <v>6</v>
      </c>
      <c r="J1073" s="123">
        <v>3</v>
      </c>
      <c r="K1073" s="123">
        <v>4</v>
      </c>
      <c r="L1073" s="119">
        <f t="shared" si="34"/>
        <v>13</v>
      </c>
      <c r="M1073" s="123">
        <v>1036</v>
      </c>
      <c r="N1073" s="124">
        <v>5.701754385964912E-2</v>
      </c>
      <c r="O1073" s="73">
        <f t="shared" si="35"/>
        <v>3.1853281853281852E-2</v>
      </c>
      <c r="P1073" s="125" t="s">
        <v>34</v>
      </c>
      <c r="Q1073" s="125" t="s">
        <v>305</v>
      </c>
      <c r="R1073" s="121" t="s">
        <v>2359</v>
      </c>
    </row>
    <row r="1074" spans="1:18" ht="15.75" thickBot="1" x14ac:dyDescent="0.25">
      <c r="A1074" s="139" t="s">
        <v>680</v>
      </c>
      <c r="B1074" s="139" t="s">
        <v>681</v>
      </c>
      <c r="C1074" s="123">
        <v>73</v>
      </c>
      <c r="D1074" s="123">
        <v>38</v>
      </c>
      <c r="E1074" s="123">
        <v>0</v>
      </c>
      <c r="F1074" s="123">
        <v>1</v>
      </c>
      <c r="G1074" s="123">
        <v>0</v>
      </c>
      <c r="H1074" s="123">
        <v>1</v>
      </c>
      <c r="I1074" s="123">
        <v>10</v>
      </c>
      <c r="J1074" s="123">
        <v>6</v>
      </c>
      <c r="K1074" s="123">
        <v>5</v>
      </c>
      <c r="L1074" s="119">
        <f t="shared" si="34"/>
        <v>13</v>
      </c>
      <c r="M1074" s="123">
        <v>1133</v>
      </c>
      <c r="N1074" s="124">
        <v>4.4210526315789471E-2</v>
      </c>
      <c r="O1074" s="73">
        <f t="shared" si="35"/>
        <v>6.4430714916151807E-2</v>
      </c>
      <c r="P1074" s="125" t="s">
        <v>65</v>
      </c>
      <c r="Q1074" s="125" t="s">
        <v>316</v>
      </c>
      <c r="R1074" s="121"/>
    </row>
    <row r="1075" spans="1:18" ht="15.75" thickBot="1" x14ac:dyDescent="0.25">
      <c r="A1075" s="139" t="s">
        <v>115</v>
      </c>
      <c r="B1075" s="139" t="s">
        <v>390</v>
      </c>
      <c r="C1075" s="123">
        <v>1808</v>
      </c>
      <c r="D1075" s="123">
        <v>817</v>
      </c>
      <c r="E1075" s="123">
        <v>56</v>
      </c>
      <c r="F1075" s="123">
        <v>90</v>
      </c>
      <c r="G1075" s="123">
        <v>4</v>
      </c>
      <c r="H1075" s="123">
        <v>118</v>
      </c>
      <c r="I1075" s="123">
        <v>309</v>
      </c>
      <c r="J1075" s="123">
        <v>43</v>
      </c>
      <c r="K1075" s="123">
        <v>65</v>
      </c>
      <c r="L1075" s="119">
        <f t="shared" si="34"/>
        <v>452</v>
      </c>
      <c r="M1075" s="123">
        <v>51615</v>
      </c>
      <c r="N1075" s="124">
        <v>3.2520325203252036E-2</v>
      </c>
      <c r="O1075" s="73">
        <f t="shared" si="35"/>
        <v>3.5028576964060837E-2</v>
      </c>
      <c r="P1075" s="125" t="s">
        <v>456</v>
      </c>
      <c r="Q1075" s="125" t="s">
        <v>303</v>
      </c>
      <c r="R1075" s="121"/>
    </row>
    <row r="1076" spans="1:18" ht="15.75" thickBot="1" x14ac:dyDescent="0.25">
      <c r="A1076" s="139" t="s">
        <v>522</v>
      </c>
      <c r="B1076" s="139" t="s">
        <v>523</v>
      </c>
      <c r="C1076" s="123">
        <v>121</v>
      </c>
      <c r="D1076" s="123">
        <v>43</v>
      </c>
      <c r="E1076" s="123">
        <v>1</v>
      </c>
      <c r="F1076" s="123">
        <v>1</v>
      </c>
      <c r="G1076" s="123">
        <v>5</v>
      </c>
      <c r="H1076" s="123">
        <v>1</v>
      </c>
      <c r="I1076" s="123">
        <v>36</v>
      </c>
      <c r="J1076" s="123">
        <v>6</v>
      </c>
      <c r="K1076" s="123">
        <v>3</v>
      </c>
      <c r="L1076" s="119">
        <f t="shared" si="34"/>
        <v>27</v>
      </c>
      <c r="M1076" s="123">
        <v>1195</v>
      </c>
      <c r="N1076" s="124">
        <v>0.1717436974789916</v>
      </c>
      <c r="O1076" s="73">
        <f t="shared" si="35"/>
        <v>0.10125523012552301</v>
      </c>
      <c r="P1076" s="125" t="s">
        <v>40</v>
      </c>
      <c r="Q1076" s="125" t="s">
        <v>300</v>
      </c>
      <c r="R1076" s="121" t="s">
        <v>2356</v>
      </c>
    </row>
    <row r="1077" spans="1:18" ht="15.75" thickBot="1" x14ac:dyDescent="0.25">
      <c r="A1077" s="139" t="s">
        <v>257</v>
      </c>
      <c r="B1077" s="139" t="s">
        <v>458</v>
      </c>
      <c r="C1077" s="123">
        <v>307</v>
      </c>
      <c r="D1077" s="123">
        <v>218</v>
      </c>
      <c r="E1077" s="123">
        <v>15</v>
      </c>
      <c r="F1077" s="123">
        <v>13</v>
      </c>
      <c r="G1077" s="123">
        <v>1</v>
      </c>
      <c r="H1077" s="123">
        <v>7</v>
      </c>
      <c r="I1077" s="123">
        <v>35</v>
      </c>
      <c r="J1077" s="123">
        <v>13</v>
      </c>
      <c r="K1077" s="123">
        <v>3</v>
      </c>
      <c r="L1077" s="119">
        <f t="shared" si="34"/>
        <v>30</v>
      </c>
      <c r="M1077" s="123">
        <v>7915</v>
      </c>
      <c r="N1077" s="124">
        <v>4.9382716049382713E-2</v>
      </c>
      <c r="O1077" s="73">
        <f t="shared" si="35"/>
        <v>3.8787113076437146E-2</v>
      </c>
      <c r="P1077" s="125" t="s">
        <v>456</v>
      </c>
      <c r="Q1077" s="125" t="s">
        <v>2580</v>
      </c>
      <c r="R1077" s="121" t="s">
        <v>64</v>
      </c>
    </row>
    <row r="1078" spans="1:18" ht="15.75" thickBot="1" x14ac:dyDescent="0.25">
      <c r="A1078" s="139" t="s">
        <v>1933</v>
      </c>
      <c r="B1078" s="139" t="s">
        <v>2380</v>
      </c>
      <c r="C1078" s="123">
        <v>12</v>
      </c>
      <c r="D1078" s="123">
        <v>4</v>
      </c>
      <c r="E1078" s="123">
        <v>0</v>
      </c>
      <c r="F1078" s="123">
        <v>0</v>
      </c>
      <c r="G1078" s="123">
        <v>0</v>
      </c>
      <c r="H1078" s="123">
        <v>0</v>
      </c>
      <c r="I1078" s="123">
        <v>2</v>
      </c>
      <c r="J1078" s="123">
        <v>1</v>
      </c>
      <c r="K1078" s="123">
        <v>0</v>
      </c>
      <c r="L1078" s="119">
        <f t="shared" si="34"/>
        <v>5</v>
      </c>
      <c r="M1078" s="123">
        <v>764</v>
      </c>
      <c r="N1078" s="124">
        <v>3.3126293995859216E-2</v>
      </c>
      <c r="O1078" s="73">
        <f t="shared" si="35"/>
        <v>1.5706806282722512E-2</v>
      </c>
      <c r="P1078" s="125" t="s">
        <v>28</v>
      </c>
      <c r="Q1078" s="125" t="s">
        <v>2580</v>
      </c>
      <c r="R1078" s="121"/>
    </row>
    <row r="1079" spans="1:18" ht="15.75" thickBot="1" x14ac:dyDescent="0.25">
      <c r="A1079" s="139" t="s">
        <v>1838</v>
      </c>
      <c r="B1079" s="139" t="s">
        <v>1839</v>
      </c>
      <c r="C1079" s="123">
        <v>16</v>
      </c>
      <c r="D1079" s="123">
        <v>4</v>
      </c>
      <c r="E1079" s="123">
        <v>0</v>
      </c>
      <c r="F1079" s="123">
        <v>0</v>
      </c>
      <c r="G1079" s="123">
        <v>0</v>
      </c>
      <c r="H1079" s="123">
        <v>0</v>
      </c>
      <c r="I1079" s="123">
        <v>3</v>
      </c>
      <c r="J1079" s="123">
        <v>3</v>
      </c>
      <c r="K1079" s="123">
        <v>0</v>
      </c>
      <c r="L1079" s="119">
        <f t="shared" si="34"/>
        <v>6</v>
      </c>
      <c r="M1079" s="123">
        <v>715</v>
      </c>
      <c r="N1079" s="124">
        <v>2.3182297154899896E-2</v>
      </c>
      <c r="O1079" s="73">
        <f t="shared" si="35"/>
        <v>2.2377622377622378E-2</v>
      </c>
      <c r="P1079" s="125" t="s">
        <v>35</v>
      </c>
      <c r="Q1079" s="125" t="s">
        <v>2580</v>
      </c>
      <c r="R1079" s="121" t="s">
        <v>91</v>
      </c>
    </row>
    <row r="1080" spans="1:18" ht="15.75" thickBot="1" x14ac:dyDescent="0.25">
      <c r="A1080" s="139" t="s">
        <v>968</v>
      </c>
      <c r="B1080" s="139" t="s">
        <v>969</v>
      </c>
      <c r="C1080" s="123">
        <v>40</v>
      </c>
      <c r="D1080" s="123">
        <v>14</v>
      </c>
      <c r="E1080" s="123">
        <v>0</v>
      </c>
      <c r="F1080" s="123">
        <v>1</v>
      </c>
      <c r="G1080" s="123">
        <v>0</v>
      </c>
      <c r="H1080" s="123">
        <v>6</v>
      </c>
      <c r="I1080" s="123">
        <v>11</v>
      </c>
      <c r="J1080" s="123">
        <v>0</v>
      </c>
      <c r="K1080" s="123">
        <v>1</v>
      </c>
      <c r="L1080" s="119">
        <f t="shared" si="34"/>
        <v>8</v>
      </c>
      <c r="M1080" s="123">
        <v>694</v>
      </c>
      <c r="N1080" s="124">
        <v>1.1111111111111112E-2</v>
      </c>
      <c r="O1080" s="73">
        <f t="shared" si="35"/>
        <v>5.7636887608069162E-2</v>
      </c>
      <c r="P1080" s="125" t="s">
        <v>71</v>
      </c>
      <c r="Q1080" s="125" t="s">
        <v>298</v>
      </c>
      <c r="R1080" s="121"/>
    </row>
    <row r="1081" spans="1:18" ht="15.75" thickBot="1" x14ac:dyDescent="0.25">
      <c r="A1081" s="139" t="s">
        <v>1151</v>
      </c>
      <c r="B1081" s="139" t="s">
        <v>1152</v>
      </c>
      <c r="C1081" s="123">
        <v>30</v>
      </c>
      <c r="D1081" s="123">
        <v>12</v>
      </c>
      <c r="E1081" s="123">
        <v>1</v>
      </c>
      <c r="F1081" s="123">
        <v>1</v>
      </c>
      <c r="G1081" s="123">
        <v>0</v>
      </c>
      <c r="H1081" s="123">
        <v>1</v>
      </c>
      <c r="I1081" s="123">
        <v>7</v>
      </c>
      <c r="J1081" s="123">
        <v>4</v>
      </c>
      <c r="K1081" s="123">
        <v>2</v>
      </c>
      <c r="L1081" s="119">
        <f t="shared" si="34"/>
        <v>4</v>
      </c>
      <c r="M1081" s="123">
        <v>556</v>
      </c>
      <c r="N1081" s="124">
        <v>5.3418803418803416E-2</v>
      </c>
      <c r="O1081" s="73">
        <f t="shared" si="35"/>
        <v>5.3956834532374098E-2</v>
      </c>
      <c r="P1081" s="125" t="s">
        <v>71</v>
      </c>
      <c r="Q1081" s="125" t="s">
        <v>298</v>
      </c>
      <c r="R1081" s="121"/>
    </row>
    <row r="1082" spans="1:18" ht="15.75" thickBot="1" x14ac:dyDescent="0.25">
      <c r="A1082" s="139" t="s">
        <v>1654</v>
      </c>
      <c r="B1082" s="139" t="s">
        <v>2535</v>
      </c>
      <c r="C1082" s="123">
        <v>18</v>
      </c>
      <c r="D1082" s="123">
        <v>12</v>
      </c>
      <c r="E1082" s="123">
        <v>4</v>
      </c>
      <c r="F1082" s="123">
        <v>1</v>
      </c>
      <c r="G1082" s="123">
        <v>0</v>
      </c>
      <c r="H1082" s="123">
        <v>0</v>
      </c>
      <c r="I1082" s="123">
        <v>0</v>
      </c>
      <c r="J1082" s="123">
        <v>0</v>
      </c>
      <c r="K1082" s="123">
        <v>1</v>
      </c>
      <c r="L1082" s="119">
        <f t="shared" si="34"/>
        <v>5</v>
      </c>
      <c r="M1082" s="123">
        <v>676</v>
      </c>
      <c r="N1082" s="124">
        <v>2.3809523809523808E-2</v>
      </c>
      <c r="O1082" s="73">
        <f t="shared" si="35"/>
        <v>2.6627218934911243E-2</v>
      </c>
      <c r="P1082" s="125" t="s">
        <v>225</v>
      </c>
      <c r="Q1082" s="125" t="s">
        <v>307</v>
      </c>
      <c r="R1082" s="121" t="s">
        <v>1</v>
      </c>
    </row>
    <row r="1083" spans="1:18" ht="15.75" thickBot="1" x14ac:dyDescent="0.25">
      <c r="A1083" s="139" t="s">
        <v>1046</v>
      </c>
      <c r="B1083" s="139" t="s">
        <v>1047</v>
      </c>
      <c r="C1083" s="123">
        <v>34</v>
      </c>
      <c r="D1083" s="123">
        <v>18</v>
      </c>
      <c r="E1083" s="123">
        <v>0</v>
      </c>
      <c r="F1083" s="123">
        <v>2</v>
      </c>
      <c r="G1083" s="123">
        <v>0</v>
      </c>
      <c r="H1083" s="123">
        <v>3</v>
      </c>
      <c r="I1083" s="123">
        <v>0</v>
      </c>
      <c r="J1083" s="123">
        <v>7</v>
      </c>
      <c r="K1083" s="123">
        <v>3</v>
      </c>
      <c r="L1083" s="119">
        <f t="shared" si="34"/>
        <v>3</v>
      </c>
      <c r="M1083" s="123">
        <v>501</v>
      </c>
      <c r="N1083" s="124">
        <v>0.11140583554376658</v>
      </c>
      <c r="O1083" s="73">
        <f t="shared" si="35"/>
        <v>6.7864271457085831E-2</v>
      </c>
      <c r="P1083" s="125" t="s">
        <v>11</v>
      </c>
      <c r="Q1083" s="125" t="s">
        <v>307</v>
      </c>
      <c r="R1083" s="121" t="s">
        <v>83</v>
      </c>
    </row>
    <row r="1084" spans="1:18" ht="15.75" thickBot="1" x14ac:dyDescent="0.25">
      <c r="A1084" s="139" t="s">
        <v>117</v>
      </c>
      <c r="B1084" s="139" t="s">
        <v>327</v>
      </c>
      <c r="C1084" s="123">
        <v>18044</v>
      </c>
      <c r="D1084" s="123">
        <v>3355</v>
      </c>
      <c r="E1084" s="123">
        <v>67</v>
      </c>
      <c r="F1084" s="123">
        <v>258</v>
      </c>
      <c r="G1084" s="123">
        <v>21</v>
      </c>
      <c r="H1084" s="123">
        <v>4259</v>
      </c>
      <c r="I1084" s="123">
        <v>2858</v>
      </c>
      <c r="J1084" s="123">
        <v>973</v>
      </c>
      <c r="K1084" s="123">
        <v>1060</v>
      </c>
      <c r="L1084" s="119">
        <f t="shared" si="34"/>
        <v>5518</v>
      </c>
      <c r="M1084" s="123">
        <v>89794</v>
      </c>
      <c r="N1084" s="124">
        <v>1.7699115044247787E-2</v>
      </c>
      <c r="O1084" s="73">
        <f t="shared" si="35"/>
        <v>0.20094883845245784</v>
      </c>
      <c r="P1084" s="125" t="s">
        <v>456</v>
      </c>
      <c r="Q1084" s="125" t="s">
        <v>305</v>
      </c>
      <c r="R1084" s="121" t="s">
        <v>2359</v>
      </c>
    </row>
    <row r="1085" spans="1:18" ht="15.75" thickBot="1" x14ac:dyDescent="0.25">
      <c r="A1085" s="139" t="s">
        <v>1380</v>
      </c>
      <c r="B1085" s="139" t="s">
        <v>2381</v>
      </c>
      <c r="C1085" s="123">
        <v>35</v>
      </c>
      <c r="D1085" s="123">
        <v>31</v>
      </c>
      <c r="E1085" s="123">
        <v>0</v>
      </c>
      <c r="F1085" s="123">
        <v>1</v>
      </c>
      <c r="G1085" s="123">
        <v>0</v>
      </c>
      <c r="H1085" s="123">
        <v>0</v>
      </c>
      <c r="I1085" s="123">
        <v>1</v>
      </c>
      <c r="J1085" s="123">
        <v>0</v>
      </c>
      <c r="K1085" s="123">
        <v>0</v>
      </c>
      <c r="L1085" s="119">
        <f t="shared" si="34"/>
        <v>3</v>
      </c>
      <c r="M1085" s="123">
        <v>1099</v>
      </c>
      <c r="N1085" s="124">
        <v>2.0202020202020202E-3</v>
      </c>
      <c r="O1085" s="73">
        <f t="shared" si="35"/>
        <v>3.1847133757961783E-2</v>
      </c>
      <c r="P1085" s="125" t="s">
        <v>78</v>
      </c>
      <c r="Q1085" s="125" t="s">
        <v>321</v>
      </c>
      <c r="R1085" s="121"/>
    </row>
    <row r="1086" spans="1:18" ht="15.75" thickBot="1" x14ac:dyDescent="0.25">
      <c r="A1086" s="139" t="s">
        <v>793</v>
      </c>
      <c r="B1086" s="139" t="s">
        <v>794</v>
      </c>
      <c r="C1086" s="123">
        <v>59</v>
      </c>
      <c r="D1086" s="123">
        <v>20</v>
      </c>
      <c r="E1086" s="123">
        <v>1</v>
      </c>
      <c r="F1086" s="123">
        <v>0</v>
      </c>
      <c r="G1086" s="123">
        <v>0</v>
      </c>
      <c r="H1086" s="123">
        <v>1</v>
      </c>
      <c r="I1086" s="123">
        <v>12</v>
      </c>
      <c r="J1086" s="123">
        <v>2</v>
      </c>
      <c r="K1086" s="123">
        <v>3</v>
      </c>
      <c r="L1086" s="119">
        <f t="shared" si="34"/>
        <v>21</v>
      </c>
      <c r="M1086" s="123">
        <v>1301</v>
      </c>
      <c r="N1086" s="124">
        <v>6.0434811515191811E-2</v>
      </c>
      <c r="O1086" s="73">
        <f t="shared" si="35"/>
        <v>4.5349730976172176E-2</v>
      </c>
      <c r="P1086" s="125" t="s">
        <v>48</v>
      </c>
      <c r="Q1086" s="125" t="s">
        <v>305</v>
      </c>
      <c r="R1086" s="121"/>
    </row>
    <row r="1087" spans="1:18" ht="15.75" thickBot="1" x14ac:dyDescent="0.25">
      <c r="A1087" s="139" t="s">
        <v>1241</v>
      </c>
      <c r="B1087" s="139" t="s">
        <v>1242</v>
      </c>
      <c r="C1087" s="123">
        <v>32</v>
      </c>
      <c r="D1087" s="123">
        <v>14</v>
      </c>
      <c r="E1087" s="123">
        <v>0</v>
      </c>
      <c r="F1087" s="123">
        <v>3</v>
      </c>
      <c r="G1087" s="123">
        <v>1</v>
      </c>
      <c r="H1087" s="123">
        <v>0</v>
      </c>
      <c r="I1087" s="123">
        <v>3</v>
      </c>
      <c r="J1087" s="123">
        <v>8</v>
      </c>
      <c r="K1087" s="123">
        <v>3</v>
      </c>
      <c r="L1087" s="119">
        <f t="shared" si="34"/>
        <v>3</v>
      </c>
      <c r="M1087" s="123">
        <v>1050</v>
      </c>
      <c r="N1087" s="124">
        <v>0.14805825242718446</v>
      </c>
      <c r="O1087" s="73">
        <f t="shared" si="35"/>
        <v>3.0476190476190476E-2</v>
      </c>
      <c r="P1087" s="125" t="s">
        <v>238</v>
      </c>
      <c r="Q1087" s="125" t="s">
        <v>2580</v>
      </c>
      <c r="R1087" s="121" t="s">
        <v>91</v>
      </c>
    </row>
    <row r="1088" spans="1:18" ht="15.75" thickBot="1" x14ac:dyDescent="0.25">
      <c r="A1088" s="139" t="s">
        <v>1561</v>
      </c>
      <c r="B1088" s="139" t="s">
        <v>1562</v>
      </c>
      <c r="C1088" s="123">
        <v>19</v>
      </c>
      <c r="D1088" s="123">
        <v>2</v>
      </c>
      <c r="E1088" s="123">
        <v>0</v>
      </c>
      <c r="F1088" s="123">
        <v>0</v>
      </c>
      <c r="G1088" s="123">
        <v>0</v>
      </c>
      <c r="H1088" s="123">
        <v>0</v>
      </c>
      <c r="I1088" s="123">
        <v>9</v>
      </c>
      <c r="J1088" s="123">
        <v>0</v>
      </c>
      <c r="K1088" s="123">
        <v>3</v>
      </c>
      <c r="L1088" s="119">
        <f t="shared" si="34"/>
        <v>5</v>
      </c>
      <c r="M1088" s="123">
        <v>635</v>
      </c>
      <c r="N1088" s="124">
        <v>3.755364806866953E-2</v>
      </c>
      <c r="O1088" s="73">
        <f t="shared" si="35"/>
        <v>2.9921259842519685E-2</v>
      </c>
      <c r="P1088" s="125" t="s">
        <v>116</v>
      </c>
      <c r="Q1088" s="125" t="s">
        <v>307</v>
      </c>
      <c r="R1088" s="121"/>
    </row>
    <row r="1089" spans="1:18" ht="15.75" thickBot="1" x14ac:dyDescent="0.25">
      <c r="A1089" s="139" t="s">
        <v>1127</v>
      </c>
      <c r="B1089" s="139" t="s">
        <v>1128</v>
      </c>
      <c r="C1089" s="123">
        <v>20</v>
      </c>
      <c r="D1089" s="123">
        <v>9</v>
      </c>
      <c r="E1089" s="123">
        <v>0</v>
      </c>
      <c r="F1089" s="123">
        <v>0</v>
      </c>
      <c r="G1089" s="123">
        <v>0</v>
      </c>
      <c r="H1089" s="123">
        <v>0</v>
      </c>
      <c r="I1089" s="123">
        <v>2</v>
      </c>
      <c r="J1089" s="123">
        <v>3</v>
      </c>
      <c r="K1089" s="123">
        <v>0</v>
      </c>
      <c r="L1089" s="119">
        <f t="shared" si="34"/>
        <v>6</v>
      </c>
      <c r="M1089" s="123">
        <v>590</v>
      </c>
      <c r="N1089" s="124">
        <v>9.8991456285732637E-2</v>
      </c>
      <c r="O1089" s="73">
        <f t="shared" si="35"/>
        <v>3.3898305084745763E-2</v>
      </c>
      <c r="P1089" s="125" t="s">
        <v>212</v>
      </c>
      <c r="Q1089" s="125" t="s">
        <v>321</v>
      </c>
      <c r="R1089" s="121" t="s">
        <v>364</v>
      </c>
    </row>
    <row r="1090" spans="1:18" ht="15.75" thickBot="1" x14ac:dyDescent="0.25">
      <c r="A1090" s="139" t="s">
        <v>2353</v>
      </c>
      <c r="B1090" s="139" t="s">
        <v>2382</v>
      </c>
      <c r="C1090" s="123">
        <v>4</v>
      </c>
      <c r="D1090" s="123">
        <v>0</v>
      </c>
      <c r="E1090" s="123">
        <v>0</v>
      </c>
      <c r="F1090" s="123">
        <v>0</v>
      </c>
      <c r="G1090" s="123">
        <v>2</v>
      </c>
      <c r="H1090" s="123">
        <v>0</v>
      </c>
      <c r="I1090" s="123">
        <v>0</v>
      </c>
      <c r="J1090" s="123">
        <v>0</v>
      </c>
      <c r="K1090" s="123">
        <v>0</v>
      </c>
      <c r="L1090" s="119">
        <f t="shared" si="34"/>
        <v>2</v>
      </c>
      <c r="M1090" s="123">
        <v>190</v>
      </c>
      <c r="N1090" s="124">
        <v>0.82051282051282048</v>
      </c>
      <c r="O1090" s="73">
        <f t="shared" si="35"/>
        <v>2.1052631578947368E-2</v>
      </c>
      <c r="P1090" s="125" t="s">
        <v>225</v>
      </c>
      <c r="Q1090" s="125"/>
      <c r="R1090" s="121"/>
    </row>
    <row r="1091" spans="1:18" ht="15.75" thickBot="1" x14ac:dyDescent="0.25">
      <c r="A1091" s="139" t="s">
        <v>840</v>
      </c>
      <c r="B1091" s="139" t="s">
        <v>841</v>
      </c>
      <c r="C1091" s="123">
        <v>48</v>
      </c>
      <c r="D1091" s="123">
        <v>20</v>
      </c>
      <c r="E1091" s="123">
        <v>0</v>
      </c>
      <c r="F1091" s="123">
        <v>1</v>
      </c>
      <c r="G1091" s="123">
        <v>1</v>
      </c>
      <c r="H1091" s="123">
        <v>7</v>
      </c>
      <c r="I1091" s="123">
        <v>13</v>
      </c>
      <c r="J1091" s="123">
        <v>1</v>
      </c>
      <c r="K1091" s="123">
        <v>0</v>
      </c>
      <c r="L1091" s="119">
        <f t="shared" si="34"/>
        <v>6</v>
      </c>
      <c r="M1091" s="123">
        <v>1333</v>
      </c>
      <c r="N1091" s="124">
        <v>2.1276595744680851E-2</v>
      </c>
      <c r="O1091" s="73">
        <f t="shared" si="35"/>
        <v>3.6009002250562638E-2</v>
      </c>
      <c r="P1091" s="125" t="s">
        <v>69</v>
      </c>
      <c r="Q1091" s="125" t="s">
        <v>321</v>
      </c>
      <c r="R1091" s="121" t="s">
        <v>332</v>
      </c>
    </row>
    <row r="1092" spans="1:18" ht="15.75" thickBot="1" x14ac:dyDescent="0.25">
      <c r="A1092" s="139" t="s">
        <v>605</v>
      </c>
      <c r="B1092" s="139" t="s">
        <v>606</v>
      </c>
      <c r="C1092" s="123">
        <v>81</v>
      </c>
      <c r="D1092" s="123">
        <v>32</v>
      </c>
      <c r="E1092" s="123">
        <v>0</v>
      </c>
      <c r="F1092" s="123">
        <v>2</v>
      </c>
      <c r="G1092" s="123">
        <v>9</v>
      </c>
      <c r="H1092" s="123">
        <v>13</v>
      </c>
      <c r="I1092" s="123">
        <v>9</v>
      </c>
      <c r="J1092" s="123">
        <v>0</v>
      </c>
      <c r="K1092" s="123">
        <v>5</v>
      </c>
      <c r="L1092" s="119">
        <f t="shared" si="34"/>
        <v>13</v>
      </c>
      <c r="M1092" s="123">
        <v>1058</v>
      </c>
      <c r="N1092" s="124">
        <v>2.5428126621691749E-2</v>
      </c>
      <c r="O1092" s="73">
        <f t="shared" si="35"/>
        <v>7.6559546313799617E-2</v>
      </c>
      <c r="P1092" s="125" t="s">
        <v>120</v>
      </c>
      <c r="Q1092" s="125" t="s">
        <v>305</v>
      </c>
      <c r="R1092" s="121"/>
    </row>
    <row r="1093" spans="1:18" ht="15.75" thickBot="1" x14ac:dyDescent="0.25">
      <c r="A1093" s="139" t="s">
        <v>258</v>
      </c>
      <c r="B1093" s="139" t="s">
        <v>2536</v>
      </c>
      <c r="C1093" s="123">
        <v>1</v>
      </c>
      <c r="D1093" s="123">
        <v>1</v>
      </c>
      <c r="E1093" s="123">
        <v>0</v>
      </c>
      <c r="F1093" s="123">
        <v>0</v>
      </c>
      <c r="G1093" s="123">
        <v>0</v>
      </c>
      <c r="H1093" s="123">
        <v>0</v>
      </c>
      <c r="I1093" s="123">
        <v>0</v>
      </c>
      <c r="J1093" s="123">
        <v>0</v>
      </c>
      <c r="K1093" s="123">
        <v>0</v>
      </c>
      <c r="L1093" s="119">
        <f t="shared" si="34"/>
        <v>0</v>
      </c>
      <c r="M1093" s="123">
        <v>6587</v>
      </c>
      <c r="N1093" s="124">
        <v>8.5865257595772793E-2</v>
      </c>
      <c r="O1093" s="73">
        <f t="shared" si="35"/>
        <v>1.5181417944436009E-4</v>
      </c>
      <c r="P1093" s="125" t="s">
        <v>456</v>
      </c>
      <c r="Q1093" s="125" t="s">
        <v>2580</v>
      </c>
      <c r="R1093" s="121" t="s">
        <v>91</v>
      </c>
    </row>
    <row r="1094" spans="1:18" ht="15.75" thickBot="1" x14ac:dyDescent="0.25">
      <c r="A1094" s="139" t="s">
        <v>259</v>
      </c>
      <c r="B1094" s="139" t="s">
        <v>2537</v>
      </c>
      <c r="C1094" s="123">
        <v>1</v>
      </c>
      <c r="D1094" s="123">
        <v>1</v>
      </c>
      <c r="E1094" s="123">
        <v>0</v>
      </c>
      <c r="F1094" s="123">
        <v>0</v>
      </c>
      <c r="G1094" s="123">
        <v>0</v>
      </c>
      <c r="H1094" s="123">
        <v>0</v>
      </c>
      <c r="I1094" s="123">
        <v>0</v>
      </c>
      <c r="J1094" s="123">
        <v>0</v>
      </c>
      <c r="K1094" s="123">
        <v>0</v>
      </c>
      <c r="L1094" s="119">
        <f t="shared" si="34"/>
        <v>0</v>
      </c>
      <c r="M1094" s="123">
        <v>10971</v>
      </c>
      <c r="N1094" s="124">
        <v>3.2098765432098768E-2</v>
      </c>
      <c r="O1094" s="73">
        <f t="shared" si="35"/>
        <v>9.1149393856530849E-5</v>
      </c>
      <c r="P1094" s="125" t="s">
        <v>456</v>
      </c>
      <c r="Q1094" s="125" t="s">
        <v>307</v>
      </c>
      <c r="R1094" s="121"/>
    </row>
    <row r="1095" spans="1:18" ht="15.75" thickBot="1" x14ac:dyDescent="0.25">
      <c r="A1095" s="139" t="s">
        <v>2082</v>
      </c>
      <c r="B1095" s="139" t="s">
        <v>2083</v>
      </c>
      <c r="C1095" s="123">
        <v>17</v>
      </c>
      <c r="D1095" s="123">
        <v>0</v>
      </c>
      <c r="E1095" s="123">
        <v>0</v>
      </c>
      <c r="F1095" s="123">
        <v>0</v>
      </c>
      <c r="G1095" s="123">
        <v>0</v>
      </c>
      <c r="H1095" s="123">
        <v>1</v>
      </c>
      <c r="I1095" s="123">
        <v>9</v>
      </c>
      <c r="J1095" s="123">
        <v>0</v>
      </c>
      <c r="K1095" s="123">
        <v>1</v>
      </c>
      <c r="L1095" s="119">
        <f t="shared" si="34"/>
        <v>6</v>
      </c>
      <c r="M1095" s="123">
        <v>650</v>
      </c>
      <c r="N1095" s="124">
        <v>5.1369863013698627E-3</v>
      </c>
      <c r="O1095" s="73">
        <f t="shared" si="35"/>
        <v>2.6153846153846153E-2</v>
      </c>
      <c r="P1095" s="125" t="s">
        <v>37</v>
      </c>
      <c r="Q1095" s="125" t="s">
        <v>2580</v>
      </c>
      <c r="R1095" s="121" t="s">
        <v>51</v>
      </c>
    </row>
    <row r="1096" spans="1:18" ht="15.75" thickBot="1" x14ac:dyDescent="0.25">
      <c r="A1096" s="139" t="s">
        <v>524</v>
      </c>
      <c r="B1096" s="139" t="s">
        <v>525</v>
      </c>
      <c r="C1096" s="123">
        <v>158</v>
      </c>
      <c r="D1096" s="123">
        <v>6</v>
      </c>
      <c r="E1096" s="123">
        <v>0</v>
      </c>
      <c r="F1096" s="123">
        <v>0</v>
      </c>
      <c r="G1096" s="123">
        <v>0</v>
      </c>
      <c r="H1096" s="123">
        <v>19</v>
      </c>
      <c r="I1096" s="123">
        <v>64</v>
      </c>
      <c r="J1096" s="123">
        <v>7</v>
      </c>
      <c r="K1096" s="123">
        <v>8</v>
      </c>
      <c r="L1096" s="119">
        <f t="shared" si="34"/>
        <v>54</v>
      </c>
      <c r="M1096" s="123">
        <v>911</v>
      </c>
      <c r="N1096" s="124"/>
      <c r="O1096" s="73">
        <f t="shared" si="35"/>
        <v>0.17343578485181119</v>
      </c>
      <c r="P1096" s="125" t="s">
        <v>238</v>
      </c>
      <c r="Q1096" s="125" t="s">
        <v>2580</v>
      </c>
      <c r="R1096" s="121" t="s">
        <v>91</v>
      </c>
    </row>
    <row r="1097" spans="1:18" ht="15.75" thickBot="1" x14ac:dyDescent="0.25">
      <c r="A1097" s="139" t="s">
        <v>1611</v>
      </c>
      <c r="B1097" s="139" t="s">
        <v>1612</v>
      </c>
      <c r="C1097" s="123">
        <v>18</v>
      </c>
      <c r="D1097" s="123">
        <v>13</v>
      </c>
      <c r="E1097" s="123">
        <v>0</v>
      </c>
      <c r="F1097" s="123">
        <v>2</v>
      </c>
      <c r="G1097" s="123">
        <v>0</v>
      </c>
      <c r="H1097" s="123">
        <v>0</v>
      </c>
      <c r="I1097" s="123">
        <v>2</v>
      </c>
      <c r="J1097" s="123">
        <v>1</v>
      </c>
      <c r="K1097" s="123">
        <v>0</v>
      </c>
      <c r="L1097" s="119">
        <f t="shared" si="34"/>
        <v>2</v>
      </c>
      <c r="M1097" s="123">
        <v>939</v>
      </c>
      <c r="N1097" s="124">
        <v>5.6122448979591837E-2</v>
      </c>
      <c r="O1097" s="73">
        <f t="shared" si="35"/>
        <v>1.9169329073482427E-2</v>
      </c>
      <c r="P1097" s="125" t="s">
        <v>212</v>
      </c>
      <c r="Q1097" s="125" t="s">
        <v>321</v>
      </c>
      <c r="R1097" s="121" t="s">
        <v>364</v>
      </c>
    </row>
    <row r="1098" spans="1:18" ht="15.75" thickBot="1" x14ac:dyDescent="0.25">
      <c r="A1098" s="139" t="s">
        <v>787</v>
      </c>
      <c r="B1098" s="139" t="s">
        <v>788</v>
      </c>
      <c r="C1098" s="123">
        <v>51</v>
      </c>
      <c r="D1098" s="123">
        <v>15</v>
      </c>
      <c r="E1098" s="123">
        <v>0</v>
      </c>
      <c r="F1098" s="123">
        <v>0</v>
      </c>
      <c r="G1098" s="123">
        <v>0</v>
      </c>
      <c r="H1098" s="123">
        <v>3</v>
      </c>
      <c r="I1098" s="123">
        <v>13</v>
      </c>
      <c r="J1098" s="123">
        <v>6</v>
      </c>
      <c r="K1098" s="123">
        <v>2</v>
      </c>
      <c r="L1098" s="119">
        <f t="shared" si="34"/>
        <v>12</v>
      </c>
      <c r="M1098" s="123">
        <v>587</v>
      </c>
      <c r="N1098" s="124">
        <v>0.4</v>
      </c>
      <c r="O1098" s="73">
        <f t="shared" si="35"/>
        <v>8.6882453151618397E-2</v>
      </c>
      <c r="P1098" s="125" t="s">
        <v>116</v>
      </c>
      <c r="Q1098" s="125" t="s">
        <v>307</v>
      </c>
      <c r="R1098" s="121"/>
    </row>
    <row r="1099" spans="1:18" ht="15.75" thickBot="1" x14ac:dyDescent="0.25">
      <c r="A1099" s="139" t="s">
        <v>2183</v>
      </c>
      <c r="B1099" s="139" t="s">
        <v>2184</v>
      </c>
      <c r="C1099" s="123">
        <v>19</v>
      </c>
      <c r="D1099" s="123">
        <v>15</v>
      </c>
      <c r="E1099" s="123">
        <v>0</v>
      </c>
      <c r="F1099" s="123">
        <v>3</v>
      </c>
      <c r="G1099" s="123">
        <v>3</v>
      </c>
      <c r="H1099" s="123">
        <v>0</v>
      </c>
      <c r="I1099" s="123">
        <v>1</v>
      </c>
      <c r="J1099" s="123">
        <v>0</v>
      </c>
      <c r="K1099" s="123">
        <v>0</v>
      </c>
      <c r="L1099" s="119">
        <f t="shared" ref="L1099:L1162" si="36">+C1099-D1099-G1099-H1099-I1099-J1099-K1099</f>
        <v>0</v>
      </c>
      <c r="M1099" s="123">
        <v>655</v>
      </c>
      <c r="N1099" s="124">
        <v>1.5693112467306015E-2</v>
      </c>
      <c r="O1099" s="73">
        <f t="shared" ref="O1099:O1162" si="37">+C1099/M1099</f>
        <v>2.9007633587786259E-2</v>
      </c>
      <c r="P1099" s="125" t="s">
        <v>210</v>
      </c>
      <c r="Q1099" s="125" t="s">
        <v>296</v>
      </c>
      <c r="R1099" s="121"/>
    </row>
    <row r="1100" spans="1:18" ht="15.75" thickBot="1" x14ac:dyDescent="0.25">
      <c r="A1100" s="139" t="s">
        <v>871</v>
      </c>
      <c r="B1100" s="139" t="s">
        <v>872</v>
      </c>
      <c r="C1100" s="123">
        <v>37</v>
      </c>
      <c r="D1100" s="123">
        <v>11</v>
      </c>
      <c r="E1100" s="123">
        <v>0</v>
      </c>
      <c r="F1100" s="123">
        <v>2</v>
      </c>
      <c r="G1100" s="123">
        <v>0</v>
      </c>
      <c r="H1100" s="123">
        <v>0</v>
      </c>
      <c r="I1100" s="123">
        <v>11</v>
      </c>
      <c r="J1100" s="123">
        <v>0</v>
      </c>
      <c r="K1100" s="123">
        <v>3</v>
      </c>
      <c r="L1100" s="119">
        <f t="shared" si="36"/>
        <v>12</v>
      </c>
      <c r="M1100" s="123">
        <v>1467</v>
      </c>
      <c r="N1100" s="124">
        <v>2.2097053726169845E-2</v>
      </c>
      <c r="O1100" s="73">
        <f t="shared" si="37"/>
        <v>2.5221540558963872E-2</v>
      </c>
      <c r="P1100" s="125" t="s">
        <v>34</v>
      </c>
      <c r="Q1100" s="125" t="s">
        <v>305</v>
      </c>
      <c r="R1100" s="121" t="s">
        <v>2359</v>
      </c>
    </row>
    <row r="1101" spans="1:18" ht="15.75" thickBot="1" x14ac:dyDescent="0.25">
      <c r="A1101" s="139" t="s">
        <v>1176</v>
      </c>
      <c r="B1101" s="139" t="s">
        <v>1177</v>
      </c>
      <c r="C1101" s="123">
        <v>35</v>
      </c>
      <c r="D1101" s="123">
        <v>15</v>
      </c>
      <c r="E1101" s="123">
        <v>1</v>
      </c>
      <c r="F1101" s="123">
        <v>1</v>
      </c>
      <c r="G1101" s="123">
        <v>1</v>
      </c>
      <c r="H1101" s="123">
        <v>0</v>
      </c>
      <c r="I1101" s="123">
        <v>2</v>
      </c>
      <c r="J1101" s="123">
        <v>10</v>
      </c>
      <c r="K1101" s="123">
        <v>1</v>
      </c>
      <c r="L1101" s="119">
        <f t="shared" si="36"/>
        <v>6</v>
      </c>
      <c r="M1101" s="123">
        <v>648</v>
      </c>
      <c r="N1101" s="124">
        <v>6.5888812628689092E-2</v>
      </c>
      <c r="O1101" s="73">
        <f t="shared" si="37"/>
        <v>5.4012345679012343E-2</v>
      </c>
      <c r="P1101" s="125" t="s">
        <v>54</v>
      </c>
      <c r="Q1101" s="125" t="s">
        <v>296</v>
      </c>
      <c r="R1101" s="121" t="s">
        <v>12</v>
      </c>
    </row>
    <row r="1102" spans="1:18" ht="15.75" thickBot="1" x14ac:dyDescent="0.25">
      <c r="A1102" s="139" t="s">
        <v>1573</v>
      </c>
      <c r="B1102" s="139" t="s">
        <v>1574</v>
      </c>
      <c r="C1102" s="123">
        <v>12</v>
      </c>
      <c r="D1102" s="123">
        <v>2</v>
      </c>
      <c r="E1102" s="123">
        <v>0</v>
      </c>
      <c r="F1102" s="123">
        <v>0</v>
      </c>
      <c r="G1102" s="123">
        <v>0</v>
      </c>
      <c r="H1102" s="123">
        <v>0</v>
      </c>
      <c r="I1102" s="123">
        <v>7</v>
      </c>
      <c r="J1102" s="123">
        <v>0</v>
      </c>
      <c r="K1102" s="123">
        <v>2</v>
      </c>
      <c r="L1102" s="119">
        <f t="shared" si="36"/>
        <v>1</v>
      </c>
      <c r="M1102" s="123">
        <v>1090</v>
      </c>
      <c r="N1102" s="124">
        <v>0.30656934306569344</v>
      </c>
      <c r="O1102" s="73">
        <f t="shared" si="37"/>
        <v>1.1009174311926606E-2</v>
      </c>
      <c r="P1102" s="125" t="s">
        <v>89</v>
      </c>
      <c r="Q1102" s="125" t="s">
        <v>300</v>
      </c>
      <c r="R1102" s="121"/>
    </row>
    <row r="1103" spans="1:18" ht="15.75" thickBot="1" x14ac:dyDescent="0.25">
      <c r="A1103" s="139" t="s">
        <v>1872</v>
      </c>
      <c r="B1103" s="139" t="s">
        <v>1873</v>
      </c>
      <c r="C1103" s="123">
        <v>10</v>
      </c>
      <c r="D1103" s="123">
        <v>2</v>
      </c>
      <c r="E1103" s="123">
        <v>0</v>
      </c>
      <c r="F1103" s="123">
        <v>1</v>
      </c>
      <c r="G1103" s="123">
        <v>1</v>
      </c>
      <c r="H1103" s="123">
        <v>0</v>
      </c>
      <c r="I1103" s="123">
        <v>2</v>
      </c>
      <c r="J1103" s="123">
        <v>0</v>
      </c>
      <c r="K1103" s="123">
        <v>1</v>
      </c>
      <c r="L1103" s="119">
        <f t="shared" si="36"/>
        <v>4</v>
      </c>
      <c r="M1103" s="123">
        <v>567</v>
      </c>
      <c r="N1103" s="124">
        <v>3.1064670996893532E-2</v>
      </c>
      <c r="O1103" s="73">
        <f t="shared" si="37"/>
        <v>1.7636684303350969E-2</v>
      </c>
      <c r="P1103" s="125" t="s">
        <v>73</v>
      </c>
      <c r="Q1103" s="125" t="s">
        <v>316</v>
      </c>
      <c r="R1103" s="121"/>
    </row>
    <row r="1104" spans="1:18" ht="15.75" thickBot="1" x14ac:dyDescent="0.25">
      <c r="A1104" s="139" t="s">
        <v>1671</v>
      </c>
      <c r="B1104" s="139" t="s">
        <v>1672</v>
      </c>
      <c r="C1104" s="123">
        <v>17</v>
      </c>
      <c r="D1104" s="123">
        <v>12</v>
      </c>
      <c r="E1104" s="123">
        <v>0</v>
      </c>
      <c r="F1104" s="123">
        <v>1</v>
      </c>
      <c r="G1104" s="123">
        <v>0</v>
      </c>
      <c r="H1104" s="123">
        <v>0</v>
      </c>
      <c r="I1104" s="123">
        <v>2</v>
      </c>
      <c r="J1104" s="123">
        <v>1</v>
      </c>
      <c r="K1104" s="123">
        <v>0</v>
      </c>
      <c r="L1104" s="119">
        <f t="shared" si="36"/>
        <v>2</v>
      </c>
      <c r="M1104" s="123">
        <v>630</v>
      </c>
      <c r="N1104" s="124">
        <v>3.1887755102040817E-2</v>
      </c>
      <c r="O1104" s="73">
        <f t="shared" si="37"/>
        <v>2.6984126984126985E-2</v>
      </c>
      <c r="P1104" s="125" t="s">
        <v>210</v>
      </c>
      <c r="Q1104" s="125" t="s">
        <v>296</v>
      </c>
      <c r="R1104" s="121"/>
    </row>
    <row r="1105" spans="1:18" ht="15.75" thickBot="1" x14ac:dyDescent="0.25">
      <c r="A1105" s="139" t="s">
        <v>962</v>
      </c>
      <c r="B1105" s="139" t="s">
        <v>963</v>
      </c>
      <c r="C1105" s="123">
        <v>40</v>
      </c>
      <c r="D1105" s="123">
        <v>31</v>
      </c>
      <c r="E1105" s="123">
        <v>0</v>
      </c>
      <c r="F1105" s="123">
        <v>5</v>
      </c>
      <c r="G1105" s="123">
        <v>0</v>
      </c>
      <c r="H1105" s="123">
        <v>0</v>
      </c>
      <c r="I1105" s="123">
        <v>3</v>
      </c>
      <c r="J1105" s="123">
        <v>0</v>
      </c>
      <c r="K1105" s="123">
        <v>1</v>
      </c>
      <c r="L1105" s="119">
        <f t="shared" si="36"/>
        <v>5</v>
      </c>
      <c r="M1105" s="123">
        <v>841</v>
      </c>
      <c r="N1105" s="124">
        <v>3.3634126333059886E-2</v>
      </c>
      <c r="O1105" s="73">
        <f t="shared" si="37"/>
        <v>4.7562425683709872E-2</v>
      </c>
      <c r="P1105" s="125" t="s">
        <v>238</v>
      </c>
      <c r="Q1105" s="125" t="s">
        <v>2580</v>
      </c>
      <c r="R1105" s="121" t="s">
        <v>91</v>
      </c>
    </row>
    <row r="1106" spans="1:18" ht="15.75" thickBot="1" x14ac:dyDescent="0.25">
      <c r="A1106" s="139" t="s">
        <v>1180</v>
      </c>
      <c r="B1106" s="139" t="s">
        <v>1181</v>
      </c>
      <c r="C1106" s="123">
        <v>35</v>
      </c>
      <c r="D1106" s="123">
        <v>15</v>
      </c>
      <c r="E1106" s="123">
        <v>0</v>
      </c>
      <c r="F1106" s="123">
        <v>4</v>
      </c>
      <c r="G1106" s="123">
        <v>0</v>
      </c>
      <c r="H1106" s="123">
        <v>1</v>
      </c>
      <c r="I1106" s="123">
        <v>8</v>
      </c>
      <c r="J1106" s="123">
        <v>1</v>
      </c>
      <c r="K1106" s="123">
        <v>0</v>
      </c>
      <c r="L1106" s="119">
        <f t="shared" si="36"/>
        <v>10</v>
      </c>
      <c r="M1106" s="123">
        <v>1156</v>
      </c>
      <c r="N1106" s="124">
        <v>6.1128526645768025E-2</v>
      </c>
      <c r="O1106" s="73">
        <f t="shared" si="37"/>
        <v>3.0276816608996539E-2</v>
      </c>
      <c r="P1106" s="125" t="s">
        <v>36</v>
      </c>
      <c r="Q1106" s="125" t="s">
        <v>321</v>
      </c>
      <c r="R1106" s="121" t="s">
        <v>364</v>
      </c>
    </row>
    <row r="1107" spans="1:18" ht="15.75" thickBot="1" x14ac:dyDescent="0.25">
      <c r="A1107" s="139" t="s">
        <v>1859</v>
      </c>
      <c r="B1107" s="139" t="s">
        <v>1860</v>
      </c>
      <c r="C1107" s="123">
        <v>11</v>
      </c>
      <c r="D1107" s="123">
        <v>1</v>
      </c>
      <c r="E1107" s="123">
        <v>0</v>
      </c>
      <c r="F1107" s="123">
        <v>0</v>
      </c>
      <c r="G1107" s="123">
        <v>0</v>
      </c>
      <c r="H1107" s="123">
        <v>0</v>
      </c>
      <c r="I1107" s="123">
        <v>5</v>
      </c>
      <c r="J1107" s="123">
        <v>0</v>
      </c>
      <c r="K1107" s="123">
        <v>1</v>
      </c>
      <c r="L1107" s="119">
        <f t="shared" si="36"/>
        <v>4</v>
      </c>
      <c r="M1107" s="123">
        <v>503</v>
      </c>
      <c r="N1107" s="124">
        <v>2.5662251655629138E-2</v>
      </c>
      <c r="O1107" s="73">
        <f t="shared" si="37"/>
        <v>2.186878727634195E-2</v>
      </c>
      <c r="P1107" s="125" t="s">
        <v>11</v>
      </c>
      <c r="Q1107" s="125" t="s">
        <v>307</v>
      </c>
      <c r="R1107" s="121" t="s">
        <v>83</v>
      </c>
    </row>
    <row r="1108" spans="1:18" ht="15.75" thickBot="1" x14ac:dyDescent="0.25">
      <c r="A1108" s="139" t="s">
        <v>1504</v>
      </c>
      <c r="B1108" s="139" t="s">
        <v>1505</v>
      </c>
      <c r="C1108" s="123">
        <v>23</v>
      </c>
      <c r="D1108" s="123">
        <v>19</v>
      </c>
      <c r="E1108" s="123">
        <v>0</v>
      </c>
      <c r="F1108" s="123">
        <v>4</v>
      </c>
      <c r="G1108" s="123">
        <v>0</v>
      </c>
      <c r="H1108" s="123">
        <v>0</v>
      </c>
      <c r="I1108" s="123">
        <v>1</v>
      </c>
      <c r="J1108" s="123">
        <v>0</v>
      </c>
      <c r="K1108" s="123">
        <v>1</v>
      </c>
      <c r="L1108" s="119">
        <f t="shared" si="36"/>
        <v>2</v>
      </c>
      <c r="M1108" s="123">
        <v>1529</v>
      </c>
      <c r="N1108" s="124">
        <v>4.1117145073700546E-2</v>
      </c>
      <c r="O1108" s="73">
        <f t="shared" si="37"/>
        <v>1.5042511445389144E-2</v>
      </c>
      <c r="P1108" s="125" t="s">
        <v>13</v>
      </c>
      <c r="Q1108" s="125" t="s">
        <v>296</v>
      </c>
      <c r="R1108" s="121"/>
    </row>
    <row r="1109" spans="1:18" ht="15.75" thickBot="1" x14ac:dyDescent="0.25">
      <c r="A1109" s="139" t="s">
        <v>1478</v>
      </c>
      <c r="B1109" s="139" t="s">
        <v>1479</v>
      </c>
      <c r="C1109" s="123">
        <v>14</v>
      </c>
      <c r="D1109" s="123">
        <v>8</v>
      </c>
      <c r="E1109" s="123">
        <v>0</v>
      </c>
      <c r="F1109" s="123">
        <v>1</v>
      </c>
      <c r="G1109" s="123">
        <v>0</v>
      </c>
      <c r="H1109" s="123">
        <v>1</v>
      </c>
      <c r="I1109" s="123">
        <v>3</v>
      </c>
      <c r="J1109" s="123">
        <v>0</v>
      </c>
      <c r="K1109" s="123">
        <v>0</v>
      </c>
      <c r="L1109" s="119">
        <f t="shared" si="36"/>
        <v>2</v>
      </c>
      <c r="M1109" s="123">
        <v>699</v>
      </c>
      <c r="N1109" s="124">
        <v>3.8135593220338986E-2</v>
      </c>
      <c r="O1109" s="73">
        <f t="shared" si="37"/>
        <v>2.0028612303290415E-2</v>
      </c>
      <c r="P1109" s="125" t="s">
        <v>225</v>
      </c>
      <c r="Q1109" s="125" t="s">
        <v>307</v>
      </c>
      <c r="R1109" s="121" t="s">
        <v>83</v>
      </c>
    </row>
    <row r="1110" spans="1:18" ht="15.75" thickBot="1" x14ac:dyDescent="0.25">
      <c r="A1110" s="139" t="s">
        <v>1447</v>
      </c>
      <c r="B1110" s="139" t="s">
        <v>1448</v>
      </c>
      <c r="C1110" s="123">
        <v>20</v>
      </c>
      <c r="D1110" s="123">
        <v>5</v>
      </c>
      <c r="E1110" s="123">
        <v>0</v>
      </c>
      <c r="F1110" s="123">
        <v>0</v>
      </c>
      <c r="G1110" s="123">
        <v>0</v>
      </c>
      <c r="H1110" s="123">
        <v>0</v>
      </c>
      <c r="I1110" s="123">
        <v>2</v>
      </c>
      <c r="J1110" s="123">
        <v>1</v>
      </c>
      <c r="K1110" s="123">
        <v>2</v>
      </c>
      <c r="L1110" s="119">
        <f t="shared" si="36"/>
        <v>10</v>
      </c>
      <c r="M1110" s="123">
        <v>1075</v>
      </c>
      <c r="N1110" s="124">
        <v>6.4220183486238536E-2</v>
      </c>
      <c r="O1110" s="73">
        <f t="shared" si="37"/>
        <v>1.8604651162790697E-2</v>
      </c>
      <c r="P1110" s="125" t="s">
        <v>47</v>
      </c>
      <c r="Q1110" s="125" t="s">
        <v>316</v>
      </c>
      <c r="R1110" s="121"/>
    </row>
    <row r="1111" spans="1:18" ht="15.75" thickBot="1" x14ac:dyDescent="0.25">
      <c r="A1111" s="139" t="s">
        <v>2062</v>
      </c>
      <c r="B1111" s="139" t="s">
        <v>2538</v>
      </c>
      <c r="C1111" s="123">
        <v>1</v>
      </c>
      <c r="D1111" s="123">
        <v>1</v>
      </c>
      <c r="E1111" s="123">
        <v>0</v>
      </c>
      <c r="F1111" s="123">
        <v>0</v>
      </c>
      <c r="G1111" s="123">
        <v>0</v>
      </c>
      <c r="H1111" s="123">
        <v>0</v>
      </c>
      <c r="I1111" s="123">
        <v>0</v>
      </c>
      <c r="J1111" s="123">
        <v>0</v>
      </c>
      <c r="K1111" s="123">
        <v>0</v>
      </c>
      <c r="L1111" s="119">
        <f t="shared" si="36"/>
        <v>0</v>
      </c>
      <c r="M1111" s="123">
        <v>400</v>
      </c>
      <c r="N1111" s="124">
        <v>7.6923076923076927E-2</v>
      </c>
      <c r="O1111" s="73">
        <f t="shared" si="37"/>
        <v>2.5000000000000001E-3</v>
      </c>
      <c r="P1111" s="125" t="s">
        <v>71</v>
      </c>
      <c r="Q1111" s="125" t="s">
        <v>298</v>
      </c>
      <c r="R1111" s="121" t="s">
        <v>18</v>
      </c>
    </row>
    <row r="1112" spans="1:18" ht="15.75" thickBot="1" x14ac:dyDescent="0.25">
      <c r="A1112" s="139" t="s">
        <v>1714</v>
      </c>
      <c r="B1112" s="139" t="s">
        <v>1715</v>
      </c>
      <c r="C1112" s="123">
        <v>7</v>
      </c>
      <c r="D1112" s="123">
        <v>0</v>
      </c>
      <c r="E1112" s="123">
        <v>0</v>
      </c>
      <c r="F1112" s="123">
        <v>0</v>
      </c>
      <c r="G1112" s="123">
        <v>0</v>
      </c>
      <c r="H1112" s="123">
        <v>0</v>
      </c>
      <c r="I1112" s="123">
        <v>2</v>
      </c>
      <c r="J1112" s="123">
        <v>2</v>
      </c>
      <c r="K1112" s="123">
        <v>2</v>
      </c>
      <c r="L1112" s="119">
        <f t="shared" si="36"/>
        <v>1</v>
      </c>
      <c r="M1112" s="123">
        <v>377</v>
      </c>
      <c r="N1112" s="124">
        <v>2.924451665312754E-2</v>
      </c>
      <c r="O1112" s="73">
        <f t="shared" si="37"/>
        <v>1.8567639257294429E-2</v>
      </c>
      <c r="P1112" s="125" t="s">
        <v>11</v>
      </c>
      <c r="Q1112" s="125" t="s">
        <v>307</v>
      </c>
      <c r="R1112" s="121"/>
    </row>
    <row r="1113" spans="1:18" ht="15.75" thickBot="1" x14ac:dyDescent="0.25">
      <c r="A1113" s="139" t="s">
        <v>1224</v>
      </c>
      <c r="B1113" s="139" t="s">
        <v>1225</v>
      </c>
      <c r="C1113" s="123">
        <v>30</v>
      </c>
      <c r="D1113" s="123">
        <v>8</v>
      </c>
      <c r="E1113" s="123">
        <v>0</v>
      </c>
      <c r="F1113" s="123">
        <v>4</v>
      </c>
      <c r="G1113" s="123">
        <v>0</v>
      </c>
      <c r="H1113" s="123">
        <v>2</v>
      </c>
      <c r="I1113" s="123">
        <v>4</v>
      </c>
      <c r="J1113" s="123">
        <v>3</v>
      </c>
      <c r="K1113" s="123">
        <v>0</v>
      </c>
      <c r="L1113" s="119">
        <f t="shared" si="36"/>
        <v>13</v>
      </c>
      <c r="M1113" s="123">
        <v>1050</v>
      </c>
      <c r="N1113" s="124">
        <v>0.12874870734229577</v>
      </c>
      <c r="O1113" s="73">
        <f t="shared" si="37"/>
        <v>2.8571428571428571E-2</v>
      </c>
      <c r="P1113" s="125" t="s">
        <v>34</v>
      </c>
      <c r="Q1113" s="125" t="s">
        <v>305</v>
      </c>
      <c r="R1113" s="121" t="s">
        <v>2359</v>
      </c>
    </row>
    <row r="1114" spans="1:18" ht="15.75" thickBot="1" x14ac:dyDescent="0.25">
      <c r="A1114" s="139" t="s">
        <v>2056</v>
      </c>
      <c r="B1114" s="139" t="s">
        <v>2057</v>
      </c>
      <c r="C1114" s="123">
        <v>9</v>
      </c>
      <c r="D1114" s="123">
        <v>1</v>
      </c>
      <c r="E1114" s="123">
        <v>0</v>
      </c>
      <c r="F1114" s="123">
        <v>1</v>
      </c>
      <c r="G1114" s="123">
        <v>0</v>
      </c>
      <c r="H1114" s="123">
        <v>0</v>
      </c>
      <c r="I1114" s="123">
        <v>7</v>
      </c>
      <c r="J1114" s="123">
        <v>0</v>
      </c>
      <c r="K1114" s="123">
        <v>0</v>
      </c>
      <c r="L1114" s="119">
        <f t="shared" si="36"/>
        <v>1</v>
      </c>
      <c r="M1114" s="123">
        <v>510</v>
      </c>
      <c r="N1114" s="124">
        <v>9.7883597883597878E-2</v>
      </c>
      <c r="O1114" s="73">
        <f t="shared" si="37"/>
        <v>1.7647058823529412E-2</v>
      </c>
      <c r="P1114" s="125" t="s">
        <v>238</v>
      </c>
      <c r="Q1114" s="125" t="s">
        <v>2580</v>
      </c>
      <c r="R1114" s="121" t="s">
        <v>91</v>
      </c>
    </row>
    <row r="1115" spans="1:18" ht="15.75" thickBot="1" x14ac:dyDescent="0.25">
      <c r="A1115" s="139" t="s">
        <v>1944</v>
      </c>
      <c r="B1115" s="139" t="s">
        <v>1945</v>
      </c>
      <c r="C1115" s="123">
        <v>9</v>
      </c>
      <c r="D1115" s="123">
        <v>1</v>
      </c>
      <c r="E1115" s="123">
        <v>0</v>
      </c>
      <c r="F1115" s="123">
        <v>0</v>
      </c>
      <c r="G1115" s="123">
        <v>0</v>
      </c>
      <c r="H1115" s="123">
        <v>4</v>
      </c>
      <c r="I1115" s="123">
        <v>2</v>
      </c>
      <c r="J1115" s="123">
        <v>1</v>
      </c>
      <c r="K1115" s="123">
        <v>0</v>
      </c>
      <c r="L1115" s="119">
        <f t="shared" si="36"/>
        <v>1</v>
      </c>
      <c r="M1115" s="123">
        <v>522</v>
      </c>
      <c r="N1115" s="124">
        <v>0.12430011198208286</v>
      </c>
      <c r="O1115" s="73">
        <f t="shared" si="37"/>
        <v>1.7241379310344827E-2</v>
      </c>
      <c r="P1115" s="125" t="s">
        <v>169</v>
      </c>
      <c r="Q1115" s="125" t="s">
        <v>296</v>
      </c>
      <c r="R1115" s="121"/>
    </row>
    <row r="1116" spans="1:18" ht="15.75" thickBot="1" x14ac:dyDescent="0.25">
      <c r="A1116" s="139" t="s">
        <v>1834</v>
      </c>
      <c r="B1116" s="139" t="s">
        <v>1835</v>
      </c>
      <c r="C1116" s="123">
        <v>12</v>
      </c>
      <c r="D1116" s="123">
        <v>9</v>
      </c>
      <c r="E1116" s="123">
        <v>0</v>
      </c>
      <c r="F1116" s="123">
        <v>2</v>
      </c>
      <c r="G1116" s="123">
        <v>0</v>
      </c>
      <c r="H1116" s="123">
        <v>0</v>
      </c>
      <c r="I1116" s="123">
        <v>1</v>
      </c>
      <c r="J1116" s="123">
        <v>1</v>
      </c>
      <c r="K1116" s="123">
        <v>0</v>
      </c>
      <c r="L1116" s="119">
        <f t="shared" si="36"/>
        <v>1</v>
      </c>
      <c r="M1116" s="123">
        <v>767</v>
      </c>
      <c r="N1116" s="124">
        <v>2.2946859903381644E-2</v>
      </c>
      <c r="O1116" s="73">
        <f t="shared" si="37"/>
        <v>1.5645371577574969E-2</v>
      </c>
      <c r="P1116" s="125" t="s">
        <v>37</v>
      </c>
      <c r="Q1116" s="125" t="s">
        <v>2580</v>
      </c>
      <c r="R1116" s="121" t="s">
        <v>51</v>
      </c>
    </row>
    <row r="1117" spans="1:18" ht="15.75" thickBot="1" x14ac:dyDescent="0.25">
      <c r="A1117" s="139" t="s">
        <v>2214</v>
      </c>
      <c r="B1117" s="139" t="s">
        <v>2215</v>
      </c>
      <c r="C1117" s="123">
        <v>9</v>
      </c>
      <c r="D1117" s="123">
        <v>1</v>
      </c>
      <c r="E1117" s="123">
        <v>1</v>
      </c>
      <c r="F1117" s="123">
        <v>0</v>
      </c>
      <c r="G1117" s="123">
        <v>3</v>
      </c>
      <c r="H1117" s="123">
        <v>1</v>
      </c>
      <c r="I1117" s="123">
        <v>1</v>
      </c>
      <c r="J1117" s="123">
        <v>0</v>
      </c>
      <c r="K1117" s="123">
        <v>1</v>
      </c>
      <c r="L1117" s="119">
        <f t="shared" si="36"/>
        <v>2</v>
      </c>
      <c r="M1117" s="123">
        <v>747</v>
      </c>
      <c r="N1117" s="124">
        <v>4.3678160919540229E-2</v>
      </c>
      <c r="O1117" s="73">
        <f t="shared" si="37"/>
        <v>1.2048192771084338E-2</v>
      </c>
      <c r="P1117" s="125" t="s">
        <v>241</v>
      </c>
      <c r="Q1117" s="125" t="s">
        <v>2580</v>
      </c>
      <c r="R1117" s="121" t="s">
        <v>91</v>
      </c>
    </row>
    <row r="1118" spans="1:18" ht="15.75" thickBot="1" x14ac:dyDescent="0.25">
      <c r="A1118" s="139" t="s">
        <v>118</v>
      </c>
      <c r="B1118" s="139" t="s">
        <v>351</v>
      </c>
      <c r="C1118" s="123">
        <v>6977</v>
      </c>
      <c r="D1118" s="123">
        <v>6200</v>
      </c>
      <c r="E1118" s="123">
        <v>1606</v>
      </c>
      <c r="F1118" s="123">
        <v>1028</v>
      </c>
      <c r="G1118" s="123">
        <v>218</v>
      </c>
      <c r="H1118" s="123">
        <v>55</v>
      </c>
      <c r="I1118" s="123">
        <v>52</v>
      </c>
      <c r="J1118" s="123">
        <v>37</v>
      </c>
      <c r="K1118" s="123">
        <v>10</v>
      </c>
      <c r="L1118" s="119">
        <f t="shared" si="36"/>
        <v>405</v>
      </c>
      <c r="M1118" s="123">
        <v>29267</v>
      </c>
      <c r="N1118" s="124">
        <v>8.9126559714795012E-3</v>
      </c>
      <c r="O1118" s="73">
        <f t="shared" si="37"/>
        <v>0.23839136228516761</v>
      </c>
      <c r="P1118" s="125" t="s">
        <v>456</v>
      </c>
      <c r="Q1118" s="125" t="s">
        <v>307</v>
      </c>
      <c r="R1118" s="121" t="s">
        <v>118</v>
      </c>
    </row>
    <row r="1119" spans="1:18" ht="15.75" thickBot="1" x14ac:dyDescent="0.25">
      <c r="A1119" s="139" t="s">
        <v>1308</v>
      </c>
      <c r="B1119" s="139" t="s">
        <v>1309</v>
      </c>
      <c r="C1119" s="123">
        <v>28</v>
      </c>
      <c r="D1119" s="123">
        <v>15</v>
      </c>
      <c r="E1119" s="123">
        <v>0</v>
      </c>
      <c r="F1119" s="123">
        <v>2</v>
      </c>
      <c r="G1119" s="123">
        <v>0</v>
      </c>
      <c r="H1119" s="123">
        <v>2</v>
      </c>
      <c r="I1119" s="123">
        <v>0</v>
      </c>
      <c r="J1119" s="123">
        <v>2</v>
      </c>
      <c r="K1119" s="123">
        <v>0</v>
      </c>
      <c r="L1119" s="119">
        <f t="shared" si="36"/>
        <v>9</v>
      </c>
      <c r="M1119" s="123">
        <v>680</v>
      </c>
      <c r="N1119" s="124">
        <v>9.1743119266055051E-3</v>
      </c>
      <c r="O1119" s="73">
        <f t="shared" si="37"/>
        <v>4.1176470588235294E-2</v>
      </c>
      <c r="P1119" s="125" t="s">
        <v>71</v>
      </c>
      <c r="Q1119" s="125" t="s">
        <v>298</v>
      </c>
      <c r="R1119" s="121"/>
    </row>
    <row r="1120" spans="1:18" ht="15.75" thickBot="1" x14ac:dyDescent="0.25">
      <c r="A1120" s="139" t="s">
        <v>1905</v>
      </c>
      <c r="B1120" s="139" t="s">
        <v>1906</v>
      </c>
      <c r="C1120" s="123">
        <v>10</v>
      </c>
      <c r="D1120" s="123">
        <v>7</v>
      </c>
      <c r="E1120" s="123">
        <v>0</v>
      </c>
      <c r="F1120" s="123">
        <v>2</v>
      </c>
      <c r="G1120" s="123">
        <v>0</v>
      </c>
      <c r="H1120" s="123">
        <v>1</v>
      </c>
      <c r="I1120" s="123">
        <v>1</v>
      </c>
      <c r="J1120" s="123">
        <v>0</v>
      </c>
      <c r="K1120" s="123">
        <v>1</v>
      </c>
      <c r="L1120" s="119">
        <f t="shared" si="36"/>
        <v>0</v>
      </c>
      <c r="M1120" s="123">
        <v>785</v>
      </c>
      <c r="N1120" s="124"/>
      <c r="O1120" s="73">
        <f t="shared" si="37"/>
        <v>1.2738853503184714E-2</v>
      </c>
      <c r="P1120" s="125" t="s">
        <v>260</v>
      </c>
      <c r="Q1120" s="125" t="s">
        <v>307</v>
      </c>
      <c r="R1120" s="121"/>
    </row>
    <row r="1121" spans="1:18" ht="15.75" thickBot="1" x14ac:dyDescent="0.25">
      <c r="A1121" s="139" t="s">
        <v>751</v>
      </c>
      <c r="B1121" s="139" t="s">
        <v>752</v>
      </c>
      <c r="C1121" s="123">
        <v>45</v>
      </c>
      <c r="D1121" s="123">
        <v>37</v>
      </c>
      <c r="E1121" s="123">
        <v>1</v>
      </c>
      <c r="F1121" s="123">
        <v>0</v>
      </c>
      <c r="G1121" s="123">
        <v>1</v>
      </c>
      <c r="H1121" s="123">
        <v>0</v>
      </c>
      <c r="I1121" s="123">
        <v>2</v>
      </c>
      <c r="J1121" s="123">
        <v>2</v>
      </c>
      <c r="K1121" s="123">
        <v>1</v>
      </c>
      <c r="L1121" s="119">
        <f t="shared" si="36"/>
        <v>2</v>
      </c>
      <c r="M1121" s="123">
        <v>899</v>
      </c>
      <c r="N1121" s="124">
        <v>2.1097046413502109E-2</v>
      </c>
      <c r="O1121" s="73">
        <f t="shared" si="37"/>
        <v>5.0055617352614018E-2</v>
      </c>
      <c r="P1121" s="125" t="s">
        <v>21</v>
      </c>
      <c r="Q1121" s="125" t="s">
        <v>307</v>
      </c>
      <c r="R1121" s="121"/>
    </row>
    <row r="1122" spans="1:18" ht="15.75" thickBot="1" x14ac:dyDescent="0.25">
      <c r="A1122" s="139" t="s">
        <v>119</v>
      </c>
      <c r="B1122" s="139" t="s">
        <v>423</v>
      </c>
      <c r="C1122" s="123">
        <v>669</v>
      </c>
      <c r="D1122" s="123">
        <v>335</v>
      </c>
      <c r="E1122" s="123">
        <v>20</v>
      </c>
      <c r="F1122" s="123">
        <v>48</v>
      </c>
      <c r="G1122" s="123">
        <v>1</v>
      </c>
      <c r="H1122" s="123">
        <v>37</v>
      </c>
      <c r="I1122" s="123">
        <v>103</v>
      </c>
      <c r="J1122" s="123">
        <v>12</v>
      </c>
      <c r="K1122" s="123">
        <v>12</v>
      </c>
      <c r="L1122" s="119">
        <f t="shared" si="36"/>
        <v>169</v>
      </c>
      <c r="M1122" s="123">
        <v>21880</v>
      </c>
      <c r="N1122" s="124">
        <v>0.15447356436053492</v>
      </c>
      <c r="O1122" s="73">
        <f t="shared" si="37"/>
        <v>3.0575868372943328E-2</v>
      </c>
      <c r="P1122" s="125" t="s">
        <v>456</v>
      </c>
      <c r="Q1122" s="125" t="s">
        <v>312</v>
      </c>
      <c r="R1122" s="121"/>
    </row>
    <row r="1123" spans="1:18" ht="15.75" thickBot="1" x14ac:dyDescent="0.25">
      <c r="A1123" s="139" t="s">
        <v>2154</v>
      </c>
      <c r="B1123" s="139" t="s">
        <v>2155</v>
      </c>
      <c r="C1123" s="123">
        <v>6</v>
      </c>
      <c r="D1123" s="123">
        <v>5</v>
      </c>
      <c r="E1123" s="123">
        <v>0</v>
      </c>
      <c r="F1123" s="123">
        <v>0</v>
      </c>
      <c r="G1123" s="123">
        <v>0</v>
      </c>
      <c r="H1123" s="123">
        <v>0</v>
      </c>
      <c r="I1123" s="123">
        <v>0</v>
      </c>
      <c r="J1123" s="123">
        <v>0</v>
      </c>
      <c r="K1123" s="123">
        <v>0</v>
      </c>
      <c r="L1123" s="119">
        <f t="shared" si="36"/>
        <v>1</v>
      </c>
      <c r="M1123" s="123">
        <v>400</v>
      </c>
      <c r="N1123" s="124">
        <v>1.8248175182481751E-3</v>
      </c>
      <c r="O1123" s="73">
        <f t="shared" si="37"/>
        <v>1.4999999999999999E-2</v>
      </c>
      <c r="P1123" s="125" t="s">
        <v>76</v>
      </c>
      <c r="Q1123" s="125" t="s">
        <v>321</v>
      </c>
      <c r="R1123" s="121" t="s">
        <v>2354</v>
      </c>
    </row>
    <row r="1124" spans="1:18" ht="15.75" thickBot="1" x14ac:dyDescent="0.25">
      <c r="A1124" s="139" t="s">
        <v>1665</v>
      </c>
      <c r="B1124" s="139" t="s">
        <v>2539</v>
      </c>
      <c r="C1124" s="123">
        <v>11</v>
      </c>
      <c r="D1124" s="123">
        <v>0</v>
      </c>
      <c r="E1124" s="123">
        <v>0</v>
      </c>
      <c r="F1124" s="123">
        <v>0</v>
      </c>
      <c r="G1124" s="123">
        <v>1</v>
      </c>
      <c r="H1124" s="123">
        <v>8</v>
      </c>
      <c r="I1124" s="123">
        <v>2</v>
      </c>
      <c r="J1124" s="123">
        <v>0</v>
      </c>
      <c r="K1124" s="123">
        <v>0</v>
      </c>
      <c r="L1124" s="119">
        <f t="shared" si="36"/>
        <v>0</v>
      </c>
      <c r="M1124" s="123">
        <v>803</v>
      </c>
      <c r="N1124" s="124">
        <v>5.8479532163742687E-2</v>
      </c>
      <c r="O1124" s="73">
        <f t="shared" si="37"/>
        <v>1.3698630136986301E-2</v>
      </c>
      <c r="P1124" s="125" t="s">
        <v>21</v>
      </c>
      <c r="Q1124" s="125" t="s">
        <v>307</v>
      </c>
      <c r="R1124" s="121"/>
    </row>
    <row r="1125" spans="1:18" ht="15.75" thickBot="1" x14ac:dyDescent="0.25">
      <c r="A1125" s="139" t="s">
        <v>1539</v>
      </c>
      <c r="B1125" s="139" t="s">
        <v>1540</v>
      </c>
      <c r="C1125" s="123">
        <v>8</v>
      </c>
      <c r="D1125" s="123">
        <v>2</v>
      </c>
      <c r="E1125" s="123">
        <v>0</v>
      </c>
      <c r="F1125" s="123">
        <v>1</v>
      </c>
      <c r="G1125" s="123">
        <v>0</v>
      </c>
      <c r="H1125" s="123">
        <v>0</v>
      </c>
      <c r="I1125" s="123">
        <v>4</v>
      </c>
      <c r="J1125" s="123">
        <v>1</v>
      </c>
      <c r="K1125" s="123">
        <v>0</v>
      </c>
      <c r="L1125" s="119">
        <f t="shared" si="36"/>
        <v>1</v>
      </c>
      <c r="M1125" s="123">
        <v>587</v>
      </c>
      <c r="N1125" s="124">
        <v>0.10179640718562874</v>
      </c>
      <c r="O1125" s="73">
        <f t="shared" si="37"/>
        <v>1.3628620102214651E-2</v>
      </c>
      <c r="P1125" s="125" t="s">
        <v>260</v>
      </c>
      <c r="Q1125" s="125" t="s">
        <v>296</v>
      </c>
      <c r="R1125" s="121" t="s">
        <v>12</v>
      </c>
    </row>
    <row r="1126" spans="1:18" ht="15.75" thickBot="1" x14ac:dyDescent="0.25">
      <c r="A1126" s="139" t="s">
        <v>629</v>
      </c>
      <c r="B1126" s="139" t="s">
        <v>630</v>
      </c>
      <c r="C1126" s="123">
        <v>112</v>
      </c>
      <c r="D1126" s="123">
        <v>25</v>
      </c>
      <c r="E1126" s="123">
        <v>0</v>
      </c>
      <c r="F1126" s="123">
        <v>0</v>
      </c>
      <c r="G1126" s="123">
        <v>0</v>
      </c>
      <c r="H1126" s="123">
        <v>5</v>
      </c>
      <c r="I1126" s="123">
        <v>32</v>
      </c>
      <c r="J1126" s="123">
        <v>1</v>
      </c>
      <c r="K1126" s="123">
        <v>16</v>
      </c>
      <c r="L1126" s="119">
        <f t="shared" si="36"/>
        <v>33</v>
      </c>
      <c r="M1126" s="123">
        <v>1327</v>
      </c>
      <c r="N1126" s="124">
        <v>5.4852320675105488E-2</v>
      </c>
      <c r="O1126" s="73">
        <f t="shared" si="37"/>
        <v>8.4400904295403159E-2</v>
      </c>
      <c r="P1126" s="125" t="s">
        <v>71</v>
      </c>
      <c r="Q1126" s="125" t="s">
        <v>298</v>
      </c>
      <c r="R1126" s="121"/>
    </row>
    <row r="1127" spans="1:18" ht="15.75" thickBot="1" x14ac:dyDescent="0.25">
      <c r="A1127" s="139" t="s">
        <v>823</v>
      </c>
      <c r="B1127" s="139" t="s">
        <v>824</v>
      </c>
      <c r="C1127" s="123">
        <v>48</v>
      </c>
      <c r="D1127" s="123">
        <v>16</v>
      </c>
      <c r="E1127" s="123">
        <v>0</v>
      </c>
      <c r="F1127" s="123">
        <v>0</v>
      </c>
      <c r="G1127" s="123">
        <v>0</v>
      </c>
      <c r="H1127" s="123">
        <v>0</v>
      </c>
      <c r="I1127" s="123">
        <v>22</v>
      </c>
      <c r="J1127" s="123">
        <v>0</v>
      </c>
      <c r="K1127" s="123">
        <v>7</v>
      </c>
      <c r="L1127" s="119">
        <f t="shared" si="36"/>
        <v>3</v>
      </c>
      <c r="M1127" s="123">
        <v>584</v>
      </c>
      <c r="N1127" s="124">
        <v>4.7767393561786088E-2</v>
      </c>
      <c r="O1127" s="73">
        <f t="shared" si="37"/>
        <v>8.2191780821917804E-2</v>
      </c>
      <c r="P1127" s="125" t="s">
        <v>78</v>
      </c>
      <c r="Q1127" s="125" t="s">
        <v>321</v>
      </c>
      <c r="R1127" s="121"/>
    </row>
    <row r="1128" spans="1:18" ht="15.75" thickBot="1" x14ac:dyDescent="0.25">
      <c r="A1128" s="139" t="s">
        <v>1196</v>
      </c>
      <c r="B1128" s="139" t="s">
        <v>1197</v>
      </c>
      <c r="C1128" s="123">
        <v>26</v>
      </c>
      <c r="D1128" s="123">
        <v>9</v>
      </c>
      <c r="E1128" s="123">
        <v>0</v>
      </c>
      <c r="F1128" s="123">
        <v>0</v>
      </c>
      <c r="G1128" s="123">
        <v>1</v>
      </c>
      <c r="H1128" s="123">
        <v>4</v>
      </c>
      <c r="I1128" s="123">
        <v>4</v>
      </c>
      <c r="J1128" s="123">
        <v>0</v>
      </c>
      <c r="K1128" s="123">
        <v>0</v>
      </c>
      <c r="L1128" s="119">
        <f t="shared" si="36"/>
        <v>8</v>
      </c>
      <c r="M1128" s="123">
        <v>599</v>
      </c>
      <c r="N1128" s="124">
        <v>8.6524822695035461E-2</v>
      </c>
      <c r="O1128" s="73">
        <f t="shared" si="37"/>
        <v>4.340567612687813E-2</v>
      </c>
      <c r="P1128" s="125" t="s">
        <v>88</v>
      </c>
      <c r="Q1128" s="125" t="s">
        <v>305</v>
      </c>
      <c r="R1128" s="121"/>
    </row>
    <row r="1129" spans="1:18" ht="15.75" thickBot="1" x14ac:dyDescent="0.25">
      <c r="A1129" s="139" t="s">
        <v>2072</v>
      </c>
      <c r="B1129" s="139" t="s">
        <v>2073</v>
      </c>
      <c r="C1129" s="123">
        <v>8</v>
      </c>
      <c r="D1129" s="123">
        <v>5</v>
      </c>
      <c r="E1129" s="123">
        <v>1</v>
      </c>
      <c r="F1129" s="123">
        <v>0</v>
      </c>
      <c r="G1129" s="123">
        <v>0</v>
      </c>
      <c r="H1129" s="123">
        <v>0</v>
      </c>
      <c r="I1129" s="123">
        <v>2</v>
      </c>
      <c r="J1129" s="123">
        <v>0</v>
      </c>
      <c r="K1129" s="123">
        <v>0</v>
      </c>
      <c r="L1129" s="119">
        <f t="shared" si="36"/>
        <v>1</v>
      </c>
      <c r="M1129" s="123">
        <v>354</v>
      </c>
      <c r="N1129" s="124">
        <v>4.2025862068965518E-2</v>
      </c>
      <c r="O1129" s="73">
        <f t="shared" si="37"/>
        <v>2.2598870056497175E-2</v>
      </c>
      <c r="P1129" s="125" t="s">
        <v>224</v>
      </c>
      <c r="Q1129" s="125" t="s">
        <v>321</v>
      </c>
      <c r="R1129" s="121"/>
    </row>
    <row r="1130" spans="1:18" ht="15.75" thickBot="1" x14ac:dyDescent="0.25">
      <c r="A1130" s="139" t="s">
        <v>1393</v>
      </c>
      <c r="B1130" s="139" t="s">
        <v>1394</v>
      </c>
      <c r="C1130" s="123">
        <v>32</v>
      </c>
      <c r="D1130" s="123">
        <v>19</v>
      </c>
      <c r="E1130" s="123">
        <v>2</v>
      </c>
      <c r="F1130" s="123">
        <v>0</v>
      </c>
      <c r="G1130" s="123">
        <v>0</v>
      </c>
      <c r="H1130" s="123">
        <v>1</v>
      </c>
      <c r="I1130" s="123">
        <v>5</v>
      </c>
      <c r="J1130" s="123">
        <v>0</v>
      </c>
      <c r="K1130" s="123">
        <v>2</v>
      </c>
      <c r="L1130" s="119">
        <f t="shared" si="36"/>
        <v>5</v>
      </c>
      <c r="M1130" s="123">
        <v>785</v>
      </c>
      <c r="N1130" s="124">
        <v>3.273809523809524E-2</v>
      </c>
      <c r="O1130" s="73">
        <f t="shared" si="37"/>
        <v>4.0764331210191081E-2</v>
      </c>
      <c r="P1130" s="125" t="s">
        <v>210</v>
      </c>
      <c r="Q1130" s="125" t="s">
        <v>296</v>
      </c>
      <c r="R1130" s="121"/>
    </row>
    <row r="1131" spans="1:18" ht="15.75" thickBot="1" x14ac:dyDescent="0.25">
      <c r="A1131" s="139" t="s">
        <v>1966</v>
      </c>
      <c r="B1131" s="139" t="s">
        <v>1967</v>
      </c>
      <c r="C1131" s="123">
        <v>11</v>
      </c>
      <c r="D1131" s="123">
        <v>5</v>
      </c>
      <c r="E1131" s="123">
        <v>0</v>
      </c>
      <c r="F1131" s="123">
        <v>3</v>
      </c>
      <c r="G1131" s="123">
        <v>0</v>
      </c>
      <c r="H1131" s="123">
        <v>1</v>
      </c>
      <c r="I1131" s="123">
        <v>2</v>
      </c>
      <c r="J1131" s="123">
        <v>0</v>
      </c>
      <c r="K1131" s="123">
        <v>1</v>
      </c>
      <c r="L1131" s="119">
        <f t="shared" si="36"/>
        <v>2</v>
      </c>
      <c r="M1131" s="123">
        <v>164</v>
      </c>
      <c r="N1131" s="124">
        <v>1.9553072625698324E-2</v>
      </c>
      <c r="O1131" s="73">
        <f t="shared" si="37"/>
        <v>6.7073170731707321E-2</v>
      </c>
      <c r="P1131" s="125" t="s">
        <v>42</v>
      </c>
      <c r="Q1131" s="125" t="s">
        <v>307</v>
      </c>
      <c r="R1131" s="121" t="s">
        <v>5</v>
      </c>
    </row>
    <row r="1132" spans="1:18" ht="15.75" thickBot="1" x14ac:dyDescent="0.25">
      <c r="A1132" s="139" t="s">
        <v>2161</v>
      </c>
      <c r="B1132" s="139" t="s">
        <v>2540</v>
      </c>
      <c r="C1132" s="123">
        <v>4</v>
      </c>
      <c r="D1132" s="123">
        <v>4</v>
      </c>
      <c r="E1132" s="123">
        <v>3</v>
      </c>
      <c r="F1132" s="123">
        <v>1</v>
      </c>
      <c r="G1132" s="123">
        <v>0</v>
      </c>
      <c r="H1132" s="123">
        <v>0</v>
      </c>
      <c r="I1132" s="123">
        <v>0</v>
      </c>
      <c r="J1132" s="123">
        <v>0</v>
      </c>
      <c r="K1132" s="123">
        <v>0</v>
      </c>
      <c r="L1132" s="119">
        <f t="shared" si="36"/>
        <v>0</v>
      </c>
      <c r="M1132" s="123">
        <v>404</v>
      </c>
      <c r="N1132" s="124">
        <v>3.2311516155758079E-2</v>
      </c>
      <c r="O1132" s="73">
        <f t="shared" si="37"/>
        <v>9.9009900990099011E-3</v>
      </c>
      <c r="P1132" s="125" t="s">
        <v>260</v>
      </c>
      <c r="Q1132" s="125" t="s">
        <v>296</v>
      </c>
      <c r="R1132" s="121" t="s">
        <v>12</v>
      </c>
    </row>
    <row r="1133" spans="1:18" ht="15.75" thickBot="1" x14ac:dyDescent="0.25">
      <c r="A1133" s="139" t="s">
        <v>2281</v>
      </c>
      <c r="B1133" s="139" t="s">
        <v>2282</v>
      </c>
      <c r="C1133" s="123">
        <v>2</v>
      </c>
      <c r="D1133" s="123">
        <v>0</v>
      </c>
      <c r="E1133" s="123">
        <v>0</v>
      </c>
      <c r="F1133" s="123">
        <v>0</v>
      </c>
      <c r="G1133" s="123">
        <v>0</v>
      </c>
      <c r="H1133" s="123">
        <v>0</v>
      </c>
      <c r="I1133" s="123">
        <v>1</v>
      </c>
      <c r="J1133" s="123">
        <v>0</v>
      </c>
      <c r="K1133" s="123">
        <v>1</v>
      </c>
      <c r="L1133" s="119">
        <f t="shared" si="36"/>
        <v>0</v>
      </c>
      <c r="M1133" s="123">
        <v>5</v>
      </c>
      <c r="N1133" s="124">
        <v>1.4940239043824702E-2</v>
      </c>
      <c r="O1133" s="73">
        <f t="shared" si="37"/>
        <v>0.4</v>
      </c>
      <c r="P1133" s="125" t="s">
        <v>42</v>
      </c>
      <c r="Q1133" s="125" t="s">
        <v>307</v>
      </c>
      <c r="R1133" s="121" t="s">
        <v>5</v>
      </c>
    </row>
    <row r="1134" spans="1:18" ht="15.75" thickBot="1" x14ac:dyDescent="0.25">
      <c r="A1134" s="139" t="s">
        <v>2236</v>
      </c>
      <c r="B1134" s="139" t="s">
        <v>2541</v>
      </c>
      <c r="C1134" s="123">
        <v>3</v>
      </c>
      <c r="D1134" s="123">
        <v>2</v>
      </c>
      <c r="E1134" s="123">
        <v>0</v>
      </c>
      <c r="F1134" s="123">
        <v>0</v>
      </c>
      <c r="G1134" s="123">
        <v>0</v>
      </c>
      <c r="H1134" s="123">
        <v>0</v>
      </c>
      <c r="I1134" s="123">
        <v>0</v>
      </c>
      <c r="J1134" s="123">
        <v>1</v>
      </c>
      <c r="K1134" s="123">
        <v>0</v>
      </c>
      <c r="L1134" s="119">
        <f t="shared" si="36"/>
        <v>0</v>
      </c>
      <c r="M1134" s="123">
        <v>2917</v>
      </c>
      <c r="N1134" s="124">
        <v>2.0860858076628887E-4</v>
      </c>
      <c r="O1134" s="73">
        <f t="shared" si="37"/>
        <v>1.0284538909838875E-3</v>
      </c>
      <c r="P1134" s="125" t="s">
        <v>69</v>
      </c>
      <c r="Q1134" s="125" t="s">
        <v>321</v>
      </c>
      <c r="R1134" s="121" t="s">
        <v>332</v>
      </c>
    </row>
    <row r="1135" spans="1:18" ht="15.75" thickBot="1" x14ac:dyDescent="0.25">
      <c r="A1135" s="139" t="s">
        <v>484</v>
      </c>
      <c r="B1135" s="139" t="s">
        <v>485</v>
      </c>
      <c r="C1135" s="123">
        <v>219</v>
      </c>
      <c r="D1135" s="123">
        <v>45</v>
      </c>
      <c r="E1135" s="123">
        <v>5</v>
      </c>
      <c r="F1135" s="123">
        <v>1</v>
      </c>
      <c r="G1135" s="123">
        <v>2</v>
      </c>
      <c r="H1135" s="123">
        <v>22</v>
      </c>
      <c r="I1135" s="123">
        <v>86</v>
      </c>
      <c r="J1135" s="123">
        <v>2</v>
      </c>
      <c r="K1135" s="123">
        <v>8</v>
      </c>
      <c r="L1135" s="119">
        <f t="shared" si="36"/>
        <v>54</v>
      </c>
      <c r="M1135" s="123">
        <v>4475</v>
      </c>
      <c r="N1135" s="124">
        <v>4.1152263374485597E-2</v>
      </c>
      <c r="O1135" s="73">
        <f t="shared" si="37"/>
        <v>4.8938547486033518E-2</v>
      </c>
      <c r="P1135" s="125" t="s">
        <v>70</v>
      </c>
      <c r="Q1135" s="125" t="s">
        <v>298</v>
      </c>
      <c r="R1135" s="121"/>
    </row>
    <row r="1136" spans="1:18" ht="15.75" thickBot="1" x14ac:dyDescent="0.25">
      <c r="A1136" s="139" t="s">
        <v>1280</v>
      </c>
      <c r="B1136" s="139" t="s">
        <v>1281</v>
      </c>
      <c r="C1136" s="123">
        <v>35</v>
      </c>
      <c r="D1136" s="123">
        <v>11</v>
      </c>
      <c r="E1136" s="123">
        <v>0</v>
      </c>
      <c r="F1136" s="123">
        <v>2</v>
      </c>
      <c r="G1136" s="123">
        <v>0</v>
      </c>
      <c r="H1136" s="123">
        <v>1</v>
      </c>
      <c r="I1136" s="123">
        <v>18</v>
      </c>
      <c r="J1136" s="123">
        <v>0</v>
      </c>
      <c r="K1136" s="123">
        <v>0</v>
      </c>
      <c r="L1136" s="119">
        <f t="shared" si="36"/>
        <v>5</v>
      </c>
      <c r="M1136" s="123">
        <v>781</v>
      </c>
      <c r="N1136" s="124">
        <v>0.13243546576879911</v>
      </c>
      <c r="O1136" s="73">
        <f t="shared" si="37"/>
        <v>4.4814340588988477E-2</v>
      </c>
      <c r="P1136" s="125" t="s">
        <v>43</v>
      </c>
      <c r="Q1136" s="125" t="s">
        <v>312</v>
      </c>
      <c r="R1136" s="121" t="s">
        <v>2358</v>
      </c>
    </row>
    <row r="1137" spans="1:18" ht="15.75" thickBot="1" x14ac:dyDescent="0.25">
      <c r="A1137" s="139" t="s">
        <v>1376</v>
      </c>
      <c r="B1137" s="139" t="s">
        <v>1377</v>
      </c>
      <c r="C1137" s="123">
        <v>24</v>
      </c>
      <c r="D1137" s="123">
        <v>21</v>
      </c>
      <c r="E1137" s="123">
        <v>1</v>
      </c>
      <c r="F1137" s="123">
        <v>0</v>
      </c>
      <c r="G1137" s="123">
        <v>0</v>
      </c>
      <c r="H1137" s="123">
        <v>0</v>
      </c>
      <c r="I1137" s="123">
        <v>2</v>
      </c>
      <c r="J1137" s="123">
        <v>0</v>
      </c>
      <c r="K1137" s="123">
        <v>1</v>
      </c>
      <c r="L1137" s="119">
        <f t="shared" si="36"/>
        <v>0</v>
      </c>
      <c r="M1137" s="123">
        <v>896</v>
      </c>
      <c r="N1137" s="124">
        <v>0.10059171597633136</v>
      </c>
      <c r="O1137" s="73">
        <f t="shared" si="37"/>
        <v>2.6785714285714284E-2</v>
      </c>
      <c r="P1137" s="125" t="s">
        <v>78</v>
      </c>
      <c r="Q1137" s="125" t="s">
        <v>321</v>
      </c>
      <c r="R1137" s="121"/>
    </row>
    <row r="1138" spans="1:18" ht="15.75" thickBot="1" x14ac:dyDescent="0.25">
      <c r="A1138" s="139" t="s">
        <v>2238</v>
      </c>
      <c r="B1138" s="139" t="s">
        <v>2542</v>
      </c>
      <c r="C1138" s="123">
        <v>5</v>
      </c>
      <c r="D1138" s="123">
        <v>3</v>
      </c>
      <c r="E1138" s="123">
        <v>1</v>
      </c>
      <c r="F1138" s="123">
        <v>1</v>
      </c>
      <c r="G1138" s="123">
        <v>0</v>
      </c>
      <c r="H1138" s="123">
        <v>0</v>
      </c>
      <c r="I1138" s="123">
        <v>0</v>
      </c>
      <c r="J1138" s="123">
        <v>2</v>
      </c>
      <c r="K1138" s="123">
        <v>0</v>
      </c>
      <c r="L1138" s="119">
        <f t="shared" si="36"/>
        <v>0</v>
      </c>
      <c r="M1138" s="123">
        <v>549</v>
      </c>
      <c r="N1138" s="124">
        <v>8.0171303271044075E-2</v>
      </c>
      <c r="O1138" s="73">
        <f t="shared" si="37"/>
        <v>9.1074681238615673E-3</v>
      </c>
      <c r="P1138" s="125" t="s">
        <v>262</v>
      </c>
      <c r="Q1138" s="125" t="s">
        <v>296</v>
      </c>
      <c r="R1138" s="121" t="s">
        <v>328</v>
      </c>
    </row>
    <row r="1139" spans="1:18" ht="15.75" thickBot="1" x14ac:dyDescent="0.25">
      <c r="A1139" s="139" t="s">
        <v>2211</v>
      </c>
      <c r="B1139" s="139" t="s">
        <v>2543</v>
      </c>
      <c r="C1139" s="123">
        <v>2</v>
      </c>
      <c r="D1139" s="123">
        <v>0</v>
      </c>
      <c r="E1139" s="123">
        <v>0</v>
      </c>
      <c r="F1139" s="123">
        <v>0</v>
      </c>
      <c r="G1139" s="123">
        <v>2</v>
      </c>
      <c r="H1139" s="123">
        <v>0</v>
      </c>
      <c r="I1139" s="123">
        <v>0</v>
      </c>
      <c r="J1139" s="123">
        <v>0</v>
      </c>
      <c r="K1139" s="123">
        <v>0</v>
      </c>
      <c r="L1139" s="119">
        <f t="shared" si="36"/>
        <v>0</v>
      </c>
      <c r="M1139" s="123">
        <v>13</v>
      </c>
      <c r="N1139" s="124">
        <v>2.3456790123456792E-2</v>
      </c>
      <c r="O1139" s="73">
        <f t="shared" si="37"/>
        <v>0.15384615384615385</v>
      </c>
      <c r="P1139" s="125" t="s">
        <v>116</v>
      </c>
      <c r="Q1139" s="125"/>
      <c r="R1139" s="121"/>
    </row>
    <row r="1140" spans="1:18" ht="15.75" thickBot="1" x14ac:dyDescent="0.25">
      <c r="A1140" s="139" t="s">
        <v>1243</v>
      </c>
      <c r="B1140" s="139" t="s">
        <v>1244</v>
      </c>
      <c r="C1140" s="123">
        <v>29</v>
      </c>
      <c r="D1140" s="123">
        <v>4</v>
      </c>
      <c r="E1140" s="123">
        <v>0</v>
      </c>
      <c r="F1140" s="123">
        <v>0</v>
      </c>
      <c r="G1140" s="123">
        <v>0</v>
      </c>
      <c r="H1140" s="123">
        <v>0</v>
      </c>
      <c r="I1140" s="123">
        <v>16</v>
      </c>
      <c r="J1140" s="123">
        <v>0</v>
      </c>
      <c r="K1140" s="123">
        <v>3</v>
      </c>
      <c r="L1140" s="119">
        <f t="shared" si="36"/>
        <v>6</v>
      </c>
      <c r="M1140" s="123">
        <v>519</v>
      </c>
      <c r="N1140" s="124">
        <v>2.6097271648873072E-2</v>
      </c>
      <c r="O1140" s="73">
        <f t="shared" si="37"/>
        <v>5.5876685934489405E-2</v>
      </c>
      <c r="P1140" s="125" t="s">
        <v>238</v>
      </c>
      <c r="Q1140" s="125" t="s">
        <v>2580</v>
      </c>
      <c r="R1140" s="121" t="s">
        <v>91</v>
      </c>
    </row>
    <row r="1141" spans="1:18" ht="15.75" thickBot="1" x14ac:dyDescent="0.25">
      <c r="A1141" s="139" t="s">
        <v>121</v>
      </c>
      <c r="B1141" s="139" t="s">
        <v>398</v>
      </c>
      <c r="C1141" s="123">
        <v>1181</v>
      </c>
      <c r="D1141" s="123">
        <v>1072</v>
      </c>
      <c r="E1141" s="123">
        <v>42</v>
      </c>
      <c r="F1141" s="123">
        <v>81</v>
      </c>
      <c r="G1141" s="123">
        <v>2</v>
      </c>
      <c r="H1141" s="123">
        <v>18</v>
      </c>
      <c r="I1141" s="123">
        <v>22</v>
      </c>
      <c r="J1141" s="123">
        <v>19</v>
      </c>
      <c r="K1141" s="123">
        <v>4</v>
      </c>
      <c r="L1141" s="119">
        <f t="shared" si="36"/>
        <v>44</v>
      </c>
      <c r="M1141" s="123">
        <v>7227</v>
      </c>
      <c r="N1141" s="124">
        <v>7.5187969924812026E-3</v>
      </c>
      <c r="O1141" s="73">
        <f t="shared" si="37"/>
        <v>0.16341497163414972</v>
      </c>
      <c r="P1141" s="125" t="s">
        <v>456</v>
      </c>
      <c r="Q1141" s="125" t="s">
        <v>321</v>
      </c>
      <c r="R1141" s="121" t="s">
        <v>332</v>
      </c>
    </row>
    <row r="1142" spans="1:18" ht="15.75" thickBot="1" x14ac:dyDescent="0.25">
      <c r="A1142" s="139" t="s">
        <v>2098</v>
      </c>
      <c r="B1142" s="139" t="s">
        <v>2544</v>
      </c>
      <c r="C1142" s="123">
        <v>6</v>
      </c>
      <c r="D1142" s="123">
        <v>1</v>
      </c>
      <c r="E1142" s="123">
        <v>0</v>
      </c>
      <c r="F1142" s="123">
        <v>0</v>
      </c>
      <c r="G1142" s="123">
        <v>0</v>
      </c>
      <c r="H1142" s="123">
        <v>2</v>
      </c>
      <c r="I1142" s="123">
        <v>1</v>
      </c>
      <c r="J1142" s="123">
        <v>1</v>
      </c>
      <c r="K1142" s="123">
        <v>0</v>
      </c>
      <c r="L1142" s="119">
        <f t="shared" si="36"/>
        <v>1</v>
      </c>
      <c r="M1142" s="123">
        <v>360</v>
      </c>
      <c r="N1142" s="124">
        <v>4.3037974683544304E-2</v>
      </c>
      <c r="O1142" s="73">
        <f t="shared" si="37"/>
        <v>1.6666666666666666E-2</v>
      </c>
      <c r="P1142" s="125" t="s">
        <v>11</v>
      </c>
      <c r="Q1142" s="125"/>
      <c r="R1142" s="121"/>
    </row>
    <row r="1143" spans="1:18" ht="15.75" thickBot="1" x14ac:dyDescent="0.25">
      <c r="A1143" s="139" t="s">
        <v>759</v>
      </c>
      <c r="B1143" s="139" t="s">
        <v>760</v>
      </c>
      <c r="C1143" s="123">
        <v>53</v>
      </c>
      <c r="D1143" s="123">
        <v>26</v>
      </c>
      <c r="E1143" s="123">
        <v>0</v>
      </c>
      <c r="F1143" s="123">
        <v>4</v>
      </c>
      <c r="G1143" s="123">
        <v>0</v>
      </c>
      <c r="H1143" s="123">
        <v>0</v>
      </c>
      <c r="I1143" s="123">
        <v>10</v>
      </c>
      <c r="J1143" s="123">
        <v>5</v>
      </c>
      <c r="K1143" s="123">
        <v>4</v>
      </c>
      <c r="L1143" s="119">
        <f t="shared" si="36"/>
        <v>8</v>
      </c>
      <c r="M1143" s="123">
        <v>934</v>
      </c>
      <c r="N1143" s="124">
        <v>1.3858497447118891E-2</v>
      </c>
      <c r="O1143" s="73">
        <f t="shared" si="37"/>
        <v>5.6745182012847964E-2</v>
      </c>
      <c r="P1143" s="125" t="s">
        <v>36</v>
      </c>
      <c r="Q1143" s="125" t="s">
        <v>321</v>
      </c>
      <c r="R1143" s="121" t="s">
        <v>364</v>
      </c>
    </row>
    <row r="1144" spans="1:18" ht="15.75" thickBot="1" x14ac:dyDescent="0.25">
      <c r="A1144" s="139" t="s">
        <v>809</v>
      </c>
      <c r="B1144" s="139" t="s">
        <v>810</v>
      </c>
      <c r="C1144" s="123">
        <v>56</v>
      </c>
      <c r="D1144" s="123">
        <v>30</v>
      </c>
      <c r="E1144" s="123">
        <v>1</v>
      </c>
      <c r="F1144" s="123">
        <v>8</v>
      </c>
      <c r="G1144" s="123">
        <v>1</v>
      </c>
      <c r="H1144" s="123">
        <v>0</v>
      </c>
      <c r="I1144" s="123">
        <v>3</v>
      </c>
      <c r="J1144" s="123">
        <v>14</v>
      </c>
      <c r="K1144" s="123">
        <v>2</v>
      </c>
      <c r="L1144" s="119">
        <f t="shared" si="36"/>
        <v>6</v>
      </c>
      <c r="M1144" s="123">
        <v>807</v>
      </c>
      <c r="N1144" s="124">
        <v>2.4561575870707863E-4</v>
      </c>
      <c r="O1144" s="73">
        <f t="shared" si="37"/>
        <v>6.9392812887236685E-2</v>
      </c>
      <c r="P1144" s="125" t="s">
        <v>39</v>
      </c>
      <c r="Q1144" s="125" t="s">
        <v>298</v>
      </c>
      <c r="R1144" s="121" t="s">
        <v>391</v>
      </c>
    </row>
    <row r="1145" spans="1:18" ht="15.75" thickBot="1" x14ac:dyDescent="0.25">
      <c r="A1145" s="139" t="s">
        <v>2031</v>
      </c>
      <c r="B1145" s="139" t="s">
        <v>2032</v>
      </c>
      <c r="C1145" s="123">
        <v>14</v>
      </c>
      <c r="D1145" s="123">
        <v>9</v>
      </c>
      <c r="E1145" s="123">
        <v>0</v>
      </c>
      <c r="F1145" s="123">
        <v>0</v>
      </c>
      <c r="G1145" s="123">
        <v>0</v>
      </c>
      <c r="H1145" s="123">
        <v>0</v>
      </c>
      <c r="I1145" s="123">
        <v>0</v>
      </c>
      <c r="J1145" s="123">
        <v>0</v>
      </c>
      <c r="K1145" s="123">
        <v>1</v>
      </c>
      <c r="L1145" s="119">
        <f t="shared" si="36"/>
        <v>4</v>
      </c>
      <c r="M1145" s="123">
        <v>615</v>
      </c>
      <c r="N1145" s="124">
        <v>2.1472392638036811E-2</v>
      </c>
      <c r="O1145" s="73">
        <f t="shared" si="37"/>
        <v>2.2764227642276424E-2</v>
      </c>
      <c r="P1145" s="125" t="s">
        <v>69</v>
      </c>
      <c r="Q1145" s="125" t="s">
        <v>321</v>
      </c>
      <c r="R1145" s="121" t="s">
        <v>332</v>
      </c>
    </row>
    <row r="1146" spans="1:18" ht="15.75" thickBot="1" x14ac:dyDescent="0.25">
      <c r="A1146" s="139" t="s">
        <v>852</v>
      </c>
      <c r="B1146" s="139" t="s">
        <v>853</v>
      </c>
      <c r="C1146" s="123">
        <v>47</v>
      </c>
      <c r="D1146" s="123">
        <v>24</v>
      </c>
      <c r="E1146" s="123">
        <v>1</v>
      </c>
      <c r="F1146" s="123">
        <v>0</v>
      </c>
      <c r="G1146" s="123">
        <v>0</v>
      </c>
      <c r="H1146" s="123">
        <v>0</v>
      </c>
      <c r="I1146" s="123">
        <v>2</v>
      </c>
      <c r="J1146" s="123">
        <v>4</v>
      </c>
      <c r="K1146" s="123">
        <v>2</v>
      </c>
      <c r="L1146" s="119">
        <f t="shared" si="36"/>
        <v>15</v>
      </c>
      <c r="M1146" s="123">
        <v>2634</v>
      </c>
      <c r="N1146" s="124">
        <v>0.10551948051948051</v>
      </c>
      <c r="O1146" s="73">
        <f t="shared" si="37"/>
        <v>1.7843583902809414E-2</v>
      </c>
      <c r="P1146" s="125" t="s">
        <v>89</v>
      </c>
      <c r="Q1146" s="125" t="s">
        <v>2580</v>
      </c>
      <c r="R1146" s="121"/>
    </row>
    <row r="1147" spans="1:18" ht="15.75" thickBot="1" x14ac:dyDescent="0.25">
      <c r="A1147" s="139" t="s">
        <v>563</v>
      </c>
      <c r="B1147" s="139" t="s">
        <v>564</v>
      </c>
      <c r="C1147" s="123">
        <v>125</v>
      </c>
      <c r="D1147" s="123">
        <v>116</v>
      </c>
      <c r="E1147" s="123">
        <v>2</v>
      </c>
      <c r="F1147" s="123">
        <v>10</v>
      </c>
      <c r="G1147" s="123">
        <v>0</v>
      </c>
      <c r="H1147" s="123">
        <v>0</v>
      </c>
      <c r="I1147" s="123">
        <v>2</v>
      </c>
      <c r="J1147" s="123">
        <v>3</v>
      </c>
      <c r="K1147" s="123">
        <v>0</v>
      </c>
      <c r="L1147" s="119">
        <f t="shared" si="36"/>
        <v>4</v>
      </c>
      <c r="M1147" s="123">
        <v>546</v>
      </c>
      <c r="N1147" s="124">
        <v>0.23245614035087719</v>
      </c>
      <c r="O1147" s="73">
        <f t="shared" si="37"/>
        <v>0.22893772893772893</v>
      </c>
      <c r="P1147" s="125" t="s">
        <v>39</v>
      </c>
      <c r="Q1147" s="125" t="s">
        <v>307</v>
      </c>
      <c r="R1147" s="121"/>
    </row>
    <row r="1148" spans="1:18" ht="15.75" thickBot="1" x14ac:dyDescent="0.25">
      <c r="A1148" s="139" t="s">
        <v>1861</v>
      </c>
      <c r="B1148" s="139" t="s">
        <v>1862</v>
      </c>
      <c r="C1148" s="123">
        <v>18</v>
      </c>
      <c r="D1148" s="123">
        <v>9</v>
      </c>
      <c r="E1148" s="123">
        <v>0</v>
      </c>
      <c r="F1148" s="123">
        <v>1</v>
      </c>
      <c r="G1148" s="123">
        <v>0</v>
      </c>
      <c r="H1148" s="123">
        <v>0</v>
      </c>
      <c r="I1148" s="123">
        <v>2</v>
      </c>
      <c r="J1148" s="123">
        <v>3</v>
      </c>
      <c r="K1148" s="123">
        <v>1</v>
      </c>
      <c r="L1148" s="119">
        <f t="shared" si="36"/>
        <v>3</v>
      </c>
      <c r="M1148" s="123">
        <v>624</v>
      </c>
      <c r="N1148" s="124">
        <v>0.10526315789473684</v>
      </c>
      <c r="O1148" s="73">
        <f t="shared" si="37"/>
        <v>2.8846153846153848E-2</v>
      </c>
      <c r="P1148" s="125" t="s">
        <v>36</v>
      </c>
      <c r="Q1148" s="125" t="s">
        <v>321</v>
      </c>
      <c r="R1148" s="121" t="s">
        <v>364</v>
      </c>
    </row>
    <row r="1149" spans="1:18" ht="15.75" thickBot="1" x14ac:dyDescent="0.25">
      <c r="A1149" s="139" t="s">
        <v>261</v>
      </c>
      <c r="B1149" s="139" t="s">
        <v>2545</v>
      </c>
      <c r="C1149" s="123">
        <v>4</v>
      </c>
      <c r="D1149" s="123">
        <v>4</v>
      </c>
      <c r="E1149" s="123">
        <v>1</v>
      </c>
      <c r="F1149" s="123">
        <v>0</v>
      </c>
      <c r="G1149" s="123">
        <v>0</v>
      </c>
      <c r="H1149" s="123">
        <v>0</v>
      </c>
      <c r="I1149" s="123">
        <v>0</v>
      </c>
      <c r="J1149" s="123">
        <v>0</v>
      </c>
      <c r="K1149" s="123">
        <v>0</v>
      </c>
      <c r="L1149" s="119">
        <f t="shared" si="36"/>
        <v>0</v>
      </c>
      <c r="M1149" s="123">
        <v>7359</v>
      </c>
      <c r="N1149" s="124">
        <v>5.4820415879017016E-2</v>
      </c>
      <c r="O1149" s="73">
        <f t="shared" si="37"/>
        <v>5.4355211305883951E-4</v>
      </c>
      <c r="P1149" s="125" t="s">
        <v>456</v>
      </c>
      <c r="Q1149" s="125" t="s">
        <v>321</v>
      </c>
      <c r="R1149" s="121"/>
    </row>
    <row r="1150" spans="1:18" ht="15.75" thickBot="1" x14ac:dyDescent="0.25">
      <c r="A1150" s="139" t="s">
        <v>1391</v>
      </c>
      <c r="B1150" s="139" t="s">
        <v>1392</v>
      </c>
      <c r="C1150" s="123">
        <v>19</v>
      </c>
      <c r="D1150" s="123">
        <v>15</v>
      </c>
      <c r="E1150" s="123">
        <v>0</v>
      </c>
      <c r="F1150" s="123">
        <v>4</v>
      </c>
      <c r="G1150" s="123">
        <v>0</v>
      </c>
      <c r="H1150" s="123">
        <v>0</v>
      </c>
      <c r="I1150" s="123">
        <v>0</v>
      </c>
      <c r="J1150" s="123">
        <v>0</v>
      </c>
      <c r="K1150" s="123">
        <v>0</v>
      </c>
      <c r="L1150" s="119">
        <f t="shared" si="36"/>
        <v>4</v>
      </c>
      <c r="M1150" s="123">
        <v>334</v>
      </c>
      <c r="N1150" s="124">
        <v>2.1870286576168928E-2</v>
      </c>
      <c r="O1150" s="73">
        <f t="shared" si="37"/>
        <v>5.6886227544910177E-2</v>
      </c>
      <c r="P1150" s="125" t="s">
        <v>28</v>
      </c>
      <c r="Q1150" s="125" t="s">
        <v>321</v>
      </c>
      <c r="R1150" s="121" t="s">
        <v>2355</v>
      </c>
    </row>
    <row r="1151" spans="1:18" ht="15.75" thickBot="1" x14ac:dyDescent="0.25">
      <c r="A1151" s="139" t="s">
        <v>660</v>
      </c>
      <c r="B1151" s="139" t="s">
        <v>661</v>
      </c>
      <c r="C1151" s="123">
        <v>86</v>
      </c>
      <c r="D1151" s="123">
        <v>1</v>
      </c>
      <c r="E1151" s="123">
        <v>0</v>
      </c>
      <c r="F1151" s="123">
        <v>0</v>
      </c>
      <c r="G1151" s="123">
        <v>2</v>
      </c>
      <c r="H1151" s="123">
        <v>1</v>
      </c>
      <c r="I1151" s="123">
        <v>62</v>
      </c>
      <c r="J1151" s="123">
        <v>1</v>
      </c>
      <c r="K1151" s="123">
        <v>3</v>
      </c>
      <c r="L1151" s="119">
        <f t="shared" si="36"/>
        <v>16</v>
      </c>
      <c r="M1151" s="123">
        <v>1556</v>
      </c>
      <c r="N1151" s="124">
        <v>0.14828897338403041</v>
      </c>
      <c r="O1151" s="73">
        <f t="shared" si="37"/>
        <v>5.5269922879177376E-2</v>
      </c>
      <c r="P1151" s="125" t="s">
        <v>30</v>
      </c>
      <c r="Q1151" s="125" t="s">
        <v>312</v>
      </c>
      <c r="R1151" s="121" t="s">
        <v>2358</v>
      </c>
    </row>
    <row r="1152" spans="1:18" ht="15.75" thickBot="1" x14ac:dyDescent="0.25">
      <c r="A1152" s="139" t="s">
        <v>899</v>
      </c>
      <c r="B1152" s="139" t="s">
        <v>900</v>
      </c>
      <c r="C1152" s="123">
        <v>51</v>
      </c>
      <c r="D1152" s="123">
        <v>30</v>
      </c>
      <c r="E1152" s="123">
        <v>3</v>
      </c>
      <c r="F1152" s="123">
        <v>1</v>
      </c>
      <c r="G1152" s="123">
        <v>0</v>
      </c>
      <c r="H1152" s="123">
        <v>6</v>
      </c>
      <c r="I1152" s="123">
        <v>5</v>
      </c>
      <c r="J1152" s="123">
        <v>3</v>
      </c>
      <c r="K1152" s="123">
        <v>0</v>
      </c>
      <c r="L1152" s="119">
        <f t="shared" si="36"/>
        <v>7</v>
      </c>
      <c r="M1152" s="123">
        <v>1933</v>
      </c>
      <c r="N1152" s="124">
        <v>3.4632034632034632E-2</v>
      </c>
      <c r="O1152" s="73">
        <f t="shared" si="37"/>
        <v>2.6383859286083809E-2</v>
      </c>
      <c r="P1152" s="125" t="s">
        <v>61</v>
      </c>
      <c r="Q1152" s="125" t="s">
        <v>305</v>
      </c>
      <c r="R1152" s="121"/>
    </row>
    <row r="1153" spans="1:18" ht="15.75" thickBot="1" x14ac:dyDescent="0.25">
      <c r="A1153" s="139" t="s">
        <v>713</v>
      </c>
      <c r="B1153" s="139" t="s">
        <v>714</v>
      </c>
      <c r="C1153" s="123">
        <v>39</v>
      </c>
      <c r="D1153" s="123">
        <v>13</v>
      </c>
      <c r="E1153" s="123">
        <v>0</v>
      </c>
      <c r="F1153" s="123">
        <v>5</v>
      </c>
      <c r="G1153" s="123">
        <v>0</v>
      </c>
      <c r="H1153" s="123">
        <v>1</v>
      </c>
      <c r="I1153" s="123">
        <v>5</v>
      </c>
      <c r="J1153" s="123">
        <v>3</v>
      </c>
      <c r="K1153" s="123">
        <v>5</v>
      </c>
      <c r="L1153" s="119">
        <f t="shared" si="36"/>
        <v>12</v>
      </c>
      <c r="M1153" s="123">
        <v>626</v>
      </c>
      <c r="N1153" s="124">
        <v>1.3994910941475827E-2</v>
      </c>
      <c r="O1153" s="73">
        <f t="shared" si="37"/>
        <v>6.2300319488817889E-2</v>
      </c>
      <c r="P1153" s="125" t="s">
        <v>87</v>
      </c>
      <c r="Q1153" s="125" t="s">
        <v>2580</v>
      </c>
      <c r="R1153" s="121" t="s">
        <v>51</v>
      </c>
    </row>
    <row r="1154" spans="1:18" ht="15.75" thickBot="1" x14ac:dyDescent="0.25">
      <c r="A1154" s="139" t="s">
        <v>1294</v>
      </c>
      <c r="B1154" s="139" t="s">
        <v>1295</v>
      </c>
      <c r="C1154" s="123">
        <v>23</v>
      </c>
      <c r="D1154" s="123">
        <v>7</v>
      </c>
      <c r="E1154" s="123">
        <v>0</v>
      </c>
      <c r="F1154" s="123">
        <v>1</v>
      </c>
      <c r="G1154" s="123">
        <v>0</v>
      </c>
      <c r="H1154" s="123">
        <v>0</v>
      </c>
      <c r="I1154" s="123">
        <v>0</v>
      </c>
      <c r="J1154" s="123">
        <v>3</v>
      </c>
      <c r="K1154" s="123">
        <v>0</v>
      </c>
      <c r="L1154" s="119">
        <f t="shared" si="36"/>
        <v>13</v>
      </c>
      <c r="M1154" s="123">
        <v>763</v>
      </c>
      <c r="N1154" s="124"/>
      <c r="O1154" s="73">
        <f t="shared" si="37"/>
        <v>3.0144167758846659E-2</v>
      </c>
      <c r="P1154" s="125" t="s">
        <v>40</v>
      </c>
      <c r="Q1154" s="125" t="s">
        <v>300</v>
      </c>
      <c r="R1154" s="121"/>
    </row>
    <row r="1155" spans="1:18" ht="15.75" thickBot="1" x14ac:dyDescent="0.25">
      <c r="A1155" s="139" t="s">
        <v>2046</v>
      </c>
      <c r="B1155" s="139" t="s">
        <v>2546</v>
      </c>
      <c r="C1155" s="123">
        <v>13</v>
      </c>
      <c r="D1155" s="123">
        <v>9</v>
      </c>
      <c r="E1155" s="123">
        <v>0</v>
      </c>
      <c r="F1155" s="123">
        <v>0</v>
      </c>
      <c r="G1155" s="123">
        <v>2</v>
      </c>
      <c r="H1155" s="123">
        <v>0</v>
      </c>
      <c r="I1155" s="123">
        <v>0</v>
      </c>
      <c r="J1155" s="123">
        <v>0</v>
      </c>
      <c r="K1155" s="123">
        <v>0</v>
      </c>
      <c r="L1155" s="119">
        <f t="shared" si="36"/>
        <v>2</v>
      </c>
      <c r="M1155" s="123">
        <v>135</v>
      </c>
      <c r="N1155" s="124">
        <v>6.6907775768535266E-2</v>
      </c>
      <c r="O1155" s="73">
        <f t="shared" si="37"/>
        <v>9.6296296296296297E-2</v>
      </c>
      <c r="P1155" s="125" t="s">
        <v>73</v>
      </c>
      <c r="Q1155" s="125" t="s">
        <v>316</v>
      </c>
      <c r="R1155" s="121"/>
    </row>
    <row r="1156" spans="1:18" ht="15.75" thickBot="1" x14ac:dyDescent="0.25">
      <c r="A1156" s="139" t="s">
        <v>461</v>
      </c>
      <c r="B1156" s="139" t="s">
        <v>462</v>
      </c>
      <c r="C1156" s="123">
        <v>313</v>
      </c>
      <c r="D1156" s="123">
        <v>241</v>
      </c>
      <c r="E1156" s="123">
        <v>9</v>
      </c>
      <c r="F1156" s="123">
        <v>12</v>
      </c>
      <c r="G1156" s="123">
        <v>5</v>
      </c>
      <c r="H1156" s="123">
        <v>8</v>
      </c>
      <c r="I1156" s="123">
        <v>23</v>
      </c>
      <c r="J1156" s="123">
        <v>1</v>
      </c>
      <c r="K1156" s="123">
        <v>4</v>
      </c>
      <c r="L1156" s="119">
        <f t="shared" si="36"/>
        <v>31</v>
      </c>
      <c r="M1156" s="123">
        <v>5983</v>
      </c>
      <c r="N1156" s="124">
        <v>1.9527235354573486E-2</v>
      </c>
      <c r="O1156" s="73">
        <f t="shared" si="37"/>
        <v>5.2314892194551231E-2</v>
      </c>
      <c r="P1156" s="125" t="s">
        <v>120</v>
      </c>
      <c r="Q1156" s="125" t="s">
        <v>312</v>
      </c>
      <c r="R1156" s="121" t="s">
        <v>2360</v>
      </c>
    </row>
    <row r="1157" spans="1:18" ht="15.75" thickBot="1" x14ac:dyDescent="0.25">
      <c r="A1157" s="139" t="s">
        <v>854</v>
      </c>
      <c r="B1157" s="139" t="s">
        <v>855</v>
      </c>
      <c r="C1157" s="123">
        <v>42</v>
      </c>
      <c r="D1157" s="123">
        <v>22</v>
      </c>
      <c r="E1157" s="123">
        <v>0</v>
      </c>
      <c r="F1157" s="123">
        <v>2</v>
      </c>
      <c r="G1157" s="123">
        <v>0</v>
      </c>
      <c r="H1157" s="123">
        <v>1</v>
      </c>
      <c r="I1157" s="123">
        <v>3</v>
      </c>
      <c r="J1157" s="123">
        <v>2</v>
      </c>
      <c r="K1157" s="123">
        <v>0</v>
      </c>
      <c r="L1157" s="119">
        <f t="shared" si="36"/>
        <v>14</v>
      </c>
      <c r="M1157" s="123">
        <v>1455</v>
      </c>
      <c r="N1157" s="124">
        <v>1.9826517967781909E-2</v>
      </c>
      <c r="O1157" s="73">
        <f t="shared" si="37"/>
        <v>2.88659793814433E-2</v>
      </c>
      <c r="P1157" s="125" t="s">
        <v>48</v>
      </c>
      <c r="Q1157" s="125" t="s">
        <v>305</v>
      </c>
      <c r="R1157" s="121"/>
    </row>
    <row r="1158" spans="1:18" ht="15.75" thickBot="1" x14ac:dyDescent="0.25">
      <c r="A1158" s="139" t="s">
        <v>262</v>
      </c>
      <c r="B1158" s="139" t="s">
        <v>1548</v>
      </c>
      <c r="C1158" s="123">
        <v>21</v>
      </c>
      <c r="D1158" s="123">
        <v>9</v>
      </c>
      <c r="E1158" s="123">
        <v>0</v>
      </c>
      <c r="F1158" s="123">
        <v>1</v>
      </c>
      <c r="G1158" s="123">
        <v>0</v>
      </c>
      <c r="H1158" s="123">
        <v>2</v>
      </c>
      <c r="I1158" s="123">
        <v>6</v>
      </c>
      <c r="J1158" s="123">
        <v>0</v>
      </c>
      <c r="K1158" s="123">
        <v>0</v>
      </c>
      <c r="L1158" s="119">
        <f t="shared" si="36"/>
        <v>4</v>
      </c>
      <c r="M1158" s="123">
        <v>940</v>
      </c>
      <c r="N1158" s="124">
        <v>2.5974025974025976E-2</v>
      </c>
      <c r="O1158" s="73">
        <f t="shared" si="37"/>
        <v>2.2340425531914895E-2</v>
      </c>
      <c r="P1158" s="125" t="s">
        <v>262</v>
      </c>
      <c r="Q1158" s="125" t="s">
        <v>296</v>
      </c>
      <c r="R1158" s="121" t="s">
        <v>12</v>
      </c>
    </row>
    <row r="1159" spans="1:18" ht="15.75" thickBot="1" x14ac:dyDescent="0.25">
      <c r="A1159" s="139" t="s">
        <v>2195</v>
      </c>
      <c r="B1159" s="139" t="s">
        <v>2196</v>
      </c>
      <c r="C1159" s="123">
        <v>10</v>
      </c>
      <c r="D1159" s="123">
        <v>8</v>
      </c>
      <c r="E1159" s="123">
        <v>1</v>
      </c>
      <c r="F1159" s="123">
        <v>1</v>
      </c>
      <c r="G1159" s="123">
        <v>0</v>
      </c>
      <c r="H1159" s="123">
        <v>1</v>
      </c>
      <c r="I1159" s="123">
        <v>1</v>
      </c>
      <c r="J1159" s="123">
        <v>0</v>
      </c>
      <c r="K1159" s="123">
        <v>0</v>
      </c>
      <c r="L1159" s="119">
        <f t="shared" si="36"/>
        <v>0</v>
      </c>
      <c r="M1159" s="123">
        <v>471</v>
      </c>
      <c r="N1159" s="124"/>
      <c r="O1159" s="73">
        <f t="shared" si="37"/>
        <v>2.1231422505307854E-2</v>
      </c>
      <c r="P1159" s="125" t="s">
        <v>224</v>
      </c>
      <c r="Q1159" s="125" t="s">
        <v>321</v>
      </c>
      <c r="R1159" s="121" t="s">
        <v>94</v>
      </c>
    </row>
    <row r="1160" spans="1:18" ht="15.75" thickBot="1" x14ac:dyDescent="0.25">
      <c r="A1160" s="139" t="s">
        <v>263</v>
      </c>
      <c r="B1160" s="139" t="s">
        <v>1528</v>
      </c>
      <c r="C1160" s="123">
        <v>18</v>
      </c>
      <c r="D1160" s="123">
        <v>16</v>
      </c>
      <c r="E1160" s="123">
        <v>2</v>
      </c>
      <c r="F1160" s="123">
        <v>3</v>
      </c>
      <c r="G1160" s="123">
        <v>0</v>
      </c>
      <c r="H1160" s="123">
        <v>0</v>
      </c>
      <c r="I1160" s="123">
        <v>1</v>
      </c>
      <c r="J1160" s="123">
        <v>0</v>
      </c>
      <c r="K1160" s="123">
        <v>0</v>
      </c>
      <c r="L1160" s="119">
        <f t="shared" si="36"/>
        <v>1</v>
      </c>
      <c r="M1160" s="123">
        <v>42001</v>
      </c>
      <c r="N1160" s="124">
        <v>1.9165727170236752E-2</v>
      </c>
      <c r="O1160" s="73">
        <f t="shared" si="37"/>
        <v>4.2856122473274445E-4</v>
      </c>
      <c r="P1160" s="125" t="s">
        <v>456</v>
      </c>
      <c r="Q1160" s="125" t="s">
        <v>300</v>
      </c>
      <c r="R1160" s="121" t="s">
        <v>2356</v>
      </c>
    </row>
    <row r="1161" spans="1:18" ht="15.75" thickBot="1" x14ac:dyDescent="0.25">
      <c r="A1161" s="139" t="s">
        <v>711</v>
      </c>
      <c r="B1161" s="139" t="s">
        <v>712</v>
      </c>
      <c r="C1161" s="123">
        <v>73</v>
      </c>
      <c r="D1161" s="123">
        <v>53</v>
      </c>
      <c r="E1161" s="123">
        <v>0</v>
      </c>
      <c r="F1161" s="123">
        <v>1</v>
      </c>
      <c r="G1161" s="123">
        <v>3</v>
      </c>
      <c r="H1161" s="123">
        <v>3</v>
      </c>
      <c r="I1161" s="123">
        <v>4</v>
      </c>
      <c r="J1161" s="123">
        <v>0</v>
      </c>
      <c r="K1161" s="123">
        <v>0</v>
      </c>
      <c r="L1161" s="119">
        <f t="shared" si="36"/>
        <v>10</v>
      </c>
      <c r="M1161" s="123">
        <v>972</v>
      </c>
      <c r="N1161" s="124">
        <v>3.9911308203991129E-2</v>
      </c>
      <c r="O1161" s="73">
        <f t="shared" si="37"/>
        <v>7.5102880658436219E-2</v>
      </c>
      <c r="P1161" s="125" t="s">
        <v>120</v>
      </c>
      <c r="Q1161" s="125" t="s">
        <v>316</v>
      </c>
      <c r="R1161" s="121"/>
    </row>
    <row r="1162" spans="1:18" ht="15.75" thickBot="1" x14ac:dyDescent="0.25">
      <c r="A1162" s="139" t="s">
        <v>2204</v>
      </c>
      <c r="B1162" s="139" t="s">
        <v>2547</v>
      </c>
      <c r="C1162" s="123">
        <v>4</v>
      </c>
      <c r="D1162" s="123">
        <v>4</v>
      </c>
      <c r="E1162" s="123">
        <v>0</v>
      </c>
      <c r="F1162" s="123">
        <v>0</v>
      </c>
      <c r="G1162" s="123">
        <v>0</v>
      </c>
      <c r="H1162" s="123">
        <v>0</v>
      </c>
      <c r="I1162" s="123">
        <v>0</v>
      </c>
      <c r="J1162" s="123">
        <v>0</v>
      </c>
      <c r="K1162" s="123">
        <v>0</v>
      </c>
      <c r="L1162" s="119">
        <f t="shared" si="36"/>
        <v>0</v>
      </c>
      <c r="M1162" s="123">
        <v>459</v>
      </c>
      <c r="N1162" s="124">
        <v>8.0357142857142863E-2</v>
      </c>
      <c r="O1162" s="73">
        <f t="shared" si="37"/>
        <v>8.7145969498910684E-3</v>
      </c>
      <c r="P1162" s="125" t="s">
        <v>210</v>
      </c>
      <c r="Q1162" s="125" t="s">
        <v>296</v>
      </c>
      <c r="R1162" s="121"/>
    </row>
    <row r="1163" spans="1:18" ht="15.75" thickBot="1" x14ac:dyDescent="0.25">
      <c r="A1163" s="139" t="s">
        <v>1636</v>
      </c>
      <c r="B1163" s="139" t="s">
        <v>1637</v>
      </c>
      <c r="C1163" s="123">
        <v>9</v>
      </c>
      <c r="D1163" s="123">
        <v>5</v>
      </c>
      <c r="E1163" s="123">
        <v>0</v>
      </c>
      <c r="F1163" s="123">
        <v>0</v>
      </c>
      <c r="G1163" s="123">
        <v>0</v>
      </c>
      <c r="H1163" s="123">
        <v>2</v>
      </c>
      <c r="I1163" s="123">
        <v>1</v>
      </c>
      <c r="J1163" s="123">
        <v>0</v>
      </c>
      <c r="K1163" s="123">
        <v>0</v>
      </c>
      <c r="L1163" s="119">
        <f t="shared" ref="L1163:L1226" si="38">+C1163-D1163-G1163-H1163-I1163-J1163-K1163</f>
        <v>1</v>
      </c>
      <c r="M1163" s="123">
        <v>659</v>
      </c>
      <c r="N1163" s="124">
        <v>2.8533510285335104E-2</v>
      </c>
      <c r="O1163" s="73">
        <f t="shared" ref="O1163:O1199" si="39">+C1163/M1163</f>
        <v>1.3657056145675266E-2</v>
      </c>
      <c r="P1163" s="125" t="s">
        <v>37</v>
      </c>
      <c r="Q1163" s="125" t="s">
        <v>2580</v>
      </c>
      <c r="R1163" s="121" t="s">
        <v>51</v>
      </c>
    </row>
    <row r="1164" spans="1:18" ht="15.75" thickBot="1" x14ac:dyDescent="0.25">
      <c r="A1164" s="139" t="s">
        <v>1186</v>
      </c>
      <c r="B1164" s="139" t="s">
        <v>1187</v>
      </c>
      <c r="C1164" s="123">
        <v>43</v>
      </c>
      <c r="D1164" s="123">
        <v>20</v>
      </c>
      <c r="E1164" s="123">
        <v>0</v>
      </c>
      <c r="F1164" s="123">
        <v>1</v>
      </c>
      <c r="G1164" s="123">
        <v>0</v>
      </c>
      <c r="H1164" s="123">
        <v>5</v>
      </c>
      <c r="I1164" s="123">
        <v>5</v>
      </c>
      <c r="J1164" s="123">
        <v>2</v>
      </c>
      <c r="K1164" s="123">
        <v>0</v>
      </c>
      <c r="L1164" s="119">
        <f t="shared" si="38"/>
        <v>11</v>
      </c>
      <c r="M1164" s="123">
        <v>1092</v>
      </c>
      <c r="N1164" s="124">
        <v>1.4180024660912454E-2</v>
      </c>
      <c r="O1164" s="73">
        <f t="shared" si="39"/>
        <v>3.9377289377289376E-2</v>
      </c>
      <c r="P1164" s="125" t="s">
        <v>71</v>
      </c>
      <c r="Q1164" s="125" t="s">
        <v>298</v>
      </c>
      <c r="R1164" s="121" t="s">
        <v>18</v>
      </c>
    </row>
    <row r="1165" spans="1:18" ht="15.75" thickBot="1" x14ac:dyDescent="0.25">
      <c r="A1165" s="139" t="s">
        <v>903</v>
      </c>
      <c r="B1165" s="139" t="s">
        <v>904</v>
      </c>
      <c r="C1165" s="123">
        <v>45</v>
      </c>
      <c r="D1165" s="123">
        <v>22</v>
      </c>
      <c r="E1165" s="123">
        <v>1</v>
      </c>
      <c r="F1165" s="123">
        <v>7</v>
      </c>
      <c r="G1165" s="123">
        <v>1</v>
      </c>
      <c r="H1165" s="123">
        <v>0</v>
      </c>
      <c r="I1165" s="123">
        <v>9</v>
      </c>
      <c r="J1165" s="123">
        <v>3</v>
      </c>
      <c r="K1165" s="123">
        <v>0</v>
      </c>
      <c r="L1165" s="119">
        <f t="shared" si="38"/>
        <v>10</v>
      </c>
      <c r="M1165" s="123">
        <v>1151</v>
      </c>
      <c r="N1165" s="124">
        <v>5.6633158714427298E-4</v>
      </c>
      <c r="O1165" s="73">
        <f t="shared" si="39"/>
        <v>3.9096437880104258E-2</v>
      </c>
      <c r="P1165" s="125" t="s">
        <v>89</v>
      </c>
      <c r="Q1165" s="125" t="s">
        <v>2580</v>
      </c>
      <c r="R1165" s="121" t="s">
        <v>64</v>
      </c>
    </row>
    <row r="1166" spans="1:18" ht="15.75" thickBot="1" x14ac:dyDescent="0.25">
      <c r="A1166" s="139" t="s">
        <v>1985</v>
      </c>
      <c r="B1166" s="139" t="s">
        <v>2548</v>
      </c>
      <c r="C1166" s="123">
        <v>10</v>
      </c>
      <c r="D1166" s="123">
        <v>4</v>
      </c>
      <c r="E1166" s="123">
        <v>1</v>
      </c>
      <c r="F1166" s="123">
        <v>0</v>
      </c>
      <c r="G1166" s="123">
        <v>0</v>
      </c>
      <c r="H1166" s="123">
        <v>4</v>
      </c>
      <c r="I1166" s="123">
        <v>0</v>
      </c>
      <c r="J1166" s="123">
        <v>0</v>
      </c>
      <c r="K1166" s="123">
        <v>0</v>
      </c>
      <c r="L1166" s="119">
        <f t="shared" si="38"/>
        <v>2</v>
      </c>
      <c r="M1166" s="123">
        <v>391</v>
      </c>
      <c r="N1166" s="124">
        <v>5.1895043731778424E-2</v>
      </c>
      <c r="O1166" s="73">
        <f t="shared" si="39"/>
        <v>2.557544757033248E-2</v>
      </c>
      <c r="P1166" s="125" t="s">
        <v>260</v>
      </c>
      <c r="Q1166" s="125" t="s">
        <v>307</v>
      </c>
      <c r="R1166" s="121" t="s">
        <v>83</v>
      </c>
    </row>
    <row r="1167" spans="1:18" ht="15.75" thickBot="1" x14ac:dyDescent="0.25">
      <c r="A1167" s="139" t="s">
        <v>2163</v>
      </c>
      <c r="B1167" s="139" t="s">
        <v>2549</v>
      </c>
      <c r="C1167" s="123">
        <v>5</v>
      </c>
      <c r="D1167" s="123">
        <v>4</v>
      </c>
      <c r="E1167" s="123">
        <v>0</v>
      </c>
      <c r="F1167" s="123">
        <v>0</v>
      </c>
      <c r="G1167" s="123">
        <v>0</v>
      </c>
      <c r="H1167" s="123">
        <v>0</v>
      </c>
      <c r="I1167" s="123">
        <v>0</v>
      </c>
      <c r="J1167" s="123">
        <v>1</v>
      </c>
      <c r="K1167" s="123">
        <v>0</v>
      </c>
      <c r="L1167" s="119">
        <f t="shared" si="38"/>
        <v>0</v>
      </c>
      <c r="M1167" s="123">
        <v>332</v>
      </c>
      <c r="N1167" s="124">
        <v>2.775290957923008E-2</v>
      </c>
      <c r="O1167" s="73">
        <f t="shared" si="39"/>
        <v>1.5060240963855422E-2</v>
      </c>
      <c r="P1167" s="125" t="s">
        <v>76</v>
      </c>
      <c r="Q1167" s="125" t="s">
        <v>321</v>
      </c>
      <c r="R1167" s="121" t="s">
        <v>2354</v>
      </c>
    </row>
    <row r="1168" spans="1:18" ht="15.75" thickBot="1" x14ac:dyDescent="0.25">
      <c r="A1168" s="139" t="s">
        <v>858</v>
      </c>
      <c r="B1168" s="139" t="s">
        <v>859</v>
      </c>
      <c r="C1168" s="123">
        <v>67</v>
      </c>
      <c r="D1168" s="123">
        <v>40</v>
      </c>
      <c r="E1168" s="123">
        <v>3</v>
      </c>
      <c r="F1168" s="123">
        <v>5</v>
      </c>
      <c r="G1168" s="123">
        <v>2</v>
      </c>
      <c r="H1168" s="123">
        <v>14</v>
      </c>
      <c r="I1168" s="123">
        <v>6</v>
      </c>
      <c r="J1168" s="123">
        <v>2</v>
      </c>
      <c r="K1168" s="123">
        <v>0</v>
      </c>
      <c r="L1168" s="119">
        <f t="shared" si="38"/>
        <v>3</v>
      </c>
      <c r="M1168" s="123">
        <v>2017</v>
      </c>
      <c r="N1168" s="124">
        <v>3.678929765886288E-2</v>
      </c>
      <c r="O1168" s="73">
        <f t="shared" si="39"/>
        <v>3.3217649975210706E-2</v>
      </c>
      <c r="P1168" s="125" t="s">
        <v>13</v>
      </c>
      <c r="Q1168" s="125" t="s">
        <v>296</v>
      </c>
      <c r="R1168" s="121"/>
    </row>
    <row r="1169" spans="1:18" ht="15.75" thickBot="1" x14ac:dyDescent="0.25">
      <c r="A1169" s="139" t="s">
        <v>2009</v>
      </c>
      <c r="B1169" s="139" t="s">
        <v>2550</v>
      </c>
      <c r="C1169" s="123">
        <v>8</v>
      </c>
      <c r="D1169" s="123">
        <v>5</v>
      </c>
      <c r="E1169" s="123">
        <v>0</v>
      </c>
      <c r="F1169" s="123">
        <v>1</v>
      </c>
      <c r="G1169" s="123">
        <v>0</v>
      </c>
      <c r="H1169" s="123">
        <v>1</v>
      </c>
      <c r="I1169" s="123">
        <v>1</v>
      </c>
      <c r="J1169" s="123">
        <v>1</v>
      </c>
      <c r="K1169" s="123">
        <v>0</v>
      </c>
      <c r="L1169" s="119">
        <f t="shared" si="38"/>
        <v>0</v>
      </c>
      <c r="M1169" s="123">
        <v>413</v>
      </c>
      <c r="N1169" s="124">
        <v>0.1743821938374282</v>
      </c>
      <c r="O1169" s="73">
        <f t="shared" si="39"/>
        <v>1.9370460048426151E-2</v>
      </c>
      <c r="P1169" s="125" t="s">
        <v>21</v>
      </c>
      <c r="Q1169" s="125" t="s">
        <v>307</v>
      </c>
      <c r="R1169" s="121" t="s">
        <v>83</v>
      </c>
    </row>
    <row r="1170" spans="1:18" ht="15.75" thickBot="1" x14ac:dyDescent="0.25">
      <c r="A1170" s="139" t="s">
        <v>1815</v>
      </c>
      <c r="B1170" s="139" t="s">
        <v>1816</v>
      </c>
      <c r="C1170" s="123">
        <v>22</v>
      </c>
      <c r="D1170" s="123">
        <v>14</v>
      </c>
      <c r="E1170" s="123">
        <v>0</v>
      </c>
      <c r="F1170" s="123">
        <v>2</v>
      </c>
      <c r="G1170" s="123">
        <v>0</v>
      </c>
      <c r="H1170" s="123">
        <v>1</v>
      </c>
      <c r="I1170" s="123">
        <v>3</v>
      </c>
      <c r="J1170" s="123">
        <v>0</v>
      </c>
      <c r="K1170" s="123">
        <v>0</v>
      </c>
      <c r="L1170" s="119">
        <f t="shared" si="38"/>
        <v>4</v>
      </c>
      <c r="M1170" s="123">
        <v>663</v>
      </c>
      <c r="N1170" s="124">
        <v>2.5666337611056269E-2</v>
      </c>
      <c r="O1170" s="73">
        <f t="shared" si="39"/>
        <v>3.3182503770739065E-2</v>
      </c>
      <c r="P1170" s="125" t="s">
        <v>21</v>
      </c>
      <c r="Q1170" s="125" t="s">
        <v>307</v>
      </c>
      <c r="R1170" s="121" t="s">
        <v>83</v>
      </c>
    </row>
    <row r="1171" spans="1:18" ht="15.75" thickBot="1" x14ac:dyDescent="0.25">
      <c r="A1171" s="139" t="s">
        <v>976</v>
      </c>
      <c r="B1171" s="139" t="s">
        <v>977</v>
      </c>
      <c r="C1171" s="123">
        <v>39</v>
      </c>
      <c r="D1171" s="123">
        <v>13</v>
      </c>
      <c r="E1171" s="123">
        <v>0</v>
      </c>
      <c r="F1171" s="123">
        <v>0</v>
      </c>
      <c r="G1171" s="123">
        <v>1</v>
      </c>
      <c r="H1171" s="123">
        <v>0</v>
      </c>
      <c r="I1171" s="123">
        <v>6</v>
      </c>
      <c r="J1171" s="123">
        <v>1</v>
      </c>
      <c r="K1171" s="123">
        <v>8</v>
      </c>
      <c r="L1171" s="119">
        <f t="shared" si="38"/>
        <v>10</v>
      </c>
      <c r="M1171" s="123">
        <v>403</v>
      </c>
      <c r="N1171" s="124">
        <v>6.6771406127258445E-2</v>
      </c>
      <c r="O1171" s="73">
        <f t="shared" si="39"/>
        <v>9.6774193548387094E-2</v>
      </c>
      <c r="P1171" s="125" t="s">
        <v>78</v>
      </c>
      <c r="Q1171" s="125" t="s">
        <v>321</v>
      </c>
      <c r="R1171" s="121"/>
    </row>
    <row r="1172" spans="1:18" ht="15.75" thickBot="1" x14ac:dyDescent="0.25">
      <c r="A1172" s="139" t="s">
        <v>2257</v>
      </c>
      <c r="B1172" s="139" t="s">
        <v>2258</v>
      </c>
      <c r="C1172" s="123">
        <v>4</v>
      </c>
      <c r="D1172" s="123">
        <v>3</v>
      </c>
      <c r="E1172" s="123">
        <v>1</v>
      </c>
      <c r="F1172" s="123">
        <v>0</v>
      </c>
      <c r="G1172" s="123">
        <v>0</v>
      </c>
      <c r="H1172" s="123">
        <v>0</v>
      </c>
      <c r="I1172" s="123">
        <v>0</v>
      </c>
      <c r="J1172" s="123">
        <v>0</v>
      </c>
      <c r="K1172" s="123">
        <v>0</v>
      </c>
      <c r="L1172" s="119">
        <f t="shared" si="38"/>
        <v>1</v>
      </c>
      <c r="M1172" s="123">
        <v>346</v>
      </c>
      <c r="N1172" s="124">
        <v>4.4827586206896551E-2</v>
      </c>
      <c r="O1172" s="73">
        <f t="shared" si="39"/>
        <v>1.1560693641618497E-2</v>
      </c>
      <c r="P1172" s="125" t="s">
        <v>241</v>
      </c>
      <c r="Q1172" s="125" t="s">
        <v>298</v>
      </c>
      <c r="R1172" s="121"/>
    </row>
    <row r="1173" spans="1:18" ht="15.75" thickBot="1" x14ac:dyDescent="0.25">
      <c r="A1173" s="139" t="s">
        <v>1510</v>
      </c>
      <c r="B1173" s="139" t="s">
        <v>1511</v>
      </c>
      <c r="C1173" s="123">
        <v>18</v>
      </c>
      <c r="D1173" s="123">
        <v>0</v>
      </c>
      <c r="E1173" s="123">
        <v>0</v>
      </c>
      <c r="F1173" s="123">
        <v>0</v>
      </c>
      <c r="G1173" s="123">
        <v>0</v>
      </c>
      <c r="H1173" s="123">
        <v>16</v>
      </c>
      <c r="I1173" s="123">
        <v>1</v>
      </c>
      <c r="J1173" s="123">
        <v>0</v>
      </c>
      <c r="K1173" s="123">
        <v>0</v>
      </c>
      <c r="L1173" s="119">
        <f t="shared" si="38"/>
        <v>1</v>
      </c>
      <c r="M1173" s="123">
        <v>547</v>
      </c>
      <c r="N1173" s="124">
        <v>0.11078286558345643</v>
      </c>
      <c r="O1173" s="73">
        <f t="shared" si="39"/>
        <v>3.2906764168190127E-2</v>
      </c>
      <c r="P1173" s="125" t="s">
        <v>260</v>
      </c>
      <c r="Q1173" s="125" t="s">
        <v>296</v>
      </c>
      <c r="R1173" s="121" t="s">
        <v>12</v>
      </c>
    </row>
    <row r="1174" spans="1:18" ht="15.75" thickBot="1" x14ac:dyDescent="0.25">
      <c r="A1174" s="139" t="s">
        <v>1634</v>
      </c>
      <c r="B1174" s="139" t="s">
        <v>1635</v>
      </c>
      <c r="C1174" s="123">
        <v>15</v>
      </c>
      <c r="D1174" s="123">
        <v>8</v>
      </c>
      <c r="E1174" s="123">
        <v>1</v>
      </c>
      <c r="F1174" s="123">
        <v>3</v>
      </c>
      <c r="G1174" s="123">
        <v>0</v>
      </c>
      <c r="H1174" s="123">
        <v>0</v>
      </c>
      <c r="I1174" s="123">
        <v>3</v>
      </c>
      <c r="J1174" s="123">
        <v>0</v>
      </c>
      <c r="K1174" s="123">
        <v>3</v>
      </c>
      <c r="L1174" s="119">
        <f t="shared" si="38"/>
        <v>1</v>
      </c>
      <c r="M1174" s="123">
        <v>838</v>
      </c>
      <c r="N1174" s="124">
        <v>5.9701492537313432E-2</v>
      </c>
      <c r="O1174" s="73">
        <f t="shared" si="39"/>
        <v>1.7899761336515514E-2</v>
      </c>
      <c r="P1174" s="125" t="s">
        <v>13</v>
      </c>
      <c r="Q1174" s="125" t="s">
        <v>296</v>
      </c>
      <c r="R1174" s="121" t="s">
        <v>12</v>
      </c>
    </row>
    <row r="1175" spans="1:18" ht="15.75" thickBot="1" x14ac:dyDescent="0.25">
      <c r="A1175" s="139" t="s">
        <v>2102</v>
      </c>
      <c r="B1175" s="139" t="s">
        <v>2551</v>
      </c>
      <c r="C1175" s="123">
        <v>6</v>
      </c>
      <c r="D1175" s="123">
        <v>0</v>
      </c>
      <c r="E1175" s="123">
        <v>0</v>
      </c>
      <c r="F1175" s="123">
        <v>0</v>
      </c>
      <c r="G1175" s="123">
        <v>0</v>
      </c>
      <c r="H1175" s="123">
        <v>1</v>
      </c>
      <c r="I1175" s="123">
        <v>4</v>
      </c>
      <c r="J1175" s="123">
        <v>0</v>
      </c>
      <c r="K1175" s="123">
        <v>0</v>
      </c>
      <c r="L1175" s="119">
        <f t="shared" si="38"/>
        <v>1</v>
      </c>
      <c r="M1175" s="123">
        <v>453</v>
      </c>
      <c r="N1175" s="124">
        <v>3.3492822966507178E-2</v>
      </c>
      <c r="O1175" s="73">
        <f t="shared" si="39"/>
        <v>1.3245033112582781E-2</v>
      </c>
      <c r="P1175" s="125" t="s">
        <v>71</v>
      </c>
      <c r="Q1175" s="125" t="s">
        <v>298</v>
      </c>
      <c r="R1175" s="121" t="s">
        <v>18</v>
      </c>
    </row>
    <row r="1176" spans="1:18" ht="15.75" thickBot="1" x14ac:dyDescent="0.25">
      <c r="A1176" s="139" t="s">
        <v>301</v>
      </c>
      <c r="B1176" s="139" t="s">
        <v>302</v>
      </c>
      <c r="C1176" s="123">
        <v>82467</v>
      </c>
      <c r="D1176" s="123">
        <v>47709</v>
      </c>
      <c r="E1176" s="123">
        <v>3167</v>
      </c>
      <c r="F1176" s="123">
        <v>8000</v>
      </c>
      <c r="G1176" s="123">
        <v>1791</v>
      </c>
      <c r="H1176" s="123">
        <v>8428</v>
      </c>
      <c r="I1176" s="123">
        <v>8307</v>
      </c>
      <c r="J1176" s="123">
        <v>1340</v>
      </c>
      <c r="K1176" s="123">
        <v>2176</v>
      </c>
      <c r="L1176" s="119">
        <f t="shared" si="38"/>
        <v>12716</v>
      </c>
      <c r="M1176" s="123">
        <v>552513</v>
      </c>
      <c r="N1176" s="124">
        <v>1.4985014985014986E-2</v>
      </c>
      <c r="O1176" s="73">
        <f t="shared" si="39"/>
        <v>0.14925802650797357</v>
      </c>
      <c r="P1176" s="125" t="s">
        <v>456</v>
      </c>
      <c r="Q1176" s="125" t="s">
        <v>303</v>
      </c>
      <c r="R1176" s="121"/>
    </row>
    <row r="1177" spans="1:18" ht="15.75" thickBot="1" x14ac:dyDescent="0.25">
      <c r="A1177" s="139" t="s">
        <v>1290</v>
      </c>
      <c r="B1177" s="139" t="s">
        <v>1291</v>
      </c>
      <c r="C1177" s="123">
        <v>19</v>
      </c>
      <c r="D1177" s="123">
        <v>9</v>
      </c>
      <c r="E1177" s="123">
        <v>0</v>
      </c>
      <c r="F1177" s="123">
        <v>0</v>
      </c>
      <c r="G1177" s="123">
        <v>0</v>
      </c>
      <c r="H1177" s="123">
        <v>0</v>
      </c>
      <c r="I1177" s="123">
        <v>1</v>
      </c>
      <c r="J1177" s="123">
        <v>2</v>
      </c>
      <c r="K1177" s="123">
        <v>2</v>
      </c>
      <c r="L1177" s="119">
        <f t="shared" si="38"/>
        <v>5</v>
      </c>
      <c r="M1177" s="123">
        <v>561</v>
      </c>
      <c r="N1177" s="124">
        <v>7.6923076923076927E-2</v>
      </c>
      <c r="O1177" s="73">
        <f t="shared" si="39"/>
        <v>3.3868092691622102E-2</v>
      </c>
      <c r="P1177" s="125" t="s">
        <v>35</v>
      </c>
      <c r="Q1177" s="125" t="s">
        <v>2580</v>
      </c>
      <c r="R1177" s="121" t="s">
        <v>91</v>
      </c>
    </row>
    <row r="1178" spans="1:18" ht="15.75" thickBot="1" x14ac:dyDescent="0.25">
      <c r="A1178" s="139" t="s">
        <v>1445</v>
      </c>
      <c r="B1178" s="139" t="s">
        <v>1446</v>
      </c>
      <c r="C1178" s="123">
        <v>16</v>
      </c>
      <c r="D1178" s="123">
        <v>3</v>
      </c>
      <c r="E1178" s="123">
        <v>1</v>
      </c>
      <c r="F1178" s="123">
        <v>0</v>
      </c>
      <c r="G1178" s="123">
        <v>2</v>
      </c>
      <c r="H1178" s="123">
        <v>1</v>
      </c>
      <c r="I1178" s="123">
        <v>1</v>
      </c>
      <c r="J1178" s="123">
        <v>0</v>
      </c>
      <c r="K1178" s="123">
        <v>2</v>
      </c>
      <c r="L1178" s="119">
        <f t="shared" si="38"/>
        <v>7</v>
      </c>
      <c r="M1178" s="123">
        <v>808</v>
      </c>
      <c r="N1178" s="124">
        <v>5.3177691309987028E-2</v>
      </c>
      <c r="O1178" s="73">
        <f t="shared" si="39"/>
        <v>1.9801980198019802E-2</v>
      </c>
      <c r="P1178" s="125" t="s">
        <v>48</v>
      </c>
      <c r="Q1178" s="125" t="s">
        <v>305</v>
      </c>
      <c r="R1178" s="121"/>
    </row>
    <row r="1179" spans="1:18" ht="15.75" thickBot="1" x14ac:dyDescent="0.25">
      <c r="A1179" s="139" t="s">
        <v>123</v>
      </c>
      <c r="B1179" s="139" t="s">
        <v>425</v>
      </c>
      <c r="C1179" s="123">
        <v>729</v>
      </c>
      <c r="D1179" s="123">
        <v>243</v>
      </c>
      <c r="E1179" s="123">
        <v>13</v>
      </c>
      <c r="F1179" s="123">
        <v>35</v>
      </c>
      <c r="G1179" s="123">
        <v>1</v>
      </c>
      <c r="H1179" s="123">
        <v>34</v>
      </c>
      <c r="I1179" s="123">
        <v>135</v>
      </c>
      <c r="J1179" s="123">
        <v>11</v>
      </c>
      <c r="K1179" s="123">
        <v>110</v>
      </c>
      <c r="L1179" s="119">
        <f t="shared" si="38"/>
        <v>195</v>
      </c>
      <c r="M1179" s="123">
        <v>13996</v>
      </c>
      <c r="N1179" s="124">
        <v>4.1390728476821195E-2</v>
      </c>
      <c r="O1179" s="73">
        <f t="shared" si="39"/>
        <v>5.208631037439268E-2</v>
      </c>
      <c r="P1179" s="125" t="s">
        <v>456</v>
      </c>
      <c r="Q1179" s="125" t="s">
        <v>305</v>
      </c>
      <c r="R1179" s="121"/>
    </row>
    <row r="1180" spans="1:18" ht="15.75" thickBot="1" x14ac:dyDescent="0.25">
      <c r="A1180" s="139" t="s">
        <v>1442</v>
      </c>
      <c r="B1180" s="139" t="s">
        <v>1443</v>
      </c>
      <c r="C1180" s="123">
        <v>41</v>
      </c>
      <c r="D1180" s="123">
        <v>28</v>
      </c>
      <c r="E1180" s="123">
        <v>2</v>
      </c>
      <c r="F1180" s="123">
        <v>2</v>
      </c>
      <c r="G1180" s="123">
        <v>0</v>
      </c>
      <c r="H1180" s="123">
        <v>0</v>
      </c>
      <c r="I1180" s="123">
        <v>3</v>
      </c>
      <c r="J1180" s="123">
        <v>2</v>
      </c>
      <c r="K1180" s="123">
        <v>0</v>
      </c>
      <c r="L1180" s="119">
        <f t="shared" si="38"/>
        <v>8</v>
      </c>
      <c r="M1180" s="123">
        <v>1336</v>
      </c>
      <c r="N1180" s="124">
        <v>1.1850681414181316E-3</v>
      </c>
      <c r="O1180" s="73">
        <f t="shared" si="39"/>
        <v>3.0688622754491017E-2</v>
      </c>
      <c r="P1180" s="125" t="s">
        <v>89</v>
      </c>
      <c r="Q1180" s="125" t="s">
        <v>2580</v>
      </c>
      <c r="R1180" s="121" t="s">
        <v>91</v>
      </c>
    </row>
    <row r="1181" spans="1:18" ht="15.75" thickBot="1" x14ac:dyDescent="0.25">
      <c r="A1181" s="139" t="s">
        <v>1208</v>
      </c>
      <c r="B1181" s="139" t="s">
        <v>1209</v>
      </c>
      <c r="C1181" s="123">
        <v>33</v>
      </c>
      <c r="D1181" s="123">
        <v>24</v>
      </c>
      <c r="E1181" s="123">
        <v>0</v>
      </c>
      <c r="F1181" s="123">
        <v>0</v>
      </c>
      <c r="G1181" s="123">
        <v>0</v>
      </c>
      <c r="H1181" s="123">
        <v>0</v>
      </c>
      <c r="I1181" s="123">
        <v>5</v>
      </c>
      <c r="J1181" s="123">
        <v>0</v>
      </c>
      <c r="K1181" s="123">
        <v>1</v>
      </c>
      <c r="L1181" s="119">
        <f t="shared" si="38"/>
        <v>3</v>
      </c>
      <c r="M1181" s="123">
        <v>451</v>
      </c>
      <c r="N1181" s="124">
        <v>3.0418250950570342E-2</v>
      </c>
      <c r="O1181" s="73">
        <f t="shared" si="39"/>
        <v>7.3170731707317069E-2</v>
      </c>
      <c r="P1181" s="125" t="s">
        <v>87</v>
      </c>
      <c r="Q1181" s="125" t="s">
        <v>2580</v>
      </c>
      <c r="R1181" s="121" t="s">
        <v>51</v>
      </c>
    </row>
    <row r="1182" spans="1:18" ht="15.75" thickBot="1" x14ac:dyDescent="0.25">
      <c r="A1182" s="139" t="s">
        <v>265</v>
      </c>
      <c r="B1182" s="139" t="s">
        <v>2164</v>
      </c>
      <c r="C1182" s="123">
        <v>4</v>
      </c>
      <c r="D1182" s="123">
        <v>4</v>
      </c>
      <c r="E1182" s="123">
        <v>0</v>
      </c>
      <c r="F1182" s="123">
        <v>0</v>
      </c>
      <c r="G1182" s="123">
        <v>0</v>
      </c>
      <c r="H1182" s="123">
        <v>0</v>
      </c>
      <c r="I1182" s="123">
        <v>0</v>
      </c>
      <c r="J1182" s="123">
        <v>0</v>
      </c>
      <c r="K1182" s="123">
        <v>0</v>
      </c>
      <c r="L1182" s="119">
        <f t="shared" si="38"/>
        <v>0</v>
      </c>
      <c r="M1182" s="123">
        <v>20513</v>
      </c>
      <c r="N1182" s="124">
        <v>3.3027522935779818E-2</v>
      </c>
      <c r="O1182" s="73">
        <f t="shared" si="39"/>
        <v>1.9499829376492956E-4</v>
      </c>
      <c r="P1182" s="125" t="s">
        <v>456</v>
      </c>
      <c r="Q1182" s="125" t="s">
        <v>307</v>
      </c>
      <c r="R1182" s="121"/>
    </row>
    <row r="1183" spans="1:18" ht="15.75" thickBot="1" x14ac:dyDescent="0.25">
      <c r="A1183" s="139" t="s">
        <v>1520</v>
      </c>
      <c r="B1183" s="139" t="s">
        <v>1521</v>
      </c>
      <c r="C1183" s="123">
        <v>18</v>
      </c>
      <c r="D1183" s="123">
        <v>5</v>
      </c>
      <c r="E1183" s="123">
        <v>0</v>
      </c>
      <c r="F1183" s="123">
        <v>0</v>
      </c>
      <c r="G1183" s="123">
        <v>0</v>
      </c>
      <c r="H1183" s="123">
        <v>0</v>
      </c>
      <c r="I1183" s="123">
        <v>0</v>
      </c>
      <c r="J1183" s="123">
        <v>0</v>
      </c>
      <c r="K1183" s="123">
        <v>0</v>
      </c>
      <c r="L1183" s="119">
        <f t="shared" si="38"/>
        <v>13</v>
      </c>
      <c r="M1183" s="123">
        <v>522</v>
      </c>
      <c r="N1183" s="124">
        <v>0.14527956003666362</v>
      </c>
      <c r="O1183" s="73">
        <f t="shared" si="39"/>
        <v>3.4482758620689655E-2</v>
      </c>
      <c r="P1183" s="125" t="s">
        <v>238</v>
      </c>
      <c r="Q1183" s="125" t="s">
        <v>2580</v>
      </c>
      <c r="R1183" s="121" t="s">
        <v>91</v>
      </c>
    </row>
    <row r="1184" spans="1:18" ht="15.75" thickBot="1" x14ac:dyDescent="0.25">
      <c r="A1184" s="139" t="s">
        <v>1931</v>
      </c>
      <c r="B1184" s="139" t="s">
        <v>1932</v>
      </c>
      <c r="C1184" s="123">
        <v>13</v>
      </c>
      <c r="D1184" s="123">
        <v>6</v>
      </c>
      <c r="E1184" s="123">
        <v>1</v>
      </c>
      <c r="F1184" s="123">
        <v>2</v>
      </c>
      <c r="G1184" s="123">
        <v>0</v>
      </c>
      <c r="H1184" s="123">
        <v>1</v>
      </c>
      <c r="I1184" s="123">
        <v>2</v>
      </c>
      <c r="J1184" s="123">
        <v>0</v>
      </c>
      <c r="K1184" s="123">
        <v>0</v>
      </c>
      <c r="L1184" s="119">
        <f t="shared" si="38"/>
        <v>4</v>
      </c>
      <c r="M1184" s="123">
        <v>468</v>
      </c>
      <c r="N1184" s="124">
        <v>4.459308807134894E-3</v>
      </c>
      <c r="O1184" s="73">
        <f t="shared" si="39"/>
        <v>2.7777777777777776E-2</v>
      </c>
      <c r="P1184" s="125" t="s">
        <v>39</v>
      </c>
      <c r="Q1184" s="125" t="s">
        <v>298</v>
      </c>
      <c r="R1184" s="121" t="s">
        <v>391</v>
      </c>
    </row>
    <row r="1185" spans="1:18" ht="15.75" thickBot="1" x14ac:dyDescent="0.25">
      <c r="A1185" s="139" t="s">
        <v>1857</v>
      </c>
      <c r="B1185" s="139" t="s">
        <v>1858</v>
      </c>
      <c r="C1185" s="123">
        <v>11</v>
      </c>
      <c r="D1185" s="123">
        <v>2</v>
      </c>
      <c r="E1185" s="123">
        <v>0</v>
      </c>
      <c r="F1185" s="123">
        <v>0</v>
      </c>
      <c r="G1185" s="123">
        <v>0</v>
      </c>
      <c r="H1185" s="123">
        <v>0</v>
      </c>
      <c r="I1185" s="123">
        <v>1</v>
      </c>
      <c r="J1185" s="123">
        <v>0</v>
      </c>
      <c r="K1185" s="123">
        <v>4</v>
      </c>
      <c r="L1185" s="119">
        <f t="shared" si="38"/>
        <v>4</v>
      </c>
      <c r="M1185" s="123">
        <v>301</v>
      </c>
      <c r="N1185" s="124">
        <v>1.3812154696132596E-2</v>
      </c>
      <c r="O1185" s="73">
        <f t="shared" si="39"/>
        <v>3.6544850498338874E-2</v>
      </c>
      <c r="P1185" s="125" t="s">
        <v>11</v>
      </c>
      <c r="Q1185" s="125" t="s">
        <v>307</v>
      </c>
      <c r="R1185" s="121"/>
    </row>
    <row r="1186" spans="1:18" ht="15.75" thickBot="1" x14ac:dyDescent="0.25">
      <c r="A1186" s="139" t="s">
        <v>1474</v>
      </c>
      <c r="B1186" s="139" t="s">
        <v>1475</v>
      </c>
      <c r="C1186" s="123">
        <v>25</v>
      </c>
      <c r="D1186" s="123">
        <v>10</v>
      </c>
      <c r="E1186" s="123">
        <v>0</v>
      </c>
      <c r="F1186" s="123">
        <v>1</v>
      </c>
      <c r="G1186" s="123">
        <v>0</v>
      </c>
      <c r="H1186" s="123">
        <v>0</v>
      </c>
      <c r="I1186" s="123">
        <v>7</v>
      </c>
      <c r="J1186" s="123">
        <v>1</v>
      </c>
      <c r="K1186" s="123">
        <v>2</v>
      </c>
      <c r="L1186" s="119">
        <f t="shared" si="38"/>
        <v>5</v>
      </c>
      <c r="M1186" s="123">
        <v>998</v>
      </c>
      <c r="N1186" s="124">
        <v>1.348747591522158E-2</v>
      </c>
      <c r="O1186" s="73">
        <f t="shared" si="39"/>
        <v>2.5050100200400802E-2</v>
      </c>
      <c r="P1186" s="125" t="s">
        <v>73</v>
      </c>
      <c r="Q1186" s="125" t="s">
        <v>316</v>
      </c>
      <c r="R1186" s="121"/>
    </row>
    <row r="1187" spans="1:18" ht="15.75" thickBot="1" x14ac:dyDescent="0.25">
      <c r="A1187" s="141" t="s">
        <v>1926</v>
      </c>
      <c r="B1187" s="141" t="s">
        <v>1927</v>
      </c>
      <c r="C1187" s="126">
        <v>29</v>
      </c>
      <c r="D1187" s="126">
        <v>17</v>
      </c>
      <c r="E1187" s="126">
        <v>1</v>
      </c>
      <c r="F1187" s="126">
        <v>1</v>
      </c>
      <c r="G1187" s="126">
        <v>0</v>
      </c>
      <c r="H1187" s="126">
        <v>1</v>
      </c>
      <c r="I1187" s="126">
        <v>6</v>
      </c>
      <c r="J1187" s="126">
        <v>0</v>
      </c>
      <c r="K1187" s="126">
        <v>0</v>
      </c>
      <c r="L1187" s="119">
        <f t="shared" si="38"/>
        <v>5</v>
      </c>
      <c r="M1187" s="127">
        <v>533</v>
      </c>
      <c r="N1187" s="142">
        <v>9.171974522292993E-2</v>
      </c>
      <c r="O1187" s="73">
        <f t="shared" si="39"/>
        <v>5.4409005628517824E-2</v>
      </c>
      <c r="P1187" s="129" t="s">
        <v>225</v>
      </c>
      <c r="Q1187" s="129" t="s">
        <v>307</v>
      </c>
      <c r="R1187" s="121" t="s">
        <v>83</v>
      </c>
    </row>
    <row r="1188" spans="1:18" ht="15.75" thickBot="1" x14ac:dyDescent="0.25">
      <c r="A1188" s="139" t="s">
        <v>1716</v>
      </c>
      <c r="B1188" s="139" t="s">
        <v>1717</v>
      </c>
      <c r="C1188" s="123">
        <v>17</v>
      </c>
      <c r="D1188" s="123">
        <v>3</v>
      </c>
      <c r="E1188" s="123">
        <v>0</v>
      </c>
      <c r="F1188" s="123">
        <v>0</v>
      </c>
      <c r="G1188" s="123">
        <v>0</v>
      </c>
      <c r="H1188" s="123">
        <v>0</v>
      </c>
      <c r="I1188" s="123">
        <v>3</v>
      </c>
      <c r="J1188" s="123">
        <v>0</v>
      </c>
      <c r="K1188" s="123">
        <v>5</v>
      </c>
      <c r="L1188" s="119">
        <f t="shared" si="38"/>
        <v>6</v>
      </c>
      <c r="M1188" s="123">
        <v>374</v>
      </c>
      <c r="N1188" s="124">
        <v>2.3696682464454975E-2</v>
      </c>
      <c r="O1188" s="73">
        <f t="shared" si="39"/>
        <v>4.5454545454545456E-2</v>
      </c>
      <c r="P1188" s="125" t="s">
        <v>11</v>
      </c>
      <c r="Q1188" s="125" t="s">
        <v>307</v>
      </c>
      <c r="R1188" s="121"/>
    </row>
    <row r="1189" spans="1:18" ht="15.75" thickBot="1" x14ac:dyDescent="0.25">
      <c r="A1189" s="139" t="s">
        <v>1140</v>
      </c>
      <c r="B1189" s="139" t="s">
        <v>2383</v>
      </c>
      <c r="C1189" s="123">
        <v>40</v>
      </c>
      <c r="D1189" s="123">
        <v>35</v>
      </c>
      <c r="E1189" s="123">
        <v>1</v>
      </c>
      <c r="F1189" s="123">
        <v>7</v>
      </c>
      <c r="G1189" s="123">
        <v>0</v>
      </c>
      <c r="H1189" s="123">
        <v>1</v>
      </c>
      <c r="I1189" s="123">
        <v>0</v>
      </c>
      <c r="J1189" s="123">
        <v>2</v>
      </c>
      <c r="K1189" s="123">
        <v>0</v>
      </c>
      <c r="L1189" s="119">
        <f t="shared" si="38"/>
        <v>2</v>
      </c>
      <c r="M1189" s="123">
        <v>884</v>
      </c>
      <c r="N1189" s="124">
        <v>5.3276505061267978E-4</v>
      </c>
      <c r="O1189" s="73">
        <f t="shared" si="39"/>
        <v>4.5248868778280542E-2</v>
      </c>
      <c r="P1189" s="125" t="s">
        <v>13</v>
      </c>
      <c r="Q1189" s="125" t="s">
        <v>296</v>
      </c>
      <c r="R1189" s="121" t="s">
        <v>12</v>
      </c>
    </row>
    <row r="1190" spans="1:18" ht="15.75" thickBot="1" x14ac:dyDescent="0.25">
      <c r="A1190" s="139" t="s">
        <v>1081</v>
      </c>
      <c r="B1190" s="139" t="s">
        <v>1082</v>
      </c>
      <c r="C1190" s="123">
        <v>34</v>
      </c>
      <c r="D1190" s="123">
        <v>15</v>
      </c>
      <c r="E1190" s="123">
        <v>1</v>
      </c>
      <c r="F1190" s="123">
        <v>1</v>
      </c>
      <c r="G1190" s="123">
        <v>0</v>
      </c>
      <c r="H1190" s="123">
        <v>0</v>
      </c>
      <c r="I1190" s="123">
        <v>1</v>
      </c>
      <c r="J1190" s="123">
        <v>3</v>
      </c>
      <c r="K1190" s="123">
        <v>1</v>
      </c>
      <c r="L1190" s="119">
        <f t="shared" si="38"/>
        <v>14</v>
      </c>
      <c r="M1190" s="123">
        <v>723</v>
      </c>
      <c r="N1190" s="124">
        <v>7.5528700906344415E-3</v>
      </c>
      <c r="O1190" s="73">
        <f t="shared" si="39"/>
        <v>4.7026279391424619E-2</v>
      </c>
      <c r="P1190" s="125" t="s">
        <v>46</v>
      </c>
      <c r="Q1190" s="125" t="s">
        <v>296</v>
      </c>
      <c r="R1190" s="121"/>
    </row>
    <row r="1191" spans="1:18" ht="15.75" thickBot="1" x14ac:dyDescent="0.25">
      <c r="A1191" s="139" t="s">
        <v>1798</v>
      </c>
      <c r="B1191" s="139" t="s">
        <v>2552</v>
      </c>
      <c r="C1191" s="123">
        <v>18</v>
      </c>
      <c r="D1191" s="123">
        <v>16</v>
      </c>
      <c r="E1191" s="123">
        <v>0</v>
      </c>
      <c r="F1191" s="123">
        <v>6</v>
      </c>
      <c r="G1191" s="123">
        <v>0</v>
      </c>
      <c r="H1191" s="123">
        <v>0</v>
      </c>
      <c r="I1191" s="123">
        <v>0</v>
      </c>
      <c r="J1191" s="123">
        <v>1</v>
      </c>
      <c r="K1191" s="123">
        <v>0</v>
      </c>
      <c r="L1191" s="119">
        <f t="shared" si="38"/>
        <v>1</v>
      </c>
      <c r="M1191" s="123">
        <v>912</v>
      </c>
      <c r="N1191" s="124">
        <v>3.8277511961722487E-2</v>
      </c>
      <c r="O1191" s="73">
        <f t="shared" si="39"/>
        <v>1.9736842105263157E-2</v>
      </c>
      <c r="P1191" s="125" t="s">
        <v>210</v>
      </c>
      <c r="Q1191" s="125" t="s">
        <v>296</v>
      </c>
      <c r="R1191" s="121"/>
    </row>
    <row r="1192" spans="1:18" ht="15.75" thickBot="1" x14ac:dyDescent="0.25">
      <c r="A1192" s="139" t="s">
        <v>885</v>
      </c>
      <c r="B1192" s="139" t="s">
        <v>886</v>
      </c>
      <c r="C1192" s="123">
        <v>40</v>
      </c>
      <c r="D1192" s="123">
        <v>25</v>
      </c>
      <c r="E1192" s="123">
        <v>1</v>
      </c>
      <c r="F1192" s="123">
        <v>1</v>
      </c>
      <c r="G1192" s="123">
        <v>0</v>
      </c>
      <c r="H1192" s="123">
        <v>0</v>
      </c>
      <c r="I1192" s="123">
        <v>9</v>
      </c>
      <c r="J1192" s="123">
        <v>2</v>
      </c>
      <c r="K1192" s="123">
        <v>0</v>
      </c>
      <c r="L1192" s="119">
        <f t="shared" si="38"/>
        <v>4</v>
      </c>
      <c r="M1192" s="123">
        <v>1504</v>
      </c>
      <c r="N1192" s="124">
        <v>4.8832271762208071E-2</v>
      </c>
      <c r="O1192" s="73">
        <f t="shared" si="39"/>
        <v>2.6595744680851064E-2</v>
      </c>
      <c r="P1192" s="125" t="s">
        <v>89</v>
      </c>
      <c r="Q1192" s="125" t="s">
        <v>2580</v>
      </c>
      <c r="R1192" s="121"/>
    </row>
    <row r="1193" spans="1:18" ht="15.75" thickBot="1" x14ac:dyDescent="0.25">
      <c r="A1193" s="139" t="s">
        <v>1764</v>
      </c>
      <c r="B1193" s="139" t="s">
        <v>1765</v>
      </c>
      <c r="C1193" s="123">
        <v>12</v>
      </c>
      <c r="D1193" s="123">
        <v>6</v>
      </c>
      <c r="E1193" s="123">
        <v>0</v>
      </c>
      <c r="F1193" s="123">
        <v>1</v>
      </c>
      <c r="G1193" s="123">
        <v>0</v>
      </c>
      <c r="H1193" s="123">
        <v>0</v>
      </c>
      <c r="I1193" s="123">
        <v>3</v>
      </c>
      <c r="J1193" s="123">
        <v>0</v>
      </c>
      <c r="K1193" s="123">
        <v>0</v>
      </c>
      <c r="L1193" s="119">
        <f t="shared" si="38"/>
        <v>3</v>
      </c>
      <c r="M1193" s="123">
        <v>842</v>
      </c>
      <c r="N1193" s="124">
        <v>2.4557956777996069E-4</v>
      </c>
      <c r="O1193" s="73">
        <f t="shared" si="39"/>
        <v>1.4251781472684086E-2</v>
      </c>
      <c r="P1193" s="125" t="s">
        <v>61</v>
      </c>
      <c r="Q1193" s="125" t="s">
        <v>305</v>
      </c>
      <c r="R1193" s="121"/>
    </row>
    <row r="1194" spans="1:18" ht="15.75" thickBot="1" x14ac:dyDescent="0.25">
      <c r="A1194" s="139" t="s">
        <v>1752</v>
      </c>
      <c r="B1194" s="139" t="s">
        <v>1753</v>
      </c>
      <c r="C1194" s="123">
        <v>11</v>
      </c>
      <c r="D1194" s="123">
        <v>8</v>
      </c>
      <c r="E1194" s="123">
        <v>0</v>
      </c>
      <c r="F1194" s="123">
        <v>0</v>
      </c>
      <c r="G1194" s="123">
        <v>0</v>
      </c>
      <c r="H1194" s="123">
        <v>0</v>
      </c>
      <c r="I1194" s="123">
        <v>2</v>
      </c>
      <c r="J1194" s="123">
        <v>0</v>
      </c>
      <c r="K1194" s="123">
        <v>0</v>
      </c>
      <c r="L1194" s="119">
        <f t="shared" si="38"/>
        <v>1</v>
      </c>
      <c r="M1194" s="123">
        <v>647</v>
      </c>
      <c r="N1194" s="124">
        <v>0.1066079295154185</v>
      </c>
      <c r="O1194" s="73">
        <f t="shared" si="39"/>
        <v>1.7001545595054096E-2</v>
      </c>
      <c r="P1194" s="125" t="s">
        <v>71</v>
      </c>
      <c r="Q1194" s="125" t="s">
        <v>298</v>
      </c>
      <c r="R1194" s="121" t="s">
        <v>18</v>
      </c>
    </row>
    <row r="1195" spans="1:18" ht="15.75" thickBot="1" x14ac:dyDescent="0.25">
      <c r="A1195" s="139" t="s">
        <v>1018</v>
      </c>
      <c r="B1195" s="139" t="s">
        <v>1019</v>
      </c>
      <c r="C1195" s="123">
        <v>32</v>
      </c>
      <c r="D1195" s="123">
        <v>18</v>
      </c>
      <c r="E1195" s="123">
        <v>0</v>
      </c>
      <c r="F1195" s="123">
        <v>1</v>
      </c>
      <c r="G1195" s="123">
        <v>0</v>
      </c>
      <c r="H1195" s="123">
        <v>1</v>
      </c>
      <c r="I1195" s="123">
        <v>8</v>
      </c>
      <c r="J1195" s="123">
        <v>0</v>
      </c>
      <c r="K1195" s="123">
        <v>0</v>
      </c>
      <c r="L1195" s="119">
        <f t="shared" si="38"/>
        <v>5</v>
      </c>
      <c r="M1195" s="123">
        <v>2190</v>
      </c>
      <c r="N1195" s="124">
        <v>3.7209302325581395E-2</v>
      </c>
      <c r="O1195" s="73">
        <f t="shared" si="39"/>
        <v>1.4611872146118721E-2</v>
      </c>
      <c r="P1195" s="125" t="s">
        <v>225</v>
      </c>
      <c r="Q1195" s="125" t="s">
        <v>307</v>
      </c>
      <c r="R1195" s="121" t="s">
        <v>1</v>
      </c>
    </row>
    <row r="1196" spans="1:18" ht="15.75" thickBot="1" x14ac:dyDescent="0.25">
      <c r="A1196" s="139" t="s">
        <v>1902</v>
      </c>
      <c r="B1196" s="139" t="s">
        <v>2553</v>
      </c>
      <c r="C1196" s="123">
        <v>10</v>
      </c>
      <c r="D1196" s="123">
        <v>7</v>
      </c>
      <c r="E1196" s="123">
        <v>1</v>
      </c>
      <c r="F1196" s="123">
        <v>0</v>
      </c>
      <c r="G1196" s="123">
        <v>0</v>
      </c>
      <c r="H1196" s="123">
        <v>0</v>
      </c>
      <c r="I1196" s="123">
        <v>2</v>
      </c>
      <c r="J1196" s="123">
        <v>0</v>
      </c>
      <c r="K1196" s="123">
        <v>0</v>
      </c>
      <c r="L1196" s="119">
        <f t="shared" si="38"/>
        <v>1</v>
      </c>
      <c r="M1196" s="123">
        <v>820</v>
      </c>
      <c r="N1196" s="124">
        <v>4.4537815126050422E-2</v>
      </c>
      <c r="O1196" s="73">
        <f t="shared" si="39"/>
        <v>1.2195121951219513E-2</v>
      </c>
      <c r="P1196" s="125" t="s">
        <v>260</v>
      </c>
      <c r="Q1196" s="125" t="s">
        <v>296</v>
      </c>
      <c r="R1196" s="121" t="s">
        <v>12</v>
      </c>
    </row>
    <row r="1197" spans="1:18" ht="15.75" thickBot="1" x14ac:dyDescent="0.25">
      <c r="A1197" s="139" t="s">
        <v>429</v>
      </c>
      <c r="B1197" s="139" t="s">
        <v>430</v>
      </c>
      <c r="C1197" s="123">
        <v>553</v>
      </c>
      <c r="D1197" s="123">
        <v>256</v>
      </c>
      <c r="E1197" s="123">
        <v>3</v>
      </c>
      <c r="F1197" s="123">
        <v>9</v>
      </c>
      <c r="G1197" s="123">
        <v>3</v>
      </c>
      <c r="H1197" s="123">
        <v>72</v>
      </c>
      <c r="I1197" s="123">
        <v>149</v>
      </c>
      <c r="J1197" s="123">
        <v>1</v>
      </c>
      <c r="K1197" s="123">
        <v>5</v>
      </c>
      <c r="L1197" s="119">
        <f t="shared" si="38"/>
        <v>67</v>
      </c>
      <c r="M1197" s="123">
        <v>4307</v>
      </c>
      <c r="N1197" s="124">
        <v>6.8217477317688793E-5</v>
      </c>
      <c r="O1197" s="73">
        <f t="shared" si="39"/>
        <v>0.1283956350127699</v>
      </c>
      <c r="P1197" s="125" t="s">
        <v>29</v>
      </c>
      <c r="Q1197" s="125" t="s">
        <v>298</v>
      </c>
      <c r="R1197" s="121" t="s">
        <v>391</v>
      </c>
    </row>
    <row r="1198" spans="1:18" ht="15.75" thickBot="1" x14ac:dyDescent="0.25">
      <c r="A1198" s="139" t="s">
        <v>2287</v>
      </c>
      <c r="B1198" s="139" t="s">
        <v>2554</v>
      </c>
      <c r="C1198" s="123">
        <v>1</v>
      </c>
      <c r="D1198" s="123">
        <v>1</v>
      </c>
      <c r="E1198" s="123">
        <v>0</v>
      </c>
      <c r="F1198" s="123">
        <v>0</v>
      </c>
      <c r="G1198" s="123">
        <v>0</v>
      </c>
      <c r="H1198" s="123">
        <v>0</v>
      </c>
      <c r="I1198" s="123">
        <v>0</v>
      </c>
      <c r="J1198" s="123">
        <v>0</v>
      </c>
      <c r="K1198" s="123">
        <v>0</v>
      </c>
      <c r="L1198" s="119">
        <f t="shared" si="38"/>
        <v>0</v>
      </c>
      <c r="M1198" s="123">
        <v>1144</v>
      </c>
      <c r="N1198" s="124">
        <v>5.3435114503816793E-2</v>
      </c>
      <c r="O1198" s="73">
        <f t="shared" si="39"/>
        <v>8.7412587412587413E-4</v>
      </c>
      <c r="P1198" s="125" t="s">
        <v>2336</v>
      </c>
      <c r="Q1198" s="125"/>
      <c r="R1198" s="121"/>
    </row>
    <row r="1199" spans="1:18" ht="15.75" thickBot="1" x14ac:dyDescent="0.25">
      <c r="A1199" s="139" t="s">
        <v>2037</v>
      </c>
      <c r="B1199" s="139" t="s">
        <v>2038</v>
      </c>
      <c r="C1199" s="123">
        <v>13</v>
      </c>
      <c r="D1199" s="123">
        <v>2</v>
      </c>
      <c r="E1199" s="123">
        <v>1</v>
      </c>
      <c r="F1199" s="123">
        <v>0</v>
      </c>
      <c r="G1199" s="123">
        <v>0</v>
      </c>
      <c r="H1199" s="123">
        <v>1</v>
      </c>
      <c r="I1199" s="123">
        <v>4</v>
      </c>
      <c r="J1199" s="123">
        <v>1</v>
      </c>
      <c r="K1199" s="123">
        <v>3</v>
      </c>
      <c r="L1199" s="119">
        <f t="shared" si="38"/>
        <v>2</v>
      </c>
      <c r="M1199" s="123">
        <v>936</v>
      </c>
      <c r="N1199" s="124">
        <v>0.11265164644714037</v>
      </c>
      <c r="O1199" s="73">
        <f t="shared" si="39"/>
        <v>1.3888888888888888E-2</v>
      </c>
      <c r="P1199" s="125" t="s">
        <v>71</v>
      </c>
      <c r="Q1199" s="125" t="s">
        <v>298</v>
      </c>
      <c r="R1199" s="121" t="s">
        <v>18</v>
      </c>
    </row>
  </sheetData>
  <sheetProtection password="D314" sheet="1" objects="1" scenarios="1"/>
  <sortState ref="A11:R1210">
    <sortCondition ref="A11:A1210"/>
  </sortState>
  <printOptions horizontalCentered="1"/>
  <pageMargins left="0.74803149606299213" right="0.74803149606299213" top="0.98425196850393704" bottom="0.98425196850393704" header="0.51181102362204722" footer="0.51181102362204722"/>
  <pageSetup scale="85" fitToHeight="12" orientation="portrait" r:id="rId1"/>
  <headerFooter alignWithMargins="0">
    <oddHeader>&amp;Lתאריך: &amp;D&amp;Cהמשרד לקליטת העליה
אגף בכיר למערכות מידע</oddHeader>
    <oddFooter>&amp;L&amp;F&amp;Cעמוד: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L1199"/>
  <sheetViews>
    <sheetView rightToLeft="1" workbookViewId="0">
      <pane ySplit="10" topLeftCell="A11" activePane="bottomLeft" state="frozen"/>
      <selection activeCell="A11" sqref="A11"/>
      <selection pane="bottomLeft" activeCell="A11" sqref="A11"/>
    </sheetView>
  </sheetViews>
  <sheetFormatPr defaultRowHeight="12.75" x14ac:dyDescent="0.2"/>
  <cols>
    <col min="1" max="1" width="17.7109375" style="48" customWidth="1"/>
    <col min="2" max="2" width="11.7109375" style="48" customWidth="1"/>
    <col min="3" max="7" width="10.7109375" style="48" customWidth="1"/>
    <col min="8" max="8" width="12.42578125" style="48" customWidth="1"/>
    <col min="9" max="9" width="9.140625" style="48"/>
    <col min="10" max="10" width="17.28515625" style="48" customWidth="1"/>
    <col min="11" max="11" width="23.28515625" style="48" customWidth="1"/>
    <col min="12" max="12" width="13.42578125" style="48" customWidth="1"/>
    <col min="13" max="16384" width="9.140625" style="48"/>
  </cols>
  <sheetData>
    <row r="1" spans="1:12" ht="14.25" x14ac:dyDescent="0.2">
      <c r="A1" s="43" t="s">
        <v>2301</v>
      </c>
      <c r="B1" s="44"/>
      <c r="C1" s="44"/>
      <c r="D1" s="44"/>
      <c r="E1" s="44"/>
      <c r="F1" s="44"/>
      <c r="G1" s="44"/>
      <c r="H1" s="45"/>
      <c r="I1" s="46"/>
      <c r="J1" s="47"/>
    </row>
    <row r="2" spans="1:12" ht="14.25" x14ac:dyDescent="0.2">
      <c r="A2" s="43" t="str">
        <f>+'עולים משנת 1989'!A2</f>
        <v>בין התאריכים   1.9.1989  עד  31.10.2019</v>
      </c>
      <c r="B2" s="44"/>
      <c r="C2" s="44"/>
      <c r="D2" s="44"/>
      <c r="E2" s="44"/>
      <c r="F2" s="44"/>
      <c r="G2" s="44"/>
      <c r="H2" s="45"/>
      <c r="I2" s="46"/>
      <c r="J2" s="47"/>
    </row>
    <row r="3" spans="1:12" ht="14.25" x14ac:dyDescent="0.2">
      <c r="A3" s="43" t="s">
        <v>2585</v>
      </c>
      <c r="B3" s="44"/>
      <c r="C3" s="44"/>
      <c r="D3" s="44"/>
      <c r="E3" s="44"/>
      <c r="F3" s="44"/>
      <c r="G3" s="44"/>
      <c r="H3" s="45"/>
      <c r="I3" s="46"/>
      <c r="J3" s="47"/>
    </row>
    <row r="4" spans="1:12" ht="15" x14ac:dyDescent="0.2">
      <c r="A4" s="50" t="s">
        <v>2349</v>
      </c>
      <c r="B4" s="44"/>
      <c r="C4" s="44"/>
      <c r="D4" s="44"/>
      <c r="E4" s="44"/>
      <c r="F4" s="44"/>
      <c r="G4" s="44"/>
      <c r="H4" s="45"/>
      <c r="I4" s="46"/>
      <c r="J4" s="47"/>
    </row>
    <row r="5" spans="1:12" ht="14.25" x14ac:dyDescent="0.2">
      <c r="A5" s="51" t="s">
        <v>273</v>
      </c>
      <c r="B5" s="44"/>
      <c r="C5" s="44"/>
      <c r="D5" s="44"/>
      <c r="E5" s="44"/>
      <c r="F5" s="44"/>
      <c r="G5" s="44"/>
      <c r="H5" s="45"/>
      <c r="I5" s="46"/>
      <c r="J5" s="47"/>
    </row>
    <row r="6" spans="1:12" ht="15" thickBot="1" x14ac:dyDescent="0.25">
      <c r="A6" s="52"/>
      <c r="B6" s="44"/>
      <c r="C6" s="44"/>
      <c r="D6" s="44"/>
      <c r="E6" s="44"/>
      <c r="F6" s="44"/>
      <c r="G6" s="44"/>
      <c r="H6" s="45"/>
      <c r="I6" s="46"/>
    </row>
    <row r="7" spans="1:12" ht="15" thickBot="1" x14ac:dyDescent="0.25">
      <c r="A7" s="54"/>
      <c r="B7" s="56" t="s">
        <v>2584</v>
      </c>
      <c r="C7" s="57"/>
      <c r="D7" s="57"/>
      <c r="E7" s="57"/>
      <c r="F7" s="57"/>
      <c r="G7" s="57"/>
      <c r="H7" s="59"/>
      <c r="I7" s="59"/>
      <c r="J7" s="60"/>
      <c r="K7" s="60"/>
      <c r="L7" s="60"/>
    </row>
    <row r="8" spans="1:12" ht="15.75" x14ac:dyDescent="0.25">
      <c r="A8" s="61"/>
      <c r="B8" s="63" t="s">
        <v>274</v>
      </c>
      <c r="C8" s="64"/>
      <c r="D8" s="64"/>
      <c r="E8" s="64"/>
      <c r="F8" s="64"/>
      <c r="G8" s="64"/>
      <c r="H8" s="65" t="s">
        <v>274</v>
      </c>
      <c r="I8" s="65" t="s">
        <v>276</v>
      </c>
      <c r="J8" s="66" t="s">
        <v>278</v>
      </c>
      <c r="K8" s="66"/>
      <c r="L8" s="66"/>
    </row>
    <row r="9" spans="1:12" ht="19.5" thickBot="1" x14ac:dyDescent="0.35">
      <c r="A9" s="61" t="s">
        <v>279</v>
      </c>
      <c r="B9" s="67" t="s">
        <v>281</v>
      </c>
      <c r="C9" s="80" t="s">
        <v>2302</v>
      </c>
      <c r="D9" s="80" t="s">
        <v>2326</v>
      </c>
      <c r="E9" s="80" t="s">
        <v>2327</v>
      </c>
      <c r="F9" s="80" t="s">
        <v>2303</v>
      </c>
      <c r="G9" s="80" t="s">
        <v>2304</v>
      </c>
      <c r="H9" s="65" t="s">
        <v>291</v>
      </c>
      <c r="I9" s="65" t="s">
        <v>281</v>
      </c>
      <c r="J9" s="66" t="s">
        <v>293</v>
      </c>
      <c r="K9" s="81" t="s">
        <v>294</v>
      </c>
      <c r="L9" s="81" t="s">
        <v>2364</v>
      </c>
    </row>
    <row r="10" spans="1:12" ht="24.95" customHeight="1" thickBot="1" x14ac:dyDescent="0.25">
      <c r="A10" s="69" t="s">
        <v>274</v>
      </c>
      <c r="B10" s="71">
        <f>SUM(B11:B1199)</f>
        <v>1272496</v>
      </c>
      <c r="C10" s="71">
        <f t="shared" ref="C10:H10" si="0">SUM(C11:C1199)</f>
        <v>30323</v>
      </c>
      <c r="D10" s="71">
        <f t="shared" si="0"/>
        <v>19913</v>
      </c>
      <c r="E10" s="71">
        <f t="shared" si="0"/>
        <v>281160</v>
      </c>
      <c r="F10" s="71">
        <f t="shared" si="0"/>
        <v>528704</v>
      </c>
      <c r="G10" s="71">
        <f t="shared" si="0"/>
        <v>412396</v>
      </c>
      <c r="H10" s="71">
        <f t="shared" si="0"/>
        <v>9617934</v>
      </c>
      <c r="I10" s="82">
        <f t="shared" ref="I10:I73" si="1">+B10/H10</f>
        <v>0.13230450531267943</v>
      </c>
      <c r="J10" s="75"/>
      <c r="K10" s="83"/>
      <c r="L10" s="83"/>
    </row>
    <row r="11" spans="1:12" ht="20.100000000000001" customHeight="1" x14ac:dyDescent="0.2">
      <c r="A11" s="118" t="s">
        <v>141</v>
      </c>
      <c r="B11" s="119">
        <v>26</v>
      </c>
      <c r="C11" s="119">
        <v>2</v>
      </c>
      <c r="D11" s="119">
        <v>1</v>
      </c>
      <c r="E11" s="119">
        <v>5</v>
      </c>
      <c r="F11" s="119">
        <v>16</v>
      </c>
      <c r="G11" s="119">
        <v>2</v>
      </c>
      <c r="H11" s="119">
        <v>8236</v>
      </c>
      <c r="I11" s="120">
        <f t="shared" si="1"/>
        <v>3.1568722680913063E-3</v>
      </c>
      <c r="J11" s="121" t="s">
        <v>456</v>
      </c>
      <c r="K11" s="118" t="s">
        <v>298</v>
      </c>
      <c r="L11" s="118"/>
    </row>
    <row r="12" spans="1:12" ht="20.100000000000001" customHeight="1" x14ac:dyDescent="0.2">
      <c r="A12" s="122" t="s">
        <v>142</v>
      </c>
      <c r="B12" s="123">
        <v>4</v>
      </c>
      <c r="C12" s="123">
        <v>0</v>
      </c>
      <c r="D12" s="123">
        <v>0</v>
      </c>
      <c r="E12" s="123">
        <v>2</v>
      </c>
      <c r="F12" s="123">
        <v>2</v>
      </c>
      <c r="G12" s="123">
        <v>0</v>
      </c>
      <c r="H12" s="123">
        <v>13622</v>
      </c>
      <c r="I12" s="120">
        <f t="shared" si="1"/>
        <v>2.9364263691087944E-4</v>
      </c>
      <c r="J12" s="125" t="s">
        <v>456</v>
      </c>
      <c r="K12" s="118" t="s">
        <v>321</v>
      </c>
      <c r="L12" s="118" t="s">
        <v>86</v>
      </c>
    </row>
    <row r="13" spans="1:12" ht="20.100000000000001" customHeight="1" x14ac:dyDescent="0.2">
      <c r="A13" s="122" t="s">
        <v>2272</v>
      </c>
      <c r="B13" s="123">
        <v>1</v>
      </c>
      <c r="C13" s="123">
        <v>0</v>
      </c>
      <c r="D13" s="123">
        <v>0</v>
      </c>
      <c r="E13" s="123">
        <v>0</v>
      </c>
      <c r="F13" s="123">
        <v>1</v>
      </c>
      <c r="G13" s="123">
        <v>0</v>
      </c>
      <c r="H13" s="123">
        <v>10293</v>
      </c>
      <c r="I13" s="120">
        <f t="shared" si="1"/>
        <v>9.7153405226853195E-5</v>
      </c>
      <c r="J13" s="125" t="s">
        <v>456</v>
      </c>
      <c r="K13" s="118" t="s">
        <v>307</v>
      </c>
      <c r="L13" s="118"/>
    </row>
    <row r="14" spans="1:12" ht="20.100000000000001" customHeight="1" x14ac:dyDescent="0.2">
      <c r="A14" s="122" t="s">
        <v>2563</v>
      </c>
      <c r="B14" s="123">
        <v>1</v>
      </c>
      <c r="C14" s="123">
        <v>0</v>
      </c>
      <c r="D14" s="123">
        <v>0</v>
      </c>
      <c r="E14" s="123">
        <v>0</v>
      </c>
      <c r="F14" s="123">
        <v>1</v>
      </c>
      <c r="G14" s="123">
        <v>0</v>
      </c>
      <c r="H14" s="123">
        <v>2858</v>
      </c>
      <c r="I14" s="120">
        <f t="shared" si="1"/>
        <v>3.4989503149055281E-4</v>
      </c>
      <c r="J14" s="125" t="s">
        <v>40</v>
      </c>
      <c r="K14" s="118" t="s">
        <v>300</v>
      </c>
      <c r="L14" s="118" t="s">
        <v>2356</v>
      </c>
    </row>
    <row r="15" spans="1:12" ht="20.100000000000001" customHeight="1" x14ac:dyDescent="0.2">
      <c r="A15" s="122" t="s">
        <v>2094</v>
      </c>
      <c r="B15" s="123">
        <v>14</v>
      </c>
      <c r="C15" s="123">
        <v>0</v>
      </c>
      <c r="D15" s="123">
        <v>0</v>
      </c>
      <c r="E15" s="123">
        <v>3</v>
      </c>
      <c r="F15" s="123">
        <v>11</v>
      </c>
      <c r="G15" s="123">
        <v>0</v>
      </c>
      <c r="H15" s="123">
        <v>499</v>
      </c>
      <c r="I15" s="120">
        <f t="shared" si="1"/>
        <v>2.8056112224448898E-2</v>
      </c>
      <c r="J15" s="125" t="s">
        <v>78</v>
      </c>
      <c r="K15" s="118" t="s">
        <v>321</v>
      </c>
      <c r="L15" s="118"/>
    </row>
    <row r="16" spans="1:12" ht="20.100000000000001" customHeight="1" x14ac:dyDescent="0.2">
      <c r="A16" s="122" t="s">
        <v>1368</v>
      </c>
      <c r="B16" s="123">
        <v>25</v>
      </c>
      <c r="C16" s="123">
        <v>1</v>
      </c>
      <c r="D16" s="123">
        <v>2</v>
      </c>
      <c r="E16" s="123">
        <v>8</v>
      </c>
      <c r="F16" s="123">
        <v>11</v>
      </c>
      <c r="G16" s="123">
        <v>3</v>
      </c>
      <c r="H16" s="123">
        <v>834</v>
      </c>
      <c r="I16" s="120">
        <f t="shared" si="1"/>
        <v>2.9976019184652279E-2</v>
      </c>
      <c r="J16" s="125" t="s">
        <v>147</v>
      </c>
      <c r="K16" s="118" t="s">
        <v>316</v>
      </c>
      <c r="L16" s="118"/>
    </row>
    <row r="17" spans="1:12" ht="20.100000000000001" customHeight="1" x14ac:dyDescent="0.2">
      <c r="A17" s="122" t="s">
        <v>2245</v>
      </c>
      <c r="B17" s="123">
        <v>2</v>
      </c>
      <c r="C17" s="123">
        <v>0</v>
      </c>
      <c r="D17" s="123">
        <v>0</v>
      </c>
      <c r="E17" s="123">
        <v>0</v>
      </c>
      <c r="F17" s="123">
        <v>1</v>
      </c>
      <c r="G17" s="123">
        <v>1</v>
      </c>
      <c r="H17" s="123">
        <v>493</v>
      </c>
      <c r="I17" s="120">
        <f t="shared" si="1"/>
        <v>4.0567951318458417E-3</v>
      </c>
      <c r="J17" s="125" t="s">
        <v>224</v>
      </c>
      <c r="K17" s="118" t="s">
        <v>321</v>
      </c>
      <c r="L17" s="118" t="s">
        <v>364</v>
      </c>
    </row>
    <row r="18" spans="1:12" ht="20.100000000000001" customHeight="1" x14ac:dyDescent="0.2">
      <c r="A18" s="122" t="s">
        <v>1700</v>
      </c>
      <c r="B18" s="123">
        <v>16</v>
      </c>
      <c r="C18" s="123">
        <v>0</v>
      </c>
      <c r="D18" s="123">
        <v>0</v>
      </c>
      <c r="E18" s="123">
        <v>8</v>
      </c>
      <c r="F18" s="123">
        <v>6</v>
      </c>
      <c r="G18" s="123">
        <v>2</v>
      </c>
      <c r="H18" s="123">
        <v>909</v>
      </c>
      <c r="I18" s="120">
        <f t="shared" si="1"/>
        <v>1.7601760176017601E-2</v>
      </c>
      <c r="J18" s="125" t="s">
        <v>13</v>
      </c>
      <c r="K18" s="118" t="s">
        <v>296</v>
      </c>
      <c r="L18" s="118" t="s">
        <v>12</v>
      </c>
    </row>
    <row r="19" spans="1:12" ht="20.100000000000001" customHeight="1" x14ac:dyDescent="0.2">
      <c r="A19" s="122" t="s">
        <v>932</v>
      </c>
      <c r="B19" s="123">
        <v>60</v>
      </c>
      <c r="C19" s="123">
        <v>3</v>
      </c>
      <c r="D19" s="123">
        <v>2</v>
      </c>
      <c r="E19" s="123">
        <v>17</v>
      </c>
      <c r="F19" s="123">
        <v>22</v>
      </c>
      <c r="G19" s="123">
        <v>16</v>
      </c>
      <c r="H19" s="123">
        <v>1411</v>
      </c>
      <c r="I19" s="120">
        <f t="shared" si="1"/>
        <v>4.2523033309709427E-2</v>
      </c>
      <c r="J19" s="125" t="s">
        <v>88</v>
      </c>
      <c r="K19" s="118" t="s">
        <v>305</v>
      </c>
      <c r="L19" s="118"/>
    </row>
    <row r="20" spans="1:12" ht="20.100000000000001" customHeight="1" x14ac:dyDescent="0.2">
      <c r="A20" s="122" t="s">
        <v>1928</v>
      </c>
      <c r="B20" s="123">
        <v>9</v>
      </c>
      <c r="C20" s="123">
        <v>0</v>
      </c>
      <c r="D20" s="123">
        <v>0</v>
      </c>
      <c r="E20" s="123">
        <v>4</v>
      </c>
      <c r="F20" s="123">
        <v>5</v>
      </c>
      <c r="G20" s="123">
        <v>0</v>
      </c>
      <c r="H20" s="123">
        <v>571</v>
      </c>
      <c r="I20" s="120">
        <f t="shared" si="1"/>
        <v>1.5761821366024518E-2</v>
      </c>
      <c r="J20" s="125" t="s">
        <v>35</v>
      </c>
      <c r="K20" s="118" t="s">
        <v>2580</v>
      </c>
      <c r="L20" s="118" t="s">
        <v>91</v>
      </c>
    </row>
    <row r="21" spans="1:12" ht="20.100000000000001" customHeight="1" x14ac:dyDescent="0.2">
      <c r="A21" s="122" t="s">
        <v>664</v>
      </c>
      <c r="B21" s="123">
        <v>74</v>
      </c>
      <c r="C21" s="123">
        <v>0</v>
      </c>
      <c r="D21" s="123">
        <v>1</v>
      </c>
      <c r="E21" s="123">
        <v>10</v>
      </c>
      <c r="F21" s="123">
        <v>35</v>
      </c>
      <c r="G21" s="123">
        <v>28</v>
      </c>
      <c r="H21" s="123">
        <v>905</v>
      </c>
      <c r="I21" s="120">
        <f t="shared" si="1"/>
        <v>8.1767955801104977E-2</v>
      </c>
      <c r="J21" s="125" t="s">
        <v>71</v>
      </c>
      <c r="K21" s="118" t="s">
        <v>298</v>
      </c>
      <c r="L21" s="118"/>
    </row>
    <row r="22" spans="1:12" ht="20.100000000000001" customHeight="1" x14ac:dyDescent="0.2">
      <c r="A22" s="122" t="s">
        <v>2172</v>
      </c>
      <c r="B22" s="123">
        <v>8</v>
      </c>
      <c r="C22" s="123">
        <v>0</v>
      </c>
      <c r="D22" s="123">
        <v>0</v>
      </c>
      <c r="E22" s="123">
        <v>3</v>
      </c>
      <c r="F22" s="123">
        <v>4</v>
      </c>
      <c r="G22" s="123">
        <v>1</v>
      </c>
      <c r="H22" s="123">
        <v>298</v>
      </c>
      <c r="I22" s="120">
        <f t="shared" si="1"/>
        <v>2.6845637583892617E-2</v>
      </c>
      <c r="J22" s="125" t="s">
        <v>76</v>
      </c>
      <c r="K22" s="118" t="s">
        <v>321</v>
      </c>
      <c r="L22" s="118" t="s">
        <v>2354</v>
      </c>
    </row>
    <row r="23" spans="1:12" ht="20.100000000000001" customHeight="1" x14ac:dyDescent="0.2">
      <c r="A23" s="122" t="s">
        <v>0</v>
      </c>
      <c r="B23" s="123">
        <v>494</v>
      </c>
      <c r="C23" s="123">
        <v>19</v>
      </c>
      <c r="D23" s="123">
        <v>8</v>
      </c>
      <c r="E23" s="123">
        <v>118</v>
      </c>
      <c r="F23" s="123">
        <v>264</v>
      </c>
      <c r="G23" s="123">
        <v>85</v>
      </c>
      <c r="H23" s="123">
        <v>14631</v>
      </c>
      <c r="I23" s="120">
        <f t="shared" si="1"/>
        <v>3.3763925910737479E-2</v>
      </c>
      <c r="J23" s="125" t="s">
        <v>456</v>
      </c>
      <c r="K23" s="118" t="s">
        <v>305</v>
      </c>
      <c r="L23" s="118"/>
    </row>
    <row r="24" spans="1:12" ht="20.100000000000001" customHeight="1" x14ac:dyDescent="0.2">
      <c r="A24" s="122" t="s">
        <v>2203</v>
      </c>
      <c r="B24" s="123">
        <v>5</v>
      </c>
      <c r="C24" s="123">
        <v>0</v>
      </c>
      <c r="D24" s="123">
        <v>0</v>
      </c>
      <c r="E24" s="123">
        <v>4</v>
      </c>
      <c r="F24" s="123">
        <v>1</v>
      </c>
      <c r="G24" s="123">
        <v>0</v>
      </c>
      <c r="H24" s="123">
        <v>380</v>
      </c>
      <c r="I24" s="120">
        <f t="shared" si="1"/>
        <v>1.3157894736842105E-2</v>
      </c>
      <c r="J24" s="125" t="s">
        <v>76</v>
      </c>
      <c r="K24" s="118" t="s">
        <v>321</v>
      </c>
      <c r="L24" s="118" t="s">
        <v>2354</v>
      </c>
    </row>
    <row r="25" spans="1:12" ht="20.100000000000001" customHeight="1" x14ac:dyDescent="0.2">
      <c r="A25" s="122" t="s">
        <v>1050</v>
      </c>
      <c r="B25" s="123">
        <v>30</v>
      </c>
      <c r="C25" s="123">
        <v>0</v>
      </c>
      <c r="D25" s="123">
        <v>0</v>
      </c>
      <c r="E25" s="123">
        <v>6</v>
      </c>
      <c r="F25" s="123">
        <v>21</v>
      </c>
      <c r="G25" s="123">
        <v>3</v>
      </c>
      <c r="H25" s="123">
        <v>701</v>
      </c>
      <c r="I25" s="120">
        <f t="shared" si="1"/>
        <v>4.2796005706134094E-2</v>
      </c>
      <c r="J25" s="125" t="s">
        <v>71</v>
      </c>
      <c r="K25" s="118" t="s">
        <v>298</v>
      </c>
      <c r="L25" s="118"/>
    </row>
    <row r="26" spans="1:12" ht="20.100000000000001" customHeight="1" x14ac:dyDescent="0.2">
      <c r="A26" s="122" t="s">
        <v>801</v>
      </c>
      <c r="B26" s="123">
        <v>98</v>
      </c>
      <c r="C26" s="123">
        <v>21</v>
      </c>
      <c r="D26" s="123">
        <v>9</v>
      </c>
      <c r="E26" s="123">
        <v>13</v>
      </c>
      <c r="F26" s="123">
        <v>39</v>
      </c>
      <c r="G26" s="123">
        <v>16</v>
      </c>
      <c r="H26" s="123">
        <v>1785</v>
      </c>
      <c r="I26" s="120">
        <f t="shared" si="1"/>
        <v>5.4901960784313725E-2</v>
      </c>
      <c r="J26" s="125" t="s">
        <v>262</v>
      </c>
      <c r="K26" s="118" t="s">
        <v>296</v>
      </c>
      <c r="L26" s="118" t="s">
        <v>328</v>
      </c>
    </row>
    <row r="27" spans="1:12" ht="20.100000000000001" customHeight="1" x14ac:dyDescent="0.2">
      <c r="A27" s="122" t="s">
        <v>1121</v>
      </c>
      <c r="B27" s="123">
        <v>22</v>
      </c>
      <c r="C27" s="123">
        <v>0</v>
      </c>
      <c r="D27" s="123">
        <v>1</v>
      </c>
      <c r="E27" s="123">
        <v>12</v>
      </c>
      <c r="F27" s="123">
        <v>8</v>
      </c>
      <c r="G27" s="123">
        <v>1</v>
      </c>
      <c r="H27" s="123">
        <v>788</v>
      </c>
      <c r="I27" s="120">
        <f t="shared" si="1"/>
        <v>2.7918781725888325E-2</v>
      </c>
      <c r="J27" s="125" t="s">
        <v>28</v>
      </c>
      <c r="K27" s="118" t="s">
        <v>321</v>
      </c>
      <c r="L27" s="118"/>
    </row>
    <row r="28" spans="1:12" ht="20.100000000000001" customHeight="1" x14ac:dyDescent="0.2">
      <c r="A28" s="122" t="s">
        <v>613</v>
      </c>
      <c r="B28" s="123">
        <v>96</v>
      </c>
      <c r="C28" s="123">
        <v>2</v>
      </c>
      <c r="D28" s="123">
        <v>6</v>
      </c>
      <c r="E28" s="123">
        <v>34</v>
      </c>
      <c r="F28" s="123">
        <v>40</v>
      </c>
      <c r="G28" s="123">
        <v>14</v>
      </c>
      <c r="H28" s="123">
        <v>2014</v>
      </c>
      <c r="I28" s="120">
        <f t="shared" si="1"/>
        <v>4.7666335650446874E-2</v>
      </c>
      <c r="J28" s="125" t="s">
        <v>120</v>
      </c>
      <c r="K28" s="118" t="s">
        <v>305</v>
      </c>
      <c r="L28" s="118"/>
    </row>
    <row r="29" spans="1:12" ht="20.100000000000001" customHeight="1" x14ac:dyDescent="0.2">
      <c r="A29" s="122" t="s">
        <v>2221</v>
      </c>
      <c r="B29" s="123">
        <v>4</v>
      </c>
      <c r="C29" s="123">
        <v>0</v>
      </c>
      <c r="D29" s="123">
        <v>0</v>
      </c>
      <c r="E29" s="123">
        <v>2</v>
      </c>
      <c r="F29" s="123">
        <v>2</v>
      </c>
      <c r="G29" s="123">
        <v>0</v>
      </c>
      <c r="H29" s="123">
        <v>206</v>
      </c>
      <c r="I29" s="120">
        <f t="shared" si="1"/>
        <v>1.9417475728155338E-2</v>
      </c>
      <c r="J29" s="125" t="s">
        <v>217</v>
      </c>
      <c r="K29" s="118" t="s">
        <v>298</v>
      </c>
      <c r="L29" s="118"/>
    </row>
    <row r="30" spans="1:12" ht="20.100000000000001" customHeight="1" x14ac:dyDescent="0.2">
      <c r="A30" s="122" t="s">
        <v>511</v>
      </c>
      <c r="B30" s="123">
        <v>159</v>
      </c>
      <c r="C30" s="123">
        <v>2</v>
      </c>
      <c r="D30" s="123">
        <v>1</v>
      </c>
      <c r="E30" s="123">
        <v>26</v>
      </c>
      <c r="F30" s="123">
        <v>69</v>
      </c>
      <c r="G30" s="123">
        <v>61</v>
      </c>
      <c r="H30" s="123">
        <v>328</v>
      </c>
      <c r="I30" s="120">
        <f t="shared" si="1"/>
        <v>0.4847560975609756</v>
      </c>
      <c r="J30" s="125" t="s">
        <v>11</v>
      </c>
      <c r="K30" s="118" t="s">
        <v>307</v>
      </c>
      <c r="L30" s="118" t="s">
        <v>1</v>
      </c>
    </row>
    <row r="31" spans="1:12" ht="20.100000000000001" customHeight="1" x14ac:dyDescent="0.2">
      <c r="A31" s="122" t="s">
        <v>1387</v>
      </c>
      <c r="B31" s="123">
        <v>19</v>
      </c>
      <c r="C31" s="123">
        <v>0</v>
      </c>
      <c r="D31" s="123">
        <v>0</v>
      </c>
      <c r="E31" s="123">
        <v>5</v>
      </c>
      <c r="F31" s="123">
        <v>12</v>
      </c>
      <c r="G31" s="123">
        <v>2</v>
      </c>
      <c r="H31" s="123">
        <v>491</v>
      </c>
      <c r="I31" s="120">
        <f t="shared" si="1"/>
        <v>3.8696537678207736E-2</v>
      </c>
      <c r="J31" s="125" t="s">
        <v>39</v>
      </c>
      <c r="K31" s="118" t="s">
        <v>298</v>
      </c>
      <c r="L31" s="118" t="s">
        <v>391</v>
      </c>
    </row>
    <row r="32" spans="1:12" ht="20.100000000000001" customHeight="1" x14ac:dyDescent="0.2">
      <c r="A32" s="122" t="s">
        <v>1977</v>
      </c>
      <c r="B32" s="123">
        <v>7</v>
      </c>
      <c r="C32" s="123">
        <v>1</v>
      </c>
      <c r="D32" s="123">
        <v>1</v>
      </c>
      <c r="E32" s="123">
        <v>1</v>
      </c>
      <c r="F32" s="123">
        <v>2</v>
      </c>
      <c r="G32" s="123">
        <v>2</v>
      </c>
      <c r="H32" s="123">
        <v>332</v>
      </c>
      <c r="I32" s="120">
        <f t="shared" si="1"/>
        <v>2.1084337349397589E-2</v>
      </c>
      <c r="J32" s="125" t="s">
        <v>35</v>
      </c>
      <c r="K32" s="118" t="s">
        <v>2580</v>
      </c>
      <c r="L32" s="118" t="s">
        <v>91</v>
      </c>
    </row>
    <row r="33" spans="1:12" ht="20.100000000000001" customHeight="1" x14ac:dyDescent="0.2">
      <c r="A33" s="122" t="s">
        <v>834</v>
      </c>
      <c r="B33" s="123">
        <v>62</v>
      </c>
      <c r="C33" s="123">
        <v>0</v>
      </c>
      <c r="D33" s="123">
        <v>1</v>
      </c>
      <c r="E33" s="123">
        <v>13</v>
      </c>
      <c r="F33" s="123">
        <v>30</v>
      </c>
      <c r="G33" s="123">
        <v>18</v>
      </c>
      <c r="H33" s="123">
        <v>474</v>
      </c>
      <c r="I33" s="120">
        <f t="shared" si="1"/>
        <v>0.13080168776371309</v>
      </c>
      <c r="J33" s="125" t="s">
        <v>69</v>
      </c>
      <c r="K33" s="118" t="s">
        <v>321</v>
      </c>
      <c r="L33" s="118" t="s">
        <v>332</v>
      </c>
    </row>
    <row r="34" spans="1:12" ht="20.100000000000001" customHeight="1" x14ac:dyDescent="0.2">
      <c r="A34" s="122" t="s">
        <v>805</v>
      </c>
      <c r="B34" s="123">
        <v>53</v>
      </c>
      <c r="C34" s="123">
        <v>2</v>
      </c>
      <c r="D34" s="123">
        <v>0</v>
      </c>
      <c r="E34" s="123">
        <v>9</v>
      </c>
      <c r="F34" s="123">
        <v>31</v>
      </c>
      <c r="G34" s="123">
        <v>11</v>
      </c>
      <c r="H34" s="123">
        <v>907</v>
      </c>
      <c r="I34" s="120">
        <f t="shared" si="1"/>
        <v>5.8434399117971332E-2</v>
      </c>
      <c r="J34" s="125" t="s">
        <v>71</v>
      </c>
      <c r="K34" s="118" t="s">
        <v>298</v>
      </c>
      <c r="L34" s="118" t="s">
        <v>18</v>
      </c>
    </row>
    <row r="35" spans="1:12" ht="20.100000000000001" customHeight="1" x14ac:dyDescent="0.2">
      <c r="A35" s="122" t="s">
        <v>994</v>
      </c>
      <c r="B35" s="123">
        <v>47</v>
      </c>
      <c r="C35" s="123">
        <v>0</v>
      </c>
      <c r="D35" s="123">
        <v>2</v>
      </c>
      <c r="E35" s="123">
        <v>13</v>
      </c>
      <c r="F35" s="123">
        <v>29</v>
      </c>
      <c r="G35" s="123">
        <v>3</v>
      </c>
      <c r="H35" s="123">
        <v>1138</v>
      </c>
      <c r="I35" s="120">
        <f t="shared" si="1"/>
        <v>4.1300527240773287E-2</v>
      </c>
      <c r="J35" s="125" t="s">
        <v>48</v>
      </c>
      <c r="K35" s="118" t="s">
        <v>305</v>
      </c>
      <c r="L35" s="118"/>
    </row>
    <row r="36" spans="1:12" ht="20.100000000000001" customHeight="1" x14ac:dyDescent="0.2">
      <c r="A36" s="122" t="s">
        <v>2013</v>
      </c>
      <c r="B36" s="123">
        <v>9</v>
      </c>
      <c r="C36" s="123">
        <v>0</v>
      </c>
      <c r="D36" s="123">
        <v>0</v>
      </c>
      <c r="E36" s="123">
        <v>3</v>
      </c>
      <c r="F36" s="123">
        <v>3</v>
      </c>
      <c r="G36" s="123">
        <v>3</v>
      </c>
      <c r="H36" s="123">
        <v>183</v>
      </c>
      <c r="I36" s="120">
        <f t="shared" si="1"/>
        <v>4.9180327868852458E-2</v>
      </c>
      <c r="J36" s="125" t="s">
        <v>28</v>
      </c>
      <c r="K36" s="118" t="s">
        <v>321</v>
      </c>
      <c r="L36" s="118" t="s">
        <v>2355</v>
      </c>
    </row>
    <row r="37" spans="1:12" ht="20.100000000000001" customHeight="1" x14ac:dyDescent="0.2">
      <c r="A37" s="122" t="s">
        <v>1996</v>
      </c>
      <c r="B37" s="123">
        <v>12</v>
      </c>
      <c r="C37" s="123">
        <v>0</v>
      </c>
      <c r="D37" s="123">
        <v>0</v>
      </c>
      <c r="E37" s="123">
        <v>2</v>
      </c>
      <c r="F37" s="123">
        <v>9</v>
      </c>
      <c r="G37" s="123">
        <v>1</v>
      </c>
      <c r="H37" s="123">
        <v>412</v>
      </c>
      <c r="I37" s="120">
        <f t="shared" si="1"/>
        <v>2.9126213592233011E-2</v>
      </c>
      <c r="J37" s="125" t="s">
        <v>11</v>
      </c>
      <c r="K37" s="118" t="s">
        <v>307</v>
      </c>
      <c r="L37" s="118"/>
    </row>
    <row r="38" spans="1:12" ht="20.100000000000001" customHeight="1" x14ac:dyDescent="0.2">
      <c r="A38" s="122" t="s">
        <v>143</v>
      </c>
      <c r="B38" s="123">
        <v>10</v>
      </c>
      <c r="C38" s="123">
        <v>0</v>
      </c>
      <c r="D38" s="123">
        <v>0</v>
      </c>
      <c r="E38" s="123">
        <v>5</v>
      </c>
      <c r="F38" s="123">
        <v>5</v>
      </c>
      <c r="G38" s="123">
        <v>0</v>
      </c>
      <c r="H38" s="123">
        <v>56720</v>
      </c>
      <c r="I38" s="120">
        <f t="shared" si="1"/>
        <v>1.7630465444287729E-4</v>
      </c>
      <c r="J38" s="125" t="s">
        <v>456</v>
      </c>
      <c r="K38" s="118" t="s">
        <v>316</v>
      </c>
      <c r="L38" s="118"/>
    </row>
    <row r="39" spans="1:12" ht="20.100000000000001" customHeight="1" x14ac:dyDescent="0.2">
      <c r="A39" s="122" t="s">
        <v>2208</v>
      </c>
      <c r="B39" s="123">
        <v>3</v>
      </c>
      <c r="C39" s="123">
        <v>0</v>
      </c>
      <c r="D39" s="123">
        <v>0</v>
      </c>
      <c r="E39" s="123">
        <v>0</v>
      </c>
      <c r="F39" s="123">
        <v>3</v>
      </c>
      <c r="G39" s="123">
        <v>0</v>
      </c>
      <c r="H39" s="123">
        <v>4010</v>
      </c>
      <c r="I39" s="120">
        <f t="shared" si="1"/>
        <v>7.4812967581047382E-4</v>
      </c>
      <c r="J39" s="125" t="s">
        <v>2336</v>
      </c>
      <c r="K39" s="118" t="s">
        <v>307</v>
      </c>
      <c r="L39" s="118"/>
    </row>
    <row r="40" spans="1:12" ht="20.100000000000001" customHeight="1" x14ac:dyDescent="0.2">
      <c r="A40" s="122" t="s">
        <v>503</v>
      </c>
      <c r="B40" s="123">
        <v>141</v>
      </c>
      <c r="C40" s="123">
        <v>0</v>
      </c>
      <c r="D40" s="123">
        <v>0</v>
      </c>
      <c r="E40" s="123">
        <v>14</v>
      </c>
      <c r="F40" s="123">
        <v>69</v>
      </c>
      <c r="G40" s="123">
        <v>58</v>
      </c>
      <c r="H40" s="123">
        <v>496</v>
      </c>
      <c r="I40" s="120">
        <f t="shared" si="1"/>
        <v>0.28427419354838712</v>
      </c>
      <c r="J40" s="125" t="s">
        <v>35</v>
      </c>
      <c r="K40" s="118" t="s">
        <v>2580</v>
      </c>
      <c r="L40" s="118" t="s">
        <v>91</v>
      </c>
    </row>
    <row r="41" spans="1:12" ht="20.100000000000001" customHeight="1" x14ac:dyDescent="0.2">
      <c r="A41" s="122" t="s">
        <v>1953</v>
      </c>
      <c r="B41" s="123">
        <v>22</v>
      </c>
      <c r="C41" s="123">
        <v>0</v>
      </c>
      <c r="D41" s="123">
        <v>0</v>
      </c>
      <c r="E41" s="123">
        <v>5</v>
      </c>
      <c r="F41" s="123">
        <v>14</v>
      </c>
      <c r="G41" s="123">
        <v>3</v>
      </c>
      <c r="H41" s="123">
        <v>787</v>
      </c>
      <c r="I41" s="120">
        <f t="shared" si="1"/>
        <v>2.795425667090216E-2</v>
      </c>
      <c r="J41" s="125" t="s">
        <v>88</v>
      </c>
      <c r="K41" s="118" t="s">
        <v>305</v>
      </c>
      <c r="L41" s="118"/>
    </row>
    <row r="42" spans="1:12" ht="20.100000000000001" customHeight="1" x14ac:dyDescent="0.2">
      <c r="A42" s="122" t="s">
        <v>1</v>
      </c>
      <c r="B42" s="123">
        <v>6151</v>
      </c>
      <c r="C42" s="123">
        <v>47</v>
      </c>
      <c r="D42" s="123">
        <v>29</v>
      </c>
      <c r="E42" s="123">
        <v>1345</v>
      </c>
      <c r="F42" s="123">
        <v>2544</v>
      </c>
      <c r="G42" s="123">
        <v>2186</v>
      </c>
      <c r="H42" s="123">
        <v>33623</v>
      </c>
      <c r="I42" s="120">
        <f t="shared" si="1"/>
        <v>0.18294024923415519</v>
      </c>
      <c r="J42" s="125" t="s">
        <v>456</v>
      </c>
      <c r="K42" s="118" t="s">
        <v>307</v>
      </c>
      <c r="L42" s="118" t="s">
        <v>1</v>
      </c>
    </row>
    <row r="43" spans="1:12" ht="20.100000000000001" customHeight="1" x14ac:dyDescent="0.2">
      <c r="A43" s="122" t="s">
        <v>2050</v>
      </c>
      <c r="B43" s="123">
        <v>9</v>
      </c>
      <c r="C43" s="123">
        <v>0</v>
      </c>
      <c r="D43" s="123">
        <v>0</v>
      </c>
      <c r="E43" s="123">
        <v>0</v>
      </c>
      <c r="F43" s="123">
        <v>9</v>
      </c>
      <c r="G43" s="123">
        <v>0</v>
      </c>
      <c r="H43" s="123">
        <v>621</v>
      </c>
      <c r="I43" s="120">
        <f t="shared" si="1"/>
        <v>1.4492753623188406E-2</v>
      </c>
      <c r="J43" s="125" t="s">
        <v>224</v>
      </c>
      <c r="K43" s="118" t="s">
        <v>321</v>
      </c>
      <c r="L43" s="118" t="s">
        <v>94</v>
      </c>
    </row>
    <row r="44" spans="1:12" ht="20.100000000000001" customHeight="1" x14ac:dyDescent="0.2">
      <c r="A44" s="122" t="s">
        <v>603</v>
      </c>
      <c r="B44" s="123">
        <v>87</v>
      </c>
      <c r="C44" s="123">
        <v>0</v>
      </c>
      <c r="D44" s="123">
        <v>0</v>
      </c>
      <c r="E44" s="123">
        <v>18</v>
      </c>
      <c r="F44" s="123">
        <v>55</v>
      </c>
      <c r="G44" s="123">
        <v>14</v>
      </c>
      <c r="H44" s="123">
        <v>934</v>
      </c>
      <c r="I44" s="120">
        <f t="shared" si="1"/>
        <v>9.3147751605995713E-2</v>
      </c>
      <c r="J44" s="125" t="s">
        <v>122</v>
      </c>
      <c r="K44" s="118" t="s">
        <v>307</v>
      </c>
      <c r="L44" s="118" t="s">
        <v>118</v>
      </c>
    </row>
    <row r="45" spans="1:12" ht="20.100000000000001" customHeight="1" x14ac:dyDescent="0.2">
      <c r="A45" s="122" t="s">
        <v>2</v>
      </c>
      <c r="B45" s="123">
        <v>5335</v>
      </c>
      <c r="C45" s="123">
        <v>27</v>
      </c>
      <c r="D45" s="123">
        <v>46</v>
      </c>
      <c r="E45" s="123">
        <v>1439</v>
      </c>
      <c r="F45" s="123">
        <v>2404</v>
      </c>
      <c r="G45" s="123">
        <v>1419</v>
      </c>
      <c r="H45" s="123">
        <v>37460</v>
      </c>
      <c r="I45" s="120">
        <f t="shared" si="1"/>
        <v>0.14241857981847303</v>
      </c>
      <c r="J45" s="125" t="s">
        <v>456</v>
      </c>
      <c r="K45" s="118" t="s">
        <v>312</v>
      </c>
      <c r="L45" s="118"/>
    </row>
    <row r="46" spans="1:12" ht="20.100000000000001" customHeight="1" x14ac:dyDescent="0.2">
      <c r="A46" s="122" t="s">
        <v>3</v>
      </c>
      <c r="B46" s="123">
        <v>6645</v>
      </c>
      <c r="C46" s="123">
        <v>79</v>
      </c>
      <c r="D46" s="123">
        <v>37</v>
      </c>
      <c r="E46" s="123">
        <v>1219</v>
      </c>
      <c r="F46" s="123">
        <v>2720</v>
      </c>
      <c r="G46" s="123">
        <v>2590</v>
      </c>
      <c r="H46" s="123">
        <v>21662</v>
      </c>
      <c r="I46" s="120">
        <f t="shared" si="1"/>
        <v>0.30675837872772599</v>
      </c>
      <c r="J46" s="125" t="s">
        <v>456</v>
      </c>
      <c r="K46" s="118" t="s">
        <v>316</v>
      </c>
      <c r="L46" s="118"/>
    </row>
    <row r="47" spans="1:12" ht="20.100000000000001" customHeight="1" x14ac:dyDescent="0.2">
      <c r="A47" s="122" t="s">
        <v>749</v>
      </c>
      <c r="B47" s="123">
        <v>62</v>
      </c>
      <c r="C47" s="123">
        <v>6</v>
      </c>
      <c r="D47" s="123">
        <v>2</v>
      </c>
      <c r="E47" s="123">
        <v>15</v>
      </c>
      <c r="F47" s="123">
        <v>32</v>
      </c>
      <c r="G47" s="123">
        <v>7</v>
      </c>
      <c r="H47" s="123">
        <v>1227</v>
      </c>
      <c r="I47" s="120">
        <f t="shared" si="1"/>
        <v>5.0529747351263241E-2</v>
      </c>
      <c r="J47" s="125" t="s">
        <v>71</v>
      </c>
      <c r="K47" s="118" t="s">
        <v>298</v>
      </c>
      <c r="L47" s="118"/>
    </row>
    <row r="48" spans="1:12" ht="20.100000000000001" customHeight="1" x14ac:dyDescent="0.2">
      <c r="A48" s="122" t="s">
        <v>1721</v>
      </c>
      <c r="B48" s="123">
        <v>14</v>
      </c>
      <c r="C48" s="123">
        <v>0</v>
      </c>
      <c r="D48" s="123">
        <v>0</v>
      </c>
      <c r="E48" s="123">
        <v>4</v>
      </c>
      <c r="F48" s="123">
        <v>8</v>
      </c>
      <c r="G48" s="123">
        <v>2</v>
      </c>
      <c r="H48" s="123">
        <v>611</v>
      </c>
      <c r="I48" s="120">
        <f t="shared" si="1"/>
        <v>2.2913256955810146E-2</v>
      </c>
      <c r="J48" s="125" t="s">
        <v>13</v>
      </c>
      <c r="K48" s="118" t="s">
        <v>296</v>
      </c>
      <c r="L48" s="118" t="s">
        <v>366</v>
      </c>
    </row>
    <row r="49" spans="1:12" ht="20.100000000000001" customHeight="1" x14ac:dyDescent="0.2">
      <c r="A49" s="122" t="s">
        <v>1526</v>
      </c>
      <c r="B49" s="123">
        <v>14</v>
      </c>
      <c r="C49" s="123">
        <v>0</v>
      </c>
      <c r="D49" s="123">
        <v>0</v>
      </c>
      <c r="E49" s="123">
        <v>3</v>
      </c>
      <c r="F49" s="123">
        <v>8</v>
      </c>
      <c r="G49" s="123">
        <v>3</v>
      </c>
      <c r="H49" s="123">
        <v>365</v>
      </c>
      <c r="I49" s="120">
        <f t="shared" si="1"/>
        <v>3.8356164383561646E-2</v>
      </c>
      <c r="J49" s="125" t="s">
        <v>28</v>
      </c>
      <c r="K49" s="118" t="s">
        <v>321</v>
      </c>
      <c r="L49" s="118" t="s">
        <v>2355</v>
      </c>
    </row>
    <row r="50" spans="1:12" ht="20.100000000000001" customHeight="1" x14ac:dyDescent="0.2">
      <c r="A50" s="122" t="s">
        <v>747</v>
      </c>
      <c r="B50" s="123">
        <v>80</v>
      </c>
      <c r="C50" s="123">
        <v>2</v>
      </c>
      <c r="D50" s="123">
        <v>1</v>
      </c>
      <c r="E50" s="123">
        <v>53</v>
      </c>
      <c r="F50" s="123">
        <v>19</v>
      </c>
      <c r="G50" s="123">
        <v>5</v>
      </c>
      <c r="H50" s="123">
        <v>586</v>
      </c>
      <c r="I50" s="120">
        <f t="shared" si="1"/>
        <v>0.13651877133105803</v>
      </c>
      <c r="J50" s="125" t="s">
        <v>11</v>
      </c>
      <c r="K50" s="118" t="s">
        <v>307</v>
      </c>
      <c r="L50" s="118" t="s">
        <v>1</v>
      </c>
    </row>
    <row r="51" spans="1:12" ht="20.100000000000001" customHeight="1" x14ac:dyDescent="0.2">
      <c r="A51" s="122" t="s">
        <v>2239</v>
      </c>
      <c r="B51" s="123">
        <v>2</v>
      </c>
      <c r="C51" s="123">
        <v>0</v>
      </c>
      <c r="D51" s="123">
        <v>0</v>
      </c>
      <c r="E51" s="123">
        <v>0</v>
      </c>
      <c r="F51" s="123">
        <v>2</v>
      </c>
      <c r="G51" s="123">
        <v>0</v>
      </c>
      <c r="H51" s="123">
        <v>4</v>
      </c>
      <c r="I51" s="120">
        <f t="shared" si="1"/>
        <v>0.5</v>
      </c>
      <c r="J51" s="125" t="s">
        <v>40</v>
      </c>
      <c r="K51" s="118" t="s">
        <v>300</v>
      </c>
      <c r="L51" s="118"/>
    </row>
    <row r="52" spans="1:12" ht="20.100000000000001" customHeight="1" x14ac:dyDescent="0.2">
      <c r="A52" s="122" t="s">
        <v>144</v>
      </c>
      <c r="B52" s="123">
        <v>350</v>
      </c>
      <c r="C52" s="123">
        <v>0</v>
      </c>
      <c r="D52" s="123">
        <v>3</v>
      </c>
      <c r="E52" s="123">
        <v>67</v>
      </c>
      <c r="F52" s="123">
        <v>220</v>
      </c>
      <c r="G52" s="123">
        <v>60</v>
      </c>
      <c r="H52" s="123">
        <v>9608</v>
      </c>
      <c r="I52" s="120">
        <f t="shared" si="1"/>
        <v>3.6427976686094918E-2</v>
      </c>
      <c r="J52" s="125" t="s">
        <v>456</v>
      </c>
      <c r="K52" s="118" t="s">
        <v>312</v>
      </c>
      <c r="L52" s="118"/>
    </row>
    <row r="53" spans="1:12" ht="20.100000000000001" customHeight="1" x14ac:dyDescent="0.2">
      <c r="A53" s="122" t="s">
        <v>1327</v>
      </c>
      <c r="B53" s="123">
        <v>23</v>
      </c>
      <c r="C53" s="123">
        <v>0</v>
      </c>
      <c r="D53" s="123">
        <v>0</v>
      </c>
      <c r="E53" s="123">
        <v>5</v>
      </c>
      <c r="F53" s="123">
        <v>11</v>
      </c>
      <c r="G53" s="123">
        <v>7</v>
      </c>
      <c r="H53" s="123">
        <v>512</v>
      </c>
      <c r="I53" s="120">
        <f t="shared" si="1"/>
        <v>4.4921875E-2</v>
      </c>
      <c r="J53" s="125" t="s">
        <v>40</v>
      </c>
      <c r="K53" s="118" t="s">
        <v>300</v>
      </c>
      <c r="L53" s="118" t="s">
        <v>2356</v>
      </c>
    </row>
    <row r="54" spans="1:12" ht="20.100000000000001" customHeight="1" x14ac:dyDescent="0.2">
      <c r="A54" s="122" t="s">
        <v>4</v>
      </c>
      <c r="B54" s="123">
        <v>1311</v>
      </c>
      <c r="C54" s="123">
        <v>10</v>
      </c>
      <c r="D54" s="123">
        <v>4</v>
      </c>
      <c r="E54" s="123">
        <v>349</v>
      </c>
      <c r="F54" s="123">
        <v>673</v>
      </c>
      <c r="G54" s="123">
        <v>275</v>
      </c>
      <c r="H54" s="123">
        <v>13434</v>
      </c>
      <c r="I54" s="120">
        <f t="shared" si="1"/>
        <v>9.7588209021884767E-2</v>
      </c>
      <c r="J54" s="125" t="s">
        <v>456</v>
      </c>
      <c r="K54" s="118" t="s">
        <v>309</v>
      </c>
      <c r="L54" s="118" t="s">
        <v>2357</v>
      </c>
    </row>
    <row r="55" spans="1:12" ht="20.100000000000001" customHeight="1" x14ac:dyDescent="0.2">
      <c r="A55" s="122" t="s">
        <v>1710</v>
      </c>
      <c r="B55" s="123">
        <v>17</v>
      </c>
      <c r="C55" s="123">
        <v>0</v>
      </c>
      <c r="D55" s="123">
        <v>0</v>
      </c>
      <c r="E55" s="123">
        <v>1</v>
      </c>
      <c r="F55" s="123">
        <v>4</v>
      </c>
      <c r="G55" s="123">
        <v>12</v>
      </c>
      <c r="H55" s="123">
        <v>202</v>
      </c>
      <c r="I55" s="120">
        <f t="shared" si="1"/>
        <v>8.4158415841584164E-2</v>
      </c>
      <c r="J55" s="125" t="s">
        <v>13</v>
      </c>
      <c r="K55" s="118" t="s">
        <v>296</v>
      </c>
      <c r="L55" s="118" t="s">
        <v>366</v>
      </c>
    </row>
    <row r="56" spans="1:12" ht="20.100000000000001" customHeight="1" x14ac:dyDescent="0.2">
      <c r="A56" s="122" t="s">
        <v>1702</v>
      </c>
      <c r="B56" s="123">
        <v>16</v>
      </c>
      <c r="C56" s="123">
        <v>0</v>
      </c>
      <c r="D56" s="123">
        <v>0</v>
      </c>
      <c r="E56" s="123">
        <v>8</v>
      </c>
      <c r="F56" s="123">
        <v>4</v>
      </c>
      <c r="G56" s="123">
        <v>4</v>
      </c>
      <c r="H56" s="123">
        <v>521</v>
      </c>
      <c r="I56" s="120">
        <f t="shared" si="1"/>
        <v>3.0710172744721688E-2</v>
      </c>
      <c r="J56" s="125" t="s">
        <v>210</v>
      </c>
      <c r="K56" s="118" t="s">
        <v>296</v>
      </c>
      <c r="L56" s="118"/>
    </row>
    <row r="57" spans="1:12" ht="20.100000000000001" customHeight="1" x14ac:dyDescent="0.2">
      <c r="A57" s="122" t="s">
        <v>488</v>
      </c>
      <c r="B57" s="123">
        <v>219</v>
      </c>
      <c r="C57" s="123">
        <v>0</v>
      </c>
      <c r="D57" s="123">
        <v>0</v>
      </c>
      <c r="E57" s="123">
        <v>40</v>
      </c>
      <c r="F57" s="123">
        <v>146</v>
      </c>
      <c r="G57" s="123">
        <v>33</v>
      </c>
      <c r="H57" s="123">
        <v>2550</v>
      </c>
      <c r="I57" s="120">
        <f t="shared" si="1"/>
        <v>8.5882352941176465E-2</v>
      </c>
      <c r="J57" s="125" t="s">
        <v>89</v>
      </c>
      <c r="K57" s="118" t="s">
        <v>2580</v>
      </c>
      <c r="L57" s="118" t="s">
        <v>64</v>
      </c>
    </row>
    <row r="58" spans="1:12" ht="20.100000000000001" customHeight="1" x14ac:dyDescent="0.2">
      <c r="A58" s="122" t="s">
        <v>1602</v>
      </c>
      <c r="B58" s="123">
        <v>19</v>
      </c>
      <c r="C58" s="123">
        <v>1</v>
      </c>
      <c r="D58" s="123">
        <v>0</v>
      </c>
      <c r="E58" s="123">
        <v>11</v>
      </c>
      <c r="F58" s="123">
        <v>6</v>
      </c>
      <c r="G58" s="123">
        <v>1</v>
      </c>
      <c r="H58" s="123">
        <v>977</v>
      </c>
      <c r="I58" s="120">
        <f t="shared" si="1"/>
        <v>1.9447287615148412E-2</v>
      </c>
      <c r="J58" s="125" t="s">
        <v>69</v>
      </c>
      <c r="K58" s="118" t="s">
        <v>321</v>
      </c>
      <c r="L58" s="118" t="s">
        <v>86</v>
      </c>
    </row>
    <row r="59" spans="1:12" ht="20.100000000000001" customHeight="1" x14ac:dyDescent="0.2">
      <c r="A59" s="122" t="s">
        <v>1855</v>
      </c>
      <c r="B59" s="123">
        <v>11</v>
      </c>
      <c r="C59" s="123">
        <v>0</v>
      </c>
      <c r="D59" s="123">
        <v>0</v>
      </c>
      <c r="E59" s="123">
        <v>5</v>
      </c>
      <c r="F59" s="123">
        <v>5</v>
      </c>
      <c r="G59" s="123">
        <v>1</v>
      </c>
      <c r="H59" s="123">
        <v>1018</v>
      </c>
      <c r="I59" s="120">
        <f t="shared" si="1"/>
        <v>1.0805500982318271E-2</v>
      </c>
      <c r="J59" s="125" t="s">
        <v>88</v>
      </c>
      <c r="K59" s="118" t="s">
        <v>305</v>
      </c>
      <c r="L59" s="118"/>
    </row>
    <row r="60" spans="1:12" ht="20.100000000000001" customHeight="1" x14ac:dyDescent="0.2">
      <c r="A60" s="122" t="s">
        <v>2193</v>
      </c>
      <c r="B60" s="123">
        <v>6</v>
      </c>
      <c r="C60" s="123">
        <v>0</v>
      </c>
      <c r="D60" s="123">
        <v>0</v>
      </c>
      <c r="E60" s="123">
        <v>2</v>
      </c>
      <c r="F60" s="123">
        <v>4</v>
      </c>
      <c r="G60" s="123">
        <v>0</v>
      </c>
      <c r="H60" s="123">
        <v>1336</v>
      </c>
      <c r="I60" s="120">
        <f t="shared" si="1"/>
        <v>4.4910179640718561E-3</v>
      </c>
      <c r="J60" s="125" t="s">
        <v>43</v>
      </c>
      <c r="K60" s="118" t="s">
        <v>312</v>
      </c>
      <c r="L60" s="118" t="s">
        <v>2358</v>
      </c>
    </row>
    <row r="61" spans="1:12" ht="20.100000000000001" customHeight="1" x14ac:dyDescent="0.2">
      <c r="A61" s="122" t="s">
        <v>1796</v>
      </c>
      <c r="B61" s="123">
        <v>25</v>
      </c>
      <c r="C61" s="123">
        <v>3</v>
      </c>
      <c r="D61" s="123">
        <v>3</v>
      </c>
      <c r="E61" s="123">
        <v>11</v>
      </c>
      <c r="F61" s="123">
        <v>7</v>
      </c>
      <c r="G61" s="123">
        <v>1</v>
      </c>
      <c r="H61" s="123">
        <v>1878</v>
      </c>
      <c r="I61" s="120">
        <f t="shared" si="1"/>
        <v>1.3312034078807242E-2</v>
      </c>
      <c r="J61" s="125" t="s">
        <v>2581</v>
      </c>
      <c r="K61" s="118" t="s">
        <v>312</v>
      </c>
      <c r="L61" s="118" t="s">
        <v>2358</v>
      </c>
    </row>
    <row r="62" spans="1:12" ht="20.100000000000001" customHeight="1" x14ac:dyDescent="0.2">
      <c r="A62" s="122" t="s">
        <v>498</v>
      </c>
      <c r="B62" s="123">
        <v>449</v>
      </c>
      <c r="C62" s="123">
        <v>50</v>
      </c>
      <c r="D62" s="123">
        <v>55</v>
      </c>
      <c r="E62" s="123">
        <v>176</v>
      </c>
      <c r="F62" s="123">
        <v>96</v>
      </c>
      <c r="G62" s="123">
        <v>72</v>
      </c>
      <c r="H62" s="123">
        <v>490</v>
      </c>
      <c r="I62" s="120">
        <f t="shared" si="1"/>
        <v>0.91632653061224489</v>
      </c>
      <c r="J62" s="125" t="s">
        <v>122</v>
      </c>
      <c r="K62" s="118" t="s">
        <v>307</v>
      </c>
      <c r="L62" s="118" t="s">
        <v>118</v>
      </c>
    </row>
    <row r="63" spans="1:12" ht="20.100000000000001" customHeight="1" x14ac:dyDescent="0.2">
      <c r="A63" s="122" t="s">
        <v>2078</v>
      </c>
      <c r="B63" s="123">
        <v>9</v>
      </c>
      <c r="C63" s="123">
        <v>0</v>
      </c>
      <c r="D63" s="123">
        <v>0</v>
      </c>
      <c r="E63" s="123">
        <v>4</v>
      </c>
      <c r="F63" s="123">
        <v>5</v>
      </c>
      <c r="G63" s="123">
        <v>0</v>
      </c>
      <c r="H63" s="123">
        <v>572</v>
      </c>
      <c r="I63" s="120">
        <f t="shared" si="1"/>
        <v>1.5734265734265736E-2</v>
      </c>
      <c r="J63" s="125" t="s">
        <v>34</v>
      </c>
      <c r="K63" s="118" t="s">
        <v>305</v>
      </c>
      <c r="L63" s="118" t="s">
        <v>2359</v>
      </c>
    </row>
    <row r="64" spans="1:12" ht="20.100000000000001" customHeight="1" x14ac:dyDescent="0.2">
      <c r="A64" s="122" t="s">
        <v>446</v>
      </c>
      <c r="B64" s="123">
        <v>80</v>
      </c>
      <c r="C64" s="123">
        <v>6</v>
      </c>
      <c r="D64" s="123">
        <v>4</v>
      </c>
      <c r="E64" s="123">
        <v>20</v>
      </c>
      <c r="F64" s="123">
        <v>32</v>
      </c>
      <c r="G64" s="123">
        <v>18</v>
      </c>
      <c r="H64" s="123">
        <v>1144</v>
      </c>
      <c r="I64" s="120">
        <f t="shared" si="1"/>
        <v>6.9930069930069935E-2</v>
      </c>
      <c r="J64" s="125" t="s">
        <v>36</v>
      </c>
      <c r="K64" s="118" t="s">
        <v>321</v>
      </c>
      <c r="L64" s="118" t="s">
        <v>364</v>
      </c>
    </row>
    <row r="65" spans="1:12" ht="20.100000000000001" customHeight="1" x14ac:dyDescent="0.2">
      <c r="A65" s="122" t="s">
        <v>1178</v>
      </c>
      <c r="B65" s="123">
        <v>40</v>
      </c>
      <c r="C65" s="123">
        <v>0</v>
      </c>
      <c r="D65" s="123">
        <v>3</v>
      </c>
      <c r="E65" s="123">
        <v>6</v>
      </c>
      <c r="F65" s="123">
        <v>23</v>
      </c>
      <c r="G65" s="123">
        <v>8</v>
      </c>
      <c r="H65" s="123">
        <v>1184</v>
      </c>
      <c r="I65" s="120">
        <f t="shared" si="1"/>
        <v>3.3783783783783786E-2</v>
      </c>
      <c r="J65" s="125" t="s">
        <v>69</v>
      </c>
      <c r="K65" s="118" t="s">
        <v>321</v>
      </c>
      <c r="L65" s="118" t="s">
        <v>332</v>
      </c>
    </row>
    <row r="66" spans="1:12" ht="20.100000000000001" customHeight="1" x14ac:dyDescent="0.2">
      <c r="A66" s="122" t="s">
        <v>1343</v>
      </c>
      <c r="B66" s="123">
        <v>25</v>
      </c>
      <c r="C66" s="123">
        <v>0</v>
      </c>
      <c r="D66" s="123">
        <v>1</v>
      </c>
      <c r="E66" s="123">
        <v>18</v>
      </c>
      <c r="F66" s="123">
        <v>5</v>
      </c>
      <c r="G66" s="123">
        <v>1</v>
      </c>
      <c r="H66" s="123">
        <v>350</v>
      </c>
      <c r="I66" s="120">
        <f t="shared" si="1"/>
        <v>7.1428571428571425E-2</v>
      </c>
      <c r="J66" s="125" t="s">
        <v>42</v>
      </c>
      <c r="K66" s="118" t="s">
        <v>307</v>
      </c>
      <c r="L66" s="118" t="s">
        <v>5</v>
      </c>
    </row>
    <row r="67" spans="1:12" ht="20.100000000000001" customHeight="1" x14ac:dyDescent="0.2">
      <c r="A67" s="122" t="s">
        <v>1440</v>
      </c>
      <c r="B67" s="123">
        <v>22</v>
      </c>
      <c r="C67" s="123">
        <v>0</v>
      </c>
      <c r="D67" s="123">
        <v>0</v>
      </c>
      <c r="E67" s="123">
        <v>4</v>
      </c>
      <c r="F67" s="123">
        <v>12</v>
      </c>
      <c r="G67" s="123">
        <v>6</v>
      </c>
      <c r="H67" s="123">
        <v>607</v>
      </c>
      <c r="I67" s="120">
        <f t="shared" si="1"/>
        <v>3.6243822075782535E-2</v>
      </c>
      <c r="J67" s="125" t="s">
        <v>37</v>
      </c>
      <c r="K67" s="118" t="s">
        <v>2580</v>
      </c>
      <c r="L67" s="118" t="s">
        <v>51</v>
      </c>
    </row>
    <row r="68" spans="1:12" ht="20.100000000000001" customHeight="1" x14ac:dyDescent="0.2">
      <c r="A68" s="122" t="s">
        <v>5</v>
      </c>
      <c r="B68" s="123">
        <v>15789</v>
      </c>
      <c r="C68" s="123">
        <v>374</v>
      </c>
      <c r="D68" s="123">
        <v>279</v>
      </c>
      <c r="E68" s="123">
        <v>4148</v>
      </c>
      <c r="F68" s="123">
        <v>7403</v>
      </c>
      <c r="G68" s="123">
        <v>3585</v>
      </c>
      <c r="H68" s="123">
        <v>67603</v>
      </c>
      <c r="I68" s="120">
        <f t="shared" si="1"/>
        <v>0.23355472390278537</v>
      </c>
      <c r="J68" s="125" t="s">
        <v>456</v>
      </c>
      <c r="K68" s="118" t="s">
        <v>307</v>
      </c>
      <c r="L68" s="118" t="s">
        <v>5</v>
      </c>
    </row>
    <row r="69" spans="1:12" ht="20.100000000000001" customHeight="1" x14ac:dyDescent="0.2">
      <c r="A69" s="122" t="s">
        <v>2096</v>
      </c>
      <c r="B69" s="123">
        <v>32</v>
      </c>
      <c r="C69" s="123">
        <v>0</v>
      </c>
      <c r="D69" s="123">
        <v>0</v>
      </c>
      <c r="E69" s="123">
        <v>5</v>
      </c>
      <c r="F69" s="123">
        <v>19</v>
      </c>
      <c r="G69" s="123">
        <v>8</v>
      </c>
      <c r="H69" s="123">
        <v>708</v>
      </c>
      <c r="I69" s="120">
        <f t="shared" si="1"/>
        <v>4.519774011299435E-2</v>
      </c>
      <c r="J69" s="125" t="s">
        <v>170</v>
      </c>
      <c r="K69" s="118" t="s">
        <v>309</v>
      </c>
      <c r="L69" s="118"/>
    </row>
    <row r="70" spans="1:12" ht="20.100000000000001" customHeight="1" x14ac:dyDescent="0.2">
      <c r="A70" s="122" t="s">
        <v>930</v>
      </c>
      <c r="B70" s="123">
        <v>56</v>
      </c>
      <c r="C70" s="123">
        <v>0</v>
      </c>
      <c r="D70" s="123">
        <v>1</v>
      </c>
      <c r="E70" s="123">
        <v>22</v>
      </c>
      <c r="F70" s="123">
        <v>20</v>
      </c>
      <c r="G70" s="123">
        <v>13</v>
      </c>
      <c r="H70" s="123">
        <v>1254</v>
      </c>
      <c r="I70" s="120">
        <f t="shared" si="1"/>
        <v>4.4657097288676235E-2</v>
      </c>
      <c r="J70" s="125" t="s">
        <v>120</v>
      </c>
      <c r="K70" s="118" t="s">
        <v>312</v>
      </c>
      <c r="L70" s="118" t="s">
        <v>2360</v>
      </c>
    </row>
    <row r="71" spans="1:12" ht="20.100000000000001" customHeight="1" x14ac:dyDescent="0.2">
      <c r="A71" s="128" t="s">
        <v>2143</v>
      </c>
      <c r="B71" s="126">
        <v>3</v>
      </c>
      <c r="C71" s="126">
        <v>0</v>
      </c>
      <c r="D71" s="126">
        <v>0</v>
      </c>
      <c r="E71" s="126">
        <v>1</v>
      </c>
      <c r="F71" s="126">
        <v>2</v>
      </c>
      <c r="G71" s="126">
        <v>0</v>
      </c>
      <c r="H71" s="127">
        <v>517</v>
      </c>
      <c r="I71" s="120">
        <f t="shared" si="1"/>
        <v>5.8027079303675051E-3</v>
      </c>
      <c r="J71" s="125" t="s">
        <v>262</v>
      </c>
      <c r="K71" s="118" t="s">
        <v>296</v>
      </c>
      <c r="L71" s="118" t="s">
        <v>328</v>
      </c>
    </row>
    <row r="72" spans="1:12" ht="20.100000000000001" customHeight="1" x14ac:dyDescent="0.2">
      <c r="A72" s="122" t="s">
        <v>145</v>
      </c>
      <c r="B72" s="123">
        <v>3</v>
      </c>
      <c r="C72" s="123">
        <v>0</v>
      </c>
      <c r="D72" s="123">
        <v>0</v>
      </c>
      <c r="E72" s="123">
        <v>2</v>
      </c>
      <c r="F72" s="123">
        <v>1</v>
      </c>
      <c r="G72" s="123">
        <v>0</v>
      </c>
      <c r="H72" s="123">
        <v>15034</v>
      </c>
      <c r="I72" s="120">
        <f t="shared" si="1"/>
        <v>1.9954769189836372E-4</v>
      </c>
      <c r="J72" s="125" t="s">
        <v>456</v>
      </c>
      <c r="K72" s="118" t="s">
        <v>2580</v>
      </c>
      <c r="L72" s="118"/>
    </row>
    <row r="73" spans="1:12" ht="20.100000000000001" customHeight="1" x14ac:dyDescent="0.2">
      <c r="A73" s="122" t="s">
        <v>2570</v>
      </c>
      <c r="B73" s="123">
        <v>1</v>
      </c>
      <c r="C73" s="123">
        <v>0</v>
      </c>
      <c r="D73" s="123">
        <v>0</v>
      </c>
      <c r="E73" s="123">
        <v>1</v>
      </c>
      <c r="F73" s="123">
        <v>0</v>
      </c>
      <c r="G73" s="123">
        <v>0</v>
      </c>
      <c r="H73" s="123">
        <v>155</v>
      </c>
      <c r="I73" s="120">
        <f t="shared" si="1"/>
        <v>6.4516129032258064E-3</v>
      </c>
      <c r="J73" s="125" t="s">
        <v>54</v>
      </c>
      <c r="K73" s="118"/>
      <c r="L73" s="118"/>
    </row>
    <row r="74" spans="1:12" ht="20.100000000000001" customHeight="1" x14ac:dyDescent="0.2">
      <c r="A74" s="122" t="s">
        <v>984</v>
      </c>
      <c r="B74" s="123">
        <v>45</v>
      </c>
      <c r="C74" s="123">
        <v>0</v>
      </c>
      <c r="D74" s="123">
        <v>0</v>
      </c>
      <c r="E74" s="123">
        <v>5</v>
      </c>
      <c r="F74" s="123">
        <v>30</v>
      </c>
      <c r="G74" s="123">
        <v>10</v>
      </c>
      <c r="H74" s="123">
        <v>483</v>
      </c>
      <c r="I74" s="120">
        <f t="shared" ref="I74:I137" si="2">+B74/H74</f>
        <v>9.3167701863354033E-2</v>
      </c>
      <c r="J74" s="125" t="s">
        <v>28</v>
      </c>
      <c r="K74" s="118" t="s">
        <v>321</v>
      </c>
      <c r="L74" s="118" t="s">
        <v>2355</v>
      </c>
    </row>
    <row r="75" spans="1:12" ht="20.100000000000001" customHeight="1" x14ac:dyDescent="0.2">
      <c r="A75" s="122" t="s">
        <v>2572</v>
      </c>
      <c r="B75" s="123">
        <v>1</v>
      </c>
      <c r="C75" s="123">
        <v>0</v>
      </c>
      <c r="D75" s="123">
        <v>0</v>
      </c>
      <c r="E75" s="123">
        <v>1</v>
      </c>
      <c r="F75" s="123">
        <v>0</v>
      </c>
      <c r="G75" s="123">
        <v>0</v>
      </c>
      <c r="H75" s="123">
        <v>3312</v>
      </c>
      <c r="I75" s="120">
        <f t="shared" si="2"/>
        <v>3.0193236714975844E-4</v>
      </c>
      <c r="J75" s="125" t="s">
        <v>2336</v>
      </c>
      <c r="K75" s="118" t="s">
        <v>307</v>
      </c>
      <c r="L75" s="118"/>
    </row>
    <row r="76" spans="1:12" ht="20.100000000000001" customHeight="1" x14ac:dyDescent="0.2">
      <c r="A76" s="122" t="s">
        <v>2246</v>
      </c>
      <c r="B76" s="123">
        <v>5</v>
      </c>
      <c r="C76" s="123">
        <v>0</v>
      </c>
      <c r="D76" s="123">
        <v>0</v>
      </c>
      <c r="E76" s="123">
        <v>3</v>
      </c>
      <c r="F76" s="123">
        <v>2</v>
      </c>
      <c r="G76" s="123">
        <v>0</v>
      </c>
      <c r="H76" s="123">
        <v>553</v>
      </c>
      <c r="I76" s="120">
        <f t="shared" si="2"/>
        <v>9.0415913200723331E-3</v>
      </c>
      <c r="J76" s="125" t="s">
        <v>262</v>
      </c>
      <c r="K76" s="118" t="s">
        <v>296</v>
      </c>
      <c r="L76" s="118" t="s">
        <v>328</v>
      </c>
    </row>
    <row r="77" spans="1:12" ht="20.100000000000001" customHeight="1" x14ac:dyDescent="0.2">
      <c r="A77" s="122" t="s">
        <v>879</v>
      </c>
      <c r="B77" s="123">
        <v>42</v>
      </c>
      <c r="C77" s="123">
        <v>1</v>
      </c>
      <c r="D77" s="123">
        <v>0</v>
      </c>
      <c r="E77" s="123">
        <v>10</v>
      </c>
      <c r="F77" s="123">
        <v>22</v>
      </c>
      <c r="G77" s="123">
        <v>9</v>
      </c>
      <c r="H77" s="123">
        <v>492</v>
      </c>
      <c r="I77" s="120">
        <f t="shared" si="2"/>
        <v>8.5365853658536592E-2</v>
      </c>
      <c r="J77" s="125" t="s">
        <v>87</v>
      </c>
      <c r="K77" s="118" t="s">
        <v>2580</v>
      </c>
      <c r="L77" s="118" t="s">
        <v>51</v>
      </c>
    </row>
    <row r="78" spans="1:12" ht="20.100000000000001" customHeight="1" x14ac:dyDescent="0.2">
      <c r="A78" s="122" t="s">
        <v>1472</v>
      </c>
      <c r="B78" s="123">
        <v>23</v>
      </c>
      <c r="C78" s="123">
        <v>2</v>
      </c>
      <c r="D78" s="123">
        <v>0</v>
      </c>
      <c r="E78" s="123">
        <v>3</v>
      </c>
      <c r="F78" s="123">
        <v>11</v>
      </c>
      <c r="G78" s="123">
        <v>7</v>
      </c>
      <c r="H78" s="123">
        <v>1178</v>
      </c>
      <c r="I78" s="120">
        <f t="shared" si="2"/>
        <v>1.9524617996604415E-2</v>
      </c>
      <c r="J78" s="125" t="s">
        <v>89</v>
      </c>
      <c r="K78" s="118" t="s">
        <v>2580</v>
      </c>
      <c r="L78" s="118"/>
    </row>
    <row r="79" spans="1:12" ht="20.100000000000001" customHeight="1" x14ac:dyDescent="0.2">
      <c r="A79" s="122" t="s">
        <v>597</v>
      </c>
      <c r="B79" s="123">
        <v>77</v>
      </c>
      <c r="C79" s="123">
        <v>4</v>
      </c>
      <c r="D79" s="123">
        <v>0</v>
      </c>
      <c r="E79" s="123">
        <v>14</v>
      </c>
      <c r="F79" s="123">
        <v>35</v>
      </c>
      <c r="G79" s="123">
        <v>24</v>
      </c>
      <c r="H79" s="123">
        <v>1864</v>
      </c>
      <c r="I79" s="120">
        <f t="shared" si="2"/>
        <v>4.1309012875536483E-2</v>
      </c>
      <c r="J79" s="125" t="s">
        <v>120</v>
      </c>
      <c r="K79" s="118" t="s">
        <v>305</v>
      </c>
      <c r="L79" s="118"/>
    </row>
    <row r="80" spans="1:12" ht="20.100000000000001" customHeight="1" x14ac:dyDescent="0.2">
      <c r="A80" s="122" t="s">
        <v>427</v>
      </c>
      <c r="B80" s="123">
        <v>517</v>
      </c>
      <c r="C80" s="123">
        <v>12</v>
      </c>
      <c r="D80" s="123">
        <v>15</v>
      </c>
      <c r="E80" s="123">
        <v>210</v>
      </c>
      <c r="F80" s="123">
        <v>203</v>
      </c>
      <c r="G80" s="123">
        <v>77</v>
      </c>
      <c r="H80" s="123">
        <v>3481</v>
      </c>
      <c r="I80" s="120">
        <f t="shared" si="2"/>
        <v>0.14852054007469118</v>
      </c>
      <c r="J80" s="125" t="s">
        <v>29</v>
      </c>
      <c r="K80" s="118" t="s">
        <v>298</v>
      </c>
      <c r="L80" s="118" t="s">
        <v>391</v>
      </c>
    </row>
    <row r="81" spans="1:12" ht="20.100000000000001" customHeight="1" x14ac:dyDescent="0.2">
      <c r="A81" s="122" t="s">
        <v>1541</v>
      </c>
      <c r="B81" s="123">
        <v>19</v>
      </c>
      <c r="C81" s="123">
        <v>0</v>
      </c>
      <c r="D81" s="123">
        <v>0</v>
      </c>
      <c r="E81" s="123">
        <v>7</v>
      </c>
      <c r="F81" s="123">
        <v>11</v>
      </c>
      <c r="G81" s="123">
        <v>1</v>
      </c>
      <c r="H81" s="123">
        <v>1046</v>
      </c>
      <c r="I81" s="120">
        <f t="shared" si="2"/>
        <v>1.8164435946462717E-2</v>
      </c>
      <c r="J81" s="125" t="s">
        <v>89</v>
      </c>
      <c r="K81" s="118" t="s">
        <v>2580</v>
      </c>
      <c r="L81" s="118"/>
    </row>
    <row r="82" spans="1:12" ht="20.100000000000001" customHeight="1" x14ac:dyDescent="0.2">
      <c r="A82" s="122" t="s">
        <v>1727</v>
      </c>
      <c r="B82" s="123">
        <v>16</v>
      </c>
      <c r="C82" s="123">
        <v>0</v>
      </c>
      <c r="D82" s="123">
        <v>1</v>
      </c>
      <c r="E82" s="123">
        <v>6</v>
      </c>
      <c r="F82" s="123">
        <v>7</v>
      </c>
      <c r="G82" s="123">
        <v>2</v>
      </c>
      <c r="H82" s="123">
        <v>439</v>
      </c>
      <c r="I82" s="120">
        <f t="shared" si="2"/>
        <v>3.644646924829157E-2</v>
      </c>
      <c r="J82" s="125" t="s">
        <v>28</v>
      </c>
      <c r="K82" s="118" t="s">
        <v>321</v>
      </c>
      <c r="L82" s="118" t="s">
        <v>2355</v>
      </c>
    </row>
    <row r="83" spans="1:12" ht="20.100000000000001" customHeight="1" x14ac:dyDescent="0.2">
      <c r="A83" s="122" t="s">
        <v>1087</v>
      </c>
      <c r="B83" s="123">
        <v>36</v>
      </c>
      <c r="C83" s="123">
        <v>1</v>
      </c>
      <c r="D83" s="123">
        <v>4</v>
      </c>
      <c r="E83" s="123">
        <v>16</v>
      </c>
      <c r="F83" s="123">
        <v>12</v>
      </c>
      <c r="G83" s="123">
        <v>3</v>
      </c>
      <c r="H83" s="123">
        <v>169</v>
      </c>
      <c r="I83" s="120">
        <f t="shared" si="2"/>
        <v>0.21301775147928995</v>
      </c>
      <c r="J83" s="125" t="s">
        <v>73</v>
      </c>
      <c r="K83" s="118" t="s">
        <v>316</v>
      </c>
      <c r="L83" s="118"/>
    </row>
    <row r="84" spans="1:12" ht="20.100000000000001" customHeight="1" x14ac:dyDescent="0.2">
      <c r="A84" s="122" t="s">
        <v>1097</v>
      </c>
      <c r="B84" s="123">
        <v>35</v>
      </c>
      <c r="C84" s="123">
        <v>0</v>
      </c>
      <c r="D84" s="123">
        <v>0</v>
      </c>
      <c r="E84" s="123">
        <v>12</v>
      </c>
      <c r="F84" s="123">
        <v>18</v>
      </c>
      <c r="G84" s="123">
        <v>5</v>
      </c>
      <c r="H84" s="123">
        <v>732</v>
      </c>
      <c r="I84" s="120">
        <f t="shared" si="2"/>
        <v>4.7814207650273222E-2</v>
      </c>
      <c r="J84" s="125" t="s">
        <v>89</v>
      </c>
      <c r="K84" s="118" t="s">
        <v>300</v>
      </c>
      <c r="L84" s="118"/>
    </row>
    <row r="85" spans="1:12" ht="20.100000000000001" customHeight="1" x14ac:dyDescent="0.2">
      <c r="A85" s="122" t="s">
        <v>1882</v>
      </c>
      <c r="B85" s="123">
        <v>17</v>
      </c>
      <c r="C85" s="123">
        <v>2</v>
      </c>
      <c r="D85" s="123">
        <v>0</v>
      </c>
      <c r="E85" s="123">
        <v>2</v>
      </c>
      <c r="F85" s="123">
        <v>11</v>
      </c>
      <c r="G85" s="123">
        <v>2</v>
      </c>
      <c r="H85" s="123">
        <v>486</v>
      </c>
      <c r="I85" s="120">
        <f t="shared" si="2"/>
        <v>3.4979423868312758E-2</v>
      </c>
      <c r="J85" s="125" t="s">
        <v>28</v>
      </c>
      <c r="K85" s="118" t="s">
        <v>321</v>
      </c>
      <c r="L85" s="118" t="s">
        <v>2355</v>
      </c>
    </row>
    <row r="86" spans="1:12" ht="20.100000000000001" customHeight="1" x14ac:dyDescent="0.2">
      <c r="A86" s="122" t="s">
        <v>2129</v>
      </c>
      <c r="B86" s="123">
        <v>11</v>
      </c>
      <c r="C86" s="123">
        <v>0</v>
      </c>
      <c r="D86" s="123">
        <v>0</v>
      </c>
      <c r="E86" s="123">
        <v>3</v>
      </c>
      <c r="F86" s="123">
        <v>8</v>
      </c>
      <c r="G86" s="123">
        <v>0</v>
      </c>
      <c r="H86" s="123">
        <v>548</v>
      </c>
      <c r="I86" s="120">
        <f t="shared" si="2"/>
        <v>2.0072992700729927E-2</v>
      </c>
      <c r="J86" s="125" t="s">
        <v>210</v>
      </c>
      <c r="K86" s="118" t="s">
        <v>296</v>
      </c>
      <c r="L86" s="118"/>
    </row>
    <row r="87" spans="1:12" ht="20.100000000000001" customHeight="1" x14ac:dyDescent="0.2">
      <c r="A87" s="122" t="s">
        <v>148</v>
      </c>
      <c r="B87" s="123">
        <v>92</v>
      </c>
      <c r="C87" s="123">
        <v>1</v>
      </c>
      <c r="D87" s="123">
        <v>2</v>
      </c>
      <c r="E87" s="123">
        <v>22</v>
      </c>
      <c r="F87" s="123">
        <v>44</v>
      </c>
      <c r="G87" s="123">
        <v>23</v>
      </c>
      <c r="H87" s="123">
        <v>3690</v>
      </c>
      <c r="I87" s="120">
        <f t="shared" si="2"/>
        <v>2.4932249322493227E-2</v>
      </c>
      <c r="J87" s="125" t="s">
        <v>456</v>
      </c>
      <c r="K87" s="118" t="s">
        <v>316</v>
      </c>
      <c r="L87" s="118"/>
    </row>
    <row r="88" spans="1:12" ht="20.100000000000001" customHeight="1" x14ac:dyDescent="0.2">
      <c r="A88" s="122" t="s">
        <v>1255</v>
      </c>
      <c r="B88" s="123">
        <v>13</v>
      </c>
      <c r="C88" s="123">
        <v>0</v>
      </c>
      <c r="D88" s="123">
        <v>0</v>
      </c>
      <c r="E88" s="123">
        <v>3</v>
      </c>
      <c r="F88" s="123">
        <v>10</v>
      </c>
      <c r="G88" s="123">
        <v>0</v>
      </c>
      <c r="H88" s="123">
        <v>177</v>
      </c>
      <c r="I88" s="120">
        <f t="shared" si="2"/>
        <v>7.3446327683615822E-2</v>
      </c>
      <c r="J88" s="125" t="s">
        <v>42</v>
      </c>
      <c r="K88" s="118" t="s">
        <v>307</v>
      </c>
      <c r="L88" s="118" t="s">
        <v>5</v>
      </c>
    </row>
    <row r="89" spans="1:12" ht="20.100000000000001" customHeight="1" x14ac:dyDescent="0.2">
      <c r="A89" s="122" t="s">
        <v>2156</v>
      </c>
      <c r="B89" s="123">
        <v>6</v>
      </c>
      <c r="C89" s="123">
        <v>0</v>
      </c>
      <c r="D89" s="123">
        <v>0</v>
      </c>
      <c r="E89" s="123">
        <v>4</v>
      </c>
      <c r="F89" s="123">
        <v>2</v>
      </c>
      <c r="G89" s="123">
        <v>0</v>
      </c>
      <c r="H89" s="123">
        <v>656</v>
      </c>
      <c r="I89" s="120">
        <f t="shared" si="2"/>
        <v>9.1463414634146336E-3</v>
      </c>
      <c r="J89" s="125" t="s">
        <v>212</v>
      </c>
      <c r="K89" s="118" t="s">
        <v>321</v>
      </c>
      <c r="L89" s="118" t="s">
        <v>364</v>
      </c>
    </row>
    <row r="90" spans="1:12" ht="20.100000000000001" customHeight="1" x14ac:dyDescent="0.2">
      <c r="A90" s="122" t="s">
        <v>1410</v>
      </c>
      <c r="B90" s="123">
        <v>25</v>
      </c>
      <c r="C90" s="123">
        <v>0</v>
      </c>
      <c r="D90" s="123">
        <v>0</v>
      </c>
      <c r="E90" s="123">
        <v>5</v>
      </c>
      <c r="F90" s="123">
        <v>14</v>
      </c>
      <c r="G90" s="123">
        <v>6</v>
      </c>
      <c r="H90" s="123">
        <v>863</v>
      </c>
      <c r="I90" s="120">
        <f t="shared" si="2"/>
        <v>2.8968713789107765E-2</v>
      </c>
      <c r="J90" s="125" t="s">
        <v>65</v>
      </c>
      <c r="K90" s="118" t="s">
        <v>316</v>
      </c>
      <c r="L90" s="118"/>
    </row>
    <row r="91" spans="1:12" ht="20.100000000000001" customHeight="1" x14ac:dyDescent="0.2">
      <c r="A91" s="122" t="s">
        <v>1780</v>
      </c>
      <c r="B91" s="123">
        <v>11</v>
      </c>
      <c r="C91" s="123">
        <v>0</v>
      </c>
      <c r="D91" s="123">
        <v>0</v>
      </c>
      <c r="E91" s="123">
        <v>4</v>
      </c>
      <c r="F91" s="123">
        <v>6</v>
      </c>
      <c r="G91" s="123">
        <v>1</v>
      </c>
      <c r="H91" s="123">
        <v>706</v>
      </c>
      <c r="I91" s="120">
        <f t="shared" si="2"/>
        <v>1.5580736543909348E-2</v>
      </c>
      <c r="J91" s="125" t="s">
        <v>88</v>
      </c>
      <c r="K91" s="118" t="s">
        <v>305</v>
      </c>
      <c r="L91" s="118"/>
    </row>
    <row r="92" spans="1:12" ht="20.100000000000001" customHeight="1" x14ac:dyDescent="0.2">
      <c r="A92" s="122" t="s">
        <v>1420</v>
      </c>
      <c r="B92" s="123">
        <v>16</v>
      </c>
      <c r="C92" s="123">
        <v>0</v>
      </c>
      <c r="D92" s="123">
        <v>0</v>
      </c>
      <c r="E92" s="123">
        <v>6</v>
      </c>
      <c r="F92" s="123">
        <v>5</v>
      </c>
      <c r="G92" s="123">
        <v>5</v>
      </c>
      <c r="H92" s="123">
        <v>1166</v>
      </c>
      <c r="I92" s="120">
        <f t="shared" si="2"/>
        <v>1.3722126929674099E-2</v>
      </c>
      <c r="J92" s="125" t="s">
        <v>34</v>
      </c>
      <c r="K92" s="118" t="s">
        <v>305</v>
      </c>
      <c r="L92" s="118" t="s">
        <v>2359</v>
      </c>
    </row>
    <row r="93" spans="1:12" ht="20.100000000000001" customHeight="1" x14ac:dyDescent="0.2">
      <c r="A93" s="122" t="s">
        <v>2125</v>
      </c>
      <c r="B93" s="123">
        <v>9</v>
      </c>
      <c r="C93" s="123">
        <v>0</v>
      </c>
      <c r="D93" s="123">
        <v>0</v>
      </c>
      <c r="E93" s="123">
        <v>1</v>
      </c>
      <c r="F93" s="123">
        <v>5</v>
      </c>
      <c r="G93" s="123">
        <v>3</v>
      </c>
      <c r="H93" s="123">
        <v>438</v>
      </c>
      <c r="I93" s="120">
        <f t="shared" si="2"/>
        <v>2.0547945205479451E-2</v>
      </c>
      <c r="J93" s="125" t="s">
        <v>87</v>
      </c>
      <c r="K93" s="118" t="s">
        <v>321</v>
      </c>
      <c r="L93" s="118" t="s">
        <v>364</v>
      </c>
    </row>
    <row r="94" spans="1:12" ht="20.100000000000001" customHeight="1" x14ac:dyDescent="0.2">
      <c r="A94" s="122" t="s">
        <v>1430</v>
      </c>
      <c r="B94" s="123">
        <v>24</v>
      </c>
      <c r="C94" s="123">
        <v>0</v>
      </c>
      <c r="D94" s="123">
        <v>1</v>
      </c>
      <c r="E94" s="123">
        <v>2</v>
      </c>
      <c r="F94" s="123">
        <v>18</v>
      </c>
      <c r="G94" s="123">
        <v>3</v>
      </c>
      <c r="H94" s="123">
        <v>313</v>
      </c>
      <c r="I94" s="120">
        <f t="shared" si="2"/>
        <v>7.6677316293929709E-2</v>
      </c>
      <c r="J94" s="125" t="s">
        <v>217</v>
      </c>
      <c r="K94" s="118" t="s">
        <v>298</v>
      </c>
      <c r="L94" s="118"/>
    </row>
    <row r="95" spans="1:12" ht="20.100000000000001" customHeight="1" x14ac:dyDescent="0.2">
      <c r="A95" s="122" t="s">
        <v>6</v>
      </c>
      <c r="B95" s="123">
        <v>1096</v>
      </c>
      <c r="C95" s="123">
        <v>35</v>
      </c>
      <c r="D95" s="123">
        <v>54</v>
      </c>
      <c r="E95" s="123">
        <v>363</v>
      </c>
      <c r="F95" s="123">
        <v>516</v>
      </c>
      <c r="G95" s="123">
        <v>128</v>
      </c>
      <c r="H95" s="123">
        <v>48262</v>
      </c>
      <c r="I95" s="120">
        <f t="shared" si="2"/>
        <v>2.2709377978533837E-2</v>
      </c>
      <c r="J95" s="125" t="s">
        <v>456</v>
      </c>
      <c r="K95" s="118" t="s">
        <v>312</v>
      </c>
      <c r="L95" s="118"/>
    </row>
    <row r="96" spans="1:12" ht="20.100000000000001" customHeight="1" x14ac:dyDescent="0.2">
      <c r="A96" s="122" t="s">
        <v>464</v>
      </c>
      <c r="B96" s="123">
        <v>226</v>
      </c>
      <c r="C96" s="123">
        <v>10</v>
      </c>
      <c r="D96" s="123">
        <v>7</v>
      </c>
      <c r="E96" s="123">
        <v>69</v>
      </c>
      <c r="F96" s="123">
        <v>98</v>
      </c>
      <c r="G96" s="123">
        <v>42</v>
      </c>
      <c r="H96" s="123">
        <v>2610</v>
      </c>
      <c r="I96" s="120">
        <f t="shared" si="2"/>
        <v>8.6590038314176249E-2</v>
      </c>
      <c r="J96" s="125" t="s">
        <v>29</v>
      </c>
      <c r="K96" s="118" t="s">
        <v>298</v>
      </c>
      <c r="L96" s="118" t="s">
        <v>391</v>
      </c>
    </row>
    <row r="97" spans="1:12" ht="20.100000000000001" customHeight="1" x14ac:dyDescent="0.2">
      <c r="A97" s="122" t="s">
        <v>7</v>
      </c>
      <c r="B97" s="123">
        <v>582</v>
      </c>
      <c r="C97" s="123">
        <v>11</v>
      </c>
      <c r="D97" s="123">
        <v>7</v>
      </c>
      <c r="E97" s="123">
        <v>117</v>
      </c>
      <c r="F97" s="123">
        <v>321</v>
      </c>
      <c r="G97" s="123">
        <v>126</v>
      </c>
      <c r="H97" s="123">
        <v>8540</v>
      </c>
      <c r="I97" s="120">
        <f t="shared" si="2"/>
        <v>6.814988290398126E-2</v>
      </c>
      <c r="J97" s="125" t="s">
        <v>456</v>
      </c>
      <c r="K97" s="118" t="s">
        <v>305</v>
      </c>
      <c r="L97" s="118" t="s">
        <v>2359</v>
      </c>
    </row>
    <row r="98" spans="1:12" ht="20.100000000000001" customHeight="1" x14ac:dyDescent="0.2">
      <c r="A98" s="122" t="s">
        <v>2235</v>
      </c>
      <c r="B98" s="123">
        <v>6</v>
      </c>
      <c r="C98" s="123">
        <v>0</v>
      </c>
      <c r="D98" s="123">
        <v>0</v>
      </c>
      <c r="E98" s="123">
        <v>0</v>
      </c>
      <c r="F98" s="123">
        <v>5</v>
      </c>
      <c r="G98" s="123">
        <v>1</v>
      </c>
      <c r="H98" s="123">
        <v>301</v>
      </c>
      <c r="I98" s="120">
        <f t="shared" si="2"/>
        <v>1.9933554817275746E-2</v>
      </c>
      <c r="J98" s="125" t="s">
        <v>76</v>
      </c>
      <c r="K98" s="118" t="s">
        <v>321</v>
      </c>
      <c r="L98" s="118" t="s">
        <v>2354</v>
      </c>
    </row>
    <row r="99" spans="1:12" ht="20.100000000000001" customHeight="1" x14ac:dyDescent="0.2">
      <c r="A99" s="122" t="s">
        <v>149</v>
      </c>
      <c r="B99" s="123">
        <v>89</v>
      </c>
      <c r="C99" s="123">
        <v>3</v>
      </c>
      <c r="D99" s="123">
        <v>3</v>
      </c>
      <c r="E99" s="123">
        <v>30</v>
      </c>
      <c r="F99" s="123">
        <v>31</v>
      </c>
      <c r="G99" s="123">
        <v>22</v>
      </c>
      <c r="H99" s="123">
        <v>3909</v>
      </c>
      <c r="I99" s="120">
        <f t="shared" si="2"/>
        <v>2.2767971348170889E-2</v>
      </c>
      <c r="J99" s="125" t="s">
        <v>456</v>
      </c>
      <c r="K99" s="118" t="s">
        <v>312</v>
      </c>
      <c r="L99" s="118"/>
    </row>
    <row r="100" spans="1:12" ht="20.100000000000001" customHeight="1" x14ac:dyDescent="0.2">
      <c r="A100" s="122" t="s">
        <v>1312</v>
      </c>
      <c r="B100" s="123">
        <v>29</v>
      </c>
      <c r="C100" s="123">
        <v>0</v>
      </c>
      <c r="D100" s="123">
        <v>1</v>
      </c>
      <c r="E100" s="123">
        <v>7</v>
      </c>
      <c r="F100" s="123">
        <v>19</v>
      </c>
      <c r="G100" s="123">
        <v>2</v>
      </c>
      <c r="H100" s="123">
        <v>1007</v>
      </c>
      <c r="I100" s="120">
        <f t="shared" si="2"/>
        <v>2.8798411122144985E-2</v>
      </c>
      <c r="J100" s="125" t="s">
        <v>13</v>
      </c>
      <c r="K100" s="118" t="s">
        <v>296</v>
      </c>
      <c r="L100" s="118" t="s">
        <v>12</v>
      </c>
    </row>
    <row r="101" spans="1:12" ht="20.100000000000001" customHeight="1" x14ac:dyDescent="0.2">
      <c r="A101" s="122" t="s">
        <v>821</v>
      </c>
      <c r="B101" s="123">
        <v>69</v>
      </c>
      <c r="C101" s="123">
        <v>6</v>
      </c>
      <c r="D101" s="123">
        <v>3</v>
      </c>
      <c r="E101" s="123">
        <v>22</v>
      </c>
      <c r="F101" s="123">
        <v>32</v>
      </c>
      <c r="G101" s="123">
        <v>6</v>
      </c>
      <c r="H101" s="123">
        <v>926</v>
      </c>
      <c r="I101" s="120">
        <f t="shared" si="2"/>
        <v>7.4514038876889843E-2</v>
      </c>
      <c r="J101" s="125" t="s">
        <v>224</v>
      </c>
      <c r="K101" s="118" t="s">
        <v>321</v>
      </c>
      <c r="L101" s="118"/>
    </row>
    <row r="102" spans="1:12" ht="20.100000000000001" customHeight="1" x14ac:dyDescent="0.2">
      <c r="A102" s="122" t="s">
        <v>1222</v>
      </c>
      <c r="B102" s="123">
        <v>38</v>
      </c>
      <c r="C102" s="123">
        <v>5</v>
      </c>
      <c r="D102" s="123">
        <v>0</v>
      </c>
      <c r="E102" s="123">
        <v>8</v>
      </c>
      <c r="F102" s="123">
        <v>15</v>
      </c>
      <c r="G102" s="123">
        <v>10</v>
      </c>
      <c r="H102" s="123">
        <v>429</v>
      </c>
      <c r="I102" s="120">
        <f t="shared" si="2"/>
        <v>8.8578088578088576E-2</v>
      </c>
      <c r="J102" s="125" t="s">
        <v>212</v>
      </c>
      <c r="K102" s="118" t="s">
        <v>321</v>
      </c>
      <c r="L102" s="118" t="s">
        <v>364</v>
      </c>
    </row>
    <row r="103" spans="1:12" ht="20.100000000000001" customHeight="1" x14ac:dyDescent="0.2">
      <c r="A103" s="122" t="s">
        <v>2261</v>
      </c>
      <c r="B103" s="123">
        <v>3</v>
      </c>
      <c r="C103" s="123">
        <v>0</v>
      </c>
      <c r="D103" s="123">
        <v>0</v>
      </c>
      <c r="E103" s="123">
        <v>0</v>
      </c>
      <c r="F103" s="123">
        <v>2</v>
      </c>
      <c r="G103" s="123">
        <v>1</v>
      </c>
      <c r="H103" s="123">
        <v>309</v>
      </c>
      <c r="I103" s="120">
        <f t="shared" si="2"/>
        <v>9.7087378640776691E-3</v>
      </c>
      <c r="J103" s="125" t="s">
        <v>210</v>
      </c>
      <c r="K103" s="118" t="s">
        <v>296</v>
      </c>
      <c r="L103" s="118"/>
    </row>
    <row r="104" spans="1:12" ht="20.100000000000001" customHeight="1" x14ac:dyDescent="0.2">
      <c r="A104" s="122" t="s">
        <v>1822</v>
      </c>
      <c r="B104" s="123">
        <v>19</v>
      </c>
      <c r="C104" s="123">
        <v>0</v>
      </c>
      <c r="D104" s="123">
        <v>0</v>
      </c>
      <c r="E104" s="123">
        <v>4</v>
      </c>
      <c r="F104" s="123">
        <v>13</v>
      </c>
      <c r="G104" s="123">
        <v>2</v>
      </c>
      <c r="H104" s="123">
        <v>593</v>
      </c>
      <c r="I104" s="120">
        <f t="shared" si="2"/>
        <v>3.2040472175379427E-2</v>
      </c>
      <c r="J104" s="125" t="s">
        <v>28</v>
      </c>
      <c r="K104" s="118" t="s">
        <v>321</v>
      </c>
      <c r="L104" s="118" t="s">
        <v>2355</v>
      </c>
    </row>
    <row r="105" spans="1:12" ht="20.100000000000001" customHeight="1" x14ac:dyDescent="0.2">
      <c r="A105" s="122" t="s">
        <v>815</v>
      </c>
      <c r="B105" s="123">
        <v>55</v>
      </c>
      <c r="C105" s="123">
        <v>0</v>
      </c>
      <c r="D105" s="123">
        <v>0</v>
      </c>
      <c r="E105" s="123">
        <v>21</v>
      </c>
      <c r="F105" s="123">
        <v>27</v>
      </c>
      <c r="G105" s="123">
        <v>7</v>
      </c>
      <c r="H105" s="123">
        <v>893</v>
      </c>
      <c r="I105" s="120">
        <f t="shared" si="2"/>
        <v>6.1590145576707729E-2</v>
      </c>
      <c r="J105" s="125" t="s">
        <v>29</v>
      </c>
      <c r="K105" s="118" t="s">
        <v>298</v>
      </c>
      <c r="L105" s="118" t="s">
        <v>391</v>
      </c>
    </row>
    <row r="106" spans="1:12" ht="20.100000000000001" customHeight="1" x14ac:dyDescent="0.2">
      <c r="A106" s="122" t="s">
        <v>150</v>
      </c>
      <c r="B106" s="123">
        <v>1</v>
      </c>
      <c r="C106" s="123">
        <v>0</v>
      </c>
      <c r="D106" s="123">
        <v>0</v>
      </c>
      <c r="E106" s="123">
        <v>0</v>
      </c>
      <c r="F106" s="123">
        <v>1</v>
      </c>
      <c r="G106" s="123">
        <v>0</v>
      </c>
      <c r="H106" s="123">
        <v>13372</v>
      </c>
      <c r="I106" s="120">
        <f t="shared" si="2"/>
        <v>7.478312892611427E-5</v>
      </c>
      <c r="J106" s="125" t="s">
        <v>456</v>
      </c>
      <c r="K106" s="118" t="s">
        <v>300</v>
      </c>
      <c r="L106" s="118" t="s">
        <v>2356</v>
      </c>
    </row>
    <row r="107" spans="1:12" ht="20.100000000000001" customHeight="1" x14ac:dyDescent="0.2">
      <c r="A107" s="122" t="s">
        <v>2274</v>
      </c>
      <c r="B107" s="123">
        <v>1</v>
      </c>
      <c r="C107" s="123">
        <v>0</v>
      </c>
      <c r="D107" s="123">
        <v>0</v>
      </c>
      <c r="E107" s="123">
        <v>1</v>
      </c>
      <c r="F107" s="123">
        <v>0</v>
      </c>
      <c r="G107" s="123">
        <v>0</v>
      </c>
      <c r="H107" s="123">
        <v>10631</v>
      </c>
      <c r="I107" s="120">
        <f t="shared" si="2"/>
        <v>9.4064528266390741E-5</v>
      </c>
      <c r="J107" s="125" t="s">
        <v>456</v>
      </c>
      <c r="K107" s="118" t="s">
        <v>307</v>
      </c>
      <c r="L107" s="118"/>
    </row>
    <row r="108" spans="1:12" ht="20.100000000000001" customHeight="1" x14ac:dyDescent="0.2">
      <c r="A108" s="128" t="s">
        <v>887</v>
      </c>
      <c r="B108" s="126">
        <v>48</v>
      </c>
      <c r="C108" s="126">
        <v>0</v>
      </c>
      <c r="D108" s="126">
        <v>0</v>
      </c>
      <c r="E108" s="126">
        <v>12</v>
      </c>
      <c r="F108" s="126">
        <v>28</v>
      </c>
      <c r="G108" s="126">
        <v>8</v>
      </c>
      <c r="H108" s="127">
        <v>392</v>
      </c>
      <c r="I108" s="120">
        <f t="shared" si="2"/>
        <v>0.12244897959183673</v>
      </c>
      <c r="J108" s="125" t="s">
        <v>28</v>
      </c>
      <c r="K108" s="118" t="s">
        <v>2580</v>
      </c>
      <c r="L108" s="118"/>
    </row>
    <row r="109" spans="1:12" ht="20.100000000000001" customHeight="1" x14ac:dyDescent="0.2">
      <c r="A109" s="122" t="s">
        <v>495</v>
      </c>
      <c r="B109" s="123">
        <v>201</v>
      </c>
      <c r="C109" s="123">
        <v>17</v>
      </c>
      <c r="D109" s="123">
        <v>8</v>
      </c>
      <c r="E109" s="123">
        <v>69</v>
      </c>
      <c r="F109" s="123">
        <v>64</v>
      </c>
      <c r="G109" s="123">
        <v>43</v>
      </c>
      <c r="H109" s="123">
        <v>1411</v>
      </c>
      <c r="I109" s="120">
        <f t="shared" si="2"/>
        <v>0.14245216158752658</v>
      </c>
      <c r="J109" s="125" t="s">
        <v>87</v>
      </c>
      <c r="K109" s="118" t="s">
        <v>2580</v>
      </c>
      <c r="L109" s="118" t="s">
        <v>51</v>
      </c>
    </row>
    <row r="110" spans="1:12" ht="20.100000000000001" customHeight="1" x14ac:dyDescent="0.2">
      <c r="A110" s="122" t="s">
        <v>1836</v>
      </c>
      <c r="B110" s="123">
        <v>13</v>
      </c>
      <c r="C110" s="123">
        <v>0</v>
      </c>
      <c r="D110" s="123">
        <v>0</v>
      </c>
      <c r="E110" s="123">
        <v>6</v>
      </c>
      <c r="F110" s="123">
        <v>7</v>
      </c>
      <c r="G110" s="123">
        <v>0</v>
      </c>
      <c r="H110" s="123">
        <v>762</v>
      </c>
      <c r="I110" s="120">
        <f t="shared" si="2"/>
        <v>1.7060367454068241E-2</v>
      </c>
      <c r="J110" s="125" t="s">
        <v>69</v>
      </c>
      <c r="K110" s="118" t="s">
        <v>300</v>
      </c>
      <c r="L110" s="118" t="s">
        <v>2361</v>
      </c>
    </row>
    <row r="111" spans="1:12" ht="20.100000000000001" customHeight="1" x14ac:dyDescent="0.2">
      <c r="A111" s="122" t="s">
        <v>380</v>
      </c>
      <c r="B111" s="123">
        <v>2405</v>
      </c>
      <c r="C111" s="123">
        <v>215</v>
      </c>
      <c r="D111" s="123">
        <v>168</v>
      </c>
      <c r="E111" s="123">
        <v>727</v>
      </c>
      <c r="F111" s="123">
        <v>849</v>
      </c>
      <c r="G111" s="123">
        <v>446</v>
      </c>
      <c r="H111" s="123">
        <v>12244</v>
      </c>
      <c r="I111" s="120">
        <f t="shared" si="2"/>
        <v>0.19642273766742893</v>
      </c>
      <c r="J111" s="125" t="s">
        <v>456</v>
      </c>
      <c r="K111" s="118" t="s">
        <v>298</v>
      </c>
      <c r="L111" s="118" t="s">
        <v>391</v>
      </c>
    </row>
    <row r="112" spans="1:12" ht="20.100000000000001" customHeight="1" x14ac:dyDescent="0.2">
      <c r="A112" s="122" t="s">
        <v>1748</v>
      </c>
      <c r="B112" s="123">
        <v>8</v>
      </c>
      <c r="C112" s="123">
        <v>0</v>
      </c>
      <c r="D112" s="123">
        <v>0</v>
      </c>
      <c r="E112" s="123">
        <v>0</v>
      </c>
      <c r="F112" s="123">
        <v>3</v>
      </c>
      <c r="G112" s="123">
        <v>5</v>
      </c>
      <c r="H112" s="123">
        <v>717</v>
      </c>
      <c r="I112" s="120">
        <f t="shared" si="2"/>
        <v>1.1157601115760111E-2</v>
      </c>
      <c r="J112" s="125" t="s">
        <v>37</v>
      </c>
      <c r="K112" s="118" t="s">
        <v>2580</v>
      </c>
      <c r="L112" s="118" t="s">
        <v>51</v>
      </c>
    </row>
    <row r="113" spans="1:12" ht="20.100000000000001" customHeight="1" x14ac:dyDescent="0.2">
      <c r="A113" s="122" t="s">
        <v>1817</v>
      </c>
      <c r="B113" s="123">
        <v>9</v>
      </c>
      <c r="C113" s="123">
        <v>0</v>
      </c>
      <c r="D113" s="123">
        <v>0</v>
      </c>
      <c r="E113" s="123">
        <v>1</v>
      </c>
      <c r="F113" s="123">
        <v>6</v>
      </c>
      <c r="G113" s="123">
        <v>2</v>
      </c>
      <c r="H113" s="123">
        <v>163</v>
      </c>
      <c r="I113" s="120">
        <f t="shared" si="2"/>
        <v>5.5214723926380369E-2</v>
      </c>
      <c r="J113" s="125" t="s">
        <v>241</v>
      </c>
      <c r="K113" s="118" t="s">
        <v>2580</v>
      </c>
      <c r="L113" s="118" t="s">
        <v>91</v>
      </c>
    </row>
    <row r="114" spans="1:12" ht="20.100000000000001" customHeight="1" x14ac:dyDescent="0.2">
      <c r="A114" s="122" t="s">
        <v>1502</v>
      </c>
      <c r="B114" s="123">
        <v>45</v>
      </c>
      <c r="C114" s="123">
        <v>0</v>
      </c>
      <c r="D114" s="123">
        <v>0</v>
      </c>
      <c r="E114" s="123">
        <v>28</v>
      </c>
      <c r="F114" s="123">
        <v>16</v>
      </c>
      <c r="G114" s="123">
        <v>1</v>
      </c>
      <c r="H114" s="123">
        <v>598</v>
      </c>
      <c r="I114" s="120">
        <f t="shared" si="2"/>
        <v>7.5250836120401343E-2</v>
      </c>
      <c r="J114" s="125" t="s">
        <v>122</v>
      </c>
      <c r="K114" s="118" t="s">
        <v>307</v>
      </c>
      <c r="L114" s="118" t="s">
        <v>118</v>
      </c>
    </row>
    <row r="115" spans="1:12" ht="20.100000000000001" customHeight="1" x14ac:dyDescent="0.2">
      <c r="A115" s="122" t="s">
        <v>9</v>
      </c>
      <c r="B115" s="123">
        <v>7469</v>
      </c>
      <c r="C115" s="123">
        <v>84</v>
      </c>
      <c r="D115" s="123">
        <v>39</v>
      </c>
      <c r="E115" s="123">
        <v>1348</v>
      </c>
      <c r="F115" s="123">
        <v>3326</v>
      </c>
      <c r="G115" s="123">
        <v>2672</v>
      </c>
      <c r="H115" s="123">
        <v>20528</v>
      </c>
      <c r="I115" s="120">
        <f t="shared" si="2"/>
        <v>0.36384450506625099</v>
      </c>
      <c r="J115" s="125" t="s">
        <v>456</v>
      </c>
      <c r="K115" s="118" t="s">
        <v>312</v>
      </c>
      <c r="L115" s="118" t="s">
        <v>2360</v>
      </c>
    </row>
    <row r="116" spans="1:12" ht="20.100000000000001" customHeight="1" x14ac:dyDescent="0.2">
      <c r="A116" s="122" t="s">
        <v>1666</v>
      </c>
      <c r="B116" s="123">
        <v>18</v>
      </c>
      <c r="C116" s="123">
        <v>0</v>
      </c>
      <c r="D116" s="123">
        <v>1</v>
      </c>
      <c r="E116" s="123">
        <v>6</v>
      </c>
      <c r="F116" s="123">
        <v>9</v>
      </c>
      <c r="G116" s="123">
        <v>2</v>
      </c>
      <c r="H116" s="123">
        <v>175</v>
      </c>
      <c r="I116" s="120">
        <f t="shared" si="2"/>
        <v>0.10285714285714286</v>
      </c>
      <c r="J116" s="125" t="s">
        <v>48</v>
      </c>
      <c r="K116" s="118" t="s">
        <v>305</v>
      </c>
      <c r="L116" s="118"/>
    </row>
    <row r="117" spans="1:12" ht="20.100000000000001" customHeight="1" x14ac:dyDescent="0.2">
      <c r="A117" s="122" t="s">
        <v>1886</v>
      </c>
      <c r="B117" s="123">
        <v>21</v>
      </c>
      <c r="C117" s="123">
        <v>0</v>
      </c>
      <c r="D117" s="123">
        <v>0</v>
      </c>
      <c r="E117" s="123">
        <v>9</v>
      </c>
      <c r="F117" s="123">
        <v>11</v>
      </c>
      <c r="G117" s="123">
        <v>1</v>
      </c>
      <c r="H117" s="123">
        <v>664</v>
      </c>
      <c r="I117" s="120">
        <f t="shared" si="2"/>
        <v>3.1626506024096383E-2</v>
      </c>
      <c r="J117" s="125" t="s">
        <v>225</v>
      </c>
      <c r="K117" s="118" t="s">
        <v>307</v>
      </c>
      <c r="L117" s="118" t="s">
        <v>83</v>
      </c>
    </row>
    <row r="118" spans="1:12" ht="20.100000000000001" customHeight="1" x14ac:dyDescent="0.2">
      <c r="A118" s="122" t="s">
        <v>2337</v>
      </c>
      <c r="B118" s="123">
        <v>2</v>
      </c>
      <c r="C118" s="123">
        <v>0</v>
      </c>
      <c r="D118" s="123">
        <v>0</v>
      </c>
      <c r="E118" s="123">
        <v>2</v>
      </c>
      <c r="F118" s="123">
        <v>0</v>
      </c>
      <c r="G118" s="123">
        <v>0</v>
      </c>
      <c r="H118" s="123">
        <v>106</v>
      </c>
      <c r="I118" s="120">
        <f t="shared" si="2"/>
        <v>1.8867924528301886E-2</v>
      </c>
      <c r="J118" s="125" t="s">
        <v>78</v>
      </c>
      <c r="K118" s="118" t="s">
        <v>321</v>
      </c>
      <c r="L118" s="118"/>
    </row>
    <row r="119" spans="1:12" ht="20.100000000000001" customHeight="1" x14ac:dyDescent="0.2">
      <c r="A119" s="122" t="s">
        <v>10</v>
      </c>
      <c r="B119" s="123">
        <v>74408</v>
      </c>
      <c r="C119" s="123">
        <v>1397</v>
      </c>
      <c r="D119" s="123">
        <v>907</v>
      </c>
      <c r="E119" s="123">
        <v>13418</v>
      </c>
      <c r="F119" s="123">
        <v>30401</v>
      </c>
      <c r="G119" s="123">
        <v>28285</v>
      </c>
      <c r="H119" s="123">
        <v>254395</v>
      </c>
      <c r="I119" s="120">
        <f t="shared" si="2"/>
        <v>0.29249002535427188</v>
      </c>
      <c r="J119" s="125" t="s">
        <v>456</v>
      </c>
      <c r="K119" s="118" t="s">
        <v>296</v>
      </c>
      <c r="L119" s="118"/>
    </row>
    <row r="120" spans="1:12" ht="20.100000000000001" customHeight="1" x14ac:dyDescent="0.2">
      <c r="A120" s="122" t="s">
        <v>697</v>
      </c>
      <c r="B120" s="123">
        <v>57</v>
      </c>
      <c r="C120" s="123">
        <v>1</v>
      </c>
      <c r="D120" s="123">
        <v>1</v>
      </c>
      <c r="E120" s="123">
        <v>12</v>
      </c>
      <c r="F120" s="123">
        <v>32</v>
      </c>
      <c r="G120" s="123">
        <v>11</v>
      </c>
      <c r="H120" s="123">
        <v>1006</v>
      </c>
      <c r="I120" s="120">
        <f t="shared" si="2"/>
        <v>5.6660039761431413E-2</v>
      </c>
      <c r="J120" s="125" t="s">
        <v>87</v>
      </c>
      <c r="K120" s="118" t="s">
        <v>2580</v>
      </c>
      <c r="L120" s="118" t="s">
        <v>51</v>
      </c>
    </row>
    <row r="121" spans="1:12" ht="20.100000000000001" customHeight="1" x14ac:dyDescent="0.2">
      <c r="A121" s="122" t="s">
        <v>623</v>
      </c>
      <c r="B121" s="123">
        <v>105</v>
      </c>
      <c r="C121" s="123">
        <v>6</v>
      </c>
      <c r="D121" s="123">
        <v>4</v>
      </c>
      <c r="E121" s="123">
        <v>25</v>
      </c>
      <c r="F121" s="123">
        <v>40</v>
      </c>
      <c r="G121" s="123">
        <v>30</v>
      </c>
      <c r="H121" s="123">
        <v>702</v>
      </c>
      <c r="I121" s="120">
        <f t="shared" si="2"/>
        <v>0.14957264957264957</v>
      </c>
      <c r="J121" s="125" t="s">
        <v>87</v>
      </c>
      <c r="K121" s="118" t="s">
        <v>2580</v>
      </c>
      <c r="L121" s="118" t="s">
        <v>51</v>
      </c>
    </row>
    <row r="122" spans="1:12" ht="20.100000000000001" customHeight="1" x14ac:dyDescent="0.2">
      <c r="A122" s="122" t="s">
        <v>682</v>
      </c>
      <c r="B122" s="123">
        <v>76</v>
      </c>
      <c r="C122" s="123">
        <v>2</v>
      </c>
      <c r="D122" s="123">
        <v>4</v>
      </c>
      <c r="E122" s="123">
        <v>12</v>
      </c>
      <c r="F122" s="123">
        <v>43</v>
      </c>
      <c r="G122" s="123">
        <v>15</v>
      </c>
      <c r="H122" s="123">
        <v>997</v>
      </c>
      <c r="I122" s="120">
        <f t="shared" si="2"/>
        <v>7.6228686058174525E-2</v>
      </c>
      <c r="J122" s="125" t="s">
        <v>78</v>
      </c>
      <c r="K122" s="118" t="s">
        <v>321</v>
      </c>
      <c r="L122" s="118"/>
    </row>
    <row r="123" spans="1:12" ht="20.100000000000001" customHeight="1" x14ac:dyDescent="0.2">
      <c r="A123" s="122" t="s">
        <v>1524</v>
      </c>
      <c r="B123" s="123">
        <v>31</v>
      </c>
      <c r="C123" s="123">
        <v>0</v>
      </c>
      <c r="D123" s="123">
        <v>0</v>
      </c>
      <c r="E123" s="123">
        <v>7</v>
      </c>
      <c r="F123" s="123">
        <v>22</v>
      </c>
      <c r="G123" s="123">
        <v>2</v>
      </c>
      <c r="H123" s="123">
        <v>587</v>
      </c>
      <c r="I123" s="120">
        <f t="shared" si="2"/>
        <v>5.2810902896081771E-2</v>
      </c>
      <c r="J123" s="125" t="s">
        <v>39</v>
      </c>
      <c r="K123" s="118" t="s">
        <v>298</v>
      </c>
      <c r="L123" s="118" t="s">
        <v>391</v>
      </c>
    </row>
    <row r="124" spans="1:12" ht="20.100000000000001" customHeight="1" x14ac:dyDescent="0.2">
      <c r="A124" s="122" t="s">
        <v>2055</v>
      </c>
      <c r="B124" s="123">
        <v>7</v>
      </c>
      <c r="C124" s="123">
        <v>0</v>
      </c>
      <c r="D124" s="123">
        <v>0</v>
      </c>
      <c r="E124" s="123">
        <v>1</v>
      </c>
      <c r="F124" s="123">
        <v>4</v>
      </c>
      <c r="G124" s="123">
        <v>2</v>
      </c>
      <c r="H124" s="123">
        <v>152</v>
      </c>
      <c r="I124" s="120">
        <f t="shared" si="2"/>
        <v>4.6052631578947366E-2</v>
      </c>
      <c r="J124" s="125" t="s">
        <v>225</v>
      </c>
      <c r="K124" s="118" t="s">
        <v>307</v>
      </c>
      <c r="L124" s="118" t="s">
        <v>1</v>
      </c>
    </row>
    <row r="125" spans="1:12" ht="20.100000000000001" customHeight="1" x14ac:dyDescent="0.2">
      <c r="A125" s="122" t="s">
        <v>869</v>
      </c>
      <c r="B125" s="123">
        <v>62</v>
      </c>
      <c r="C125" s="123">
        <v>1</v>
      </c>
      <c r="D125" s="123">
        <v>3</v>
      </c>
      <c r="E125" s="123">
        <v>9</v>
      </c>
      <c r="F125" s="123">
        <v>32</v>
      </c>
      <c r="G125" s="123">
        <v>17</v>
      </c>
      <c r="H125" s="123">
        <v>638</v>
      </c>
      <c r="I125" s="120">
        <f t="shared" si="2"/>
        <v>9.7178683385579931E-2</v>
      </c>
      <c r="J125" s="125" t="s">
        <v>116</v>
      </c>
      <c r="K125" s="118" t="s">
        <v>307</v>
      </c>
      <c r="L125" s="118"/>
    </row>
    <row r="126" spans="1:12" ht="20.100000000000001" customHeight="1" x14ac:dyDescent="0.2">
      <c r="A126" s="122" t="s">
        <v>12</v>
      </c>
      <c r="B126" s="126">
        <v>45907</v>
      </c>
      <c r="C126" s="126">
        <v>856</v>
      </c>
      <c r="D126" s="126">
        <v>557</v>
      </c>
      <c r="E126" s="126">
        <v>8854</v>
      </c>
      <c r="F126" s="126">
        <v>18266</v>
      </c>
      <c r="G126" s="126">
        <v>17374</v>
      </c>
      <c r="H126" s="127">
        <v>157215</v>
      </c>
      <c r="I126" s="120">
        <f t="shared" si="2"/>
        <v>0.29200139935756764</v>
      </c>
      <c r="J126" s="125" t="s">
        <v>456</v>
      </c>
      <c r="K126" s="118" t="s">
        <v>296</v>
      </c>
      <c r="L126" s="118" t="s">
        <v>12</v>
      </c>
    </row>
    <row r="127" spans="1:12" ht="20.100000000000001" customHeight="1" x14ac:dyDescent="0.2">
      <c r="A127" s="122" t="s">
        <v>982</v>
      </c>
      <c r="B127" s="123">
        <v>42</v>
      </c>
      <c r="C127" s="123">
        <v>0</v>
      </c>
      <c r="D127" s="123">
        <v>0</v>
      </c>
      <c r="E127" s="123">
        <v>9</v>
      </c>
      <c r="F127" s="123">
        <v>16</v>
      </c>
      <c r="G127" s="123">
        <v>17</v>
      </c>
      <c r="H127" s="123">
        <v>565</v>
      </c>
      <c r="I127" s="120">
        <f t="shared" si="2"/>
        <v>7.4336283185840707E-2</v>
      </c>
      <c r="J127" s="125" t="s">
        <v>69</v>
      </c>
      <c r="K127" s="118" t="s">
        <v>321</v>
      </c>
      <c r="L127" s="118" t="s">
        <v>332</v>
      </c>
    </row>
    <row r="128" spans="1:12" ht="20.100000000000001" customHeight="1" x14ac:dyDescent="0.2">
      <c r="A128" s="122" t="s">
        <v>996</v>
      </c>
      <c r="B128" s="126">
        <v>41</v>
      </c>
      <c r="C128" s="126">
        <v>3</v>
      </c>
      <c r="D128" s="126">
        <v>3</v>
      </c>
      <c r="E128" s="126">
        <v>10</v>
      </c>
      <c r="F128" s="126">
        <v>19</v>
      </c>
      <c r="G128" s="126">
        <v>6</v>
      </c>
      <c r="H128" s="127">
        <v>1175</v>
      </c>
      <c r="I128" s="120">
        <f t="shared" si="2"/>
        <v>3.4893617021276593E-2</v>
      </c>
      <c r="J128" s="125" t="s">
        <v>71</v>
      </c>
      <c r="K128" s="118" t="s">
        <v>298</v>
      </c>
      <c r="L128" s="118" t="s">
        <v>18</v>
      </c>
    </row>
    <row r="129" spans="1:12" ht="20.100000000000001" customHeight="1" x14ac:dyDescent="0.2">
      <c r="A129" s="122" t="s">
        <v>1066</v>
      </c>
      <c r="B129" s="123">
        <v>32</v>
      </c>
      <c r="C129" s="123">
        <v>0</v>
      </c>
      <c r="D129" s="123">
        <v>0</v>
      </c>
      <c r="E129" s="123">
        <v>4</v>
      </c>
      <c r="F129" s="123">
        <v>13</v>
      </c>
      <c r="G129" s="123">
        <v>15</v>
      </c>
      <c r="H129" s="123">
        <v>33</v>
      </c>
      <c r="I129" s="120">
        <f t="shared" si="2"/>
        <v>0.96969696969696972</v>
      </c>
      <c r="J129" s="125" t="s">
        <v>78</v>
      </c>
      <c r="K129" s="118" t="s">
        <v>300</v>
      </c>
      <c r="L129" s="118"/>
    </row>
    <row r="130" spans="1:12" ht="20.100000000000001" customHeight="1" x14ac:dyDescent="0.2">
      <c r="A130" s="122" t="s">
        <v>2223</v>
      </c>
      <c r="B130" s="123">
        <v>4</v>
      </c>
      <c r="C130" s="123">
        <v>0</v>
      </c>
      <c r="D130" s="123">
        <v>0</v>
      </c>
      <c r="E130" s="123">
        <v>1</v>
      </c>
      <c r="F130" s="123">
        <v>3</v>
      </c>
      <c r="G130" s="123">
        <v>0</v>
      </c>
      <c r="H130" s="123">
        <v>30088</v>
      </c>
      <c r="I130" s="120">
        <f t="shared" si="2"/>
        <v>1.3294336612603032E-4</v>
      </c>
      <c r="J130" s="125" t="s">
        <v>456</v>
      </c>
      <c r="K130" s="118" t="s">
        <v>316</v>
      </c>
      <c r="L130" s="118"/>
    </row>
    <row r="131" spans="1:12" ht="20.100000000000001" customHeight="1" x14ac:dyDescent="0.2">
      <c r="A131" s="122" t="s">
        <v>1091</v>
      </c>
      <c r="B131" s="123">
        <v>66</v>
      </c>
      <c r="C131" s="123">
        <v>4</v>
      </c>
      <c r="D131" s="123">
        <v>1</v>
      </c>
      <c r="E131" s="123">
        <v>9</v>
      </c>
      <c r="F131" s="123">
        <v>35</v>
      </c>
      <c r="G131" s="123">
        <v>17</v>
      </c>
      <c r="H131" s="123">
        <v>1056</v>
      </c>
      <c r="I131" s="120">
        <f t="shared" si="2"/>
        <v>6.25E-2</v>
      </c>
      <c r="J131" s="125" t="s">
        <v>42</v>
      </c>
      <c r="K131" s="118" t="s">
        <v>307</v>
      </c>
      <c r="L131" s="118" t="s">
        <v>5</v>
      </c>
    </row>
    <row r="132" spans="1:12" ht="20.100000000000001" customHeight="1" x14ac:dyDescent="0.2">
      <c r="A132" s="122" t="s">
        <v>1867</v>
      </c>
      <c r="B132" s="123">
        <v>42</v>
      </c>
      <c r="C132" s="123">
        <v>0</v>
      </c>
      <c r="D132" s="123">
        <v>1</v>
      </c>
      <c r="E132" s="123">
        <v>9</v>
      </c>
      <c r="F132" s="123">
        <v>22</v>
      </c>
      <c r="G132" s="123">
        <v>10</v>
      </c>
      <c r="H132" s="123">
        <v>1534</v>
      </c>
      <c r="I132" s="120">
        <f t="shared" si="2"/>
        <v>2.7379400260756193E-2</v>
      </c>
      <c r="J132" s="125" t="s">
        <v>46</v>
      </c>
      <c r="K132" s="118"/>
      <c r="L132" s="118"/>
    </row>
    <row r="133" spans="1:12" ht="20.100000000000001" customHeight="1" x14ac:dyDescent="0.2">
      <c r="A133" s="122" t="s">
        <v>13</v>
      </c>
      <c r="B133" s="123">
        <v>28</v>
      </c>
      <c r="C133" s="123">
        <v>0</v>
      </c>
      <c r="D133" s="123">
        <v>0</v>
      </c>
      <c r="E133" s="123">
        <v>10</v>
      </c>
      <c r="F133" s="123">
        <v>15</v>
      </c>
      <c r="G133" s="123">
        <v>3</v>
      </c>
      <c r="H133" s="123">
        <v>1268</v>
      </c>
      <c r="I133" s="120">
        <f t="shared" si="2"/>
        <v>2.2082018927444796E-2</v>
      </c>
      <c r="J133" s="125" t="s">
        <v>13</v>
      </c>
      <c r="K133" s="118" t="s">
        <v>296</v>
      </c>
      <c r="L133" s="118" t="s">
        <v>12</v>
      </c>
    </row>
    <row r="134" spans="1:12" ht="20.100000000000001" customHeight="1" x14ac:dyDescent="0.2">
      <c r="A134" s="122" t="s">
        <v>14</v>
      </c>
      <c r="B134" s="123">
        <v>2549</v>
      </c>
      <c r="C134" s="123">
        <v>17</v>
      </c>
      <c r="D134" s="123">
        <v>37</v>
      </c>
      <c r="E134" s="123">
        <v>865</v>
      </c>
      <c r="F134" s="123">
        <v>1126</v>
      </c>
      <c r="G134" s="123">
        <v>504</v>
      </c>
      <c r="H134" s="123">
        <v>26968</v>
      </c>
      <c r="I134" s="120">
        <f t="shared" si="2"/>
        <v>9.4519430436072388E-2</v>
      </c>
      <c r="J134" s="125" t="s">
        <v>456</v>
      </c>
      <c r="K134" s="118" t="s">
        <v>312</v>
      </c>
      <c r="L134" s="118" t="s">
        <v>2358</v>
      </c>
    </row>
    <row r="135" spans="1:12" ht="20.100000000000001" customHeight="1" x14ac:dyDescent="0.2">
      <c r="A135" s="122" t="s">
        <v>2207</v>
      </c>
      <c r="B135" s="123">
        <v>2</v>
      </c>
      <c r="C135" s="123">
        <v>0</v>
      </c>
      <c r="D135" s="123">
        <v>0</v>
      </c>
      <c r="E135" s="123">
        <v>0</v>
      </c>
      <c r="F135" s="123">
        <v>0</v>
      </c>
      <c r="G135" s="123">
        <v>2</v>
      </c>
      <c r="H135" s="123">
        <v>197</v>
      </c>
      <c r="I135" s="120">
        <f t="shared" si="2"/>
        <v>1.015228426395939E-2</v>
      </c>
      <c r="J135" s="125" t="s">
        <v>116</v>
      </c>
      <c r="K135" s="118"/>
      <c r="L135" s="118"/>
    </row>
    <row r="136" spans="1:12" ht="20.100000000000001" customHeight="1" x14ac:dyDescent="0.2">
      <c r="A136" s="122" t="s">
        <v>15</v>
      </c>
      <c r="B136" s="123">
        <v>57124</v>
      </c>
      <c r="C136" s="123">
        <v>985</v>
      </c>
      <c r="D136" s="123">
        <v>712</v>
      </c>
      <c r="E136" s="123">
        <v>11570</v>
      </c>
      <c r="F136" s="123">
        <v>22620</v>
      </c>
      <c r="G136" s="123">
        <v>21237</v>
      </c>
      <c r="H136" s="123">
        <v>221278</v>
      </c>
      <c r="I136" s="120">
        <f t="shared" si="2"/>
        <v>0.25815490017082582</v>
      </c>
      <c r="J136" s="125" t="s">
        <v>456</v>
      </c>
      <c r="K136" s="118" t="s">
        <v>307</v>
      </c>
      <c r="L136" s="118"/>
    </row>
    <row r="137" spans="1:12" ht="20.100000000000001" customHeight="1" x14ac:dyDescent="0.2">
      <c r="A137" s="122" t="s">
        <v>670</v>
      </c>
      <c r="B137" s="123">
        <v>60</v>
      </c>
      <c r="C137" s="123">
        <v>4</v>
      </c>
      <c r="D137" s="123">
        <v>0</v>
      </c>
      <c r="E137" s="123">
        <v>25</v>
      </c>
      <c r="F137" s="123">
        <v>27</v>
      </c>
      <c r="G137" s="123">
        <v>4</v>
      </c>
      <c r="H137" s="123">
        <v>587</v>
      </c>
      <c r="I137" s="120">
        <f t="shared" si="2"/>
        <v>0.10221465076660988</v>
      </c>
      <c r="J137" s="125" t="s">
        <v>43</v>
      </c>
      <c r="K137" s="118" t="s">
        <v>312</v>
      </c>
      <c r="L137" s="118"/>
    </row>
    <row r="138" spans="1:12" ht="20.100000000000001" customHeight="1" x14ac:dyDescent="0.2">
      <c r="A138" s="122" t="s">
        <v>1271</v>
      </c>
      <c r="B138" s="123">
        <v>29</v>
      </c>
      <c r="C138" s="123">
        <v>0</v>
      </c>
      <c r="D138" s="123">
        <v>1</v>
      </c>
      <c r="E138" s="123">
        <v>7</v>
      </c>
      <c r="F138" s="123">
        <v>14</v>
      </c>
      <c r="G138" s="123">
        <v>7</v>
      </c>
      <c r="H138" s="123">
        <v>1078</v>
      </c>
      <c r="I138" s="120">
        <f t="shared" ref="I138:I201" si="3">+B138/H138</f>
        <v>2.6901669758812616E-2</v>
      </c>
      <c r="J138" s="125" t="s">
        <v>88</v>
      </c>
      <c r="K138" s="118" t="s">
        <v>305</v>
      </c>
      <c r="L138" s="118"/>
    </row>
    <row r="139" spans="1:12" ht="20.100000000000001" customHeight="1" x14ac:dyDescent="0.2">
      <c r="A139" s="122" t="s">
        <v>1077</v>
      </c>
      <c r="B139" s="123">
        <v>31</v>
      </c>
      <c r="C139" s="123">
        <v>0</v>
      </c>
      <c r="D139" s="123">
        <v>0</v>
      </c>
      <c r="E139" s="123">
        <v>9</v>
      </c>
      <c r="F139" s="123">
        <v>18</v>
      </c>
      <c r="G139" s="123">
        <v>4</v>
      </c>
      <c r="H139" s="123">
        <v>1201</v>
      </c>
      <c r="I139" s="120">
        <f t="shared" si="3"/>
        <v>2.5811823480432972E-2</v>
      </c>
      <c r="J139" s="125" t="s">
        <v>11</v>
      </c>
      <c r="K139" s="118" t="s">
        <v>307</v>
      </c>
      <c r="L139" s="118" t="s">
        <v>83</v>
      </c>
    </row>
    <row r="140" spans="1:12" ht="20.100000000000001" customHeight="1" x14ac:dyDescent="0.2">
      <c r="A140" s="122" t="s">
        <v>1304</v>
      </c>
      <c r="B140" s="123">
        <v>38</v>
      </c>
      <c r="C140" s="123">
        <v>0</v>
      </c>
      <c r="D140" s="123">
        <v>2</v>
      </c>
      <c r="E140" s="123">
        <v>16</v>
      </c>
      <c r="F140" s="123">
        <v>16</v>
      </c>
      <c r="G140" s="123">
        <v>4</v>
      </c>
      <c r="H140" s="123">
        <v>1069</v>
      </c>
      <c r="I140" s="120">
        <f t="shared" si="3"/>
        <v>3.5547240411599623E-2</v>
      </c>
      <c r="J140" s="125" t="s">
        <v>69</v>
      </c>
      <c r="K140" s="118" t="s">
        <v>321</v>
      </c>
      <c r="L140" s="118" t="s">
        <v>332</v>
      </c>
    </row>
    <row r="141" spans="1:12" ht="20.100000000000001" customHeight="1" x14ac:dyDescent="0.2">
      <c r="A141" s="122" t="s">
        <v>152</v>
      </c>
      <c r="B141" s="123">
        <v>2</v>
      </c>
      <c r="C141" s="123">
        <v>0</v>
      </c>
      <c r="D141" s="123">
        <v>0</v>
      </c>
      <c r="E141" s="123">
        <v>2</v>
      </c>
      <c r="F141" s="123">
        <v>0</v>
      </c>
      <c r="G141" s="123">
        <v>0</v>
      </c>
      <c r="H141" s="123">
        <v>10209</v>
      </c>
      <c r="I141" s="120">
        <f t="shared" si="3"/>
        <v>1.9590557351356646E-4</v>
      </c>
      <c r="J141" s="125" t="s">
        <v>456</v>
      </c>
      <c r="K141" s="118" t="s">
        <v>2580</v>
      </c>
      <c r="L141" s="118"/>
    </row>
    <row r="142" spans="1:12" ht="20.100000000000001" customHeight="1" x14ac:dyDescent="0.2">
      <c r="A142" s="122" t="s">
        <v>971</v>
      </c>
      <c r="B142" s="123">
        <v>40</v>
      </c>
      <c r="C142" s="123">
        <v>0</v>
      </c>
      <c r="D142" s="123">
        <v>0</v>
      </c>
      <c r="E142" s="123">
        <v>15</v>
      </c>
      <c r="F142" s="123">
        <v>18</v>
      </c>
      <c r="G142" s="123">
        <v>7</v>
      </c>
      <c r="H142" s="123">
        <v>1151</v>
      </c>
      <c r="I142" s="120">
        <f t="shared" si="3"/>
        <v>3.4752389226759342E-2</v>
      </c>
      <c r="J142" s="125" t="s">
        <v>88</v>
      </c>
      <c r="K142" s="118" t="s">
        <v>305</v>
      </c>
      <c r="L142" s="118"/>
    </row>
    <row r="143" spans="1:12" ht="20.100000000000001" customHeight="1" x14ac:dyDescent="0.2">
      <c r="A143" s="122" t="s">
        <v>1089</v>
      </c>
      <c r="B143" s="123">
        <v>33</v>
      </c>
      <c r="C143" s="123">
        <v>0</v>
      </c>
      <c r="D143" s="123">
        <v>0</v>
      </c>
      <c r="E143" s="123">
        <v>9</v>
      </c>
      <c r="F143" s="123">
        <v>17</v>
      </c>
      <c r="G143" s="123">
        <v>7</v>
      </c>
      <c r="H143" s="123">
        <v>1048</v>
      </c>
      <c r="I143" s="120">
        <f t="shared" si="3"/>
        <v>3.1488549618320608E-2</v>
      </c>
      <c r="J143" s="125" t="s">
        <v>88</v>
      </c>
      <c r="K143" s="118" t="s">
        <v>305</v>
      </c>
      <c r="L143" s="118"/>
    </row>
    <row r="144" spans="1:12" ht="20.100000000000001" customHeight="1" x14ac:dyDescent="0.2">
      <c r="A144" s="122" t="s">
        <v>2157</v>
      </c>
      <c r="B144" s="123">
        <v>7</v>
      </c>
      <c r="C144" s="123">
        <v>1</v>
      </c>
      <c r="D144" s="123">
        <v>0</v>
      </c>
      <c r="E144" s="123">
        <v>3</v>
      </c>
      <c r="F144" s="123">
        <v>3</v>
      </c>
      <c r="G144" s="123">
        <v>0</v>
      </c>
      <c r="H144" s="123">
        <v>866</v>
      </c>
      <c r="I144" s="120">
        <f t="shared" si="3"/>
        <v>8.0831408775981529E-3</v>
      </c>
      <c r="J144" s="125" t="s">
        <v>225</v>
      </c>
      <c r="K144" s="118" t="s">
        <v>307</v>
      </c>
      <c r="L144" s="118" t="s">
        <v>1</v>
      </c>
    </row>
    <row r="145" spans="1:12" ht="20.100000000000001" customHeight="1" x14ac:dyDescent="0.2">
      <c r="A145" s="122" t="s">
        <v>1785</v>
      </c>
      <c r="B145" s="123">
        <v>15</v>
      </c>
      <c r="C145" s="123">
        <v>0</v>
      </c>
      <c r="D145" s="123">
        <v>0</v>
      </c>
      <c r="E145" s="123">
        <v>6</v>
      </c>
      <c r="F145" s="123">
        <v>9</v>
      </c>
      <c r="G145" s="123">
        <v>0</v>
      </c>
      <c r="H145" s="123">
        <v>1240</v>
      </c>
      <c r="I145" s="120">
        <f t="shared" si="3"/>
        <v>1.2096774193548387E-2</v>
      </c>
      <c r="J145" s="125" t="s">
        <v>13</v>
      </c>
      <c r="K145" s="118" t="s">
        <v>296</v>
      </c>
      <c r="L145" s="118"/>
    </row>
    <row r="146" spans="1:12" ht="20.100000000000001" customHeight="1" x14ac:dyDescent="0.2">
      <c r="A146" s="122" t="s">
        <v>154</v>
      </c>
      <c r="B146" s="123">
        <v>1</v>
      </c>
      <c r="C146" s="123">
        <v>0</v>
      </c>
      <c r="D146" s="123">
        <v>0</v>
      </c>
      <c r="E146" s="123">
        <v>1</v>
      </c>
      <c r="F146" s="123">
        <v>0</v>
      </c>
      <c r="G146" s="123">
        <v>0</v>
      </c>
      <c r="H146" s="123">
        <v>10160</v>
      </c>
      <c r="I146" s="120">
        <f t="shared" si="3"/>
        <v>9.8425196850393699E-5</v>
      </c>
      <c r="J146" s="125" t="s">
        <v>456</v>
      </c>
      <c r="K146" s="118" t="s">
        <v>2580</v>
      </c>
      <c r="L146" s="118"/>
    </row>
    <row r="147" spans="1:12" ht="20.100000000000001" customHeight="1" x14ac:dyDescent="0.2">
      <c r="A147" s="122" t="s">
        <v>2288</v>
      </c>
      <c r="B147" s="123">
        <v>1</v>
      </c>
      <c r="C147" s="123">
        <v>0</v>
      </c>
      <c r="D147" s="123">
        <v>0</v>
      </c>
      <c r="E147" s="123">
        <v>0</v>
      </c>
      <c r="F147" s="123">
        <v>1</v>
      </c>
      <c r="G147" s="123">
        <v>0</v>
      </c>
      <c r="H147" s="123">
        <v>2675</v>
      </c>
      <c r="I147" s="120">
        <f t="shared" si="3"/>
        <v>3.7383177570093456E-4</v>
      </c>
      <c r="J147" s="125" t="s">
        <v>2339</v>
      </c>
      <c r="K147" s="118"/>
      <c r="L147" s="118"/>
    </row>
    <row r="148" spans="1:12" ht="20.100000000000001" customHeight="1" x14ac:dyDescent="0.2">
      <c r="A148" s="122" t="s">
        <v>1010</v>
      </c>
      <c r="B148" s="123">
        <v>37</v>
      </c>
      <c r="C148" s="123">
        <v>3</v>
      </c>
      <c r="D148" s="123">
        <v>3</v>
      </c>
      <c r="E148" s="123">
        <v>5</v>
      </c>
      <c r="F148" s="123">
        <v>13</v>
      </c>
      <c r="G148" s="123">
        <v>13</v>
      </c>
      <c r="H148" s="123">
        <v>941</v>
      </c>
      <c r="I148" s="120">
        <f t="shared" si="3"/>
        <v>3.9319872476089264E-2</v>
      </c>
      <c r="J148" s="125" t="s">
        <v>224</v>
      </c>
      <c r="K148" s="118" t="s">
        <v>321</v>
      </c>
      <c r="L148" s="118" t="s">
        <v>94</v>
      </c>
    </row>
    <row r="149" spans="1:12" ht="20.100000000000001" customHeight="1" x14ac:dyDescent="0.2">
      <c r="A149" s="122" t="s">
        <v>1733</v>
      </c>
      <c r="B149" s="123">
        <v>22</v>
      </c>
      <c r="C149" s="123">
        <v>0</v>
      </c>
      <c r="D149" s="123">
        <v>0</v>
      </c>
      <c r="E149" s="123">
        <v>7</v>
      </c>
      <c r="F149" s="123">
        <v>13</v>
      </c>
      <c r="G149" s="123">
        <v>2</v>
      </c>
      <c r="H149" s="123">
        <v>479</v>
      </c>
      <c r="I149" s="120">
        <f t="shared" si="3"/>
        <v>4.5929018789144051E-2</v>
      </c>
      <c r="J149" s="125" t="s">
        <v>47</v>
      </c>
      <c r="K149" s="118" t="s">
        <v>300</v>
      </c>
      <c r="L149" s="118"/>
    </row>
    <row r="150" spans="1:12" ht="20.100000000000001" customHeight="1" x14ac:dyDescent="0.2">
      <c r="A150" s="122" t="s">
        <v>16</v>
      </c>
      <c r="B150" s="123">
        <v>434</v>
      </c>
      <c r="C150" s="123">
        <v>11</v>
      </c>
      <c r="D150" s="123">
        <v>10</v>
      </c>
      <c r="E150" s="123">
        <v>112</v>
      </c>
      <c r="F150" s="123">
        <v>212</v>
      </c>
      <c r="G150" s="123">
        <v>89</v>
      </c>
      <c r="H150" s="123">
        <v>5972</v>
      </c>
      <c r="I150" s="120">
        <f t="shared" si="3"/>
        <v>7.2672471533824515E-2</v>
      </c>
      <c r="J150" s="125" t="s">
        <v>456</v>
      </c>
      <c r="K150" s="118" t="s">
        <v>298</v>
      </c>
      <c r="L150" s="118"/>
    </row>
    <row r="151" spans="1:12" ht="20.100000000000001" customHeight="1" x14ac:dyDescent="0.2">
      <c r="A151" s="122" t="s">
        <v>1202</v>
      </c>
      <c r="B151" s="123">
        <v>24</v>
      </c>
      <c r="C151" s="123">
        <v>0</v>
      </c>
      <c r="D151" s="123">
        <v>1</v>
      </c>
      <c r="E151" s="123">
        <v>9</v>
      </c>
      <c r="F151" s="123">
        <v>14</v>
      </c>
      <c r="G151" s="123">
        <v>0</v>
      </c>
      <c r="H151" s="123">
        <v>1606</v>
      </c>
      <c r="I151" s="120">
        <f t="shared" si="3"/>
        <v>1.4943960149439602E-2</v>
      </c>
      <c r="J151" s="125" t="s">
        <v>162</v>
      </c>
      <c r="K151" s="118" t="s">
        <v>309</v>
      </c>
      <c r="L151" s="118" t="s">
        <v>111</v>
      </c>
    </row>
    <row r="152" spans="1:12" ht="20.100000000000001" customHeight="1" x14ac:dyDescent="0.2">
      <c r="A152" s="122" t="s">
        <v>476</v>
      </c>
      <c r="B152" s="123">
        <v>353</v>
      </c>
      <c r="C152" s="123">
        <v>23</v>
      </c>
      <c r="D152" s="123">
        <v>28</v>
      </c>
      <c r="E152" s="123">
        <v>153</v>
      </c>
      <c r="F152" s="123">
        <v>54</v>
      </c>
      <c r="G152" s="123">
        <v>95</v>
      </c>
      <c r="H152" s="123">
        <v>1101</v>
      </c>
      <c r="I152" s="120">
        <f t="shared" si="3"/>
        <v>0.3206176203451408</v>
      </c>
      <c r="J152" s="125" t="s">
        <v>35</v>
      </c>
      <c r="K152" s="118" t="s">
        <v>2580</v>
      </c>
      <c r="L152" s="118" t="s">
        <v>91</v>
      </c>
    </row>
    <row r="153" spans="1:12" ht="20.100000000000001" customHeight="1" x14ac:dyDescent="0.2">
      <c r="A153" s="122" t="s">
        <v>155</v>
      </c>
      <c r="B153" s="123">
        <v>292</v>
      </c>
      <c r="C153" s="123">
        <v>3</v>
      </c>
      <c r="D153" s="123">
        <v>3</v>
      </c>
      <c r="E153" s="123">
        <v>60</v>
      </c>
      <c r="F153" s="123">
        <v>166</v>
      </c>
      <c r="G153" s="123">
        <v>60</v>
      </c>
      <c r="H153" s="123">
        <v>5473</v>
      </c>
      <c r="I153" s="120">
        <f t="shared" si="3"/>
        <v>5.3352822949022473E-2</v>
      </c>
      <c r="J153" s="125" t="s">
        <v>456</v>
      </c>
      <c r="K153" s="118" t="s">
        <v>312</v>
      </c>
      <c r="L153" s="118"/>
    </row>
    <row r="154" spans="1:12" ht="20.100000000000001" customHeight="1" x14ac:dyDescent="0.2">
      <c r="A154" s="122" t="s">
        <v>1161</v>
      </c>
      <c r="B154" s="123">
        <v>16</v>
      </c>
      <c r="C154" s="123">
        <v>0</v>
      </c>
      <c r="D154" s="123">
        <v>0</v>
      </c>
      <c r="E154" s="123">
        <v>2</v>
      </c>
      <c r="F154" s="123">
        <v>11</v>
      </c>
      <c r="G154" s="123">
        <v>3</v>
      </c>
      <c r="H154" s="123">
        <v>55</v>
      </c>
      <c r="I154" s="120">
        <f t="shared" si="3"/>
        <v>0.29090909090909089</v>
      </c>
      <c r="J154" s="125" t="s">
        <v>34</v>
      </c>
      <c r="K154" s="118" t="s">
        <v>305</v>
      </c>
      <c r="L154" s="118" t="s">
        <v>2359</v>
      </c>
    </row>
    <row r="155" spans="1:12" ht="20.100000000000001" customHeight="1" x14ac:dyDescent="0.2">
      <c r="A155" s="122" t="s">
        <v>1842</v>
      </c>
      <c r="B155" s="123">
        <v>11</v>
      </c>
      <c r="C155" s="123">
        <v>0</v>
      </c>
      <c r="D155" s="123">
        <v>0</v>
      </c>
      <c r="E155" s="123">
        <v>0</v>
      </c>
      <c r="F155" s="123">
        <v>9</v>
      </c>
      <c r="G155" s="123">
        <v>2</v>
      </c>
      <c r="H155" s="123">
        <v>456</v>
      </c>
      <c r="I155" s="120">
        <f t="shared" si="3"/>
        <v>2.4122807017543858E-2</v>
      </c>
      <c r="J155" s="125" t="s">
        <v>54</v>
      </c>
      <c r="K155" s="118" t="s">
        <v>296</v>
      </c>
      <c r="L155" s="118" t="s">
        <v>328</v>
      </c>
    </row>
    <row r="156" spans="1:12" ht="20.100000000000001" customHeight="1" x14ac:dyDescent="0.2">
      <c r="A156" s="122" t="s">
        <v>952</v>
      </c>
      <c r="B156" s="123">
        <v>39</v>
      </c>
      <c r="C156" s="123">
        <v>4</v>
      </c>
      <c r="D156" s="123">
        <v>2</v>
      </c>
      <c r="E156" s="123">
        <v>14</v>
      </c>
      <c r="F156" s="123">
        <v>11</v>
      </c>
      <c r="G156" s="123">
        <v>8</v>
      </c>
      <c r="H156" s="123">
        <v>1157</v>
      </c>
      <c r="I156" s="120">
        <f t="shared" si="3"/>
        <v>3.3707865168539325E-2</v>
      </c>
      <c r="J156" s="125" t="s">
        <v>180</v>
      </c>
      <c r="K156" s="118" t="s">
        <v>309</v>
      </c>
      <c r="L156" s="118"/>
    </row>
    <row r="157" spans="1:12" ht="20.100000000000001" customHeight="1" x14ac:dyDescent="0.2">
      <c r="A157" s="122" t="s">
        <v>157</v>
      </c>
      <c r="B157" s="123">
        <v>262</v>
      </c>
      <c r="C157" s="123">
        <v>1</v>
      </c>
      <c r="D157" s="123">
        <v>0</v>
      </c>
      <c r="E157" s="123">
        <v>73</v>
      </c>
      <c r="F157" s="123">
        <v>133</v>
      </c>
      <c r="G157" s="123">
        <v>55</v>
      </c>
      <c r="H157" s="123">
        <v>7060</v>
      </c>
      <c r="I157" s="120">
        <f t="shared" si="3"/>
        <v>3.7110481586402268E-2</v>
      </c>
      <c r="J157" s="125" t="s">
        <v>456</v>
      </c>
      <c r="K157" s="118" t="s">
        <v>309</v>
      </c>
      <c r="L157" s="118"/>
    </row>
    <row r="158" spans="1:12" ht="20.100000000000001" customHeight="1" x14ac:dyDescent="0.2">
      <c r="A158" s="122" t="s">
        <v>1138</v>
      </c>
      <c r="B158" s="123">
        <v>32</v>
      </c>
      <c r="C158" s="123">
        <v>0</v>
      </c>
      <c r="D158" s="123">
        <v>1</v>
      </c>
      <c r="E158" s="123">
        <v>15</v>
      </c>
      <c r="F158" s="123">
        <v>11</v>
      </c>
      <c r="G158" s="123">
        <v>5</v>
      </c>
      <c r="H158" s="123">
        <v>883</v>
      </c>
      <c r="I158" s="120">
        <f t="shared" si="3"/>
        <v>3.6240090600226503E-2</v>
      </c>
      <c r="J158" s="125" t="s">
        <v>260</v>
      </c>
      <c r="K158" s="118" t="s">
        <v>307</v>
      </c>
      <c r="L158" s="118"/>
    </row>
    <row r="159" spans="1:12" ht="20.100000000000001" customHeight="1" x14ac:dyDescent="0.2">
      <c r="A159" s="122" t="s">
        <v>1449</v>
      </c>
      <c r="B159" s="123">
        <v>24</v>
      </c>
      <c r="C159" s="123">
        <v>0</v>
      </c>
      <c r="D159" s="123">
        <v>2</v>
      </c>
      <c r="E159" s="123">
        <v>5</v>
      </c>
      <c r="F159" s="123">
        <v>12</v>
      </c>
      <c r="G159" s="123">
        <v>5</v>
      </c>
      <c r="H159" s="123">
        <v>773</v>
      </c>
      <c r="I159" s="120">
        <f t="shared" si="3"/>
        <v>3.1047865459249677E-2</v>
      </c>
      <c r="J159" s="125" t="s">
        <v>88</v>
      </c>
      <c r="K159" s="118" t="s">
        <v>305</v>
      </c>
      <c r="L159" s="118"/>
    </row>
    <row r="160" spans="1:12" ht="20.100000000000001" customHeight="1" x14ac:dyDescent="0.2">
      <c r="A160" s="122" t="s">
        <v>1537</v>
      </c>
      <c r="B160" s="123">
        <v>15</v>
      </c>
      <c r="C160" s="123">
        <v>0</v>
      </c>
      <c r="D160" s="123">
        <v>0</v>
      </c>
      <c r="E160" s="123">
        <v>5</v>
      </c>
      <c r="F160" s="123">
        <v>8</v>
      </c>
      <c r="G160" s="123">
        <v>2</v>
      </c>
      <c r="H160" s="123">
        <v>777</v>
      </c>
      <c r="I160" s="120">
        <f t="shared" si="3"/>
        <v>1.9305019305019305E-2</v>
      </c>
      <c r="J160" s="125" t="s">
        <v>212</v>
      </c>
      <c r="K160" s="118" t="s">
        <v>321</v>
      </c>
      <c r="L160" s="118" t="s">
        <v>364</v>
      </c>
    </row>
    <row r="161" spans="1:12" ht="20.100000000000001" customHeight="1" x14ac:dyDescent="0.2">
      <c r="A161" s="122" t="s">
        <v>609</v>
      </c>
      <c r="B161" s="123">
        <v>73</v>
      </c>
      <c r="C161" s="123">
        <v>0</v>
      </c>
      <c r="D161" s="123">
        <v>1</v>
      </c>
      <c r="E161" s="123">
        <v>15</v>
      </c>
      <c r="F161" s="123">
        <v>20</v>
      </c>
      <c r="G161" s="123">
        <v>37</v>
      </c>
      <c r="H161" s="123">
        <v>706</v>
      </c>
      <c r="I161" s="120">
        <f t="shared" si="3"/>
        <v>0.10339943342776203</v>
      </c>
      <c r="J161" s="125" t="s">
        <v>69</v>
      </c>
      <c r="K161" s="118" t="s">
        <v>321</v>
      </c>
      <c r="L161" s="118" t="s">
        <v>332</v>
      </c>
    </row>
    <row r="162" spans="1:12" ht="20.100000000000001" customHeight="1" x14ac:dyDescent="0.2">
      <c r="A162" s="122" t="s">
        <v>1772</v>
      </c>
      <c r="B162" s="123">
        <v>22</v>
      </c>
      <c r="C162" s="123">
        <v>0</v>
      </c>
      <c r="D162" s="123">
        <v>0</v>
      </c>
      <c r="E162" s="123">
        <v>9</v>
      </c>
      <c r="F162" s="123">
        <v>10</v>
      </c>
      <c r="G162" s="123">
        <v>3</v>
      </c>
      <c r="H162" s="123">
        <v>351</v>
      </c>
      <c r="I162" s="120">
        <f t="shared" si="3"/>
        <v>6.2678062678062682E-2</v>
      </c>
      <c r="J162" s="125" t="s">
        <v>217</v>
      </c>
      <c r="K162" s="118" t="s">
        <v>298</v>
      </c>
      <c r="L162" s="118"/>
    </row>
    <row r="163" spans="1:12" ht="20.100000000000001" customHeight="1" x14ac:dyDescent="0.2">
      <c r="A163" s="122" t="s">
        <v>625</v>
      </c>
      <c r="B163" s="123">
        <v>89</v>
      </c>
      <c r="C163" s="123">
        <v>0</v>
      </c>
      <c r="D163" s="123">
        <v>2</v>
      </c>
      <c r="E163" s="123">
        <v>13</v>
      </c>
      <c r="F163" s="123">
        <v>51</v>
      </c>
      <c r="G163" s="123">
        <v>23</v>
      </c>
      <c r="H163" s="123">
        <v>1522</v>
      </c>
      <c r="I163" s="120">
        <f t="shared" si="3"/>
        <v>5.8475689881734558E-2</v>
      </c>
      <c r="J163" s="125" t="s">
        <v>35</v>
      </c>
      <c r="K163" s="118" t="s">
        <v>2580</v>
      </c>
      <c r="L163" s="118" t="s">
        <v>91</v>
      </c>
    </row>
    <row r="164" spans="1:12" ht="20.100000000000001" customHeight="1" x14ac:dyDescent="0.2">
      <c r="A164" s="122" t="s">
        <v>2027</v>
      </c>
      <c r="B164" s="123">
        <v>11</v>
      </c>
      <c r="C164" s="123">
        <v>1</v>
      </c>
      <c r="D164" s="123">
        <v>1</v>
      </c>
      <c r="E164" s="123">
        <v>4</v>
      </c>
      <c r="F164" s="123">
        <v>4</v>
      </c>
      <c r="G164" s="123">
        <v>1</v>
      </c>
      <c r="H164" s="123">
        <v>144</v>
      </c>
      <c r="I164" s="120">
        <f t="shared" si="3"/>
        <v>7.6388888888888895E-2</v>
      </c>
      <c r="J164" s="125" t="s">
        <v>89</v>
      </c>
      <c r="K164" s="118" t="s">
        <v>300</v>
      </c>
      <c r="L164" s="118"/>
    </row>
    <row r="165" spans="1:12" ht="20.100000000000001" customHeight="1" x14ac:dyDescent="0.2">
      <c r="A165" s="122" t="s">
        <v>723</v>
      </c>
      <c r="B165" s="123">
        <v>78</v>
      </c>
      <c r="C165" s="123">
        <v>3</v>
      </c>
      <c r="D165" s="123">
        <v>1</v>
      </c>
      <c r="E165" s="123">
        <v>25</v>
      </c>
      <c r="F165" s="123">
        <v>40</v>
      </c>
      <c r="G165" s="123">
        <v>9</v>
      </c>
      <c r="H165" s="123">
        <v>1633</v>
      </c>
      <c r="I165" s="120">
        <f t="shared" si="3"/>
        <v>4.7764849969381504E-2</v>
      </c>
      <c r="J165" s="125" t="s">
        <v>71</v>
      </c>
      <c r="K165" s="118" t="s">
        <v>298</v>
      </c>
      <c r="L165" s="118"/>
    </row>
    <row r="166" spans="1:12" ht="20.100000000000001" customHeight="1" x14ac:dyDescent="0.2">
      <c r="A166" s="122" t="s">
        <v>650</v>
      </c>
      <c r="B166" s="123">
        <v>79</v>
      </c>
      <c r="C166" s="123">
        <v>2</v>
      </c>
      <c r="D166" s="123">
        <v>1</v>
      </c>
      <c r="E166" s="123">
        <v>41</v>
      </c>
      <c r="F166" s="123">
        <v>25</v>
      </c>
      <c r="G166" s="123">
        <v>10</v>
      </c>
      <c r="H166" s="123">
        <v>767</v>
      </c>
      <c r="I166" s="120">
        <f t="shared" si="3"/>
        <v>0.10299869621903521</v>
      </c>
      <c r="J166" s="125" t="s">
        <v>87</v>
      </c>
      <c r="K166" s="118" t="s">
        <v>2580</v>
      </c>
      <c r="L166" s="118" t="s">
        <v>51</v>
      </c>
    </row>
    <row r="167" spans="1:12" ht="20.100000000000001" customHeight="1" x14ac:dyDescent="0.2">
      <c r="A167" s="122" t="s">
        <v>709</v>
      </c>
      <c r="B167" s="123">
        <v>59</v>
      </c>
      <c r="C167" s="123">
        <v>0</v>
      </c>
      <c r="D167" s="123">
        <v>0</v>
      </c>
      <c r="E167" s="123">
        <v>16</v>
      </c>
      <c r="F167" s="123">
        <v>31</v>
      </c>
      <c r="G167" s="123">
        <v>12</v>
      </c>
      <c r="H167" s="123">
        <v>1481</v>
      </c>
      <c r="I167" s="120">
        <f t="shared" si="3"/>
        <v>3.9837947332883185E-2</v>
      </c>
      <c r="J167" s="125" t="s">
        <v>70</v>
      </c>
      <c r="K167" s="118" t="s">
        <v>298</v>
      </c>
      <c r="L167" s="118"/>
    </row>
    <row r="168" spans="1:12" ht="20.100000000000001" customHeight="1" x14ac:dyDescent="0.2">
      <c r="A168" s="122" t="s">
        <v>1508</v>
      </c>
      <c r="B168" s="123">
        <v>18</v>
      </c>
      <c r="C168" s="123">
        <v>0</v>
      </c>
      <c r="D168" s="123">
        <v>0</v>
      </c>
      <c r="E168" s="123">
        <v>4</v>
      </c>
      <c r="F168" s="123">
        <v>9</v>
      </c>
      <c r="G168" s="123">
        <v>5</v>
      </c>
      <c r="H168" s="123">
        <v>870</v>
      </c>
      <c r="I168" s="120">
        <f t="shared" si="3"/>
        <v>2.0689655172413793E-2</v>
      </c>
      <c r="J168" s="125" t="s">
        <v>88</v>
      </c>
      <c r="K168" s="118" t="s">
        <v>305</v>
      </c>
      <c r="L168" s="118"/>
    </row>
    <row r="169" spans="1:12" ht="20.100000000000001" customHeight="1" x14ac:dyDescent="0.2">
      <c r="A169" s="122" t="s">
        <v>1766</v>
      </c>
      <c r="B169" s="123">
        <v>11</v>
      </c>
      <c r="C169" s="123">
        <v>0</v>
      </c>
      <c r="D169" s="123">
        <v>0</v>
      </c>
      <c r="E169" s="123">
        <v>5</v>
      </c>
      <c r="F169" s="123">
        <v>3</v>
      </c>
      <c r="G169" s="123">
        <v>3</v>
      </c>
      <c r="H169" s="123">
        <v>941</v>
      </c>
      <c r="I169" s="120">
        <f t="shared" si="3"/>
        <v>1.1689691817215728E-2</v>
      </c>
      <c r="J169" s="125" t="s">
        <v>79</v>
      </c>
      <c r="K169" s="118" t="s">
        <v>296</v>
      </c>
      <c r="L169" s="118"/>
    </row>
    <row r="170" spans="1:12" ht="20.100000000000001" customHeight="1" x14ac:dyDescent="0.2">
      <c r="A170" s="122" t="s">
        <v>1490</v>
      </c>
      <c r="B170" s="123">
        <v>15</v>
      </c>
      <c r="C170" s="123">
        <v>0</v>
      </c>
      <c r="D170" s="123">
        <v>0</v>
      </c>
      <c r="E170" s="123">
        <v>3</v>
      </c>
      <c r="F170" s="123">
        <v>11</v>
      </c>
      <c r="G170" s="123">
        <v>1</v>
      </c>
      <c r="H170" s="123">
        <v>695</v>
      </c>
      <c r="I170" s="120">
        <f t="shared" si="3"/>
        <v>2.1582733812949641E-2</v>
      </c>
      <c r="J170" s="125" t="s">
        <v>170</v>
      </c>
      <c r="K170" s="118" t="s">
        <v>309</v>
      </c>
      <c r="L170" s="118"/>
    </row>
    <row r="171" spans="1:12" ht="20.100000000000001" customHeight="1" x14ac:dyDescent="0.2">
      <c r="A171" s="122" t="s">
        <v>1460</v>
      </c>
      <c r="B171" s="123">
        <v>27</v>
      </c>
      <c r="C171" s="123">
        <v>0</v>
      </c>
      <c r="D171" s="123">
        <v>0</v>
      </c>
      <c r="E171" s="123">
        <v>9</v>
      </c>
      <c r="F171" s="123">
        <v>14</v>
      </c>
      <c r="G171" s="123">
        <v>4</v>
      </c>
      <c r="H171" s="123">
        <v>871</v>
      </c>
      <c r="I171" s="120">
        <f t="shared" si="3"/>
        <v>3.0998851894374284E-2</v>
      </c>
      <c r="J171" s="125" t="s">
        <v>47</v>
      </c>
      <c r="K171" s="118" t="s">
        <v>316</v>
      </c>
      <c r="L171" s="118"/>
    </row>
    <row r="172" spans="1:12" ht="20.100000000000001" customHeight="1" x14ac:dyDescent="0.2">
      <c r="A172" s="122" t="s">
        <v>645</v>
      </c>
      <c r="B172" s="123">
        <v>83</v>
      </c>
      <c r="C172" s="123">
        <v>1</v>
      </c>
      <c r="D172" s="123">
        <v>0</v>
      </c>
      <c r="E172" s="123">
        <v>12</v>
      </c>
      <c r="F172" s="123">
        <v>41</v>
      </c>
      <c r="G172" s="123">
        <v>29</v>
      </c>
      <c r="H172" s="123">
        <v>2361</v>
      </c>
      <c r="I172" s="120">
        <f t="shared" si="3"/>
        <v>3.515459551037696E-2</v>
      </c>
      <c r="J172" s="125" t="s">
        <v>30</v>
      </c>
      <c r="K172" s="118" t="s">
        <v>312</v>
      </c>
      <c r="L172" s="118" t="s">
        <v>2358</v>
      </c>
    </row>
    <row r="173" spans="1:12" ht="20.100000000000001" customHeight="1" x14ac:dyDescent="0.2">
      <c r="A173" s="122" t="s">
        <v>1040</v>
      </c>
      <c r="B173" s="123">
        <v>40</v>
      </c>
      <c r="C173" s="123">
        <v>2</v>
      </c>
      <c r="D173" s="123">
        <v>3</v>
      </c>
      <c r="E173" s="123">
        <v>8</v>
      </c>
      <c r="F173" s="123">
        <v>18</v>
      </c>
      <c r="G173" s="123">
        <v>9</v>
      </c>
      <c r="H173" s="123">
        <v>1088</v>
      </c>
      <c r="I173" s="120">
        <f t="shared" si="3"/>
        <v>3.6764705882352942E-2</v>
      </c>
      <c r="J173" s="125" t="s">
        <v>48</v>
      </c>
      <c r="K173" s="118" t="s">
        <v>305</v>
      </c>
      <c r="L173" s="118"/>
    </row>
    <row r="174" spans="1:12" ht="20.100000000000001" customHeight="1" x14ac:dyDescent="0.2">
      <c r="A174" s="122" t="s">
        <v>2150</v>
      </c>
      <c r="B174" s="123">
        <v>8</v>
      </c>
      <c r="C174" s="123">
        <v>0</v>
      </c>
      <c r="D174" s="123">
        <v>0</v>
      </c>
      <c r="E174" s="123">
        <v>6</v>
      </c>
      <c r="F174" s="123">
        <v>2</v>
      </c>
      <c r="G174" s="123">
        <v>0</v>
      </c>
      <c r="H174" s="123">
        <v>483</v>
      </c>
      <c r="I174" s="120">
        <f t="shared" si="3"/>
        <v>1.6563146997929608E-2</v>
      </c>
      <c r="J174" s="125" t="s">
        <v>238</v>
      </c>
      <c r="K174" s="118" t="s">
        <v>2580</v>
      </c>
      <c r="L174" s="118" t="s">
        <v>91</v>
      </c>
    </row>
    <row r="175" spans="1:12" ht="20.100000000000001" customHeight="1" x14ac:dyDescent="0.2">
      <c r="A175" s="122" t="s">
        <v>1778</v>
      </c>
      <c r="B175" s="123">
        <v>12</v>
      </c>
      <c r="C175" s="123">
        <v>0</v>
      </c>
      <c r="D175" s="123">
        <v>0</v>
      </c>
      <c r="E175" s="123">
        <v>1</v>
      </c>
      <c r="F175" s="123">
        <v>9</v>
      </c>
      <c r="G175" s="123">
        <v>2</v>
      </c>
      <c r="H175" s="123">
        <v>409</v>
      </c>
      <c r="I175" s="120">
        <f t="shared" si="3"/>
        <v>2.9339853300733496E-2</v>
      </c>
      <c r="J175" s="125" t="s">
        <v>88</v>
      </c>
      <c r="K175" s="118" t="s">
        <v>305</v>
      </c>
      <c r="L175" s="118"/>
    </row>
    <row r="176" spans="1:12" ht="20.100000000000001" customHeight="1" x14ac:dyDescent="0.2">
      <c r="A176" s="122" t="s">
        <v>877</v>
      </c>
      <c r="B176" s="123">
        <v>54</v>
      </c>
      <c r="C176" s="123">
        <v>1</v>
      </c>
      <c r="D176" s="123">
        <v>2</v>
      </c>
      <c r="E176" s="123">
        <v>17</v>
      </c>
      <c r="F176" s="123">
        <v>25</v>
      </c>
      <c r="G176" s="123">
        <v>9</v>
      </c>
      <c r="H176" s="123">
        <v>2328</v>
      </c>
      <c r="I176" s="120">
        <f t="shared" si="3"/>
        <v>2.3195876288659795E-2</v>
      </c>
      <c r="J176" s="125" t="s">
        <v>88</v>
      </c>
      <c r="K176" s="118" t="s">
        <v>305</v>
      </c>
      <c r="L176" s="118"/>
    </row>
    <row r="177" spans="1:12" ht="20.100000000000001" customHeight="1" x14ac:dyDescent="0.2">
      <c r="A177" s="122" t="s">
        <v>1687</v>
      </c>
      <c r="B177" s="123">
        <v>17</v>
      </c>
      <c r="C177" s="123">
        <v>0</v>
      </c>
      <c r="D177" s="123">
        <v>0</v>
      </c>
      <c r="E177" s="123">
        <v>6</v>
      </c>
      <c r="F177" s="123">
        <v>7</v>
      </c>
      <c r="G177" s="123">
        <v>4</v>
      </c>
      <c r="H177" s="123">
        <v>870</v>
      </c>
      <c r="I177" s="120">
        <f t="shared" si="3"/>
        <v>1.9540229885057471E-2</v>
      </c>
      <c r="J177" s="125" t="s">
        <v>89</v>
      </c>
      <c r="K177" s="118" t="s">
        <v>2580</v>
      </c>
      <c r="L177" s="118"/>
    </row>
    <row r="178" spans="1:12" ht="20.100000000000001" customHeight="1" x14ac:dyDescent="0.2">
      <c r="A178" s="122" t="s">
        <v>1060</v>
      </c>
      <c r="B178" s="123">
        <v>39</v>
      </c>
      <c r="C178" s="123">
        <v>6</v>
      </c>
      <c r="D178" s="123">
        <v>0</v>
      </c>
      <c r="E178" s="123">
        <v>17</v>
      </c>
      <c r="F178" s="123">
        <v>12</v>
      </c>
      <c r="G178" s="123">
        <v>4</v>
      </c>
      <c r="H178" s="123">
        <v>563</v>
      </c>
      <c r="I178" s="120">
        <f t="shared" si="3"/>
        <v>6.9271758436944941E-2</v>
      </c>
      <c r="J178" s="125" t="s">
        <v>71</v>
      </c>
      <c r="K178" s="118" t="s">
        <v>298</v>
      </c>
      <c r="L178" s="118"/>
    </row>
    <row r="179" spans="1:12" ht="20.100000000000001" customHeight="1" x14ac:dyDescent="0.2">
      <c r="A179" s="122" t="s">
        <v>1652</v>
      </c>
      <c r="B179" s="123">
        <v>20</v>
      </c>
      <c r="C179" s="123">
        <v>0</v>
      </c>
      <c r="D179" s="123">
        <v>1</v>
      </c>
      <c r="E179" s="123">
        <v>4</v>
      </c>
      <c r="F179" s="123">
        <v>13</v>
      </c>
      <c r="G179" s="123">
        <v>2</v>
      </c>
      <c r="H179" s="123">
        <v>867</v>
      </c>
      <c r="I179" s="120">
        <f t="shared" si="3"/>
        <v>2.306805074971165E-2</v>
      </c>
      <c r="J179" s="125" t="s">
        <v>43</v>
      </c>
      <c r="K179" s="118" t="s">
        <v>312</v>
      </c>
      <c r="L179" s="118" t="s">
        <v>2358</v>
      </c>
    </row>
    <row r="180" spans="1:12" ht="20.100000000000001" customHeight="1" x14ac:dyDescent="0.2">
      <c r="A180" s="122" t="s">
        <v>1884</v>
      </c>
      <c r="B180" s="123">
        <v>13</v>
      </c>
      <c r="C180" s="123">
        <v>1</v>
      </c>
      <c r="D180" s="123">
        <v>0</v>
      </c>
      <c r="E180" s="123">
        <v>2</v>
      </c>
      <c r="F180" s="123">
        <v>10</v>
      </c>
      <c r="G180" s="123">
        <v>0</v>
      </c>
      <c r="H180" s="123">
        <v>686</v>
      </c>
      <c r="I180" s="120">
        <f t="shared" si="3"/>
        <v>1.8950437317784258E-2</v>
      </c>
      <c r="J180" s="125" t="s">
        <v>54</v>
      </c>
      <c r="K180" s="118" t="s">
        <v>296</v>
      </c>
      <c r="L180" s="118" t="s">
        <v>328</v>
      </c>
    </row>
    <row r="181" spans="1:12" ht="20.100000000000001" customHeight="1" x14ac:dyDescent="0.2">
      <c r="A181" s="122" t="s">
        <v>1844</v>
      </c>
      <c r="B181" s="123">
        <v>14</v>
      </c>
      <c r="C181" s="123">
        <v>0</v>
      </c>
      <c r="D181" s="123">
        <v>0</v>
      </c>
      <c r="E181" s="123">
        <v>2</v>
      </c>
      <c r="F181" s="123">
        <v>7</v>
      </c>
      <c r="G181" s="123">
        <v>5</v>
      </c>
      <c r="H181" s="123">
        <v>716</v>
      </c>
      <c r="I181" s="120">
        <f t="shared" si="3"/>
        <v>1.9553072625698324E-2</v>
      </c>
      <c r="J181" s="125" t="s">
        <v>71</v>
      </c>
      <c r="K181" s="118" t="s">
        <v>298</v>
      </c>
      <c r="L181" s="118"/>
    </row>
    <row r="182" spans="1:12" ht="20.100000000000001" customHeight="1" x14ac:dyDescent="0.2">
      <c r="A182" s="122" t="s">
        <v>2146</v>
      </c>
      <c r="B182" s="123">
        <v>6</v>
      </c>
      <c r="C182" s="123">
        <v>0</v>
      </c>
      <c r="D182" s="123">
        <v>0</v>
      </c>
      <c r="E182" s="123">
        <v>5</v>
      </c>
      <c r="F182" s="123">
        <v>1</v>
      </c>
      <c r="G182" s="123">
        <v>0</v>
      </c>
      <c r="H182" s="123">
        <v>345</v>
      </c>
      <c r="I182" s="120">
        <f t="shared" si="3"/>
        <v>1.7391304347826087E-2</v>
      </c>
      <c r="J182" s="125" t="s">
        <v>170</v>
      </c>
      <c r="K182" s="118" t="s">
        <v>309</v>
      </c>
      <c r="L182" s="118"/>
    </row>
    <row r="183" spans="1:12" ht="20.100000000000001" customHeight="1" x14ac:dyDescent="0.2">
      <c r="A183" s="122" t="s">
        <v>1894</v>
      </c>
      <c r="B183" s="123">
        <v>13</v>
      </c>
      <c r="C183" s="123">
        <v>0</v>
      </c>
      <c r="D183" s="123">
        <v>1</v>
      </c>
      <c r="E183" s="123">
        <v>4</v>
      </c>
      <c r="F183" s="123">
        <v>8</v>
      </c>
      <c r="G183" s="123">
        <v>0</v>
      </c>
      <c r="H183" s="123">
        <v>660</v>
      </c>
      <c r="I183" s="120">
        <f t="shared" si="3"/>
        <v>1.9696969696969695E-2</v>
      </c>
      <c r="J183" s="125" t="s">
        <v>30</v>
      </c>
      <c r="K183" s="118" t="s">
        <v>312</v>
      </c>
      <c r="L183" s="118" t="s">
        <v>2358</v>
      </c>
    </row>
    <row r="184" spans="1:12" ht="20.100000000000001" customHeight="1" x14ac:dyDescent="0.2">
      <c r="A184" s="122" t="s">
        <v>1083</v>
      </c>
      <c r="B184" s="123">
        <v>41</v>
      </c>
      <c r="C184" s="123">
        <v>0</v>
      </c>
      <c r="D184" s="123">
        <v>0</v>
      </c>
      <c r="E184" s="123">
        <v>13</v>
      </c>
      <c r="F184" s="123">
        <v>20</v>
      </c>
      <c r="G184" s="123">
        <v>8</v>
      </c>
      <c r="H184" s="123">
        <v>1157</v>
      </c>
      <c r="I184" s="120">
        <f t="shared" si="3"/>
        <v>3.5436473638720829E-2</v>
      </c>
      <c r="J184" s="125" t="s">
        <v>13</v>
      </c>
      <c r="K184" s="118" t="s">
        <v>296</v>
      </c>
      <c r="L184" s="118" t="s">
        <v>12</v>
      </c>
    </row>
    <row r="185" spans="1:12" ht="20.100000000000001" customHeight="1" x14ac:dyDescent="0.2">
      <c r="A185" s="122" t="s">
        <v>1543</v>
      </c>
      <c r="B185" s="123">
        <v>17</v>
      </c>
      <c r="C185" s="123">
        <v>0</v>
      </c>
      <c r="D185" s="123">
        <v>0</v>
      </c>
      <c r="E185" s="123">
        <v>3</v>
      </c>
      <c r="F185" s="123">
        <v>11</v>
      </c>
      <c r="G185" s="123">
        <v>3</v>
      </c>
      <c r="H185" s="123">
        <v>1041</v>
      </c>
      <c r="I185" s="120">
        <f t="shared" si="3"/>
        <v>1.633045148895293E-2</v>
      </c>
      <c r="J185" s="125" t="s">
        <v>43</v>
      </c>
      <c r="K185" s="118" t="s">
        <v>312</v>
      </c>
      <c r="L185" s="118" t="s">
        <v>2358</v>
      </c>
    </row>
    <row r="186" spans="1:12" ht="20.100000000000001" customHeight="1" x14ac:dyDescent="0.2">
      <c r="A186" s="122" t="s">
        <v>1292</v>
      </c>
      <c r="B186" s="123">
        <v>40</v>
      </c>
      <c r="C186" s="123">
        <v>5</v>
      </c>
      <c r="D186" s="123">
        <v>3</v>
      </c>
      <c r="E186" s="123">
        <v>22</v>
      </c>
      <c r="F186" s="123">
        <v>8</v>
      </c>
      <c r="G186" s="123">
        <v>2</v>
      </c>
      <c r="H186" s="123">
        <v>120</v>
      </c>
      <c r="I186" s="120">
        <f t="shared" si="3"/>
        <v>0.33333333333333331</v>
      </c>
      <c r="J186" s="125" t="s">
        <v>47</v>
      </c>
      <c r="K186" s="118" t="s">
        <v>300</v>
      </c>
      <c r="L186" s="118"/>
    </row>
    <row r="187" spans="1:12" ht="20.100000000000001" customHeight="1" x14ac:dyDescent="0.2">
      <c r="A187" s="122" t="s">
        <v>1333</v>
      </c>
      <c r="B187" s="123">
        <v>27</v>
      </c>
      <c r="C187" s="123">
        <v>0</v>
      </c>
      <c r="D187" s="123">
        <v>2</v>
      </c>
      <c r="E187" s="123">
        <v>3</v>
      </c>
      <c r="F187" s="123">
        <v>19</v>
      </c>
      <c r="G187" s="123">
        <v>3</v>
      </c>
      <c r="H187" s="123">
        <v>1148</v>
      </c>
      <c r="I187" s="120">
        <f t="shared" si="3"/>
        <v>2.3519163763066203E-2</v>
      </c>
      <c r="J187" s="125" t="s">
        <v>21</v>
      </c>
      <c r="K187" s="118" t="s">
        <v>307</v>
      </c>
      <c r="L187" s="118" t="s">
        <v>83</v>
      </c>
    </row>
    <row r="188" spans="1:12" ht="20.100000000000001" customHeight="1" x14ac:dyDescent="0.2">
      <c r="A188" s="122" t="s">
        <v>936</v>
      </c>
      <c r="B188" s="123">
        <v>41</v>
      </c>
      <c r="C188" s="123">
        <v>1</v>
      </c>
      <c r="D188" s="123">
        <v>0</v>
      </c>
      <c r="E188" s="123">
        <v>12</v>
      </c>
      <c r="F188" s="123">
        <v>20</v>
      </c>
      <c r="G188" s="123">
        <v>8</v>
      </c>
      <c r="H188" s="123">
        <v>768</v>
      </c>
      <c r="I188" s="120">
        <f t="shared" si="3"/>
        <v>5.3385416666666664E-2</v>
      </c>
      <c r="J188" s="125" t="s">
        <v>37</v>
      </c>
      <c r="K188" s="118" t="s">
        <v>2580</v>
      </c>
      <c r="L188" s="118" t="s">
        <v>51</v>
      </c>
    </row>
    <row r="189" spans="1:12" ht="20.100000000000001" customHeight="1" x14ac:dyDescent="0.2">
      <c r="A189" s="122" t="s">
        <v>940</v>
      </c>
      <c r="B189" s="123">
        <v>30</v>
      </c>
      <c r="C189" s="123">
        <v>0</v>
      </c>
      <c r="D189" s="123">
        <v>0</v>
      </c>
      <c r="E189" s="123">
        <v>18</v>
      </c>
      <c r="F189" s="123">
        <v>12</v>
      </c>
      <c r="G189" s="123">
        <v>0</v>
      </c>
      <c r="H189" s="123">
        <v>536</v>
      </c>
      <c r="I189" s="120">
        <f t="shared" si="3"/>
        <v>5.5970149253731345E-2</v>
      </c>
      <c r="J189" s="125" t="s">
        <v>180</v>
      </c>
      <c r="K189" s="118" t="s">
        <v>296</v>
      </c>
      <c r="L189" s="118"/>
    </row>
    <row r="190" spans="1:12" ht="20.100000000000001" customHeight="1" x14ac:dyDescent="0.2">
      <c r="A190" s="122" t="s">
        <v>1147</v>
      </c>
      <c r="B190" s="123">
        <v>20</v>
      </c>
      <c r="C190" s="123">
        <v>0</v>
      </c>
      <c r="D190" s="123">
        <v>1</v>
      </c>
      <c r="E190" s="123">
        <v>12</v>
      </c>
      <c r="F190" s="123">
        <v>7</v>
      </c>
      <c r="G190" s="123">
        <v>0</v>
      </c>
      <c r="H190" s="123">
        <v>878</v>
      </c>
      <c r="I190" s="120">
        <f t="shared" si="3"/>
        <v>2.2779043280182234E-2</v>
      </c>
      <c r="J190" s="125" t="s">
        <v>37</v>
      </c>
      <c r="K190" s="118" t="s">
        <v>2580</v>
      </c>
      <c r="L190" s="118"/>
    </row>
    <row r="191" spans="1:12" ht="20.100000000000001" customHeight="1" x14ac:dyDescent="0.2">
      <c r="A191" s="122" t="s">
        <v>17</v>
      </c>
      <c r="B191" s="123">
        <v>1263</v>
      </c>
      <c r="C191" s="123">
        <v>50</v>
      </c>
      <c r="D191" s="123">
        <v>32</v>
      </c>
      <c r="E191" s="123">
        <v>297</v>
      </c>
      <c r="F191" s="123">
        <v>465</v>
      </c>
      <c r="G191" s="123">
        <v>419</v>
      </c>
      <c r="H191" s="123">
        <v>20516</v>
      </c>
      <c r="I191" s="120">
        <f t="shared" si="3"/>
        <v>6.1561707935270035E-2</v>
      </c>
      <c r="J191" s="125" t="s">
        <v>456</v>
      </c>
      <c r="K191" s="118" t="s">
        <v>2580</v>
      </c>
      <c r="L191" s="118"/>
    </row>
    <row r="192" spans="1:12" ht="20.100000000000001" customHeight="1" x14ac:dyDescent="0.2">
      <c r="A192" s="122" t="s">
        <v>18</v>
      </c>
      <c r="B192" s="123">
        <v>20566</v>
      </c>
      <c r="C192" s="123">
        <v>1493</v>
      </c>
      <c r="D192" s="123">
        <v>1150</v>
      </c>
      <c r="E192" s="123">
        <v>6122</v>
      </c>
      <c r="F192" s="123">
        <v>7256</v>
      </c>
      <c r="G192" s="123">
        <v>4545</v>
      </c>
      <c r="H192" s="123">
        <v>132971</v>
      </c>
      <c r="I192" s="120">
        <f t="shared" si="3"/>
        <v>0.15466530296079598</v>
      </c>
      <c r="J192" s="125" t="s">
        <v>456</v>
      </c>
      <c r="K192" s="118" t="s">
        <v>298</v>
      </c>
      <c r="L192" s="118" t="s">
        <v>18</v>
      </c>
    </row>
    <row r="193" spans="1:12" ht="20.100000000000001" customHeight="1" x14ac:dyDescent="0.2">
      <c r="A193" s="122" t="s">
        <v>1892</v>
      </c>
      <c r="B193" s="123">
        <v>11</v>
      </c>
      <c r="C193" s="123">
        <v>0</v>
      </c>
      <c r="D193" s="123">
        <v>0</v>
      </c>
      <c r="E193" s="123">
        <v>1</v>
      </c>
      <c r="F193" s="123">
        <v>9</v>
      </c>
      <c r="G193" s="123">
        <v>1</v>
      </c>
      <c r="H193" s="123">
        <v>723</v>
      </c>
      <c r="I193" s="120">
        <f t="shared" si="3"/>
        <v>1.5214384508990318E-2</v>
      </c>
      <c r="J193" s="125" t="s">
        <v>89</v>
      </c>
      <c r="K193" s="118" t="s">
        <v>300</v>
      </c>
      <c r="L193" s="118"/>
    </row>
    <row r="194" spans="1:12" ht="20.100000000000001" customHeight="1" x14ac:dyDescent="0.2">
      <c r="A194" s="122" t="s">
        <v>1695</v>
      </c>
      <c r="B194" s="123">
        <v>19</v>
      </c>
      <c r="C194" s="123">
        <v>0</v>
      </c>
      <c r="D194" s="123">
        <v>0</v>
      </c>
      <c r="E194" s="123">
        <v>9</v>
      </c>
      <c r="F194" s="123">
        <v>7</v>
      </c>
      <c r="G194" s="123">
        <v>3</v>
      </c>
      <c r="H194" s="123">
        <v>849</v>
      </c>
      <c r="I194" s="120">
        <f t="shared" si="3"/>
        <v>2.237926972909305E-2</v>
      </c>
      <c r="J194" s="125" t="s">
        <v>46</v>
      </c>
      <c r="K194" s="118" t="s">
        <v>296</v>
      </c>
      <c r="L194" s="118"/>
    </row>
    <row r="195" spans="1:12" ht="20.100000000000001" customHeight="1" x14ac:dyDescent="0.2">
      <c r="A195" s="122" t="s">
        <v>1731</v>
      </c>
      <c r="B195" s="123">
        <v>15</v>
      </c>
      <c r="C195" s="123">
        <v>2</v>
      </c>
      <c r="D195" s="123">
        <v>1</v>
      </c>
      <c r="E195" s="123">
        <v>2</v>
      </c>
      <c r="F195" s="123">
        <v>5</v>
      </c>
      <c r="G195" s="123">
        <v>5</v>
      </c>
      <c r="H195" s="123">
        <v>258</v>
      </c>
      <c r="I195" s="120">
        <f t="shared" si="3"/>
        <v>5.8139534883720929E-2</v>
      </c>
      <c r="J195" s="125" t="s">
        <v>88</v>
      </c>
      <c r="K195" s="118" t="s">
        <v>305</v>
      </c>
      <c r="L195" s="118"/>
    </row>
    <row r="196" spans="1:12" ht="20.100000000000001" customHeight="1" x14ac:dyDescent="0.2">
      <c r="A196" s="122" t="s">
        <v>158</v>
      </c>
      <c r="B196" s="123">
        <v>2514</v>
      </c>
      <c r="C196" s="123">
        <v>137</v>
      </c>
      <c r="D196" s="123">
        <v>90</v>
      </c>
      <c r="E196" s="123">
        <v>832</v>
      </c>
      <c r="F196" s="123">
        <v>1097</v>
      </c>
      <c r="G196" s="123">
        <v>358</v>
      </c>
      <c r="H196" s="123">
        <v>62349</v>
      </c>
      <c r="I196" s="120">
        <f t="shared" si="3"/>
        <v>4.0321416542366359E-2</v>
      </c>
      <c r="J196" s="125" t="s">
        <v>456</v>
      </c>
      <c r="K196" s="118" t="s">
        <v>298</v>
      </c>
      <c r="L196" s="118"/>
    </row>
    <row r="197" spans="1:12" ht="20.100000000000001" customHeight="1" x14ac:dyDescent="0.2">
      <c r="A197" s="122" t="s">
        <v>1628</v>
      </c>
      <c r="B197" s="123">
        <v>23</v>
      </c>
      <c r="C197" s="123">
        <v>0</v>
      </c>
      <c r="D197" s="123">
        <v>2</v>
      </c>
      <c r="E197" s="123">
        <v>5</v>
      </c>
      <c r="F197" s="123">
        <v>15</v>
      </c>
      <c r="G197" s="123">
        <v>1</v>
      </c>
      <c r="H197" s="123">
        <v>580</v>
      </c>
      <c r="I197" s="120">
        <f t="shared" si="3"/>
        <v>3.9655172413793106E-2</v>
      </c>
      <c r="J197" s="125" t="s">
        <v>89</v>
      </c>
      <c r="K197" s="118" t="s">
        <v>2580</v>
      </c>
      <c r="L197" s="118" t="s">
        <v>91</v>
      </c>
    </row>
    <row r="198" spans="1:12" ht="20.100000000000001" customHeight="1" x14ac:dyDescent="0.2">
      <c r="A198" s="122" t="s">
        <v>1697</v>
      </c>
      <c r="B198" s="123">
        <v>15</v>
      </c>
      <c r="C198" s="123">
        <v>0</v>
      </c>
      <c r="D198" s="123">
        <v>0</v>
      </c>
      <c r="E198" s="123">
        <v>3</v>
      </c>
      <c r="F198" s="123">
        <v>11</v>
      </c>
      <c r="G198" s="123">
        <v>1</v>
      </c>
      <c r="H198" s="123">
        <v>923</v>
      </c>
      <c r="I198" s="120">
        <f t="shared" si="3"/>
        <v>1.6251354279523293E-2</v>
      </c>
      <c r="J198" s="125" t="s">
        <v>180</v>
      </c>
      <c r="K198" s="118" t="s">
        <v>296</v>
      </c>
      <c r="L198" s="118"/>
    </row>
    <row r="199" spans="1:12" ht="20.100000000000001" customHeight="1" x14ac:dyDescent="0.2">
      <c r="A199" s="122" t="s">
        <v>1306</v>
      </c>
      <c r="B199" s="123">
        <v>29</v>
      </c>
      <c r="C199" s="123">
        <v>2</v>
      </c>
      <c r="D199" s="123">
        <v>0</v>
      </c>
      <c r="E199" s="123">
        <v>8</v>
      </c>
      <c r="F199" s="123">
        <v>13</v>
      </c>
      <c r="G199" s="123">
        <v>6</v>
      </c>
      <c r="H199" s="123">
        <v>777</v>
      </c>
      <c r="I199" s="120">
        <f t="shared" si="3"/>
        <v>3.7323037323037322E-2</v>
      </c>
      <c r="J199" s="125" t="s">
        <v>69</v>
      </c>
      <c r="K199" s="118" t="s">
        <v>321</v>
      </c>
      <c r="L199" s="118" t="s">
        <v>332</v>
      </c>
    </row>
    <row r="200" spans="1:12" ht="20.100000000000001" customHeight="1" x14ac:dyDescent="0.2">
      <c r="A200" s="122" t="s">
        <v>1913</v>
      </c>
      <c r="B200" s="123">
        <v>14</v>
      </c>
      <c r="C200" s="123">
        <v>0</v>
      </c>
      <c r="D200" s="123">
        <v>0</v>
      </c>
      <c r="E200" s="123">
        <v>9</v>
      </c>
      <c r="F200" s="123">
        <v>4</v>
      </c>
      <c r="G200" s="123">
        <v>1</v>
      </c>
      <c r="H200" s="123">
        <v>262</v>
      </c>
      <c r="I200" s="120">
        <f t="shared" si="3"/>
        <v>5.3435114503816793E-2</v>
      </c>
      <c r="J200" s="125" t="s">
        <v>43</v>
      </c>
      <c r="K200" s="118" t="s">
        <v>312</v>
      </c>
      <c r="L200" s="118" t="s">
        <v>2358</v>
      </c>
    </row>
    <row r="201" spans="1:12" ht="20.100000000000001" customHeight="1" x14ac:dyDescent="0.2">
      <c r="A201" s="122" t="s">
        <v>942</v>
      </c>
      <c r="B201" s="123">
        <v>32</v>
      </c>
      <c r="C201" s="123">
        <v>2</v>
      </c>
      <c r="D201" s="123">
        <v>0</v>
      </c>
      <c r="E201" s="123">
        <v>8</v>
      </c>
      <c r="F201" s="123">
        <v>21</v>
      </c>
      <c r="G201" s="123">
        <v>1</v>
      </c>
      <c r="H201" s="123">
        <v>868</v>
      </c>
      <c r="I201" s="120">
        <f t="shared" si="3"/>
        <v>3.6866359447004608E-2</v>
      </c>
      <c r="J201" s="125" t="s">
        <v>43</v>
      </c>
      <c r="K201" s="118" t="s">
        <v>312</v>
      </c>
      <c r="L201" s="118" t="s">
        <v>2358</v>
      </c>
    </row>
    <row r="202" spans="1:12" ht="20.100000000000001" customHeight="1" x14ac:dyDescent="0.2">
      <c r="A202" s="122" t="s">
        <v>19</v>
      </c>
      <c r="B202" s="123">
        <v>7037</v>
      </c>
      <c r="C202" s="123">
        <v>268</v>
      </c>
      <c r="D202" s="123">
        <v>152</v>
      </c>
      <c r="E202" s="123">
        <v>1890</v>
      </c>
      <c r="F202" s="123">
        <v>2707</v>
      </c>
      <c r="G202" s="123">
        <v>2020</v>
      </c>
      <c r="H202" s="123">
        <v>210714</v>
      </c>
      <c r="I202" s="120">
        <f t="shared" ref="I202:I265" si="4">+B202/H202</f>
        <v>3.339597748607117E-2</v>
      </c>
      <c r="J202" s="125" t="s">
        <v>456</v>
      </c>
      <c r="K202" s="118" t="s">
        <v>312</v>
      </c>
      <c r="L202" s="118" t="s">
        <v>2362</v>
      </c>
    </row>
    <row r="203" spans="1:12" ht="20.100000000000001" customHeight="1" x14ac:dyDescent="0.2">
      <c r="A203" s="122" t="s">
        <v>2131</v>
      </c>
      <c r="B203" s="123">
        <v>22</v>
      </c>
      <c r="C203" s="123">
        <v>4</v>
      </c>
      <c r="D203" s="123">
        <v>0</v>
      </c>
      <c r="E203" s="123">
        <v>6</v>
      </c>
      <c r="F203" s="123">
        <v>10</v>
      </c>
      <c r="G203" s="123">
        <v>2</v>
      </c>
      <c r="H203" s="123">
        <v>1307</v>
      </c>
      <c r="I203" s="120">
        <f t="shared" si="4"/>
        <v>1.6832440703902066E-2</v>
      </c>
      <c r="J203" s="125" t="s">
        <v>210</v>
      </c>
      <c r="K203" s="118" t="s">
        <v>296</v>
      </c>
      <c r="L203" s="118" t="s">
        <v>328</v>
      </c>
    </row>
    <row r="204" spans="1:12" ht="20.100000000000001" customHeight="1" x14ac:dyDescent="0.2">
      <c r="A204" s="122" t="s">
        <v>2191</v>
      </c>
      <c r="B204" s="123">
        <v>12</v>
      </c>
      <c r="C204" s="123">
        <v>0</v>
      </c>
      <c r="D204" s="123">
        <v>0</v>
      </c>
      <c r="E204" s="123">
        <v>0</v>
      </c>
      <c r="F204" s="123">
        <v>8</v>
      </c>
      <c r="G204" s="123">
        <v>4</v>
      </c>
      <c r="H204" s="123">
        <v>897</v>
      </c>
      <c r="I204" s="120">
        <f t="shared" si="4"/>
        <v>1.3377926421404682E-2</v>
      </c>
      <c r="J204" s="125" t="s">
        <v>180</v>
      </c>
      <c r="K204" s="118" t="s">
        <v>296</v>
      </c>
      <c r="L204" s="118"/>
    </row>
    <row r="205" spans="1:12" ht="20.100000000000001" customHeight="1" x14ac:dyDescent="0.2">
      <c r="A205" s="122" t="s">
        <v>693</v>
      </c>
      <c r="B205" s="123">
        <v>58</v>
      </c>
      <c r="C205" s="123">
        <v>0</v>
      </c>
      <c r="D205" s="123">
        <v>0</v>
      </c>
      <c r="E205" s="123">
        <v>7</v>
      </c>
      <c r="F205" s="123">
        <v>4</v>
      </c>
      <c r="G205" s="123">
        <v>47</v>
      </c>
      <c r="H205" s="123">
        <v>1253</v>
      </c>
      <c r="I205" s="120">
        <f t="shared" si="4"/>
        <v>4.6288906624102157E-2</v>
      </c>
      <c r="J205" s="125" t="s">
        <v>61</v>
      </c>
      <c r="K205" s="118" t="s">
        <v>305</v>
      </c>
      <c r="L205" s="118"/>
    </row>
    <row r="206" spans="1:12" ht="20.100000000000001" customHeight="1" x14ac:dyDescent="0.2">
      <c r="A206" s="122" t="s">
        <v>567</v>
      </c>
      <c r="B206" s="123">
        <v>113</v>
      </c>
      <c r="C206" s="123">
        <v>0</v>
      </c>
      <c r="D206" s="123">
        <v>1</v>
      </c>
      <c r="E206" s="123">
        <v>28</v>
      </c>
      <c r="F206" s="123">
        <v>54</v>
      </c>
      <c r="G206" s="123">
        <v>30</v>
      </c>
      <c r="H206" s="123">
        <v>1289</v>
      </c>
      <c r="I206" s="120">
        <f t="shared" si="4"/>
        <v>8.7664856477889838E-2</v>
      </c>
      <c r="J206" s="125" t="s">
        <v>28</v>
      </c>
      <c r="K206" s="118" t="s">
        <v>321</v>
      </c>
      <c r="L206" s="118"/>
    </row>
    <row r="207" spans="1:12" ht="20.100000000000001" customHeight="1" x14ac:dyDescent="0.2">
      <c r="A207" s="122" t="s">
        <v>2209</v>
      </c>
      <c r="B207" s="123">
        <v>4</v>
      </c>
      <c r="C207" s="123">
        <v>0</v>
      </c>
      <c r="D207" s="123">
        <v>0</v>
      </c>
      <c r="E207" s="123">
        <v>2</v>
      </c>
      <c r="F207" s="123">
        <v>2</v>
      </c>
      <c r="G207" s="123">
        <v>0</v>
      </c>
      <c r="H207" s="123">
        <v>804</v>
      </c>
      <c r="I207" s="120">
        <f t="shared" si="4"/>
        <v>4.9751243781094526E-3</v>
      </c>
      <c r="J207" s="125" t="s">
        <v>11</v>
      </c>
      <c r="K207" s="118"/>
      <c r="L207" s="118"/>
    </row>
    <row r="208" spans="1:12" ht="20.100000000000001" customHeight="1" x14ac:dyDescent="0.2">
      <c r="A208" s="122" t="s">
        <v>1986</v>
      </c>
      <c r="B208" s="123">
        <v>8</v>
      </c>
      <c r="C208" s="123">
        <v>0</v>
      </c>
      <c r="D208" s="123">
        <v>0</v>
      </c>
      <c r="E208" s="123">
        <v>0</v>
      </c>
      <c r="F208" s="123">
        <v>6</v>
      </c>
      <c r="G208" s="123">
        <v>2</v>
      </c>
      <c r="H208" s="123">
        <v>900</v>
      </c>
      <c r="I208" s="120">
        <f t="shared" si="4"/>
        <v>8.8888888888888889E-3</v>
      </c>
      <c r="J208" s="125" t="s">
        <v>43</v>
      </c>
      <c r="K208" s="118" t="s">
        <v>312</v>
      </c>
      <c r="L208" s="118"/>
    </row>
    <row r="209" spans="1:12" ht="20.100000000000001" customHeight="1" x14ac:dyDescent="0.2">
      <c r="A209" s="122" t="s">
        <v>20</v>
      </c>
      <c r="B209" s="123">
        <v>3274</v>
      </c>
      <c r="C209" s="123">
        <v>13</v>
      </c>
      <c r="D209" s="123">
        <v>15</v>
      </c>
      <c r="E209" s="123">
        <v>463</v>
      </c>
      <c r="F209" s="123">
        <v>1253</v>
      </c>
      <c r="G209" s="123">
        <v>1530</v>
      </c>
      <c r="H209" s="123">
        <v>7557</v>
      </c>
      <c r="I209" s="120">
        <f t="shared" si="4"/>
        <v>0.43324070398306208</v>
      </c>
      <c r="J209" s="125" t="s">
        <v>456</v>
      </c>
      <c r="K209" s="118" t="s">
        <v>296</v>
      </c>
      <c r="L209" s="118"/>
    </row>
    <row r="210" spans="1:12" ht="20.100000000000001" customHeight="1" x14ac:dyDescent="0.2">
      <c r="A210" s="122" t="s">
        <v>897</v>
      </c>
      <c r="B210" s="123">
        <v>48</v>
      </c>
      <c r="C210" s="123">
        <v>2</v>
      </c>
      <c r="D210" s="123">
        <v>5</v>
      </c>
      <c r="E210" s="123">
        <v>11</v>
      </c>
      <c r="F210" s="123">
        <v>22</v>
      </c>
      <c r="G210" s="123">
        <v>8</v>
      </c>
      <c r="H210" s="123">
        <v>1223</v>
      </c>
      <c r="I210" s="120">
        <f t="shared" si="4"/>
        <v>3.9247751430907606E-2</v>
      </c>
      <c r="J210" s="125" t="s">
        <v>48</v>
      </c>
      <c r="K210" s="118" t="s">
        <v>305</v>
      </c>
      <c r="L210" s="118" t="s">
        <v>2359</v>
      </c>
    </row>
    <row r="211" spans="1:12" ht="20.100000000000001" customHeight="1" x14ac:dyDescent="0.2">
      <c r="A211" s="122" t="s">
        <v>1743</v>
      </c>
      <c r="B211" s="123">
        <v>24</v>
      </c>
      <c r="C211" s="123">
        <v>0</v>
      </c>
      <c r="D211" s="123">
        <v>0</v>
      </c>
      <c r="E211" s="123">
        <v>10</v>
      </c>
      <c r="F211" s="123">
        <v>12</v>
      </c>
      <c r="G211" s="123">
        <v>2</v>
      </c>
      <c r="H211" s="123">
        <v>1440</v>
      </c>
      <c r="I211" s="120">
        <f t="shared" si="4"/>
        <v>1.6666666666666666E-2</v>
      </c>
      <c r="J211" s="125" t="s">
        <v>79</v>
      </c>
      <c r="K211" s="118" t="s">
        <v>296</v>
      </c>
      <c r="L211" s="118"/>
    </row>
    <row r="212" spans="1:12" ht="20.100000000000001" customHeight="1" x14ac:dyDescent="0.2">
      <c r="A212" s="122" t="s">
        <v>1988</v>
      </c>
      <c r="B212" s="123">
        <v>9</v>
      </c>
      <c r="C212" s="123">
        <v>0</v>
      </c>
      <c r="D212" s="123">
        <v>0</v>
      </c>
      <c r="E212" s="123">
        <v>3</v>
      </c>
      <c r="F212" s="123">
        <v>3</v>
      </c>
      <c r="G212" s="123">
        <v>3</v>
      </c>
      <c r="H212" s="123">
        <v>937</v>
      </c>
      <c r="I212" s="120">
        <f t="shared" si="4"/>
        <v>9.6051227321237997E-3</v>
      </c>
      <c r="J212" s="125" t="s">
        <v>162</v>
      </c>
      <c r="K212" s="118" t="s">
        <v>296</v>
      </c>
      <c r="L212" s="118"/>
    </row>
    <row r="213" spans="1:12" ht="20.100000000000001" customHeight="1" x14ac:dyDescent="0.2">
      <c r="A213" s="122" t="s">
        <v>22</v>
      </c>
      <c r="B213" s="123">
        <v>740</v>
      </c>
      <c r="C213" s="123">
        <v>23</v>
      </c>
      <c r="D213" s="123">
        <v>12</v>
      </c>
      <c r="E213" s="123">
        <v>163</v>
      </c>
      <c r="F213" s="123">
        <v>357</v>
      </c>
      <c r="G213" s="123">
        <v>185</v>
      </c>
      <c r="H213" s="123">
        <v>15786</v>
      </c>
      <c r="I213" s="120">
        <f t="shared" si="4"/>
        <v>4.6876979602179146E-2</v>
      </c>
      <c r="J213" s="125" t="s">
        <v>456</v>
      </c>
      <c r="K213" s="118" t="s">
        <v>316</v>
      </c>
      <c r="L213" s="118"/>
    </row>
    <row r="214" spans="1:12" ht="20.100000000000001" customHeight="1" x14ac:dyDescent="0.2">
      <c r="A214" s="122" t="s">
        <v>159</v>
      </c>
      <c r="B214" s="123">
        <v>3</v>
      </c>
      <c r="C214" s="123">
        <v>0</v>
      </c>
      <c r="D214" s="123">
        <v>0</v>
      </c>
      <c r="E214" s="123">
        <v>0</v>
      </c>
      <c r="F214" s="123">
        <v>1</v>
      </c>
      <c r="G214" s="123">
        <v>2</v>
      </c>
      <c r="H214" s="123">
        <v>10983</v>
      </c>
      <c r="I214" s="120">
        <f t="shared" si="4"/>
        <v>2.7314941272876261E-4</v>
      </c>
      <c r="J214" s="125" t="s">
        <v>456</v>
      </c>
      <c r="K214" s="118" t="s">
        <v>316</v>
      </c>
      <c r="L214" s="118"/>
    </row>
    <row r="215" spans="1:12" ht="20.100000000000001" customHeight="1" x14ac:dyDescent="0.2">
      <c r="A215" s="122" t="s">
        <v>160</v>
      </c>
      <c r="B215" s="123">
        <v>1</v>
      </c>
      <c r="C215" s="123">
        <v>0</v>
      </c>
      <c r="D215" s="123">
        <v>0</v>
      </c>
      <c r="E215" s="123">
        <v>1</v>
      </c>
      <c r="F215" s="123">
        <v>0</v>
      </c>
      <c r="G215" s="123">
        <v>0</v>
      </c>
      <c r="H215" s="123">
        <v>8034</v>
      </c>
      <c r="I215" s="120">
        <f t="shared" si="4"/>
        <v>1.2447099825740602E-4</v>
      </c>
      <c r="J215" s="125" t="s">
        <v>456</v>
      </c>
      <c r="K215" s="118" t="s">
        <v>300</v>
      </c>
      <c r="L215" s="118"/>
    </row>
    <row r="216" spans="1:12" ht="20.100000000000001" customHeight="1" x14ac:dyDescent="0.2">
      <c r="A216" s="122" t="s">
        <v>2187</v>
      </c>
      <c r="B216" s="123">
        <v>2</v>
      </c>
      <c r="C216" s="123">
        <v>0</v>
      </c>
      <c r="D216" s="123">
        <v>0</v>
      </c>
      <c r="E216" s="123">
        <v>1</v>
      </c>
      <c r="F216" s="123">
        <v>1</v>
      </c>
      <c r="G216" s="123">
        <v>0</v>
      </c>
      <c r="H216" s="123">
        <v>8504</v>
      </c>
      <c r="I216" s="120">
        <f t="shared" si="4"/>
        <v>2.3518344308560678E-4</v>
      </c>
      <c r="J216" s="125" t="s">
        <v>456</v>
      </c>
      <c r="K216" s="118" t="s">
        <v>321</v>
      </c>
      <c r="L216" s="118"/>
    </row>
    <row r="217" spans="1:12" ht="20.100000000000001" customHeight="1" x14ac:dyDescent="0.2">
      <c r="A217" s="122" t="s">
        <v>988</v>
      </c>
      <c r="B217" s="123">
        <v>43</v>
      </c>
      <c r="C217" s="123">
        <v>2</v>
      </c>
      <c r="D217" s="123">
        <v>1</v>
      </c>
      <c r="E217" s="123">
        <v>8</v>
      </c>
      <c r="F217" s="123">
        <v>23</v>
      </c>
      <c r="G217" s="123">
        <v>9</v>
      </c>
      <c r="H217" s="123">
        <v>1155</v>
      </c>
      <c r="I217" s="120">
        <f t="shared" si="4"/>
        <v>3.722943722943723E-2</v>
      </c>
      <c r="J217" s="125" t="s">
        <v>48</v>
      </c>
      <c r="K217" s="118" t="s">
        <v>305</v>
      </c>
      <c r="L217" s="118" t="s">
        <v>2359</v>
      </c>
    </row>
    <row r="218" spans="1:12" ht="20.100000000000001" customHeight="1" x14ac:dyDescent="0.2">
      <c r="A218" s="122" t="s">
        <v>2108</v>
      </c>
      <c r="B218" s="123">
        <v>7</v>
      </c>
      <c r="C218" s="123">
        <v>0</v>
      </c>
      <c r="D218" s="123">
        <v>0</v>
      </c>
      <c r="E218" s="123">
        <v>2</v>
      </c>
      <c r="F218" s="123">
        <v>5</v>
      </c>
      <c r="G218" s="123">
        <v>0</v>
      </c>
      <c r="H218" s="123">
        <v>408</v>
      </c>
      <c r="I218" s="120">
        <f t="shared" si="4"/>
        <v>1.7156862745098041E-2</v>
      </c>
      <c r="J218" s="125" t="s">
        <v>69</v>
      </c>
      <c r="K218" s="118" t="s">
        <v>321</v>
      </c>
      <c r="L218" s="118" t="s">
        <v>332</v>
      </c>
    </row>
    <row r="219" spans="1:12" ht="20.100000000000001" customHeight="1" x14ac:dyDescent="0.2">
      <c r="A219" s="122" t="s">
        <v>1909</v>
      </c>
      <c r="B219" s="123">
        <v>11</v>
      </c>
      <c r="C219" s="123">
        <v>0</v>
      </c>
      <c r="D219" s="123">
        <v>0</v>
      </c>
      <c r="E219" s="123">
        <v>3</v>
      </c>
      <c r="F219" s="123">
        <v>6</v>
      </c>
      <c r="G219" s="123">
        <v>2</v>
      </c>
      <c r="H219" s="123">
        <v>786</v>
      </c>
      <c r="I219" s="120">
        <f t="shared" si="4"/>
        <v>1.3994910941475827E-2</v>
      </c>
      <c r="J219" s="125" t="s">
        <v>71</v>
      </c>
      <c r="K219" s="118" t="s">
        <v>298</v>
      </c>
      <c r="L219" s="118"/>
    </row>
    <row r="220" spans="1:12" ht="20.100000000000001" customHeight="1" x14ac:dyDescent="0.2">
      <c r="A220" s="122" t="s">
        <v>2216</v>
      </c>
      <c r="B220" s="123">
        <v>5</v>
      </c>
      <c r="C220" s="123">
        <v>0</v>
      </c>
      <c r="D220" s="123">
        <v>0</v>
      </c>
      <c r="E220" s="123">
        <v>0</v>
      </c>
      <c r="F220" s="123">
        <v>5</v>
      </c>
      <c r="G220" s="123">
        <v>0</v>
      </c>
      <c r="H220" s="123">
        <v>218</v>
      </c>
      <c r="I220" s="120">
        <f t="shared" si="4"/>
        <v>2.2935779816513763E-2</v>
      </c>
      <c r="J220" s="125" t="s">
        <v>241</v>
      </c>
      <c r="K220" s="118" t="s">
        <v>2580</v>
      </c>
      <c r="L220" s="118" t="s">
        <v>91</v>
      </c>
    </row>
    <row r="221" spans="1:12" ht="20.100000000000001" customHeight="1" x14ac:dyDescent="0.2">
      <c r="A221" s="122" t="s">
        <v>2040</v>
      </c>
      <c r="B221" s="123">
        <v>18</v>
      </c>
      <c r="C221" s="123">
        <v>0</v>
      </c>
      <c r="D221" s="123">
        <v>0</v>
      </c>
      <c r="E221" s="123">
        <v>5</v>
      </c>
      <c r="F221" s="123">
        <v>7</v>
      </c>
      <c r="G221" s="123">
        <v>6</v>
      </c>
      <c r="H221" s="123">
        <v>623</v>
      </c>
      <c r="I221" s="120">
        <f t="shared" si="4"/>
        <v>2.8892455858747994E-2</v>
      </c>
      <c r="J221" s="125" t="s">
        <v>71</v>
      </c>
      <c r="K221" s="118" t="s">
        <v>298</v>
      </c>
      <c r="L221" s="118"/>
    </row>
    <row r="222" spans="1:12" ht="20.100000000000001" customHeight="1" x14ac:dyDescent="0.2">
      <c r="A222" s="122" t="s">
        <v>1165</v>
      </c>
      <c r="B222" s="123">
        <v>25</v>
      </c>
      <c r="C222" s="123">
        <v>0</v>
      </c>
      <c r="D222" s="123">
        <v>1</v>
      </c>
      <c r="E222" s="123">
        <v>9</v>
      </c>
      <c r="F222" s="123">
        <v>9</v>
      </c>
      <c r="G222" s="123">
        <v>6</v>
      </c>
      <c r="H222" s="123">
        <v>1202</v>
      </c>
      <c r="I222" s="120">
        <f t="shared" si="4"/>
        <v>2.0798668885191347E-2</v>
      </c>
      <c r="J222" s="125" t="s">
        <v>224</v>
      </c>
      <c r="K222" s="118" t="s">
        <v>321</v>
      </c>
      <c r="L222" s="118" t="s">
        <v>94</v>
      </c>
    </row>
    <row r="223" spans="1:12" ht="20.100000000000001" customHeight="1" x14ac:dyDescent="0.2">
      <c r="A223" s="122" t="s">
        <v>2219</v>
      </c>
      <c r="B223" s="123">
        <v>99</v>
      </c>
      <c r="C223" s="123">
        <v>45</v>
      </c>
      <c r="D223" s="123">
        <v>4</v>
      </c>
      <c r="E223" s="123">
        <v>12</v>
      </c>
      <c r="F223" s="123">
        <v>26</v>
      </c>
      <c r="G223" s="123">
        <v>12</v>
      </c>
      <c r="H223" s="123">
        <v>1228</v>
      </c>
      <c r="I223" s="120">
        <f t="shared" si="4"/>
        <v>8.0618892508143317E-2</v>
      </c>
      <c r="J223" s="125" t="s">
        <v>120</v>
      </c>
      <c r="K223" s="118" t="s">
        <v>312</v>
      </c>
      <c r="L223" s="118" t="s">
        <v>2360</v>
      </c>
    </row>
    <row r="224" spans="1:12" ht="20.100000000000001" customHeight="1" x14ac:dyDescent="0.2">
      <c r="A224" s="122" t="s">
        <v>1131</v>
      </c>
      <c r="B224" s="123">
        <v>41</v>
      </c>
      <c r="C224" s="123">
        <v>0</v>
      </c>
      <c r="D224" s="123">
        <v>0</v>
      </c>
      <c r="E224" s="123">
        <v>10</v>
      </c>
      <c r="F224" s="123">
        <v>25</v>
      </c>
      <c r="G224" s="123">
        <v>6</v>
      </c>
      <c r="H224" s="123">
        <v>1027</v>
      </c>
      <c r="I224" s="120">
        <f t="shared" si="4"/>
        <v>3.9922103213242452E-2</v>
      </c>
      <c r="J224" s="125" t="s">
        <v>122</v>
      </c>
      <c r="K224" s="118" t="s">
        <v>307</v>
      </c>
      <c r="L224" s="118" t="s">
        <v>118</v>
      </c>
    </row>
    <row r="225" spans="1:12" ht="20.100000000000001" customHeight="1" x14ac:dyDescent="0.2">
      <c r="A225" s="122" t="s">
        <v>2177</v>
      </c>
      <c r="B225" s="123">
        <v>17</v>
      </c>
      <c r="C225" s="123">
        <v>0</v>
      </c>
      <c r="D225" s="123">
        <v>0</v>
      </c>
      <c r="E225" s="123">
        <v>7</v>
      </c>
      <c r="F225" s="123">
        <v>7</v>
      </c>
      <c r="G225" s="123">
        <v>3</v>
      </c>
      <c r="H225" s="123">
        <v>566</v>
      </c>
      <c r="I225" s="120">
        <f t="shared" si="4"/>
        <v>3.0035335689045935E-2</v>
      </c>
      <c r="J225" s="125" t="s">
        <v>21</v>
      </c>
      <c r="K225" s="118" t="s">
        <v>307</v>
      </c>
      <c r="L225" s="118" t="s">
        <v>83</v>
      </c>
    </row>
    <row r="226" spans="1:12" ht="20.100000000000001" customHeight="1" x14ac:dyDescent="0.2">
      <c r="A226" s="122" t="s">
        <v>739</v>
      </c>
      <c r="B226" s="123">
        <v>85</v>
      </c>
      <c r="C226" s="123">
        <v>2</v>
      </c>
      <c r="D226" s="123">
        <v>0</v>
      </c>
      <c r="E226" s="123">
        <v>48</v>
      </c>
      <c r="F226" s="123">
        <v>26</v>
      </c>
      <c r="G226" s="123">
        <v>9</v>
      </c>
      <c r="H226" s="123">
        <v>2731</v>
      </c>
      <c r="I226" s="120">
        <f t="shared" si="4"/>
        <v>3.1124130355181252E-2</v>
      </c>
      <c r="J226" s="125" t="s">
        <v>120</v>
      </c>
      <c r="K226" s="118" t="s">
        <v>305</v>
      </c>
      <c r="L226" s="118"/>
    </row>
    <row r="227" spans="1:12" ht="20.100000000000001" customHeight="1" x14ac:dyDescent="0.2">
      <c r="A227" s="122" t="s">
        <v>1847</v>
      </c>
      <c r="B227" s="123">
        <v>10</v>
      </c>
      <c r="C227" s="123">
        <v>0</v>
      </c>
      <c r="D227" s="123">
        <v>0</v>
      </c>
      <c r="E227" s="123">
        <v>4</v>
      </c>
      <c r="F227" s="123">
        <v>4</v>
      </c>
      <c r="G227" s="123">
        <v>2</v>
      </c>
      <c r="H227" s="123">
        <v>1202</v>
      </c>
      <c r="I227" s="120">
        <f t="shared" si="4"/>
        <v>8.3194675540765387E-3</v>
      </c>
      <c r="J227" s="125" t="s">
        <v>46</v>
      </c>
      <c r="K227" s="118" t="s">
        <v>296</v>
      </c>
      <c r="L227" s="118"/>
    </row>
    <row r="228" spans="1:12" ht="20.100000000000001" customHeight="1" x14ac:dyDescent="0.2">
      <c r="A228" s="122" t="s">
        <v>803</v>
      </c>
      <c r="B228" s="123">
        <v>50</v>
      </c>
      <c r="C228" s="123">
        <v>0</v>
      </c>
      <c r="D228" s="123">
        <v>0</v>
      </c>
      <c r="E228" s="123">
        <v>21</v>
      </c>
      <c r="F228" s="123">
        <v>23</v>
      </c>
      <c r="G228" s="123">
        <v>6</v>
      </c>
      <c r="H228" s="123">
        <v>699</v>
      </c>
      <c r="I228" s="120">
        <f t="shared" si="4"/>
        <v>7.1530758226037203E-2</v>
      </c>
      <c r="J228" s="125" t="s">
        <v>36</v>
      </c>
      <c r="K228" s="118" t="s">
        <v>321</v>
      </c>
      <c r="L228" s="118" t="s">
        <v>364</v>
      </c>
    </row>
    <row r="229" spans="1:12" ht="20.100000000000001" customHeight="1" x14ac:dyDescent="0.2">
      <c r="A229" s="122" t="s">
        <v>1676</v>
      </c>
      <c r="B229" s="123">
        <v>6</v>
      </c>
      <c r="C229" s="123">
        <v>0</v>
      </c>
      <c r="D229" s="123">
        <v>0</v>
      </c>
      <c r="E229" s="123">
        <v>1</v>
      </c>
      <c r="F229" s="123">
        <v>2</v>
      </c>
      <c r="G229" s="123">
        <v>3</v>
      </c>
      <c r="H229" s="123">
        <v>401</v>
      </c>
      <c r="I229" s="120">
        <f t="shared" si="4"/>
        <v>1.4962593516209476E-2</v>
      </c>
      <c r="J229" s="125" t="s">
        <v>35</v>
      </c>
      <c r="K229" s="118" t="s">
        <v>2580</v>
      </c>
      <c r="L229" s="118" t="s">
        <v>91</v>
      </c>
    </row>
    <row r="230" spans="1:12" ht="20.100000000000001" customHeight="1" x14ac:dyDescent="0.2">
      <c r="A230" s="122" t="s">
        <v>1058</v>
      </c>
      <c r="B230" s="123">
        <v>32</v>
      </c>
      <c r="C230" s="123">
        <v>0</v>
      </c>
      <c r="D230" s="123">
        <v>0</v>
      </c>
      <c r="E230" s="123">
        <v>12</v>
      </c>
      <c r="F230" s="123">
        <v>17</v>
      </c>
      <c r="G230" s="123">
        <v>3</v>
      </c>
      <c r="H230" s="123">
        <v>713</v>
      </c>
      <c r="I230" s="120">
        <f t="shared" si="4"/>
        <v>4.4880785413744739E-2</v>
      </c>
      <c r="J230" s="125" t="s">
        <v>73</v>
      </c>
      <c r="K230" s="118" t="s">
        <v>316</v>
      </c>
      <c r="L230" s="118"/>
    </row>
    <row r="231" spans="1:12" ht="20.100000000000001" customHeight="1" x14ac:dyDescent="0.2">
      <c r="A231" s="122" t="s">
        <v>471</v>
      </c>
      <c r="B231" s="123">
        <v>264</v>
      </c>
      <c r="C231" s="123">
        <v>1</v>
      </c>
      <c r="D231" s="123">
        <v>0</v>
      </c>
      <c r="E231" s="123">
        <v>49</v>
      </c>
      <c r="F231" s="123">
        <v>145</v>
      </c>
      <c r="G231" s="123">
        <v>69</v>
      </c>
      <c r="H231" s="123">
        <v>2040</v>
      </c>
      <c r="I231" s="120">
        <f t="shared" si="4"/>
        <v>0.12941176470588237</v>
      </c>
      <c r="J231" s="125" t="s">
        <v>120</v>
      </c>
      <c r="K231" s="118" t="s">
        <v>312</v>
      </c>
      <c r="L231" s="118" t="s">
        <v>2360</v>
      </c>
    </row>
    <row r="232" spans="1:12" ht="20.100000000000001" customHeight="1" x14ac:dyDescent="0.2">
      <c r="A232" s="122" t="s">
        <v>1383</v>
      </c>
      <c r="B232" s="123">
        <v>19</v>
      </c>
      <c r="C232" s="123">
        <v>4</v>
      </c>
      <c r="D232" s="123">
        <v>1</v>
      </c>
      <c r="E232" s="123">
        <v>8</v>
      </c>
      <c r="F232" s="123">
        <v>5</v>
      </c>
      <c r="G232" s="123">
        <v>1</v>
      </c>
      <c r="H232" s="123">
        <v>1885</v>
      </c>
      <c r="I232" s="120">
        <f t="shared" si="4"/>
        <v>1.0079575596816976E-2</v>
      </c>
      <c r="J232" s="125" t="s">
        <v>43</v>
      </c>
      <c r="K232" s="118" t="s">
        <v>312</v>
      </c>
      <c r="L232" s="118"/>
    </row>
    <row r="233" spans="1:12" ht="20.100000000000001" customHeight="1" x14ac:dyDescent="0.2">
      <c r="A233" s="122" t="s">
        <v>1149</v>
      </c>
      <c r="B233" s="123">
        <v>34</v>
      </c>
      <c r="C233" s="123">
        <v>1</v>
      </c>
      <c r="D233" s="123">
        <v>2</v>
      </c>
      <c r="E233" s="123">
        <v>7</v>
      </c>
      <c r="F233" s="123">
        <v>18</v>
      </c>
      <c r="G233" s="123">
        <v>6</v>
      </c>
      <c r="H233" s="123">
        <v>736</v>
      </c>
      <c r="I233" s="120">
        <f t="shared" si="4"/>
        <v>4.619565217391304E-2</v>
      </c>
      <c r="J233" s="125" t="s">
        <v>46</v>
      </c>
      <c r="K233" s="118" t="s">
        <v>296</v>
      </c>
      <c r="L233" s="118"/>
    </row>
    <row r="234" spans="1:12" ht="20.100000000000001" customHeight="1" x14ac:dyDescent="0.2">
      <c r="A234" s="122" t="s">
        <v>2127</v>
      </c>
      <c r="B234" s="123">
        <v>9</v>
      </c>
      <c r="C234" s="123">
        <v>0</v>
      </c>
      <c r="D234" s="123">
        <v>0</v>
      </c>
      <c r="E234" s="123">
        <v>3</v>
      </c>
      <c r="F234" s="123">
        <v>3</v>
      </c>
      <c r="G234" s="123">
        <v>3</v>
      </c>
      <c r="H234" s="123">
        <v>559</v>
      </c>
      <c r="I234" s="120">
        <f t="shared" si="4"/>
        <v>1.6100178890876567E-2</v>
      </c>
      <c r="J234" s="125" t="s">
        <v>88</v>
      </c>
      <c r="K234" s="118" t="s">
        <v>305</v>
      </c>
      <c r="L234" s="118"/>
    </row>
    <row r="235" spans="1:12" ht="20.100000000000001" customHeight="1" x14ac:dyDescent="0.2">
      <c r="A235" s="122" t="s">
        <v>486</v>
      </c>
      <c r="B235" s="123">
        <v>203</v>
      </c>
      <c r="C235" s="123">
        <v>1</v>
      </c>
      <c r="D235" s="123">
        <v>4</v>
      </c>
      <c r="E235" s="123">
        <v>37</v>
      </c>
      <c r="F235" s="123">
        <v>109</v>
      </c>
      <c r="G235" s="123">
        <v>52</v>
      </c>
      <c r="H235" s="123">
        <v>5695</v>
      </c>
      <c r="I235" s="120">
        <f t="shared" si="4"/>
        <v>3.5645302897278311E-2</v>
      </c>
      <c r="J235" s="125" t="s">
        <v>88</v>
      </c>
      <c r="K235" s="118" t="s">
        <v>305</v>
      </c>
      <c r="L235" s="118"/>
    </row>
    <row r="236" spans="1:12" ht="20.100000000000001" customHeight="1" x14ac:dyDescent="0.2">
      <c r="A236" s="122" t="s">
        <v>1382</v>
      </c>
      <c r="B236" s="123">
        <v>21</v>
      </c>
      <c r="C236" s="123">
        <v>0</v>
      </c>
      <c r="D236" s="123">
        <v>0</v>
      </c>
      <c r="E236" s="123">
        <v>1</v>
      </c>
      <c r="F236" s="123">
        <v>10</v>
      </c>
      <c r="G236" s="123">
        <v>10</v>
      </c>
      <c r="H236" s="123">
        <v>30</v>
      </c>
      <c r="I236" s="120">
        <f t="shared" si="4"/>
        <v>0.7</v>
      </c>
      <c r="J236" s="125" t="s">
        <v>13</v>
      </c>
      <c r="K236" s="118" t="s">
        <v>312</v>
      </c>
      <c r="L236" s="118" t="s">
        <v>2358</v>
      </c>
    </row>
    <row r="237" spans="1:12" ht="20.100000000000001" customHeight="1" x14ac:dyDescent="0.2">
      <c r="A237" s="122" t="s">
        <v>23</v>
      </c>
      <c r="B237" s="123">
        <v>53984</v>
      </c>
      <c r="C237" s="123">
        <v>1062</v>
      </c>
      <c r="D237" s="123">
        <v>642</v>
      </c>
      <c r="E237" s="123">
        <v>10234</v>
      </c>
      <c r="F237" s="123">
        <v>22549</v>
      </c>
      <c r="G237" s="123">
        <v>19497</v>
      </c>
      <c r="H237" s="123">
        <v>158732</v>
      </c>
      <c r="I237" s="120">
        <f t="shared" si="4"/>
        <v>0.34009525489504322</v>
      </c>
      <c r="J237" s="125" t="s">
        <v>456</v>
      </c>
      <c r="K237" s="118" t="s">
        <v>309</v>
      </c>
      <c r="L237" s="118" t="s">
        <v>2357</v>
      </c>
    </row>
    <row r="238" spans="1:12" ht="20.100000000000001" customHeight="1" x14ac:dyDescent="0.2">
      <c r="A238" s="122" t="s">
        <v>540</v>
      </c>
      <c r="B238" s="123">
        <v>131</v>
      </c>
      <c r="C238" s="123">
        <v>5</v>
      </c>
      <c r="D238" s="123">
        <v>5</v>
      </c>
      <c r="E238" s="123">
        <v>29</v>
      </c>
      <c r="F238" s="123">
        <v>78</v>
      </c>
      <c r="G238" s="123">
        <v>14</v>
      </c>
      <c r="H238" s="123">
        <v>1640</v>
      </c>
      <c r="I238" s="120">
        <f t="shared" si="4"/>
        <v>7.9878048780487806E-2</v>
      </c>
      <c r="J238" s="125" t="s">
        <v>29</v>
      </c>
      <c r="K238" s="118" t="s">
        <v>298</v>
      </c>
      <c r="L238" s="118" t="s">
        <v>391</v>
      </c>
    </row>
    <row r="239" spans="1:12" ht="20.100000000000001" customHeight="1" x14ac:dyDescent="0.2">
      <c r="A239" s="122" t="s">
        <v>1349</v>
      </c>
      <c r="B239" s="123">
        <v>20</v>
      </c>
      <c r="C239" s="123">
        <v>0</v>
      </c>
      <c r="D239" s="123">
        <v>0</v>
      </c>
      <c r="E239" s="123">
        <v>9</v>
      </c>
      <c r="F239" s="123">
        <v>8</v>
      </c>
      <c r="G239" s="123">
        <v>3</v>
      </c>
      <c r="H239" s="123">
        <v>675</v>
      </c>
      <c r="I239" s="120">
        <f t="shared" si="4"/>
        <v>2.9629629629629631E-2</v>
      </c>
      <c r="J239" s="125" t="s">
        <v>47</v>
      </c>
      <c r="K239" s="118" t="s">
        <v>316</v>
      </c>
      <c r="L239" s="118"/>
    </row>
    <row r="240" spans="1:12" ht="20.100000000000001" customHeight="1" x14ac:dyDescent="0.2">
      <c r="A240" s="122" t="s">
        <v>163</v>
      </c>
      <c r="B240" s="123">
        <v>5</v>
      </c>
      <c r="C240" s="123">
        <v>0</v>
      </c>
      <c r="D240" s="123">
        <v>0</v>
      </c>
      <c r="E240" s="123">
        <v>2</v>
      </c>
      <c r="F240" s="123">
        <v>2</v>
      </c>
      <c r="G240" s="123">
        <v>1</v>
      </c>
      <c r="H240" s="123">
        <v>21045</v>
      </c>
      <c r="I240" s="120">
        <f t="shared" si="4"/>
        <v>2.3758612497030174E-4</v>
      </c>
      <c r="J240" s="125" t="s">
        <v>456</v>
      </c>
      <c r="K240" s="118" t="s">
        <v>321</v>
      </c>
      <c r="L240" s="118" t="s">
        <v>86</v>
      </c>
    </row>
    <row r="241" spans="1:12" ht="20.100000000000001" customHeight="1" x14ac:dyDescent="0.2">
      <c r="A241" s="122" t="s">
        <v>165</v>
      </c>
      <c r="B241" s="123">
        <v>12</v>
      </c>
      <c r="C241" s="123">
        <v>0</v>
      </c>
      <c r="D241" s="123">
        <v>0</v>
      </c>
      <c r="E241" s="123">
        <v>5</v>
      </c>
      <c r="F241" s="123">
        <v>2</v>
      </c>
      <c r="G241" s="123">
        <v>5</v>
      </c>
      <c r="H241" s="123">
        <v>10574</v>
      </c>
      <c r="I241" s="120">
        <f t="shared" si="4"/>
        <v>1.1348590883298658E-3</v>
      </c>
      <c r="J241" s="125" t="s">
        <v>456</v>
      </c>
      <c r="K241" s="118" t="s">
        <v>305</v>
      </c>
      <c r="L241" s="118" t="s">
        <v>59</v>
      </c>
    </row>
    <row r="242" spans="1:12" ht="20.100000000000001" customHeight="1" x14ac:dyDescent="0.2">
      <c r="A242" s="122" t="s">
        <v>166</v>
      </c>
      <c r="B242" s="123">
        <v>2</v>
      </c>
      <c r="C242" s="123">
        <v>0</v>
      </c>
      <c r="D242" s="123">
        <v>0</v>
      </c>
      <c r="E242" s="123">
        <v>1</v>
      </c>
      <c r="F242" s="123">
        <v>1</v>
      </c>
      <c r="G242" s="123">
        <v>0</v>
      </c>
      <c r="H242" s="123">
        <v>15162</v>
      </c>
      <c r="I242" s="120">
        <f t="shared" si="4"/>
        <v>1.3190871916633689E-4</v>
      </c>
      <c r="J242" s="125" t="s">
        <v>456</v>
      </c>
      <c r="K242" s="118" t="s">
        <v>316</v>
      </c>
      <c r="L242" s="118"/>
    </row>
    <row r="243" spans="1:12" ht="20.100000000000001" customHeight="1" x14ac:dyDescent="0.2">
      <c r="A243" s="122" t="s">
        <v>2227</v>
      </c>
      <c r="B243" s="123">
        <v>2</v>
      </c>
      <c r="C243" s="123">
        <v>0</v>
      </c>
      <c r="D243" s="123">
        <v>0</v>
      </c>
      <c r="E243" s="123">
        <v>1</v>
      </c>
      <c r="F243" s="123">
        <v>1</v>
      </c>
      <c r="G243" s="123">
        <v>0</v>
      </c>
      <c r="H243" s="123">
        <v>3323</v>
      </c>
      <c r="I243" s="120">
        <f t="shared" si="4"/>
        <v>6.0186578393018361E-4</v>
      </c>
      <c r="J243" s="125" t="s">
        <v>456</v>
      </c>
      <c r="K243" s="118" t="s">
        <v>321</v>
      </c>
      <c r="L243" s="118" t="s">
        <v>94</v>
      </c>
    </row>
    <row r="244" spans="1:12" ht="20.100000000000001" customHeight="1" x14ac:dyDescent="0.2">
      <c r="A244" s="122" t="s">
        <v>2077</v>
      </c>
      <c r="B244" s="123">
        <v>6</v>
      </c>
      <c r="C244" s="123">
        <v>0</v>
      </c>
      <c r="D244" s="123">
        <v>0</v>
      </c>
      <c r="E244" s="123">
        <v>1</v>
      </c>
      <c r="F244" s="123">
        <v>3</v>
      </c>
      <c r="G244" s="123">
        <v>2</v>
      </c>
      <c r="H244" s="123">
        <v>12385</v>
      </c>
      <c r="I244" s="120">
        <f t="shared" si="4"/>
        <v>4.8445700444085587E-4</v>
      </c>
      <c r="J244" s="125" t="s">
        <v>456</v>
      </c>
      <c r="K244" s="118" t="s">
        <v>316</v>
      </c>
      <c r="L244" s="118"/>
    </row>
    <row r="245" spans="1:12" ht="20.100000000000001" customHeight="1" x14ac:dyDescent="0.2">
      <c r="A245" s="122" t="s">
        <v>2162</v>
      </c>
      <c r="B245" s="123">
        <v>3</v>
      </c>
      <c r="C245" s="123">
        <v>0</v>
      </c>
      <c r="D245" s="123">
        <v>0</v>
      </c>
      <c r="E245" s="123">
        <v>0</v>
      </c>
      <c r="F245" s="123">
        <v>2</v>
      </c>
      <c r="G245" s="123">
        <v>1</v>
      </c>
      <c r="H245" s="123">
        <v>376</v>
      </c>
      <c r="I245" s="120">
        <f t="shared" si="4"/>
        <v>7.9787234042553185E-3</v>
      </c>
      <c r="J245" s="125" t="s">
        <v>88</v>
      </c>
      <c r="K245" s="118" t="s">
        <v>305</v>
      </c>
      <c r="L245" s="118"/>
    </row>
    <row r="246" spans="1:12" ht="20.100000000000001" customHeight="1" x14ac:dyDescent="0.2">
      <c r="A246" s="122" t="s">
        <v>1406</v>
      </c>
      <c r="B246" s="123">
        <v>29</v>
      </c>
      <c r="C246" s="123">
        <v>3</v>
      </c>
      <c r="D246" s="123">
        <v>0</v>
      </c>
      <c r="E246" s="123">
        <v>7</v>
      </c>
      <c r="F246" s="123">
        <v>15</v>
      </c>
      <c r="G246" s="123">
        <v>4</v>
      </c>
      <c r="H246" s="123">
        <v>991</v>
      </c>
      <c r="I246" s="120">
        <f t="shared" si="4"/>
        <v>2.9263370332996974E-2</v>
      </c>
      <c r="J246" s="125" t="s">
        <v>61</v>
      </c>
      <c r="K246" s="118" t="s">
        <v>305</v>
      </c>
      <c r="L246" s="118"/>
    </row>
    <row r="247" spans="1:12" ht="20.100000000000001" customHeight="1" x14ac:dyDescent="0.2">
      <c r="A247" s="122" t="s">
        <v>1062</v>
      </c>
      <c r="B247" s="123">
        <v>29</v>
      </c>
      <c r="C247" s="123">
        <v>0</v>
      </c>
      <c r="D247" s="123">
        <v>0</v>
      </c>
      <c r="E247" s="123">
        <v>3</v>
      </c>
      <c r="F247" s="123">
        <v>13</v>
      </c>
      <c r="G247" s="123">
        <v>13</v>
      </c>
      <c r="H247" s="123">
        <v>1149</v>
      </c>
      <c r="I247" s="120">
        <f t="shared" si="4"/>
        <v>2.5239338555265448E-2</v>
      </c>
      <c r="J247" s="125" t="s">
        <v>170</v>
      </c>
      <c r="K247" s="118" t="s">
        <v>309</v>
      </c>
      <c r="L247" s="118" t="s">
        <v>111</v>
      </c>
    </row>
    <row r="248" spans="1:12" ht="20.100000000000001" customHeight="1" x14ac:dyDescent="0.2">
      <c r="A248" s="122" t="s">
        <v>819</v>
      </c>
      <c r="B248" s="123">
        <v>74</v>
      </c>
      <c r="C248" s="123">
        <v>3</v>
      </c>
      <c r="D248" s="123">
        <v>2</v>
      </c>
      <c r="E248" s="123">
        <v>20</v>
      </c>
      <c r="F248" s="123">
        <v>41</v>
      </c>
      <c r="G248" s="123">
        <v>8</v>
      </c>
      <c r="H248" s="123">
        <v>440</v>
      </c>
      <c r="I248" s="120">
        <f t="shared" si="4"/>
        <v>0.16818181818181818</v>
      </c>
      <c r="J248" s="125" t="s">
        <v>11</v>
      </c>
      <c r="K248" s="118" t="s">
        <v>307</v>
      </c>
      <c r="L248" s="118"/>
    </row>
    <row r="249" spans="1:12" ht="20.100000000000001" customHeight="1" x14ac:dyDescent="0.2">
      <c r="A249" s="122" t="s">
        <v>1737</v>
      </c>
      <c r="B249" s="123">
        <v>18</v>
      </c>
      <c r="C249" s="123">
        <v>0</v>
      </c>
      <c r="D249" s="123">
        <v>0</v>
      </c>
      <c r="E249" s="123">
        <v>7</v>
      </c>
      <c r="F249" s="123">
        <v>11</v>
      </c>
      <c r="G249" s="123">
        <v>0</v>
      </c>
      <c r="H249" s="123">
        <v>649</v>
      </c>
      <c r="I249" s="120">
        <f t="shared" si="4"/>
        <v>2.7734976887519261E-2</v>
      </c>
      <c r="J249" s="125" t="s">
        <v>122</v>
      </c>
      <c r="K249" s="118" t="s">
        <v>307</v>
      </c>
      <c r="L249" s="118" t="s">
        <v>118</v>
      </c>
    </row>
    <row r="250" spans="1:12" ht="20.100000000000001" customHeight="1" x14ac:dyDescent="0.2">
      <c r="A250" s="122" t="s">
        <v>946</v>
      </c>
      <c r="B250" s="123">
        <v>33</v>
      </c>
      <c r="C250" s="123">
        <v>0</v>
      </c>
      <c r="D250" s="123">
        <v>1</v>
      </c>
      <c r="E250" s="123">
        <v>15</v>
      </c>
      <c r="F250" s="123">
        <v>14</v>
      </c>
      <c r="G250" s="123">
        <v>3</v>
      </c>
      <c r="H250" s="123">
        <v>722</v>
      </c>
      <c r="I250" s="120">
        <f t="shared" si="4"/>
        <v>4.5706371191135735E-2</v>
      </c>
      <c r="J250" s="125" t="s">
        <v>35</v>
      </c>
      <c r="K250" s="118" t="s">
        <v>2580</v>
      </c>
      <c r="L250" s="118" t="s">
        <v>91</v>
      </c>
    </row>
    <row r="251" spans="1:12" ht="20.100000000000001" customHeight="1" x14ac:dyDescent="0.2">
      <c r="A251" s="122" t="s">
        <v>434</v>
      </c>
      <c r="B251" s="123">
        <v>514</v>
      </c>
      <c r="C251" s="123">
        <v>3</v>
      </c>
      <c r="D251" s="123">
        <v>7</v>
      </c>
      <c r="E251" s="123">
        <v>158</v>
      </c>
      <c r="F251" s="123">
        <v>244</v>
      </c>
      <c r="G251" s="123">
        <v>102</v>
      </c>
      <c r="H251" s="123">
        <v>5742</v>
      </c>
      <c r="I251" s="120">
        <f t="shared" si="4"/>
        <v>8.951584813653779E-2</v>
      </c>
      <c r="J251" s="125" t="s">
        <v>70</v>
      </c>
      <c r="K251" s="118" t="s">
        <v>298</v>
      </c>
      <c r="L251" s="118"/>
    </row>
    <row r="252" spans="1:12" ht="20.100000000000001" customHeight="1" x14ac:dyDescent="0.2">
      <c r="A252" s="122" t="s">
        <v>1500</v>
      </c>
      <c r="B252" s="123">
        <v>22</v>
      </c>
      <c r="C252" s="123">
        <v>1</v>
      </c>
      <c r="D252" s="123">
        <v>0</v>
      </c>
      <c r="E252" s="123">
        <v>10</v>
      </c>
      <c r="F252" s="123">
        <v>7</v>
      </c>
      <c r="G252" s="123">
        <v>4</v>
      </c>
      <c r="H252" s="123">
        <v>1097</v>
      </c>
      <c r="I252" s="120">
        <f t="shared" si="4"/>
        <v>2.0054694621695533E-2</v>
      </c>
      <c r="J252" s="125" t="s">
        <v>47</v>
      </c>
      <c r="K252" s="118" t="s">
        <v>316</v>
      </c>
      <c r="L252" s="118"/>
    </row>
    <row r="253" spans="1:12" ht="20.100000000000001" customHeight="1" x14ac:dyDescent="0.2">
      <c r="A253" s="122" t="s">
        <v>2254</v>
      </c>
      <c r="B253" s="123">
        <v>3</v>
      </c>
      <c r="C253" s="123">
        <v>0</v>
      </c>
      <c r="D253" s="123">
        <v>0</v>
      </c>
      <c r="E253" s="123">
        <v>2</v>
      </c>
      <c r="F253" s="123">
        <v>0</v>
      </c>
      <c r="G253" s="123">
        <v>1</v>
      </c>
      <c r="H253" s="123">
        <v>457</v>
      </c>
      <c r="I253" s="120">
        <f t="shared" si="4"/>
        <v>6.5645514223194746E-3</v>
      </c>
      <c r="J253" s="125" t="s">
        <v>260</v>
      </c>
      <c r="K253" s="118" t="s">
        <v>296</v>
      </c>
      <c r="L253" s="118" t="s">
        <v>12</v>
      </c>
    </row>
    <row r="254" spans="1:12" ht="20.100000000000001" customHeight="1" x14ac:dyDescent="0.2">
      <c r="A254" s="122" t="s">
        <v>534</v>
      </c>
      <c r="B254" s="123">
        <v>112</v>
      </c>
      <c r="C254" s="123">
        <v>0</v>
      </c>
      <c r="D254" s="123">
        <v>0</v>
      </c>
      <c r="E254" s="123">
        <v>18</v>
      </c>
      <c r="F254" s="123">
        <v>49</v>
      </c>
      <c r="G254" s="123">
        <v>45</v>
      </c>
      <c r="H254" s="123">
        <v>1305</v>
      </c>
      <c r="I254" s="120">
        <f t="shared" si="4"/>
        <v>8.5823754789272025E-2</v>
      </c>
      <c r="J254" s="125" t="s">
        <v>70</v>
      </c>
      <c r="K254" s="118" t="s">
        <v>298</v>
      </c>
      <c r="L254" s="118"/>
    </row>
    <row r="255" spans="1:12" ht="20.100000000000001" customHeight="1" x14ac:dyDescent="0.2">
      <c r="A255" s="122" t="s">
        <v>1167</v>
      </c>
      <c r="B255" s="123">
        <v>45</v>
      </c>
      <c r="C255" s="123">
        <v>0</v>
      </c>
      <c r="D255" s="123">
        <v>0</v>
      </c>
      <c r="E255" s="123">
        <v>6</v>
      </c>
      <c r="F255" s="123">
        <v>33</v>
      </c>
      <c r="G255" s="123">
        <v>6</v>
      </c>
      <c r="H255" s="123">
        <v>1213</v>
      </c>
      <c r="I255" s="120">
        <f t="shared" si="4"/>
        <v>3.7098103874690848E-2</v>
      </c>
      <c r="J255" s="125" t="s">
        <v>21</v>
      </c>
      <c r="K255" s="118" t="s">
        <v>307</v>
      </c>
      <c r="L255" s="118"/>
    </row>
    <row r="256" spans="1:12" ht="20.100000000000001" customHeight="1" x14ac:dyDescent="0.2">
      <c r="A256" s="122" t="s">
        <v>647</v>
      </c>
      <c r="B256" s="123">
        <v>84</v>
      </c>
      <c r="C256" s="123">
        <v>4</v>
      </c>
      <c r="D256" s="123">
        <v>2</v>
      </c>
      <c r="E256" s="123">
        <v>16</v>
      </c>
      <c r="F256" s="123">
        <v>43</v>
      </c>
      <c r="G256" s="123">
        <v>19</v>
      </c>
      <c r="H256" s="123">
        <v>2247</v>
      </c>
      <c r="I256" s="120">
        <f t="shared" si="4"/>
        <v>3.7383177570093455E-2</v>
      </c>
      <c r="J256" s="125" t="s">
        <v>37</v>
      </c>
      <c r="K256" s="118" t="s">
        <v>2580</v>
      </c>
      <c r="L256" s="118" t="s">
        <v>51</v>
      </c>
    </row>
    <row r="257" spans="1:12" ht="20.100000000000001" customHeight="1" x14ac:dyDescent="0.2">
      <c r="A257" s="122" t="s">
        <v>767</v>
      </c>
      <c r="B257" s="123">
        <v>57</v>
      </c>
      <c r="C257" s="123">
        <v>1</v>
      </c>
      <c r="D257" s="123">
        <v>3</v>
      </c>
      <c r="E257" s="123">
        <v>17</v>
      </c>
      <c r="F257" s="123">
        <v>23</v>
      </c>
      <c r="G257" s="123">
        <v>13</v>
      </c>
      <c r="H257" s="123">
        <v>2213</v>
      </c>
      <c r="I257" s="120">
        <f t="shared" si="4"/>
        <v>2.5756891098056935E-2</v>
      </c>
      <c r="J257" s="125" t="s">
        <v>89</v>
      </c>
      <c r="K257" s="118" t="s">
        <v>2580</v>
      </c>
      <c r="L257" s="118"/>
    </row>
    <row r="258" spans="1:12" ht="20.100000000000001" customHeight="1" x14ac:dyDescent="0.2">
      <c r="A258" s="122" t="s">
        <v>555</v>
      </c>
      <c r="B258" s="123">
        <v>111</v>
      </c>
      <c r="C258" s="123">
        <v>2</v>
      </c>
      <c r="D258" s="123">
        <v>0</v>
      </c>
      <c r="E258" s="123">
        <v>38</v>
      </c>
      <c r="F258" s="123">
        <v>63</v>
      </c>
      <c r="G258" s="123">
        <v>8</v>
      </c>
      <c r="H258" s="123">
        <v>2783</v>
      </c>
      <c r="I258" s="120">
        <f t="shared" si="4"/>
        <v>3.9885016169601148E-2</v>
      </c>
      <c r="J258" s="125" t="s">
        <v>162</v>
      </c>
      <c r="K258" s="118" t="s">
        <v>309</v>
      </c>
      <c r="L258" s="118" t="s">
        <v>111</v>
      </c>
    </row>
    <row r="259" spans="1:12" ht="20.100000000000001" customHeight="1" x14ac:dyDescent="0.2">
      <c r="A259" s="122" t="s">
        <v>1466</v>
      </c>
      <c r="B259" s="123">
        <v>22</v>
      </c>
      <c r="C259" s="123">
        <v>0</v>
      </c>
      <c r="D259" s="123">
        <v>0</v>
      </c>
      <c r="E259" s="123">
        <v>6</v>
      </c>
      <c r="F259" s="123">
        <v>10</v>
      </c>
      <c r="G259" s="123">
        <v>6</v>
      </c>
      <c r="H259" s="123">
        <v>699</v>
      </c>
      <c r="I259" s="120">
        <f t="shared" si="4"/>
        <v>3.1473533619456366E-2</v>
      </c>
      <c r="J259" s="125" t="s">
        <v>34</v>
      </c>
      <c r="K259" s="118" t="s">
        <v>312</v>
      </c>
      <c r="L259" s="118"/>
    </row>
    <row r="260" spans="1:12" ht="20.100000000000001" customHeight="1" x14ac:dyDescent="0.2">
      <c r="A260" s="122" t="s">
        <v>24</v>
      </c>
      <c r="B260" s="123">
        <v>1369</v>
      </c>
      <c r="C260" s="123">
        <v>64</v>
      </c>
      <c r="D260" s="123">
        <v>53</v>
      </c>
      <c r="E260" s="123">
        <v>434</v>
      </c>
      <c r="F260" s="123">
        <v>477</v>
      </c>
      <c r="G260" s="123">
        <v>341</v>
      </c>
      <c r="H260" s="123">
        <v>19740</v>
      </c>
      <c r="I260" s="120">
        <f t="shared" si="4"/>
        <v>6.9351570415400202E-2</v>
      </c>
      <c r="J260" s="125" t="s">
        <v>456</v>
      </c>
      <c r="K260" s="118" t="s">
        <v>298</v>
      </c>
      <c r="L260" s="118"/>
    </row>
    <row r="261" spans="1:12" ht="20.100000000000001" customHeight="1" x14ac:dyDescent="0.2">
      <c r="A261" s="122" t="s">
        <v>2148</v>
      </c>
      <c r="B261" s="123">
        <v>8</v>
      </c>
      <c r="C261" s="123">
        <v>0</v>
      </c>
      <c r="D261" s="123">
        <v>0</v>
      </c>
      <c r="E261" s="123">
        <v>3</v>
      </c>
      <c r="F261" s="123">
        <v>2</v>
      </c>
      <c r="G261" s="123">
        <v>3</v>
      </c>
      <c r="H261" s="123">
        <v>420</v>
      </c>
      <c r="I261" s="120">
        <f t="shared" si="4"/>
        <v>1.9047619047619049E-2</v>
      </c>
      <c r="J261" s="125" t="s">
        <v>34</v>
      </c>
      <c r="K261" s="118" t="s">
        <v>305</v>
      </c>
      <c r="L261" s="118" t="s">
        <v>2359</v>
      </c>
    </row>
    <row r="262" spans="1:12" ht="20.100000000000001" customHeight="1" x14ac:dyDescent="0.2">
      <c r="A262" s="122" t="s">
        <v>799</v>
      </c>
      <c r="B262" s="123">
        <v>55</v>
      </c>
      <c r="C262" s="123">
        <v>1</v>
      </c>
      <c r="D262" s="123">
        <v>0</v>
      </c>
      <c r="E262" s="123">
        <v>11</v>
      </c>
      <c r="F262" s="123">
        <v>27</v>
      </c>
      <c r="G262" s="123">
        <v>16</v>
      </c>
      <c r="H262" s="123">
        <v>1425</v>
      </c>
      <c r="I262" s="120">
        <f t="shared" si="4"/>
        <v>3.8596491228070177E-2</v>
      </c>
      <c r="J262" s="125" t="s">
        <v>88</v>
      </c>
      <c r="K262" s="118" t="s">
        <v>305</v>
      </c>
      <c r="L262" s="118"/>
    </row>
    <row r="263" spans="1:12" ht="20.100000000000001" customHeight="1" x14ac:dyDescent="0.2">
      <c r="A263" s="122" t="s">
        <v>771</v>
      </c>
      <c r="B263" s="123">
        <v>54</v>
      </c>
      <c r="C263" s="123">
        <v>0</v>
      </c>
      <c r="D263" s="123">
        <v>0</v>
      </c>
      <c r="E263" s="123">
        <v>10</v>
      </c>
      <c r="F263" s="123">
        <v>34</v>
      </c>
      <c r="G263" s="123">
        <v>10</v>
      </c>
      <c r="H263" s="123">
        <v>1215</v>
      </c>
      <c r="I263" s="120">
        <f t="shared" si="4"/>
        <v>4.4444444444444446E-2</v>
      </c>
      <c r="J263" s="125" t="s">
        <v>88</v>
      </c>
      <c r="K263" s="118" t="s">
        <v>305</v>
      </c>
      <c r="L263" s="118"/>
    </row>
    <row r="264" spans="1:12" ht="20.100000000000001" customHeight="1" x14ac:dyDescent="0.2">
      <c r="A264" s="122" t="s">
        <v>1191</v>
      </c>
      <c r="B264" s="123">
        <v>34</v>
      </c>
      <c r="C264" s="123">
        <v>0</v>
      </c>
      <c r="D264" s="123">
        <v>0</v>
      </c>
      <c r="E264" s="123">
        <v>6</v>
      </c>
      <c r="F264" s="123">
        <v>24</v>
      </c>
      <c r="G264" s="123">
        <v>4</v>
      </c>
      <c r="H264" s="123">
        <v>713</v>
      </c>
      <c r="I264" s="120">
        <f t="shared" si="4"/>
        <v>4.7685834502103785E-2</v>
      </c>
      <c r="J264" s="125" t="s">
        <v>28</v>
      </c>
      <c r="K264" s="118" t="s">
        <v>321</v>
      </c>
      <c r="L264" s="118" t="s">
        <v>2355</v>
      </c>
    </row>
    <row r="265" spans="1:12" ht="20.100000000000001" customHeight="1" x14ac:dyDescent="0.2">
      <c r="A265" s="122" t="s">
        <v>956</v>
      </c>
      <c r="B265" s="123">
        <v>45</v>
      </c>
      <c r="C265" s="123">
        <v>2</v>
      </c>
      <c r="D265" s="123">
        <v>0</v>
      </c>
      <c r="E265" s="123">
        <v>10</v>
      </c>
      <c r="F265" s="123">
        <v>26</v>
      </c>
      <c r="G265" s="123">
        <v>7</v>
      </c>
      <c r="H265" s="123">
        <v>1310</v>
      </c>
      <c r="I265" s="120">
        <f t="shared" si="4"/>
        <v>3.4351145038167941E-2</v>
      </c>
      <c r="J265" s="125" t="s">
        <v>71</v>
      </c>
      <c r="K265" s="118" t="s">
        <v>298</v>
      </c>
      <c r="L265" s="118"/>
    </row>
    <row r="266" spans="1:12" ht="20.100000000000001" customHeight="1" x14ac:dyDescent="0.2">
      <c r="A266" s="122" t="s">
        <v>1422</v>
      </c>
      <c r="B266" s="126">
        <v>26</v>
      </c>
      <c r="C266" s="126">
        <v>3</v>
      </c>
      <c r="D266" s="126">
        <v>0</v>
      </c>
      <c r="E266" s="126">
        <v>4</v>
      </c>
      <c r="F266" s="126">
        <v>15</v>
      </c>
      <c r="G266" s="126">
        <v>4</v>
      </c>
      <c r="H266" s="127">
        <v>781</v>
      </c>
      <c r="I266" s="120">
        <f t="shared" ref="I266:I329" si="5">+B266/H266</f>
        <v>3.3290653008962869E-2</v>
      </c>
      <c r="J266" s="125" t="s">
        <v>71</v>
      </c>
      <c r="K266" s="118" t="s">
        <v>298</v>
      </c>
      <c r="L266" s="118" t="s">
        <v>18</v>
      </c>
    </row>
    <row r="267" spans="1:12" ht="20.100000000000001" customHeight="1" x14ac:dyDescent="0.2">
      <c r="A267" s="122" t="s">
        <v>1275</v>
      </c>
      <c r="B267" s="123">
        <v>36</v>
      </c>
      <c r="C267" s="123">
        <v>3</v>
      </c>
      <c r="D267" s="123">
        <v>0</v>
      </c>
      <c r="E267" s="123">
        <v>11</v>
      </c>
      <c r="F267" s="123">
        <v>13</v>
      </c>
      <c r="G267" s="123">
        <v>9</v>
      </c>
      <c r="H267" s="123">
        <v>974</v>
      </c>
      <c r="I267" s="120">
        <f t="shared" si="5"/>
        <v>3.6960985626283367E-2</v>
      </c>
      <c r="J267" s="125" t="s">
        <v>43</v>
      </c>
      <c r="K267" s="118" t="s">
        <v>312</v>
      </c>
      <c r="L267" s="118"/>
    </row>
    <row r="268" spans="1:12" ht="20.100000000000001" customHeight="1" x14ac:dyDescent="0.2">
      <c r="A268" s="122" t="s">
        <v>2262</v>
      </c>
      <c r="B268" s="123">
        <v>4</v>
      </c>
      <c r="C268" s="123">
        <v>0</v>
      </c>
      <c r="D268" s="123">
        <v>0</v>
      </c>
      <c r="E268" s="123">
        <v>2</v>
      </c>
      <c r="F268" s="123">
        <v>2</v>
      </c>
      <c r="G268" s="123">
        <v>0</v>
      </c>
      <c r="H268" s="123">
        <v>663</v>
      </c>
      <c r="I268" s="120">
        <f t="shared" si="5"/>
        <v>6.0331825037707393E-3</v>
      </c>
      <c r="J268" s="125" t="s">
        <v>147</v>
      </c>
      <c r="K268" s="118" t="s">
        <v>316</v>
      </c>
      <c r="L268" s="118"/>
    </row>
    <row r="269" spans="1:12" ht="20.100000000000001" customHeight="1" x14ac:dyDescent="0.2">
      <c r="A269" s="122" t="s">
        <v>850</v>
      </c>
      <c r="B269" s="123">
        <v>46</v>
      </c>
      <c r="C269" s="123">
        <v>0</v>
      </c>
      <c r="D269" s="123">
        <v>0</v>
      </c>
      <c r="E269" s="123">
        <v>16</v>
      </c>
      <c r="F269" s="123">
        <v>21</v>
      </c>
      <c r="G269" s="123">
        <v>9</v>
      </c>
      <c r="H269" s="123">
        <v>541</v>
      </c>
      <c r="I269" s="120">
        <f t="shared" si="5"/>
        <v>8.5027726432532341E-2</v>
      </c>
      <c r="J269" s="125" t="s">
        <v>65</v>
      </c>
      <c r="K269" s="118" t="s">
        <v>316</v>
      </c>
      <c r="L269" s="118"/>
    </row>
    <row r="270" spans="1:12" ht="20.100000000000001" customHeight="1" x14ac:dyDescent="0.2">
      <c r="A270" s="122" t="s">
        <v>25</v>
      </c>
      <c r="B270" s="123">
        <v>2594</v>
      </c>
      <c r="C270" s="123">
        <v>170</v>
      </c>
      <c r="D270" s="123">
        <v>65</v>
      </c>
      <c r="E270" s="123">
        <v>952</v>
      </c>
      <c r="F270" s="123">
        <v>819</v>
      </c>
      <c r="G270" s="123">
        <v>588</v>
      </c>
      <c r="H270" s="123">
        <v>27207</v>
      </c>
      <c r="I270" s="120">
        <f t="shared" si="5"/>
        <v>9.5343110228985187E-2</v>
      </c>
      <c r="J270" s="125" t="s">
        <v>456</v>
      </c>
      <c r="K270" s="118" t="s">
        <v>312</v>
      </c>
      <c r="L270" s="118"/>
    </row>
    <row r="271" spans="1:12" ht="20.100000000000001" customHeight="1" x14ac:dyDescent="0.2">
      <c r="A271" s="122" t="s">
        <v>2269</v>
      </c>
      <c r="B271" s="123">
        <v>1</v>
      </c>
      <c r="C271" s="123">
        <v>0</v>
      </c>
      <c r="D271" s="123">
        <v>0</v>
      </c>
      <c r="E271" s="123">
        <v>0</v>
      </c>
      <c r="F271" s="123">
        <v>0</v>
      </c>
      <c r="G271" s="123">
        <v>1</v>
      </c>
      <c r="H271" s="123">
        <v>12</v>
      </c>
      <c r="I271" s="120">
        <f t="shared" si="5"/>
        <v>8.3333333333333329E-2</v>
      </c>
      <c r="J271" s="125" t="s">
        <v>71</v>
      </c>
      <c r="K271" s="118" t="s">
        <v>298</v>
      </c>
      <c r="L271" s="118"/>
    </row>
    <row r="272" spans="1:12" ht="20.100000000000001" customHeight="1" x14ac:dyDescent="0.2">
      <c r="A272" s="122" t="s">
        <v>2202</v>
      </c>
      <c r="B272" s="123">
        <v>2</v>
      </c>
      <c r="C272" s="123">
        <v>0</v>
      </c>
      <c r="D272" s="123">
        <v>0</v>
      </c>
      <c r="E272" s="123">
        <v>0</v>
      </c>
      <c r="F272" s="123">
        <v>2</v>
      </c>
      <c r="G272" s="123">
        <v>0</v>
      </c>
      <c r="H272" s="123">
        <v>319</v>
      </c>
      <c r="I272" s="120">
        <f t="shared" si="5"/>
        <v>6.269592476489028E-3</v>
      </c>
      <c r="J272" s="125" t="s">
        <v>88</v>
      </c>
      <c r="K272" s="118" t="s">
        <v>305</v>
      </c>
      <c r="L272" s="118"/>
    </row>
    <row r="273" spans="1:12" ht="20.100000000000001" customHeight="1" x14ac:dyDescent="0.2">
      <c r="A273" s="122" t="s">
        <v>1851</v>
      </c>
      <c r="B273" s="123">
        <v>12</v>
      </c>
      <c r="C273" s="123">
        <v>0</v>
      </c>
      <c r="D273" s="123">
        <v>0</v>
      </c>
      <c r="E273" s="123">
        <v>4</v>
      </c>
      <c r="F273" s="123">
        <v>7</v>
      </c>
      <c r="G273" s="123">
        <v>1</v>
      </c>
      <c r="H273" s="123">
        <v>998</v>
      </c>
      <c r="I273" s="120">
        <f t="shared" si="5"/>
        <v>1.2024048096192385E-2</v>
      </c>
      <c r="J273" s="125" t="s">
        <v>13</v>
      </c>
      <c r="K273" s="118" t="s">
        <v>296</v>
      </c>
      <c r="L273" s="118" t="s">
        <v>12</v>
      </c>
    </row>
    <row r="274" spans="1:12" ht="20.100000000000001" customHeight="1" x14ac:dyDescent="0.2">
      <c r="A274" s="122" t="s">
        <v>26</v>
      </c>
      <c r="B274" s="123">
        <v>5126</v>
      </c>
      <c r="C274" s="123">
        <v>60</v>
      </c>
      <c r="D274" s="123">
        <v>33</v>
      </c>
      <c r="E274" s="123">
        <v>1679</v>
      </c>
      <c r="F274" s="123">
        <v>2306</v>
      </c>
      <c r="G274" s="123">
        <v>1048</v>
      </c>
      <c r="H274" s="123">
        <v>63261</v>
      </c>
      <c r="I274" s="120">
        <f t="shared" si="5"/>
        <v>8.1029386193705449E-2</v>
      </c>
      <c r="J274" s="125" t="s">
        <v>456</v>
      </c>
      <c r="K274" s="118" t="s">
        <v>303</v>
      </c>
      <c r="L274" s="118"/>
    </row>
    <row r="275" spans="1:12" ht="20.100000000000001" customHeight="1" x14ac:dyDescent="0.2">
      <c r="A275" s="122" t="s">
        <v>1044</v>
      </c>
      <c r="B275" s="123">
        <v>34</v>
      </c>
      <c r="C275" s="123">
        <v>0</v>
      </c>
      <c r="D275" s="123">
        <v>0</v>
      </c>
      <c r="E275" s="123">
        <v>9</v>
      </c>
      <c r="F275" s="123">
        <v>22</v>
      </c>
      <c r="G275" s="123">
        <v>3</v>
      </c>
      <c r="H275" s="123">
        <v>506</v>
      </c>
      <c r="I275" s="120">
        <f t="shared" si="5"/>
        <v>6.7193675889328064E-2</v>
      </c>
      <c r="J275" s="125" t="s">
        <v>46</v>
      </c>
      <c r="K275" s="118" t="s">
        <v>296</v>
      </c>
      <c r="L275" s="118"/>
    </row>
    <row r="276" spans="1:12" ht="20.100000000000001" customHeight="1" x14ac:dyDescent="0.2">
      <c r="A276" s="122" t="s">
        <v>1397</v>
      </c>
      <c r="B276" s="123">
        <v>19</v>
      </c>
      <c r="C276" s="123">
        <v>0</v>
      </c>
      <c r="D276" s="123">
        <v>0</v>
      </c>
      <c r="E276" s="123">
        <v>4</v>
      </c>
      <c r="F276" s="123">
        <v>10</v>
      </c>
      <c r="G276" s="123">
        <v>5</v>
      </c>
      <c r="H276" s="123">
        <v>1016</v>
      </c>
      <c r="I276" s="120">
        <f t="shared" si="5"/>
        <v>1.8700787401574805E-2</v>
      </c>
      <c r="J276" s="125" t="s">
        <v>89</v>
      </c>
      <c r="K276" s="118" t="s">
        <v>2580</v>
      </c>
      <c r="L276" s="118" t="s">
        <v>64</v>
      </c>
    </row>
    <row r="277" spans="1:12" ht="20.100000000000001" customHeight="1" x14ac:dyDescent="0.2">
      <c r="A277" s="122" t="s">
        <v>862</v>
      </c>
      <c r="B277" s="123">
        <v>42</v>
      </c>
      <c r="C277" s="123">
        <v>3</v>
      </c>
      <c r="D277" s="123">
        <v>0</v>
      </c>
      <c r="E277" s="123">
        <v>12</v>
      </c>
      <c r="F277" s="123">
        <v>23</v>
      </c>
      <c r="G277" s="123">
        <v>4</v>
      </c>
      <c r="H277" s="123">
        <v>508</v>
      </c>
      <c r="I277" s="120">
        <f t="shared" si="5"/>
        <v>8.2677165354330714E-2</v>
      </c>
      <c r="J277" s="125" t="s">
        <v>36</v>
      </c>
      <c r="K277" s="118" t="s">
        <v>321</v>
      </c>
      <c r="L277" s="118" t="s">
        <v>364</v>
      </c>
    </row>
    <row r="278" spans="1:12" ht="20.100000000000001" customHeight="1" x14ac:dyDescent="0.2">
      <c r="A278" s="122" t="s">
        <v>1981</v>
      </c>
      <c r="B278" s="123">
        <v>7</v>
      </c>
      <c r="C278" s="123">
        <v>0</v>
      </c>
      <c r="D278" s="123">
        <v>0</v>
      </c>
      <c r="E278" s="123">
        <v>1</v>
      </c>
      <c r="F278" s="123">
        <v>4</v>
      </c>
      <c r="G278" s="123">
        <v>2</v>
      </c>
      <c r="H278" s="123">
        <v>363</v>
      </c>
      <c r="I278" s="120">
        <f t="shared" si="5"/>
        <v>1.928374655647383E-2</v>
      </c>
      <c r="J278" s="125" t="s">
        <v>35</v>
      </c>
      <c r="K278" s="118" t="s">
        <v>2580</v>
      </c>
      <c r="L278" s="118" t="s">
        <v>91</v>
      </c>
    </row>
    <row r="279" spans="1:12" ht="20.100000000000001" customHeight="1" x14ac:dyDescent="0.2">
      <c r="A279" s="122" t="s">
        <v>1302</v>
      </c>
      <c r="B279" s="123">
        <v>23</v>
      </c>
      <c r="C279" s="123">
        <v>0</v>
      </c>
      <c r="D279" s="123">
        <v>0</v>
      </c>
      <c r="E279" s="123">
        <v>3</v>
      </c>
      <c r="F279" s="123">
        <v>14</v>
      </c>
      <c r="G279" s="123">
        <v>6</v>
      </c>
      <c r="H279" s="123">
        <v>472</v>
      </c>
      <c r="I279" s="120">
        <f t="shared" si="5"/>
        <v>4.8728813559322036E-2</v>
      </c>
      <c r="J279" s="125" t="s">
        <v>35</v>
      </c>
      <c r="K279" s="118" t="s">
        <v>2580</v>
      </c>
      <c r="L279" s="118" t="s">
        <v>91</v>
      </c>
    </row>
    <row r="280" spans="1:12" ht="20.100000000000001" customHeight="1" x14ac:dyDescent="0.2">
      <c r="A280" s="122" t="s">
        <v>27</v>
      </c>
      <c r="B280" s="123">
        <v>1960</v>
      </c>
      <c r="C280" s="123">
        <v>13</v>
      </c>
      <c r="D280" s="123">
        <v>9</v>
      </c>
      <c r="E280" s="123">
        <v>490</v>
      </c>
      <c r="F280" s="123">
        <v>847</v>
      </c>
      <c r="G280" s="123">
        <v>601</v>
      </c>
      <c r="H280" s="123">
        <v>26793</v>
      </c>
      <c r="I280" s="120">
        <f t="shared" si="5"/>
        <v>7.3153435598850444E-2</v>
      </c>
      <c r="J280" s="125" t="s">
        <v>456</v>
      </c>
      <c r="K280" s="118" t="s">
        <v>309</v>
      </c>
      <c r="L280" s="118" t="s">
        <v>111</v>
      </c>
    </row>
    <row r="281" spans="1:12" ht="20.100000000000001" customHeight="1" x14ac:dyDescent="0.2">
      <c r="A281" s="122" t="s">
        <v>928</v>
      </c>
      <c r="B281" s="123">
        <v>41</v>
      </c>
      <c r="C281" s="123">
        <v>0</v>
      </c>
      <c r="D281" s="123">
        <v>0</v>
      </c>
      <c r="E281" s="123">
        <v>14</v>
      </c>
      <c r="F281" s="123">
        <v>20</v>
      </c>
      <c r="G281" s="123">
        <v>7</v>
      </c>
      <c r="H281" s="123">
        <v>486</v>
      </c>
      <c r="I281" s="120">
        <f t="shared" si="5"/>
        <v>8.4362139917695478E-2</v>
      </c>
      <c r="J281" s="125" t="s">
        <v>36</v>
      </c>
      <c r="K281" s="118" t="s">
        <v>321</v>
      </c>
      <c r="L281" s="118" t="s">
        <v>364</v>
      </c>
    </row>
    <row r="282" spans="1:12" ht="20.100000000000001" customHeight="1" x14ac:dyDescent="0.2">
      <c r="A282" s="122" t="s">
        <v>2340</v>
      </c>
      <c r="B282" s="123">
        <v>8</v>
      </c>
      <c r="C282" s="123">
        <v>3</v>
      </c>
      <c r="D282" s="123">
        <v>0</v>
      </c>
      <c r="E282" s="123">
        <v>2</v>
      </c>
      <c r="F282" s="123">
        <v>3</v>
      </c>
      <c r="G282" s="123">
        <v>0</v>
      </c>
      <c r="H282" s="123">
        <v>452</v>
      </c>
      <c r="I282" s="120">
        <f t="shared" si="5"/>
        <v>1.7699115044247787E-2</v>
      </c>
      <c r="J282" s="125" t="s">
        <v>76</v>
      </c>
      <c r="K282" s="118" t="s">
        <v>321</v>
      </c>
      <c r="L282" s="118" t="s">
        <v>332</v>
      </c>
    </row>
    <row r="283" spans="1:12" ht="20.100000000000001" customHeight="1" x14ac:dyDescent="0.2">
      <c r="A283" s="122" t="s">
        <v>1962</v>
      </c>
      <c r="B283" s="123">
        <v>14</v>
      </c>
      <c r="C283" s="123">
        <v>0</v>
      </c>
      <c r="D283" s="123">
        <v>0</v>
      </c>
      <c r="E283" s="123">
        <v>3</v>
      </c>
      <c r="F283" s="123">
        <v>7</v>
      </c>
      <c r="G283" s="123">
        <v>4</v>
      </c>
      <c r="H283" s="123">
        <v>205</v>
      </c>
      <c r="I283" s="120">
        <f t="shared" si="5"/>
        <v>6.8292682926829273E-2</v>
      </c>
      <c r="J283" s="125" t="s">
        <v>76</v>
      </c>
      <c r="K283" s="118" t="s">
        <v>321</v>
      </c>
      <c r="L283" s="118" t="s">
        <v>332</v>
      </c>
    </row>
    <row r="284" spans="1:12" ht="20.100000000000001" customHeight="1" x14ac:dyDescent="0.2">
      <c r="A284" s="122" t="s">
        <v>701</v>
      </c>
      <c r="B284" s="123">
        <v>88</v>
      </c>
      <c r="C284" s="123">
        <v>0</v>
      </c>
      <c r="D284" s="123">
        <v>0</v>
      </c>
      <c r="E284" s="123">
        <v>35</v>
      </c>
      <c r="F284" s="123">
        <v>40</v>
      </c>
      <c r="G284" s="123">
        <v>13</v>
      </c>
      <c r="H284" s="123">
        <v>855</v>
      </c>
      <c r="I284" s="120">
        <f t="shared" si="5"/>
        <v>0.10292397660818714</v>
      </c>
      <c r="J284" s="125" t="s">
        <v>89</v>
      </c>
      <c r="K284" s="118" t="s">
        <v>2580</v>
      </c>
      <c r="L284" s="118" t="s">
        <v>91</v>
      </c>
    </row>
    <row r="285" spans="1:12" ht="20.100000000000001" customHeight="1" x14ac:dyDescent="0.2">
      <c r="A285" s="122" t="s">
        <v>30</v>
      </c>
      <c r="B285" s="123">
        <v>46</v>
      </c>
      <c r="C285" s="123">
        <v>0</v>
      </c>
      <c r="D285" s="123">
        <v>0</v>
      </c>
      <c r="E285" s="123">
        <v>12</v>
      </c>
      <c r="F285" s="123">
        <v>27</v>
      </c>
      <c r="G285" s="123">
        <v>7</v>
      </c>
      <c r="H285" s="123">
        <v>493</v>
      </c>
      <c r="I285" s="120">
        <f t="shared" si="5"/>
        <v>9.330628803245436E-2</v>
      </c>
      <c r="J285" s="125" t="s">
        <v>30</v>
      </c>
      <c r="K285" s="118" t="s">
        <v>312</v>
      </c>
      <c r="L285" s="118" t="s">
        <v>2358</v>
      </c>
    </row>
    <row r="286" spans="1:12" ht="20.100000000000001" customHeight="1" x14ac:dyDescent="0.2">
      <c r="A286" s="122" t="s">
        <v>1551</v>
      </c>
      <c r="B286" s="126">
        <v>21</v>
      </c>
      <c r="C286" s="126">
        <v>0</v>
      </c>
      <c r="D286" s="126">
        <v>3</v>
      </c>
      <c r="E286" s="126">
        <v>2</v>
      </c>
      <c r="F286" s="126">
        <v>13</v>
      </c>
      <c r="G286" s="126">
        <v>3</v>
      </c>
      <c r="H286" s="127">
        <v>832</v>
      </c>
      <c r="I286" s="120">
        <f t="shared" si="5"/>
        <v>2.5240384615384616E-2</v>
      </c>
      <c r="J286" s="125" t="s">
        <v>46</v>
      </c>
      <c r="K286" s="118" t="s">
        <v>296</v>
      </c>
      <c r="L286" s="118"/>
    </row>
    <row r="287" spans="1:12" ht="20.100000000000001" customHeight="1" x14ac:dyDescent="0.2">
      <c r="A287" s="122" t="s">
        <v>2103</v>
      </c>
      <c r="B287" s="123">
        <v>4</v>
      </c>
      <c r="C287" s="123">
        <v>0</v>
      </c>
      <c r="D287" s="123">
        <v>0</v>
      </c>
      <c r="E287" s="123">
        <v>0</v>
      </c>
      <c r="F287" s="123">
        <v>1</v>
      </c>
      <c r="G287" s="123">
        <v>3</v>
      </c>
      <c r="H287" s="123">
        <v>381</v>
      </c>
      <c r="I287" s="120">
        <f t="shared" si="5"/>
        <v>1.0498687664041995E-2</v>
      </c>
      <c r="J287" s="125" t="s">
        <v>162</v>
      </c>
      <c r="K287" s="118" t="s">
        <v>309</v>
      </c>
      <c r="L287" s="118" t="s">
        <v>111</v>
      </c>
    </row>
    <row r="288" spans="1:12" ht="20.100000000000001" customHeight="1" x14ac:dyDescent="0.2">
      <c r="A288" s="122" t="s">
        <v>2201</v>
      </c>
      <c r="B288" s="123">
        <v>4</v>
      </c>
      <c r="C288" s="123">
        <v>0</v>
      </c>
      <c r="D288" s="123">
        <v>0</v>
      </c>
      <c r="E288" s="123">
        <v>1</v>
      </c>
      <c r="F288" s="123">
        <v>2</v>
      </c>
      <c r="G288" s="123">
        <v>1</v>
      </c>
      <c r="H288" s="123">
        <v>212</v>
      </c>
      <c r="I288" s="120">
        <f t="shared" si="5"/>
        <v>1.8867924528301886E-2</v>
      </c>
      <c r="J288" s="125" t="s">
        <v>71</v>
      </c>
      <c r="K288" s="118" t="s">
        <v>298</v>
      </c>
      <c r="L288" s="118"/>
    </row>
    <row r="289" spans="1:12" ht="20.100000000000001" customHeight="1" x14ac:dyDescent="0.2">
      <c r="A289" s="122" t="s">
        <v>917</v>
      </c>
      <c r="B289" s="123">
        <v>53</v>
      </c>
      <c r="C289" s="123">
        <v>0</v>
      </c>
      <c r="D289" s="123">
        <v>0</v>
      </c>
      <c r="E289" s="123">
        <v>10</v>
      </c>
      <c r="F289" s="123">
        <v>30</v>
      </c>
      <c r="G289" s="123">
        <v>13</v>
      </c>
      <c r="H289" s="123">
        <v>1242</v>
      </c>
      <c r="I289" s="120">
        <f t="shared" si="5"/>
        <v>4.2673107890499197E-2</v>
      </c>
      <c r="J289" s="125" t="s">
        <v>78</v>
      </c>
      <c r="K289" s="118" t="s">
        <v>321</v>
      </c>
      <c r="L289" s="118"/>
    </row>
    <row r="290" spans="1:12" ht="20.100000000000001" customHeight="1" x14ac:dyDescent="0.2">
      <c r="A290" s="122" t="s">
        <v>1141</v>
      </c>
      <c r="B290" s="123">
        <v>40</v>
      </c>
      <c r="C290" s="123">
        <v>0</v>
      </c>
      <c r="D290" s="123">
        <v>0</v>
      </c>
      <c r="E290" s="123">
        <v>14</v>
      </c>
      <c r="F290" s="123">
        <v>16</v>
      </c>
      <c r="G290" s="123">
        <v>10</v>
      </c>
      <c r="H290" s="123">
        <v>1539</v>
      </c>
      <c r="I290" s="120">
        <f t="shared" si="5"/>
        <v>2.5990903183885639E-2</v>
      </c>
      <c r="J290" s="125" t="s">
        <v>225</v>
      </c>
      <c r="K290" s="118" t="s">
        <v>307</v>
      </c>
      <c r="L290" s="118" t="s">
        <v>1</v>
      </c>
    </row>
    <row r="291" spans="1:12" ht="20.100000000000001" customHeight="1" x14ac:dyDescent="0.2">
      <c r="A291" s="122" t="s">
        <v>964</v>
      </c>
      <c r="B291" s="123">
        <v>43</v>
      </c>
      <c r="C291" s="123">
        <v>4</v>
      </c>
      <c r="D291" s="123">
        <v>0</v>
      </c>
      <c r="E291" s="123">
        <v>14</v>
      </c>
      <c r="F291" s="123">
        <v>23</v>
      </c>
      <c r="G291" s="123">
        <v>2</v>
      </c>
      <c r="H291" s="123">
        <v>723</v>
      </c>
      <c r="I291" s="120">
        <f t="shared" si="5"/>
        <v>5.9474412171507604E-2</v>
      </c>
      <c r="J291" s="125" t="s">
        <v>87</v>
      </c>
      <c r="K291" s="118" t="s">
        <v>2580</v>
      </c>
      <c r="L291" s="118" t="s">
        <v>51</v>
      </c>
    </row>
    <row r="292" spans="1:12" ht="20.100000000000001" customHeight="1" x14ac:dyDescent="0.2">
      <c r="A292" s="122" t="s">
        <v>581</v>
      </c>
      <c r="B292" s="123">
        <v>77</v>
      </c>
      <c r="C292" s="123">
        <v>0</v>
      </c>
      <c r="D292" s="123">
        <v>0</v>
      </c>
      <c r="E292" s="123">
        <v>31</v>
      </c>
      <c r="F292" s="123">
        <v>33</v>
      </c>
      <c r="G292" s="123">
        <v>13</v>
      </c>
      <c r="H292" s="123">
        <v>810</v>
      </c>
      <c r="I292" s="120">
        <f t="shared" si="5"/>
        <v>9.5061728395061731E-2</v>
      </c>
      <c r="J292" s="125" t="s">
        <v>89</v>
      </c>
      <c r="K292" s="118" t="s">
        <v>2580</v>
      </c>
      <c r="L292" s="118" t="s">
        <v>64</v>
      </c>
    </row>
    <row r="293" spans="1:12" ht="20.100000000000001" customHeight="1" x14ac:dyDescent="0.2">
      <c r="A293" s="122" t="s">
        <v>1212</v>
      </c>
      <c r="B293" s="123">
        <v>38</v>
      </c>
      <c r="C293" s="123">
        <v>0</v>
      </c>
      <c r="D293" s="123">
        <v>0</v>
      </c>
      <c r="E293" s="123">
        <v>16</v>
      </c>
      <c r="F293" s="123">
        <v>19</v>
      </c>
      <c r="G293" s="123">
        <v>3</v>
      </c>
      <c r="H293" s="123">
        <v>964</v>
      </c>
      <c r="I293" s="120">
        <f t="shared" si="5"/>
        <v>3.9419087136929459E-2</v>
      </c>
      <c r="J293" s="125" t="s">
        <v>43</v>
      </c>
      <c r="K293" s="118" t="s">
        <v>312</v>
      </c>
      <c r="L293" s="118" t="s">
        <v>2358</v>
      </c>
    </row>
    <row r="294" spans="1:12" ht="20.100000000000001" customHeight="1" x14ac:dyDescent="0.2">
      <c r="A294" s="122" t="s">
        <v>617</v>
      </c>
      <c r="B294" s="123">
        <v>89</v>
      </c>
      <c r="C294" s="123">
        <v>0</v>
      </c>
      <c r="D294" s="123">
        <v>0</v>
      </c>
      <c r="E294" s="123">
        <v>9</v>
      </c>
      <c r="F294" s="123">
        <v>42</v>
      </c>
      <c r="G294" s="123">
        <v>38</v>
      </c>
      <c r="H294" s="123">
        <v>289</v>
      </c>
      <c r="I294" s="120">
        <f t="shared" si="5"/>
        <v>0.30795847750865052</v>
      </c>
      <c r="J294" s="125" t="s">
        <v>76</v>
      </c>
      <c r="K294" s="118" t="s">
        <v>321</v>
      </c>
      <c r="L294" s="118" t="s">
        <v>332</v>
      </c>
    </row>
    <row r="295" spans="1:12" ht="20.100000000000001" customHeight="1" x14ac:dyDescent="0.2">
      <c r="A295" s="122" t="s">
        <v>1818</v>
      </c>
      <c r="B295" s="123">
        <v>17</v>
      </c>
      <c r="C295" s="123">
        <v>2</v>
      </c>
      <c r="D295" s="123">
        <v>0</v>
      </c>
      <c r="E295" s="123">
        <v>6</v>
      </c>
      <c r="F295" s="123">
        <v>7</v>
      </c>
      <c r="G295" s="123">
        <v>2</v>
      </c>
      <c r="H295" s="123">
        <v>548</v>
      </c>
      <c r="I295" s="120">
        <f t="shared" si="5"/>
        <v>3.1021897810218978E-2</v>
      </c>
      <c r="J295" s="125" t="s">
        <v>241</v>
      </c>
      <c r="K295" s="118" t="s">
        <v>298</v>
      </c>
      <c r="L295" s="118"/>
    </row>
    <row r="296" spans="1:12" ht="20.100000000000001" customHeight="1" x14ac:dyDescent="0.2">
      <c r="A296" s="122" t="s">
        <v>1359</v>
      </c>
      <c r="B296" s="123">
        <v>24</v>
      </c>
      <c r="C296" s="123">
        <v>0</v>
      </c>
      <c r="D296" s="123">
        <v>0</v>
      </c>
      <c r="E296" s="123">
        <v>7</v>
      </c>
      <c r="F296" s="123">
        <v>15</v>
      </c>
      <c r="G296" s="123">
        <v>2</v>
      </c>
      <c r="H296" s="123">
        <v>694</v>
      </c>
      <c r="I296" s="120">
        <f t="shared" si="5"/>
        <v>3.4582132564841501E-2</v>
      </c>
      <c r="J296" s="125" t="s">
        <v>54</v>
      </c>
      <c r="K296" s="118" t="s">
        <v>296</v>
      </c>
      <c r="L296" s="118" t="s">
        <v>328</v>
      </c>
    </row>
    <row r="297" spans="1:12" ht="20.100000000000001" customHeight="1" x14ac:dyDescent="0.2">
      <c r="A297" s="122" t="s">
        <v>1522</v>
      </c>
      <c r="B297" s="123">
        <v>19</v>
      </c>
      <c r="C297" s="123">
        <v>0</v>
      </c>
      <c r="D297" s="123">
        <v>0</v>
      </c>
      <c r="E297" s="123">
        <v>9</v>
      </c>
      <c r="F297" s="123">
        <v>6</v>
      </c>
      <c r="G297" s="123">
        <v>4</v>
      </c>
      <c r="H297" s="123">
        <v>193</v>
      </c>
      <c r="I297" s="120">
        <f t="shared" si="5"/>
        <v>9.8445595854922283E-2</v>
      </c>
      <c r="J297" s="125" t="s">
        <v>241</v>
      </c>
      <c r="K297" s="118" t="s">
        <v>298</v>
      </c>
      <c r="L297" s="118"/>
    </row>
    <row r="298" spans="1:12" ht="20.100000000000001" customHeight="1" x14ac:dyDescent="0.2">
      <c r="A298" s="122" t="s">
        <v>1942</v>
      </c>
      <c r="B298" s="123">
        <v>12</v>
      </c>
      <c r="C298" s="123">
        <v>0</v>
      </c>
      <c r="D298" s="123">
        <v>0</v>
      </c>
      <c r="E298" s="123">
        <v>4</v>
      </c>
      <c r="F298" s="123">
        <v>5</v>
      </c>
      <c r="G298" s="123">
        <v>3</v>
      </c>
      <c r="H298" s="123">
        <v>522</v>
      </c>
      <c r="I298" s="120">
        <f t="shared" si="5"/>
        <v>2.2988505747126436E-2</v>
      </c>
      <c r="J298" s="125" t="s">
        <v>48</v>
      </c>
      <c r="K298" s="118" t="s">
        <v>305</v>
      </c>
      <c r="L298" s="118" t="s">
        <v>2359</v>
      </c>
    </row>
    <row r="299" spans="1:12" ht="20.100000000000001" customHeight="1" x14ac:dyDescent="0.2">
      <c r="A299" s="122" t="s">
        <v>1329</v>
      </c>
      <c r="B299" s="123">
        <v>25</v>
      </c>
      <c r="C299" s="123">
        <v>0</v>
      </c>
      <c r="D299" s="123">
        <v>0</v>
      </c>
      <c r="E299" s="123">
        <v>3</v>
      </c>
      <c r="F299" s="123">
        <v>18</v>
      </c>
      <c r="G299" s="123">
        <v>4</v>
      </c>
      <c r="H299" s="123">
        <v>569</v>
      </c>
      <c r="I299" s="120">
        <f t="shared" si="5"/>
        <v>4.3936731107205626E-2</v>
      </c>
      <c r="J299" s="125" t="s">
        <v>65</v>
      </c>
      <c r="K299" s="118" t="s">
        <v>316</v>
      </c>
      <c r="L299" s="118"/>
    </row>
    <row r="300" spans="1:12" ht="20.100000000000001" customHeight="1" x14ac:dyDescent="0.2">
      <c r="A300" s="122" t="s">
        <v>1416</v>
      </c>
      <c r="B300" s="123">
        <v>20</v>
      </c>
      <c r="C300" s="123">
        <v>0</v>
      </c>
      <c r="D300" s="123">
        <v>2</v>
      </c>
      <c r="E300" s="123">
        <v>7</v>
      </c>
      <c r="F300" s="123">
        <v>8</v>
      </c>
      <c r="G300" s="123">
        <v>3</v>
      </c>
      <c r="H300" s="123">
        <v>1183</v>
      </c>
      <c r="I300" s="120">
        <f t="shared" si="5"/>
        <v>1.69061707523246E-2</v>
      </c>
      <c r="J300" s="125" t="s">
        <v>43</v>
      </c>
      <c r="K300" s="118" t="s">
        <v>312</v>
      </c>
      <c r="L300" s="118" t="s">
        <v>2358</v>
      </c>
    </row>
    <row r="301" spans="1:12" ht="20.100000000000001" customHeight="1" x14ac:dyDescent="0.2">
      <c r="A301" s="122" t="s">
        <v>2124</v>
      </c>
      <c r="B301" s="123">
        <v>5</v>
      </c>
      <c r="C301" s="123">
        <v>0</v>
      </c>
      <c r="D301" s="123">
        <v>0</v>
      </c>
      <c r="E301" s="123">
        <v>1</v>
      </c>
      <c r="F301" s="123">
        <v>3</v>
      </c>
      <c r="G301" s="123">
        <v>1</v>
      </c>
      <c r="H301" s="123">
        <v>536</v>
      </c>
      <c r="I301" s="120">
        <f t="shared" si="5"/>
        <v>9.3283582089552231E-3</v>
      </c>
      <c r="J301" s="125" t="s">
        <v>169</v>
      </c>
      <c r="K301" s="118" t="s">
        <v>296</v>
      </c>
      <c r="L301" s="118"/>
    </row>
    <row r="302" spans="1:12" ht="20.100000000000001" customHeight="1" x14ac:dyDescent="0.2">
      <c r="A302" s="122" t="s">
        <v>1783</v>
      </c>
      <c r="B302" s="123">
        <v>21</v>
      </c>
      <c r="C302" s="123">
        <v>1</v>
      </c>
      <c r="D302" s="123">
        <v>0</v>
      </c>
      <c r="E302" s="123">
        <v>9</v>
      </c>
      <c r="F302" s="123">
        <v>7</v>
      </c>
      <c r="G302" s="123">
        <v>4</v>
      </c>
      <c r="H302" s="123">
        <v>877</v>
      </c>
      <c r="I302" s="120">
        <f t="shared" si="5"/>
        <v>2.394526795895097E-2</v>
      </c>
      <c r="J302" s="125" t="s">
        <v>73</v>
      </c>
      <c r="K302" s="118" t="s">
        <v>316</v>
      </c>
      <c r="L302" s="118"/>
    </row>
    <row r="303" spans="1:12" ht="20.100000000000001" customHeight="1" x14ac:dyDescent="0.2">
      <c r="A303" s="122" t="s">
        <v>1579</v>
      </c>
      <c r="B303" s="123">
        <v>23</v>
      </c>
      <c r="C303" s="123">
        <v>0</v>
      </c>
      <c r="D303" s="123">
        <v>0</v>
      </c>
      <c r="E303" s="123">
        <v>3</v>
      </c>
      <c r="F303" s="123">
        <v>15</v>
      </c>
      <c r="G303" s="123">
        <v>5</v>
      </c>
      <c r="H303" s="123">
        <v>729</v>
      </c>
      <c r="I303" s="120">
        <f t="shared" si="5"/>
        <v>3.1550068587105622E-2</v>
      </c>
      <c r="J303" s="125" t="s">
        <v>34</v>
      </c>
      <c r="K303" s="118" t="s">
        <v>305</v>
      </c>
      <c r="L303" s="118" t="s">
        <v>2359</v>
      </c>
    </row>
    <row r="304" spans="1:12" ht="20.100000000000001" customHeight="1" x14ac:dyDescent="0.2">
      <c r="A304" s="122" t="s">
        <v>1750</v>
      </c>
      <c r="B304" s="123">
        <v>13</v>
      </c>
      <c r="C304" s="123">
        <v>0</v>
      </c>
      <c r="D304" s="123">
        <v>0</v>
      </c>
      <c r="E304" s="123">
        <v>4</v>
      </c>
      <c r="F304" s="123">
        <v>5</v>
      </c>
      <c r="G304" s="123">
        <v>4</v>
      </c>
      <c r="H304" s="123">
        <v>925</v>
      </c>
      <c r="I304" s="120">
        <f t="shared" si="5"/>
        <v>1.4054054054054054E-2</v>
      </c>
      <c r="J304" s="125" t="s">
        <v>88</v>
      </c>
      <c r="K304" s="118" t="s">
        <v>305</v>
      </c>
      <c r="L304" s="118"/>
    </row>
    <row r="305" spans="1:12" ht="20.100000000000001" customHeight="1" x14ac:dyDescent="0.2">
      <c r="A305" s="122" t="s">
        <v>31</v>
      </c>
      <c r="B305" s="123">
        <v>2113</v>
      </c>
      <c r="C305" s="123">
        <v>27</v>
      </c>
      <c r="D305" s="123">
        <v>43</v>
      </c>
      <c r="E305" s="123">
        <v>435</v>
      </c>
      <c r="F305" s="123">
        <v>1124</v>
      </c>
      <c r="G305" s="123">
        <v>484</v>
      </c>
      <c r="H305" s="123">
        <v>24347</v>
      </c>
      <c r="I305" s="120">
        <f t="shared" si="5"/>
        <v>8.6786873126052488E-2</v>
      </c>
      <c r="J305" s="125" t="s">
        <v>456</v>
      </c>
      <c r="K305" s="118" t="s">
        <v>296</v>
      </c>
      <c r="L305" s="118"/>
    </row>
    <row r="306" spans="1:12" ht="20.100000000000001" customHeight="1" x14ac:dyDescent="0.2">
      <c r="A306" s="122" t="s">
        <v>548</v>
      </c>
      <c r="B306" s="123">
        <v>122</v>
      </c>
      <c r="C306" s="123">
        <v>2</v>
      </c>
      <c r="D306" s="123">
        <v>2</v>
      </c>
      <c r="E306" s="123">
        <v>26</v>
      </c>
      <c r="F306" s="123">
        <v>59</v>
      </c>
      <c r="G306" s="123">
        <v>33</v>
      </c>
      <c r="H306" s="123">
        <v>2896</v>
      </c>
      <c r="I306" s="120">
        <f t="shared" si="5"/>
        <v>4.2127071823204423E-2</v>
      </c>
      <c r="J306" s="125" t="s">
        <v>35</v>
      </c>
      <c r="K306" s="118" t="s">
        <v>2580</v>
      </c>
      <c r="L306" s="118" t="s">
        <v>91</v>
      </c>
    </row>
    <row r="307" spans="1:12" ht="20.100000000000001" customHeight="1" x14ac:dyDescent="0.2">
      <c r="A307" s="122" t="s">
        <v>2105</v>
      </c>
      <c r="B307" s="123">
        <v>6</v>
      </c>
      <c r="C307" s="123">
        <v>0</v>
      </c>
      <c r="D307" s="123">
        <v>0</v>
      </c>
      <c r="E307" s="123">
        <v>2</v>
      </c>
      <c r="F307" s="123">
        <v>1</v>
      </c>
      <c r="G307" s="123">
        <v>3</v>
      </c>
      <c r="H307" s="123">
        <v>360</v>
      </c>
      <c r="I307" s="120">
        <f t="shared" si="5"/>
        <v>1.6666666666666666E-2</v>
      </c>
      <c r="J307" s="125" t="s">
        <v>170</v>
      </c>
      <c r="K307" s="118" t="s">
        <v>309</v>
      </c>
      <c r="L307" s="118"/>
    </row>
    <row r="308" spans="1:12" ht="20.100000000000001" customHeight="1" x14ac:dyDescent="0.2">
      <c r="A308" s="122" t="s">
        <v>1828</v>
      </c>
      <c r="B308" s="123">
        <v>10</v>
      </c>
      <c r="C308" s="123">
        <v>0</v>
      </c>
      <c r="D308" s="123">
        <v>0</v>
      </c>
      <c r="E308" s="123">
        <v>1</v>
      </c>
      <c r="F308" s="123">
        <v>8</v>
      </c>
      <c r="G308" s="123">
        <v>1</v>
      </c>
      <c r="H308" s="123">
        <v>609</v>
      </c>
      <c r="I308" s="120">
        <f t="shared" si="5"/>
        <v>1.6420361247947456E-2</v>
      </c>
      <c r="J308" s="125" t="s">
        <v>162</v>
      </c>
      <c r="K308" s="118" t="s">
        <v>309</v>
      </c>
      <c r="L308" s="118" t="s">
        <v>111</v>
      </c>
    </row>
    <row r="309" spans="1:12" ht="20.100000000000001" customHeight="1" x14ac:dyDescent="0.2">
      <c r="A309" s="122" t="s">
        <v>769</v>
      </c>
      <c r="B309" s="123">
        <v>54</v>
      </c>
      <c r="C309" s="123">
        <v>0</v>
      </c>
      <c r="D309" s="123">
        <v>0</v>
      </c>
      <c r="E309" s="123">
        <v>1</v>
      </c>
      <c r="F309" s="123">
        <v>48</v>
      </c>
      <c r="G309" s="123">
        <v>5</v>
      </c>
      <c r="H309" s="123">
        <v>1217</v>
      </c>
      <c r="I309" s="120">
        <f t="shared" si="5"/>
        <v>4.4371405094494658E-2</v>
      </c>
      <c r="J309" s="125" t="s">
        <v>73</v>
      </c>
      <c r="K309" s="118" t="s">
        <v>316</v>
      </c>
      <c r="L309" s="118"/>
    </row>
    <row r="310" spans="1:12" ht="20.100000000000001" customHeight="1" x14ac:dyDescent="0.2">
      <c r="A310" s="122" t="s">
        <v>2087</v>
      </c>
      <c r="B310" s="123">
        <v>6</v>
      </c>
      <c r="C310" s="123">
        <v>0</v>
      </c>
      <c r="D310" s="123">
        <v>0</v>
      </c>
      <c r="E310" s="123">
        <v>4</v>
      </c>
      <c r="F310" s="123">
        <v>2</v>
      </c>
      <c r="G310" s="123">
        <v>0</v>
      </c>
      <c r="H310" s="123">
        <v>468</v>
      </c>
      <c r="I310" s="120">
        <f t="shared" si="5"/>
        <v>1.282051282051282E-2</v>
      </c>
      <c r="J310" s="125" t="s">
        <v>2581</v>
      </c>
      <c r="K310" s="118" t="s">
        <v>309</v>
      </c>
      <c r="L310" s="118"/>
    </row>
    <row r="311" spans="1:12" ht="20.100000000000001" customHeight="1" x14ac:dyDescent="0.2">
      <c r="A311" s="122" t="s">
        <v>1496</v>
      </c>
      <c r="B311" s="123">
        <v>25</v>
      </c>
      <c r="C311" s="123">
        <v>0</v>
      </c>
      <c r="D311" s="123">
        <v>0</v>
      </c>
      <c r="E311" s="123">
        <v>6</v>
      </c>
      <c r="F311" s="123">
        <v>14</v>
      </c>
      <c r="G311" s="123">
        <v>5</v>
      </c>
      <c r="H311" s="123">
        <v>1018</v>
      </c>
      <c r="I311" s="120">
        <f t="shared" si="5"/>
        <v>2.4557956777996069E-2</v>
      </c>
      <c r="J311" s="125" t="s">
        <v>61</v>
      </c>
      <c r="K311" s="118" t="s">
        <v>305</v>
      </c>
      <c r="L311" s="118"/>
    </row>
    <row r="312" spans="1:12" ht="20.100000000000001" customHeight="1" x14ac:dyDescent="0.2">
      <c r="A312" s="122" t="s">
        <v>2243</v>
      </c>
      <c r="B312" s="123">
        <v>5</v>
      </c>
      <c r="C312" s="123">
        <v>0</v>
      </c>
      <c r="D312" s="123">
        <v>0</v>
      </c>
      <c r="E312" s="123">
        <v>1</v>
      </c>
      <c r="F312" s="123">
        <v>3</v>
      </c>
      <c r="G312" s="123">
        <v>1</v>
      </c>
      <c r="H312" s="123">
        <v>369</v>
      </c>
      <c r="I312" s="120">
        <f t="shared" si="5"/>
        <v>1.3550135501355014E-2</v>
      </c>
      <c r="J312" s="125" t="s">
        <v>30</v>
      </c>
      <c r="K312" s="118" t="s">
        <v>309</v>
      </c>
      <c r="L312" s="118" t="s">
        <v>111</v>
      </c>
    </row>
    <row r="313" spans="1:12" ht="20.100000000000001" customHeight="1" x14ac:dyDescent="0.2">
      <c r="A313" s="122" t="s">
        <v>2099</v>
      </c>
      <c r="B313" s="123">
        <v>9</v>
      </c>
      <c r="C313" s="123">
        <v>0</v>
      </c>
      <c r="D313" s="123">
        <v>0</v>
      </c>
      <c r="E313" s="123">
        <v>6</v>
      </c>
      <c r="F313" s="123">
        <v>2</v>
      </c>
      <c r="G313" s="123">
        <v>1</v>
      </c>
      <c r="H313" s="123">
        <v>910</v>
      </c>
      <c r="I313" s="120">
        <f t="shared" si="5"/>
        <v>9.8901098901098897E-3</v>
      </c>
      <c r="J313" s="125" t="s">
        <v>79</v>
      </c>
      <c r="K313" s="118"/>
      <c r="L313" s="118"/>
    </row>
    <row r="314" spans="1:12" ht="20.100000000000001" customHeight="1" x14ac:dyDescent="0.2">
      <c r="A314" s="122" t="s">
        <v>1370</v>
      </c>
      <c r="B314" s="123">
        <v>22</v>
      </c>
      <c r="C314" s="123">
        <v>0</v>
      </c>
      <c r="D314" s="123">
        <v>0</v>
      </c>
      <c r="E314" s="123">
        <v>7</v>
      </c>
      <c r="F314" s="123">
        <v>13</v>
      </c>
      <c r="G314" s="123">
        <v>2</v>
      </c>
      <c r="H314" s="123">
        <v>736</v>
      </c>
      <c r="I314" s="120">
        <f t="shared" si="5"/>
        <v>2.9891304347826088E-2</v>
      </c>
      <c r="J314" s="125" t="s">
        <v>30</v>
      </c>
      <c r="K314" s="118" t="s">
        <v>309</v>
      </c>
      <c r="L314" s="118" t="s">
        <v>111</v>
      </c>
    </row>
    <row r="315" spans="1:12" ht="20.100000000000001" customHeight="1" x14ac:dyDescent="0.2">
      <c r="A315" s="122" t="s">
        <v>454</v>
      </c>
      <c r="B315" s="123">
        <v>297</v>
      </c>
      <c r="C315" s="123">
        <v>34</v>
      </c>
      <c r="D315" s="123">
        <v>39</v>
      </c>
      <c r="E315" s="123">
        <v>98</v>
      </c>
      <c r="F315" s="123">
        <v>93</v>
      </c>
      <c r="G315" s="123">
        <v>33</v>
      </c>
      <c r="H315" s="123">
        <v>3405</v>
      </c>
      <c r="I315" s="120">
        <f t="shared" si="5"/>
        <v>8.7224669603524235E-2</v>
      </c>
      <c r="J315" s="125" t="s">
        <v>70</v>
      </c>
      <c r="K315" s="118" t="s">
        <v>312</v>
      </c>
      <c r="L315" s="118" t="s">
        <v>2358</v>
      </c>
    </row>
    <row r="316" spans="1:12" ht="20.100000000000001" customHeight="1" x14ac:dyDescent="0.2">
      <c r="A316" s="122" t="s">
        <v>2065</v>
      </c>
      <c r="B316" s="123">
        <v>7</v>
      </c>
      <c r="C316" s="123">
        <v>0</v>
      </c>
      <c r="D316" s="123">
        <v>0</v>
      </c>
      <c r="E316" s="123">
        <v>2</v>
      </c>
      <c r="F316" s="123">
        <v>4</v>
      </c>
      <c r="G316" s="123">
        <v>1</v>
      </c>
      <c r="H316" s="123">
        <v>273</v>
      </c>
      <c r="I316" s="120">
        <f t="shared" si="5"/>
        <v>2.564102564102564E-2</v>
      </c>
      <c r="J316" s="125" t="s">
        <v>34</v>
      </c>
      <c r="K316" s="118" t="s">
        <v>305</v>
      </c>
      <c r="L316" s="118" t="s">
        <v>2359</v>
      </c>
    </row>
    <row r="317" spans="1:12" ht="20.100000000000001" customHeight="1" x14ac:dyDescent="0.2">
      <c r="A317" s="122" t="s">
        <v>32</v>
      </c>
      <c r="B317" s="123">
        <v>917</v>
      </c>
      <c r="C317" s="123">
        <v>21</v>
      </c>
      <c r="D317" s="123">
        <v>6</v>
      </c>
      <c r="E317" s="123">
        <v>152</v>
      </c>
      <c r="F317" s="123">
        <v>517</v>
      </c>
      <c r="G317" s="123">
        <v>221</v>
      </c>
      <c r="H317" s="123">
        <v>21470</v>
      </c>
      <c r="I317" s="120">
        <f t="shared" si="5"/>
        <v>4.2710759198882162E-2</v>
      </c>
      <c r="J317" s="125" t="s">
        <v>456</v>
      </c>
      <c r="K317" s="118" t="s">
        <v>312</v>
      </c>
      <c r="L317" s="118"/>
    </row>
    <row r="318" spans="1:12" ht="20.100000000000001" customHeight="1" x14ac:dyDescent="0.2">
      <c r="A318" s="122" t="s">
        <v>1607</v>
      </c>
      <c r="B318" s="123">
        <v>21</v>
      </c>
      <c r="C318" s="123">
        <v>0</v>
      </c>
      <c r="D318" s="123">
        <v>0</v>
      </c>
      <c r="E318" s="123">
        <v>5</v>
      </c>
      <c r="F318" s="123">
        <v>14</v>
      </c>
      <c r="G318" s="123">
        <v>2</v>
      </c>
      <c r="H318" s="123">
        <v>908</v>
      </c>
      <c r="I318" s="120">
        <f t="shared" si="5"/>
        <v>2.3127753303964757E-2</v>
      </c>
      <c r="J318" s="125" t="s">
        <v>48</v>
      </c>
      <c r="K318" s="118" t="s">
        <v>305</v>
      </c>
      <c r="L318" s="118"/>
    </row>
    <row r="319" spans="1:12" ht="20.100000000000001" customHeight="1" x14ac:dyDescent="0.2">
      <c r="A319" s="122" t="s">
        <v>948</v>
      </c>
      <c r="B319" s="123">
        <v>53</v>
      </c>
      <c r="C319" s="123">
        <v>0</v>
      </c>
      <c r="D319" s="123">
        <v>0</v>
      </c>
      <c r="E319" s="123">
        <v>17</v>
      </c>
      <c r="F319" s="123">
        <v>27</v>
      </c>
      <c r="G319" s="123">
        <v>9</v>
      </c>
      <c r="H319" s="123">
        <v>794</v>
      </c>
      <c r="I319" s="120">
        <f t="shared" si="5"/>
        <v>6.6750629722921909E-2</v>
      </c>
      <c r="J319" s="125" t="s">
        <v>69</v>
      </c>
      <c r="K319" s="118" t="s">
        <v>321</v>
      </c>
      <c r="L319" s="118" t="s">
        <v>332</v>
      </c>
    </row>
    <row r="320" spans="1:12" ht="20.100000000000001" customHeight="1" x14ac:dyDescent="0.2">
      <c r="A320" s="122" t="s">
        <v>2224</v>
      </c>
      <c r="B320" s="126">
        <v>5</v>
      </c>
      <c r="C320" s="126">
        <v>0</v>
      </c>
      <c r="D320" s="126">
        <v>0</v>
      </c>
      <c r="E320" s="126">
        <v>0</v>
      </c>
      <c r="F320" s="126">
        <v>5</v>
      </c>
      <c r="G320" s="126">
        <v>0</v>
      </c>
      <c r="H320" s="127">
        <v>386</v>
      </c>
      <c r="I320" s="120">
        <f t="shared" si="5"/>
        <v>1.2953367875647668E-2</v>
      </c>
      <c r="J320" s="125" t="s">
        <v>71</v>
      </c>
      <c r="K320" s="118" t="s">
        <v>298</v>
      </c>
      <c r="L320" s="118" t="s">
        <v>18</v>
      </c>
    </row>
    <row r="321" spans="1:12" ht="20.100000000000001" customHeight="1" x14ac:dyDescent="0.2">
      <c r="A321" s="122" t="s">
        <v>1163</v>
      </c>
      <c r="B321" s="123">
        <v>23</v>
      </c>
      <c r="C321" s="123">
        <v>0</v>
      </c>
      <c r="D321" s="123">
        <v>0</v>
      </c>
      <c r="E321" s="123">
        <v>3</v>
      </c>
      <c r="F321" s="123">
        <v>17</v>
      </c>
      <c r="G321" s="123">
        <v>3</v>
      </c>
      <c r="H321" s="123">
        <v>405</v>
      </c>
      <c r="I321" s="120">
        <f t="shared" si="5"/>
        <v>5.6790123456790124E-2</v>
      </c>
      <c r="J321" s="125" t="s">
        <v>42</v>
      </c>
      <c r="K321" s="118" t="s">
        <v>307</v>
      </c>
      <c r="L321" s="118" t="s">
        <v>5</v>
      </c>
    </row>
    <row r="322" spans="1:12" ht="20.100000000000001" customHeight="1" x14ac:dyDescent="0.2">
      <c r="A322" s="122" t="s">
        <v>1229</v>
      </c>
      <c r="B322" s="123">
        <v>30</v>
      </c>
      <c r="C322" s="123">
        <v>0</v>
      </c>
      <c r="D322" s="123">
        <v>0</v>
      </c>
      <c r="E322" s="123">
        <v>6</v>
      </c>
      <c r="F322" s="123">
        <v>20</v>
      </c>
      <c r="G322" s="123">
        <v>4</v>
      </c>
      <c r="H322" s="123">
        <v>314</v>
      </c>
      <c r="I322" s="120">
        <f t="shared" si="5"/>
        <v>9.5541401273885357E-2</v>
      </c>
      <c r="J322" s="125" t="s">
        <v>28</v>
      </c>
      <c r="K322" s="118" t="s">
        <v>321</v>
      </c>
      <c r="L322" s="118" t="s">
        <v>2355</v>
      </c>
    </row>
    <row r="323" spans="1:12" ht="20.100000000000001" customHeight="1" x14ac:dyDescent="0.2">
      <c r="A323" s="122" t="s">
        <v>785</v>
      </c>
      <c r="B323" s="123">
        <v>42</v>
      </c>
      <c r="C323" s="123">
        <v>0</v>
      </c>
      <c r="D323" s="123">
        <v>1</v>
      </c>
      <c r="E323" s="123">
        <v>13</v>
      </c>
      <c r="F323" s="123">
        <v>19</v>
      </c>
      <c r="G323" s="123">
        <v>9</v>
      </c>
      <c r="H323" s="123">
        <v>513</v>
      </c>
      <c r="I323" s="120">
        <f t="shared" si="5"/>
        <v>8.1871345029239762E-2</v>
      </c>
      <c r="J323" s="125" t="s">
        <v>238</v>
      </c>
      <c r="K323" s="118" t="s">
        <v>2580</v>
      </c>
      <c r="L323" s="118" t="s">
        <v>51</v>
      </c>
    </row>
    <row r="324" spans="1:12" ht="20.100000000000001" customHeight="1" x14ac:dyDescent="0.2">
      <c r="A324" s="122" t="s">
        <v>705</v>
      </c>
      <c r="B324" s="123">
        <v>71</v>
      </c>
      <c r="C324" s="123">
        <v>0</v>
      </c>
      <c r="D324" s="123">
        <v>2</v>
      </c>
      <c r="E324" s="123">
        <v>19</v>
      </c>
      <c r="F324" s="123">
        <v>38</v>
      </c>
      <c r="G324" s="123">
        <v>12</v>
      </c>
      <c r="H324" s="123">
        <v>1732</v>
      </c>
      <c r="I324" s="120">
        <f t="shared" si="5"/>
        <v>4.0993071593533485E-2</v>
      </c>
      <c r="J324" s="125" t="s">
        <v>69</v>
      </c>
      <c r="K324" s="118" t="s">
        <v>321</v>
      </c>
      <c r="L324" s="118" t="s">
        <v>332</v>
      </c>
    </row>
    <row r="325" spans="1:12" ht="20.100000000000001" customHeight="1" x14ac:dyDescent="0.2">
      <c r="A325" s="122" t="s">
        <v>986</v>
      </c>
      <c r="B325" s="123">
        <v>40</v>
      </c>
      <c r="C325" s="123">
        <v>2</v>
      </c>
      <c r="D325" s="123">
        <v>0</v>
      </c>
      <c r="E325" s="123">
        <v>4</v>
      </c>
      <c r="F325" s="123">
        <v>27</v>
      </c>
      <c r="G325" s="123">
        <v>7</v>
      </c>
      <c r="H325" s="123">
        <v>896</v>
      </c>
      <c r="I325" s="120">
        <f t="shared" si="5"/>
        <v>4.4642857142857144E-2</v>
      </c>
      <c r="J325" s="125" t="s">
        <v>54</v>
      </c>
      <c r="K325" s="118" t="s">
        <v>296</v>
      </c>
      <c r="L325" s="118" t="s">
        <v>328</v>
      </c>
    </row>
    <row r="326" spans="1:12" ht="20.100000000000001" customHeight="1" x14ac:dyDescent="0.2">
      <c r="A326" s="122" t="s">
        <v>2063</v>
      </c>
      <c r="B326" s="123">
        <v>5</v>
      </c>
      <c r="C326" s="123">
        <v>0</v>
      </c>
      <c r="D326" s="123">
        <v>0</v>
      </c>
      <c r="E326" s="123">
        <v>3</v>
      </c>
      <c r="F326" s="123">
        <v>2</v>
      </c>
      <c r="G326" s="123">
        <v>0</v>
      </c>
      <c r="H326" s="123">
        <v>288</v>
      </c>
      <c r="I326" s="120">
        <f t="shared" si="5"/>
        <v>1.7361111111111112E-2</v>
      </c>
      <c r="J326" s="125" t="s">
        <v>34</v>
      </c>
      <c r="K326" s="118" t="s">
        <v>312</v>
      </c>
      <c r="L326" s="118"/>
    </row>
    <row r="327" spans="1:12" ht="20.100000000000001" customHeight="1" x14ac:dyDescent="0.2">
      <c r="A327" s="122" t="s">
        <v>2106</v>
      </c>
      <c r="B327" s="123">
        <v>12</v>
      </c>
      <c r="C327" s="123">
        <v>0</v>
      </c>
      <c r="D327" s="123">
        <v>0</v>
      </c>
      <c r="E327" s="123">
        <v>1</v>
      </c>
      <c r="F327" s="123">
        <v>8</v>
      </c>
      <c r="G327" s="123">
        <v>3</v>
      </c>
      <c r="H327" s="123">
        <v>17668</v>
      </c>
      <c r="I327" s="120">
        <f t="shared" si="5"/>
        <v>6.7919402309259678E-4</v>
      </c>
      <c r="J327" s="125" t="s">
        <v>456</v>
      </c>
      <c r="K327" s="118" t="s">
        <v>300</v>
      </c>
      <c r="L327" s="118"/>
    </row>
    <row r="328" spans="1:12" ht="20.100000000000001" customHeight="1" x14ac:dyDescent="0.2">
      <c r="A328" s="122" t="s">
        <v>1830</v>
      </c>
      <c r="B328" s="123">
        <v>10</v>
      </c>
      <c r="C328" s="123">
        <v>0</v>
      </c>
      <c r="D328" s="123">
        <v>0</v>
      </c>
      <c r="E328" s="123">
        <v>2</v>
      </c>
      <c r="F328" s="123">
        <v>5</v>
      </c>
      <c r="G328" s="123">
        <v>3</v>
      </c>
      <c r="H328" s="123">
        <v>321</v>
      </c>
      <c r="I328" s="120">
        <f t="shared" si="5"/>
        <v>3.1152647975077882E-2</v>
      </c>
      <c r="J328" s="125" t="s">
        <v>35</v>
      </c>
      <c r="K328" s="118" t="s">
        <v>2580</v>
      </c>
      <c r="L328" s="118" t="s">
        <v>91</v>
      </c>
    </row>
    <row r="329" spans="1:12" ht="20.100000000000001" customHeight="1" x14ac:dyDescent="0.2">
      <c r="A329" s="122" t="s">
        <v>2228</v>
      </c>
      <c r="B329" s="123">
        <v>2</v>
      </c>
      <c r="C329" s="123">
        <v>0</v>
      </c>
      <c r="D329" s="123">
        <v>0</v>
      </c>
      <c r="E329" s="123">
        <v>1</v>
      </c>
      <c r="F329" s="123">
        <v>1</v>
      </c>
      <c r="G329" s="123">
        <v>0</v>
      </c>
      <c r="H329" s="123">
        <v>10674</v>
      </c>
      <c r="I329" s="120">
        <f t="shared" si="5"/>
        <v>1.8737118231216038E-4</v>
      </c>
      <c r="J329" s="125" t="s">
        <v>456</v>
      </c>
      <c r="K329" s="118" t="s">
        <v>2580</v>
      </c>
      <c r="L329" s="118"/>
    </row>
    <row r="330" spans="1:12" ht="20.100000000000001" customHeight="1" x14ac:dyDescent="0.2">
      <c r="A330" s="122" t="s">
        <v>797</v>
      </c>
      <c r="B330" s="123">
        <v>33</v>
      </c>
      <c r="C330" s="123">
        <v>0</v>
      </c>
      <c r="D330" s="123">
        <v>0</v>
      </c>
      <c r="E330" s="123">
        <v>11</v>
      </c>
      <c r="F330" s="123">
        <v>15</v>
      </c>
      <c r="G330" s="123">
        <v>7</v>
      </c>
      <c r="H330" s="123">
        <v>1062</v>
      </c>
      <c r="I330" s="120">
        <f t="shared" ref="I330:I393" si="6">+B330/H330</f>
        <v>3.1073446327683617E-2</v>
      </c>
      <c r="J330" s="125" t="s">
        <v>21</v>
      </c>
      <c r="K330" s="118" t="s">
        <v>307</v>
      </c>
      <c r="L330" s="118"/>
    </row>
    <row r="331" spans="1:12" ht="20.100000000000001" customHeight="1" x14ac:dyDescent="0.2">
      <c r="A331" s="122" t="s">
        <v>1640</v>
      </c>
      <c r="B331" s="123">
        <v>20</v>
      </c>
      <c r="C331" s="123">
        <v>0</v>
      </c>
      <c r="D331" s="123">
        <v>0</v>
      </c>
      <c r="E331" s="123">
        <v>5</v>
      </c>
      <c r="F331" s="123">
        <v>12</v>
      </c>
      <c r="G331" s="123">
        <v>3</v>
      </c>
      <c r="H331" s="123">
        <v>539</v>
      </c>
      <c r="I331" s="120">
        <f t="shared" si="6"/>
        <v>3.7105751391465679E-2</v>
      </c>
      <c r="J331" s="125" t="s">
        <v>89</v>
      </c>
      <c r="K331" s="118" t="s">
        <v>2580</v>
      </c>
      <c r="L331" s="118" t="s">
        <v>91</v>
      </c>
    </row>
    <row r="332" spans="1:12" ht="20.100000000000001" customHeight="1" x14ac:dyDescent="0.2">
      <c r="A332" s="122" t="s">
        <v>719</v>
      </c>
      <c r="B332" s="123">
        <v>54</v>
      </c>
      <c r="C332" s="123">
        <v>3</v>
      </c>
      <c r="D332" s="123">
        <v>0</v>
      </c>
      <c r="E332" s="123">
        <v>24</v>
      </c>
      <c r="F332" s="123">
        <v>21</v>
      </c>
      <c r="G332" s="123">
        <v>6</v>
      </c>
      <c r="H332" s="123">
        <v>678</v>
      </c>
      <c r="I332" s="120">
        <f t="shared" si="6"/>
        <v>7.9646017699115043E-2</v>
      </c>
      <c r="J332" s="125" t="s">
        <v>87</v>
      </c>
      <c r="K332" s="118" t="s">
        <v>2580</v>
      </c>
      <c r="L332" s="118" t="s">
        <v>51</v>
      </c>
    </row>
    <row r="333" spans="1:12" ht="20.100000000000001" customHeight="1" x14ac:dyDescent="0.2">
      <c r="A333" s="122" t="s">
        <v>944</v>
      </c>
      <c r="B333" s="123">
        <v>38</v>
      </c>
      <c r="C333" s="123">
        <v>0</v>
      </c>
      <c r="D333" s="123">
        <v>0</v>
      </c>
      <c r="E333" s="123">
        <v>11</v>
      </c>
      <c r="F333" s="123">
        <v>18</v>
      </c>
      <c r="G333" s="123">
        <v>9</v>
      </c>
      <c r="H333" s="123">
        <v>816</v>
      </c>
      <c r="I333" s="120">
        <f t="shared" si="6"/>
        <v>4.6568627450980393E-2</v>
      </c>
      <c r="J333" s="125" t="s">
        <v>87</v>
      </c>
      <c r="K333" s="118" t="s">
        <v>2580</v>
      </c>
      <c r="L333" s="118" t="s">
        <v>51</v>
      </c>
    </row>
    <row r="334" spans="1:12" ht="20.100000000000001" customHeight="1" x14ac:dyDescent="0.2">
      <c r="A334" s="122" t="s">
        <v>2278</v>
      </c>
      <c r="B334" s="123">
        <v>5</v>
      </c>
      <c r="C334" s="123">
        <v>0</v>
      </c>
      <c r="D334" s="123">
        <v>0</v>
      </c>
      <c r="E334" s="123">
        <v>3</v>
      </c>
      <c r="F334" s="123">
        <v>2</v>
      </c>
      <c r="G334" s="123">
        <v>0</v>
      </c>
      <c r="H334" s="123">
        <v>501</v>
      </c>
      <c r="I334" s="120">
        <f t="shared" si="6"/>
        <v>9.9800399201596807E-3</v>
      </c>
      <c r="J334" s="125" t="s">
        <v>224</v>
      </c>
      <c r="K334" s="118" t="s">
        <v>321</v>
      </c>
      <c r="L334" s="118" t="s">
        <v>364</v>
      </c>
    </row>
    <row r="335" spans="1:12" ht="20.100000000000001" customHeight="1" x14ac:dyDescent="0.2">
      <c r="A335" s="122" t="s">
        <v>761</v>
      </c>
      <c r="B335" s="123">
        <v>63</v>
      </c>
      <c r="C335" s="123">
        <v>2</v>
      </c>
      <c r="D335" s="123">
        <v>0</v>
      </c>
      <c r="E335" s="123">
        <v>24</v>
      </c>
      <c r="F335" s="123">
        <v>29</v>
      </c>
      <c r="G335" s="123">
        <v>8</v>
      </c>
      <c r="H335" s="123">
        <v>1520</v>
      </c>
      <c r="I335" s="120">
        <f t="shared" si="6"/>
        <v>4.1447368421052629E-2</v>
      </c>
      <c r="J335" s="125" t="s">
        <v>70</v>
      </c>
      <c r="K335" s="118" t="s">
        <v>298</v>
      </c>
      <c r="L335" s="118"/>
    </row>
    <row r="336" spans="1:12" ht="20.100000000000001" customHeight="1" x14ac:dyDescent="0.2">
      <c r="A336" s="122" t="s">
        <v>1693</v>
      </c>
      <c r="B336" s="123">
        <v>19</v>
      </c>
      <c r="C336" s="123">
        <v>0</v>
      </c>
      <c r="D336" s="123">
        <v>0</v>
      </c>
      <c r="E336" s="123">
        <v>6</v>
      </c>
      <c r="F336" s="123">
        <v>9</v>
      </c>
      <c r="G336" s="123">
        <v>4</v>
      </c>
      <c r="H336" s="123">
        <v>405</v>
      </c>
      <c r="I336" s="120">
        <f t="shared" si="6"/>
        <v>4.6913580246913583E-2</v>
      </c>
      <c r="J336" s="125" t="s">
        <v>47</v>
      </c>
      <c r="K336" s="118" t="s">
        <v>316</v>
      </c>
      <c r="L336" s="118"/>
    </row>
    <row r="337" spans="1:12" ht="20.100000000000001" customHeight="1" x14ac:dyDescent="0.2">
      <c r="A337" s="122" t="s">
        <v>1683</v>
      </c>
      <c r="B337" s="123">
        <v>29</v>
      </c>
      <c r="C337" s="123">
        <v>0</v>
      </c>
      <c r="D337" s="123">
        <v>0</v>
      </c>
      <c r="E337" s="123">
        <v>13</v>
      </c>
      <c r="F337" s="123">
        <v>13</v>
      </c>
      <c r="G337" s="123">
        <v>3</v>
      </c>
      <c r="H337" s="123">
        <v>810</v>
      </c>
      <c r="I337" s="120">
        <f t="shared" si="6"/>
        <v>3.580246913580247E-2</v>
      </c>
      <c r="J337" s="125" t="s">
        <v>122</v>
      </c>
      <c r="K337" s="118" t="s">
        <v>307</v>
      </c>
      <c r="L337" s="118" t="s">
        <v>118</v>
      </c>
    </row>
    <row r="338" spans="1:12" ht="20.100000000000001" customHeight="1" x14ac:dyDescent="0.2">
      <c r="A338" s="122" t="s">
        <v>2229</v>
      </c>
      <c r="B338" s="123">
        <v>3</v>
      </c>
      <c r="C338" s="123">
        <v>0</v>
      </c>
      <c r="D338" s="123">
        <v>0</v>
      </c>
      <c r="E338" s="123">
        <v>1</v>
      </c>
      <c r="F338" s="123">
        <v>1</v>
      </c>
      <c r="G338" s="123">
        <v>1</v>
      </c>
      <c r="H338" s="123">
        <v>12745</v>
      </c>
      <c r="I338" s="120">
        <f t="shared" si="6"/>
        <v>2.3538642604943114E-4</v>
      </c>
      <c r="J338" s="125" t="s">
        <v>456</v>
      </c>
      <c r="K338" s="118" t="s">
        <v>321</v>
      </c>
      <c r="L338" s="118"/>
    </row>
    <row r="339" spans="1:12" ht="20.100000000000001" customHeight="1" x14ac:dyDescent="0.2">
      <c r="A339" s="122" t="s">
        <v>174</v>
      </c>
      <c r="B339" s="123">
        <v>2</v>
      </c>
      <c r="C339" s="123">
        <v>0</v>
      </c>
      <c r="D339" s="123">
        <v>0</v>
      </c>
      <c r="E339" s="123">
        <v>0</v>
      </c>
      <c r="F339" s="123">
        <v>2</v>
      </c>
      <c r="G339" s="123">
        <v>0</v>
      </c>
      <c r="H339" s="123">
        <v>10744</v>
      </c>
      <c r="I339" s="120">
        <f t="shared" si="6"/>
        <v>1.8615040953090097E-4</v>
      </c>
      <c r="J339" s="125" t="s">
        <v>456</v>
      </c>
      <c r="K339" s="118" t="s">
        <v>321</v>
      </c>
      <c r="L339" s="118"/>
    </row>
    <row r="340" spans="1:12" ht="20.100000000000001" customHeight="1" x14ac:dyDescent="0.2">
      <c r="A340" s="122" t="s">
        <v>33</v>
      </c>
      <c r="B340" s="123">
        <v>6185</v>
      </c>
      <c r="C340" s="123">
        <v>36</v>
      </c>
      <c r="D340" s="123">
        <v>27</v>
      </c>
      <c r="E340" s="123">
        <v>1116</v>
      </c>
      <c r="F340" s="123">
        <v>2520</v>
      </c>
      <c r="G340" s="123">
        <v>2486</v>
      </c>
      <c r="H340" s="123">
        <v>39652</v>
      </c>
      <c r="I340" s="120">
        <f t="shared" si="6"/>
        <v>0.15598204378089378</v>
      </c>
      <c r="J340" s="125" t="s">
        <v>456</v>
      </c>
      <c r="K340" s="118" t="s">
        <v>307</v>
      </c>
      <c r="L340" s="118" t="s">
        <v>33</v>
      </c>
    </row>
    <row r="341" spans="1:12" ht="20.100000000000001" customHeight="1" x14ac:dyDescent="0.2">
      <c r="A341" s="122" t="s">
        <v>2058</v>
      </c>
      <c r="B341" s="123">
        <v>5</v>
      </c>
      <c r="C341" s="123">
        <v>0</v>
      </c>
      <c r="D341" s="123">
        <v>0</v>
      </c>
      <c r="E341" s="123">
        <v>2</v>
      </c>
      <c r="F341" s="123">
        <v>1</v>
      </c>
      <c r="G341" s="123">
        <v>2</v>
      </c>
      <c r="H341" s="123">
        <v>372</v>
      </c>
      <c r="I341" s="120">
        <f t="shared" si="6"/>
        <v>1.3440860215053764E-2</v>
      </c>
      <c r="J341" s="125" t="s">
        <v>212</v>
      </c>
      <c r="K341" s="118" t="s">
        <v>321</v>
      </c>
      <c r="L341" s="118" t="s">
        <v>364</v>
      </c>
    </row>
    <row r="342" spans="1:12" ht="20.100000000000001" customHeight="1" x14ac:dyDescent="0.2">
      <c r="A342" s="122" t="s">
        <v>966</v>
      </c>
      <c r="B342" s="123">
        <v>38</v>
      </c>
      <c r="C342" s="123">
        <v>0</v>
      </c>
      <c r="D342" s="123">
        <v>0</v>
      </c>
      <c r="E342" s="123">
        <v>10</v>
      </c>
      <c r="F342" s="123">
        <v>21</v>
      </c>
      <c r="G342" s="123">
        <v>7</v>
      </c>
      <c r="H342" s="123">
        <v>923</v>
      </c>
      <c r="I342" s="120">
        <f t="shared" si="6"/>
        <v>4.1170097508125676E-2</v>
      </c>
      <c r="J342" s="125" t="s">
        <v>65</v>
      </c>
      <c r="K342" s="118" t="s">
        <v>316</v>
      </c>
      <c r="L342" s="118"/>
    </row>
    <row r="343" spans="1:12" ht="20.100000000000001" customHeight="1" x14ac:dyDescent="0.2">
      <c r="A343" s="122" t="s">
        <v>2152</v>
      </c>
      <c r="B343" s="123">
        <v>9</v>
      </c>
      <c r="C343" s="123">
        <v>2</v>
      </c>
      <c r="D343" s="123">
        <v>1</v>
      </c>
      <c r="E343" s="123">
        <v>2</v>
      </c>
      <c r="F343" s="123">
        <v>3</v>
      </c>
      <c r="G343" s="123">
        <v>1</v>
      </c>
      <c r="H343" s="123">
        <v>912</v>
      </c>
      <c r="I343" s="120">
        <f t="shared" si="6"/>
        <v>9.8684210526315784E-3</v>
      </c>
      <c r="J343" s="125" t="s">
        <v>224</v>
      </c>
      <c r="K343" s="118" t="s">
        <v>321</v>
      </c>
      <c r="L343" s="118" t="s">
        <v>94</v>
      </c>
    </row>
    <row r="344" spans="1:12" ht="20.100000000000001" customHeight="1" x14ac:dyDescent="0.2">
      <c r="A344" s="122" t="s">
        <v>1052</v>
      </c>
      <c r="B344" s="123">
        <v>29</v>
      </c>
      <c r="C344" s="123">
        <v>0</v>
      </c>
      <c r="D344" s="123">
        <v>0</v>
      </c>
      <c r="E344" s="123">
        <v>15</v>
      </c>
      <c r="F344" s="123">
        <v>11</v>
      </c>
      <c r="G344" s="123">
        <v>3</v>
      </c>
      <c r="H344" s="123">
        <v>740</v>
      </c>
      <c r="I344" s="120">
        <f t="shared" si="6"/>
        <v>3.9189189189189191E-2</v>
      </c>
      <c r="J344" s="125" t="s">
        <v>36</v>
      </c>
      <c r="K344" s="118" t="s">
        <v>321</v>
      </c>
      <c r="L344" s="118" t="s">
        <v>364</v>
      </c>
    </row>
    <row r="345" spans="1:12" ht="20.100000000000001" customHeight="1" x14ac:dyDescent="0.2">
      <c r="A345" s="122" t="s">
        <v>1355</v>
      </c>
      <c r="B345" s="123">
        <v>18</v>
      </c>
      <c r="C345" s="123">
        <v>0</v>
      </c>
      <c r="D345" s="123">
        <v>0</v>
      </c>
      <c r="E345" s="123">
        <v>3</v>
      </c>
      <c r="F345" s="123">
        <v>9</v>
      </c>
      <c r="G345" s="123">
        <v>6</v>
      </c>
      <c r="H345" s="123">
        <v>810</v>
      </c>
      <c r="I345" s="120">
        <f t="shared" si="6"/>
        <v>2.2222222222222223E-2</v>
      </c>
      <c r="J345" s="125" t="s">
        <v>36</v>
      </c>
      <c r="K345" s="118" t="s">
        <v>321</v>
      </c>
      <c r="L345" s="118" t="s">
        <v>364</v>
      </c>
    </row>
    <row r="346" spans="1:12" ht="20.100000000000001" customHeight="1" x14ac:dyDescent="0.2">
      <c r="A346" s="122" t="s">
        <v>919</v>
      </c>
      <c r="B346" s="123">
        <v>45</v>
      </c>
      <c r="C346" s="123">
        <v>0</v>
      </c>
      <c r="D346" s="123">
        <v>0</v>
      </c>
      <c r="E346" s="123">
        <v>9</v>
      </c>
      <c r="F346" s="123">
        <v>22</v>
      </c>
      <c r="G346" s="123">
        <v>14</v>
      </c>
      <c r="H346" s="123">
        <v>395</v>
      </c>
      <c r="I346" s="120">
        <f t="shared" si="6"/>
        <v>0.11392405063291139</v>
      </c>
      <c r="J346" s="125" t="s">
        <v>11</v>
      </c>
      <c r="K346" s="118" t="s">
        <v>307</v>
      </c>
      <c r="L346" s="118"/>
    </row>
    <row r="347" spans="1:12" ht="20.100000000000001" customHeight="1" x14ac:dyDescent="0.2">
      <c r="A347" s="122" t="s">
        <v>1335</v>
      </c>
      <c r="B347" s="123">
        <v>21</v>
      </c>
      <c r="C347" s="123">
        <v>0</v>
      </c>
      <c r="D347" s="123">
        <v>0</v>
      </c>
      <c r="E347" s="123">
        <v>7</v>
      </c>
      <c r="F347" s="123">
        <v>11</v>
      </c>
      <c r="G347" s="123">
        <v>3</v>
      </c>
      <c r="H347" s="123">
        <v>190</v>
      </c>
      <c r="I347" s="120">
        <f t="shared" si="6"/>
        <v>0.11052631578947368</v>
      </c>
      <c r="J347" s="125" t="s">
        <v>87</v>
      </c>
      <c r="K347" s="118" t="s">
        <v>2580</v>
      </c>
      <c r="L347" s="118" t="s">
        <v>51</v>
      </c>
    </row>
    <row r="348" spans="1:12" ht="20.100000000000001" customHeight="1" x14ac:dyDescent="0.2">
      <c r="A348" s="122" t="s">
        <v>1689</v>
      </c>
      <c r="B348" s="123">
        <v>13</v>
      </c>
      <c r="C348" s="123">
        <v>5</v>
      </c>
      <c r="D348" s="123">
        <v>1</v>
      </c>
      <c r="E348" s="123">
        <v>2</v>
      </c>
      <c r="F348" s="123">
        <v>2</v>
      </c>
      <c r="G348" s="123">
        <v>3</v>
      </c>
      <c r="H348" s="123">
        <v>428</v>
      </c>
      <c r="I348" s="120">
        <f t="shared" si="6"/>
        <v>3.0373831775700934E-2</v>
      </c>
      <c r="J348" s="125" t="s">
        <v>47</v>
      </c>
      <c r="K348" s="118" t="s">
        <v>300</v>
      </c>
      <c r="L348" s="118"/>
    </row>
    <row r="349" spans="1:12" ht="20.100000000000001" customHeight="1" x14ac:dyDescent="0.2">
      <c r="A349" s="122" t="s">
        <v>844</v>
      </c>
      <c r="B349" s="123">
        <v>62</v>
      </c>
      <c r="C349" s="123">
        <v>11</v>
      </c>
      <c r="D349" s="123">
        <v>4</v>
      </c>
      <c r="E349" s="123">
        <v>9</v>
      </c>
      <c r="F349" s="123">
        <v>30</v>
      </c>
      <c r="G349" s="123">
        <v>8</v>
      </c>
      <c r="H349" s="123">
        <v>870</v>
      </c>
      <c r="I349" s="120">
        <f t="shared" si="6"/>
        <v>7.1264367816091953E-2</v>
      </c>
      <c r="J349" s="125" t="s">
        <v>36</v>
      </c>
      <c r="K349" s="118" t="s">
        <v>321</v>
      </c>
      <c r="L349" s="118" t="s">
        <v>364</v>
      </c>
    </row>
    <row r="350" spans="1:12" ht="20.100000000000001" customHeight="1" x14ac:dyDescent="0.2">
      <c r="A350" s="122" t="s">
        <v>1888</v>
      </c>
      <c r="B350" s="123">
        <v>16</v>
      </c>
      <c r="C350" s="123">
        <v>1</v>
      </c>
      <c r="D350" s="123">
        <v>0</v>
      </c>
      <c r="E350" s="123">
        <v>3</v>
      </c>
      <c r="F350" s="123">
        <v>10</v>
      </c>
      <c r="G350" s="123">
        <v>2</v>
      </c>
      <c r="H350" s="123">
        <v>807</v>
      </c>
      <c r="I350" s="120">
        <f t="shared" si="6"/>
        <v>1.9826517967781909E-2</v>
      </c>
      <c r="J350" s="125" t="s">
        <v>88</v>
      </c>
      <c r="K350" s="118" t="s">
        <v>305</v>
      </c>
      <c r="L350" s="118"/>
    </row>
    <row r="351" spans="1:12" ht="20.100000000000001" customHeight="1" x14ac:dyDescent="0.2">
      <c r="A351" s="122" t="s">
        <v>38</v>
      </c>
      <c r="B351" s="123">
        <v>3836</v>
      </c>
      <c r="C351" s="123">
        <v>66</v>
      </c>
      <c r="D351" s="123">
        <v>50</v>
      </c>
      <c r="E351" s="123">
        <v>846</v>
      </c>
      <c r="F351" s="123">
        <v>1783</v>
      </c>
      <c r="G351" s="123">
        <v>1091</v>
      </c>
      <c r="H351" s="123">
        <v>65601</v>
      </c>
      <c r="I351" s="120">
        <f t="shared" si="6"/>
        <v>5.8474718373195532E-2</v>
      </c>
      <c r="J351" s="125" t="s">
        <v>456</v>
      </c>
      <c r="K351" s="118" t="s">
        <v>305</v>
      </c>
      <c r="L351" s="118" t="s">
        <v>2359</v>
      </c>
    </row>
    <row r="352" spans="1:12" ht="20.100000000000001" customHeight="1" x14ac:dyDescent="0.2">
      <c r="A352" s="122" t="s">
        <v>674</v>
      </c>
      <c r="B352" s="123">
        <v>68</v>
      </c>
      <c r="C352" s="123">
        <v>1</v>
      </c>
      <c r="D352" s="123">
        <v>0</v>
      </c>
      <c r="E352" s="123">
        <v>14</v>
      </c>
      <c r="F352" s="123">
        <v>40</v>
      </c>
      <c r="G352" s="123">
        <v>13</v>
      </c>
      <c r="H352" s="123">
        <v>759</v>
      </c>
      <c r="I352" s="120">
        <f t="shared" si="6"/>
        <v>8.9591567852437423E-2</v>
      </c>
      <c r="J352" s="125" t="s">
        <v>46</v>
      </c>
      <c r="K352" s="118" t="s">
        <v>296</v>
      </c>
      <c r="L352" s="118"/>
    </row>
    <row r="353" spans="1:12" ht="20.100000000000001" customHeight="1" x14ac:dyDescent="0.2">
      <c r="A353" s="122" t="s">
        <v>2175</v>
      </c>
      <c r="B353" s="123">
        <v>4</v>
      </c>
      <c r="C353" s="123">
        <v>0</v>
      </c>
      <c r="D353" s="123">
        <v>0</v>
      </c>
      <c r="E353" s="123">
        <v>1</v>
      </c>
      <c r="F353" s="123">
        <v>3</v>
      </c>
      <c r="G353" s="123">
        <v>0</v>
      </c>
      <c r="H353" s="123">
        <v>74</v>
      </c>
      <c r="I353" s="120">
        <f t="shared" si="6"/>
        <v>5.4054054054054057E-2</v>
      </c>
      <c r="J353" s="125" t="s">
        <v>37</v>
      </c>
      <c r="K353" s="118" t="s">
        <v>2580</v>
      </c>
      <c r="L353" s="118" t="s">
        <v>51</v>
      </c>
    </row>
    <row r="354" spans="1:12" ht="20.100000000000001" customHeight="1" x14ac:dyDescent="0.2">
      <c r="A354" s="122" t="s">
        <v>1253</v>
      </c>
      <c r="B354" s="123">
        <v>26</v>
      </c>
      <c r="C354" s="123">
        <v>0</v>
      </c>
      <c r="D354" s="123">
        <v>0</v>
      </c>
      <c r="E354" s="123">
        <v>5</v>
      </c>
      <c r="F354" s="123">
        <v>16</v>
      </c>
      <c r="G354" s="123">
        <v>5</v>
      </c>
      <c r="H354" s="123">
        <v>2201</v>
      </c>
      <c r="I354" s="120">
        <f t="shared" si="6"/>
        <v>1.1812812358019082E-2</v>
      </c>
      <c r="J354" s="125" t="s">
        <v>89</v>
      </c>
      <c r="K354" s="118" t="s">
        <v>2580</v>
      </c>
      <c r="L354" s="118"/>
    </row>
    <row r="355" spans="1:12" ht="20.100000000000001" customHeight="1" x14ac:dyDescent="0.2">
      <c r="A355" s="122" t="s">
        <v>546</v>
      </c>
      <c r="B355" s="123">
        <v>108</v>
      </c>
      <c r="C355" s="123">
        <v>0</v>
      </c>
      <c r="D355" s="123">
        <v>0</v>
      </c>
      <c r="E355" s="123">
        <v>39</v>
      </c>
      <c r="F355" s="123">
        <v>55</v>
      </c>
      <c r="G355" s="123">
        <v>14</v>
      </c>
      <c r="H355" s="123">
        <v>1271</v>
      </c>
      <c r="I355" s="120">
        <f t="shared" si="6"/>
        <v>8.4972462627852088E-2</v>
      </c>
      <c r="J355" s="125" t="s">
        <v>65</v>
      </c>
      <c r="K355" s="118" t="s">
        <v>316</v>
      </c>
      <c r="L355" s="118"/>
    </row>
    <row r="356" spans="1:12" ht="20.100000000000001" customHeight="1" x14ac:dyDescent="0.2">
      <c r="A356" s="122" t="s">
        <v>1681</v>
      </c>
      <c r="B356" s="123">
        <v>18</v>
      </c>
      <c r="C356" s="123">
        <v>0</v>
      </c>
      <c r="D356" s="123">
        <v>1</v>
      </c>
      <c r="E356" s="123">
        <v>4</v>
      </c>
      <c r="F356" s="123">
        <v>9</v>
      </c>
      <c r="G356" s="123">
        <v>4</v>
      </c>
      <c r="H356" s="123">
        <v>994</v>
      </c>
      <c r="I356" s="120">
        <f t="shared" si="6"/>
        <v>1.8108651911468814E-2</v>
      </c>
      <c r="J356" s="125" t="s">
        <v>37</v>
      </c>
      <c r="K356" s="118" t="s">
        <v>2580</v>
      </c>
      <c r="L356" s="118" t="s">
        <v>51</v>
      </c>
    </row>
    <row r="357" spans="1:12" ht="20.100000000000001" customHeight="1" x14ac:dyDescent="0.2">
      <c r="A357" s="122" t="s">
        <v>1362</v>
      </c>
      <c r="B357" s="123">
        <v>24</v>
      </c>
      <c r="C357" s="123">
        <v>0</v>
      </c>
      <c r="D357" s="123">
        <v>0</v>
      </c>
      <c r="E357" s="123">
        <v>9</v>
      </c>
      <c r="F357" s="123">
        <v>11</v>
      </c>
      <c r="G357" s="123">
        <v>4</v>
      </c>
      <c r="H357" s="123">
        <v>876</v>
      </c>
      <c r="I357" s="120">
        <f t="shared" si="6"/>
        <v>2.7397260273972601E-2</v>
      </c>
      <c r="J357" s="125" t="s">
        <v>47</v>
      </c>
      <c r="K357" s="118" t="s">
        <v>300</v>
      </c>
      <c r="L357" s="118"/>
    </row>
    <row r="358" spans="1:12" ht="20.100000000000001" customHeight="1" x14ac:dyDescent="0.2">
      <c r="A358" s="122" t="s">
        <v>1595</v>
      </c>
      <c r="B358" s="123">
        <v>20</v>
      </c>
      <c r="C358" s="123">
        <v>1</v>
      </c>
      <c r="D358" s="123">
        <v>0</v>
      </c>
      <c r="E358" s="123">
        <v>6</v>
      </c>
      <c r="F358" s="123">
        <v>12</v>
      </c>
      <c r="G358" s="123">
        <v>1</v>
      </c>
      <c r="H358" s="123">
        <v>836</v>
      </c>
      <c r="I358" s="120">
        <f t="shared" si="6"/>
        <v>2.3923444976076555E-2</v>
      </c>
      <c r="J358" s="125" t="s">
        <v>89</v>
      </c>
      <c r="K358" s="118" t="s">
        <v>2580</v>
      </c>
      <c r="L358" s="118" t="s">
        <v>91</v>
      </c>
    </row>
    <row r="359" spans="1:12" ht="20.100000000000001" customHeight="1" x14ac:dyDescent="0.2">
      <c r="A359" s="122" t="s">
        <v>1809</v>
      </c>
      <c r="B359" s="123">
        <v>19</v>
      </c>
      <c r="C359" s="123">
        <v>0</v>
      </c>
      <c r="D359" s="123">
        <v>0</v>
      </c>
      <c r="E359" s="123">
        <v>5</v>
      </c>
      <c r="F359" s="123">
        <v>10</v>
      </c>
      <c r="G359" s="123">
        <v>4</v>
      </c>
      <c r="H359" s="123">
        <v>685</v>
      </c>
      <c r="I359" s="120">
        <f t="shared" si="6"/>
        <v>2.7737226277372264E-2</v>
      </c>
      <c r="J359" s="125" t="s">
        <v>76</v>
      </c>
      <c r="K359" s="118" t="s">
        <v>321</v>
      </c>
      <c r="L359" s="118" t="s">
        <v>2354</v>
      </c>
    </row>
    <row r="360" spans="1:12" ht="20.100000000000001" customHeight="1" x14ac:dyDescent="0.2">
      <c r="A360" s="122" t="s">
        <v>1099</v>
      </c>
      <c r="B360" s="123">
        <v>27</v>
      </c>
      <c r="C360" s="123">
        <v>0</v>
      </c>
      <c r="D360" s="123">
        <v>0</v>
      </c>
      <c r="E360" s="123">
        <v>9</v>
      </c>
      <c r="F360" s="123">
        <v>14</v>
      </c>
      <c r="G360" s="123">
        <v>4</v>
      </c>
      <c r="H360" s="123">
        <v>980</v>
      </c>
      <c r="I360" s="120">
        <f t="shared" si="6"/>
        <v>2.7551020408163266E-2</v>
      </c>
      <c r="J360" s="125" t="s">
        <v>88</v>
      </c>
      <c r="K360" s="118" t="s">
        <v>305</v>
      </c>
      <c r="L360" s="118"/>
    </row>
    <row r="361" spans="1:12" ht="20.100000000000001" customHeight="1" x14ac:dyDescent="0.2">
      <c r="A361" s="122" t="s">
        <v>1157</v>
      </c>
      <c r="B361" s="123">
        <v>34</v>
      </c>
      <c r="C361" s="123">
        <v>0</v>
      </c>
      <c r="D361" s="123">
        <v>0</v>
      </c>
      <c r="E361" s="123">
        <v>8</v>
      </c>
      <c r="F361" s="123">
        <v>20</v>
      </c>
      <c r="G361" s="123">
        <v>6</v>
      </c>
      <c r="H361" s="123">
        <v>1005</v>
      </c>
      <c r="I361" s="120">
        <f t="shared" si="6"/>
        <v>3.3830845771144279E-2</v>
      </c>
      <c r="J361" s="125" t="s">
        <v>89</v>
      </c>
      <c r="K361" s="118" t="s">
        <v>2580</v>
      </c>
      <c r="L361" s="118"/>
    </row>
    <row r="362" spans="1:12" ht="20.100000000000001" customHeight="1" x14ac:dyDescent="0.2">
      <c r="A362" s="122" t="s">
        <v>1129</v>
      </c>
      <c r="B362" s="123">
        <v>32</v>
      </c>
      <c r="C362" s="123">
        <v>0</v>
      </c>
      <c r="D362" s="123">
        <v>1</v>
      </c>
      <c r="E362" s="123">
        <v>7</v>
      </c>
      <c r="F362" s="123">
        <v>15</v>
      </c>
      <c r="G362" s="123">
        <v>9</v>
      </c>
      <c r="H362" s="123">
        <v>882</v>
      </c>
      <c r="I362" s="120">
        <f t="shared" si="6"/>
        <v>3.6281179138321996E-2</v>
      </c>
      <c r="J362" s="125" t="s">
        <v>88</v>
      </c>
      <c r="K362" s="118" t="s">
        <v>305</v>
      </c>
      <c r="L362" s="118"/>
    </row>
    <row r="363" spans="1:12" ht="20.100000000000001" customHeight="1" x14ac:dyDescent="0.2">
      <c r="A363" s="122" t="s">
        <v>176</v>
      </c>
      <c r="B363" s="123">
        <v>194</v>
      </c>
      <c r="C363" s="123">
        <v>8</v>
      </c>
      <c r="D363" s="123">
        <v>9</v>
      </c>
      <c r="E363" s="123">
        <v>43</v>
      </c>
      <c r="F363" s="123">
        <v>95</v>
      </c>
      <c r="G363" s="123">
        <v>39</v>
      </c>
      <c r="H363" s="123">
        <v>4377</v>
      </c>
      <c r="I363" s="120">
        <f t="shared" si="6"/>
        <v>4.432259538496687E-2</v>
      </c>
      <c r="J363" s="125" t="s">
        <v>456</v>
      </c>
      <c r="K363" s="118" t="s">
        <v>298</v>
      </c>
      <c r="L363" s="118"/>
    </row>
    <row r="364" spans="1:12" ht="20.100000000000001" customHeight="1" x14ac:dyDescent="0.2">
      <c r="A364" s="122" t="s">
        <v>577</v>
      </c>
      <c r="B364" s="123">
        <v>97</v>
      </c>
      <c r="C364" s="123">
        <v>1</v>
      </c>
      <c r="D364" s="123">
        <v>0</v>
      </c>
      <c r="E364" s="123">
        <v>13</v>
      </c>
      <c r="F364" s="123">
        <v>50</v>
      </c>
      <c r="G364" s="123">
        <v>33</v>
      </c>
      <c r="H364" s="123">
        <v>1649</v>
      </c>
      <c r="I364" s="120">
        <f t="shared" si="6"/>
        <v>5.8823529411764705E-2</v>
      </c>
      <c r="J364" s="125" t="s">
        <v>29</v>
      </c>
      <c r="K364" s="118" t="s">
        <v>298</v>
      </c>
      <c r="L364" s="118"/>
    </row>
    <row r="365" spans="1:12" ht="20.100000000000001" customHeight="1" x14ac:dyDescent="0.2">
      <c r="A365" s="122" t="s">
        <v>1813</v>
      </c>
      <c r="B365" s="123">
        <v>21</v>
      </c>
      <c r="C365" s="123">
        <v>0</v>
      </c>
      <c r="D365" s="123">
        <v>0</v>
      </c>
      <c r="E365" s="123">
        <v>8</v>
      </c>
      <c r="F365" s="123">
        <v>9</v>
      </c>
      <c r="G365" s="123">
        <v>4</v>
      </c>
      <c r="H365" s="123">
        <v>199</v>
      </c>
      <c r="I365" s="120">
        <f t="shared" si="6"/>
        <v>0.10552763819095477</v>
      </c>
      <c r="J365" s="125" t="s">
        <v>266</v>
      </c>
      <c r="K365" s="118" t="s">
        <v>307</v>
      </c>
      <c r="L365" s="118" t="s">
        <v>92</v>
      </c>
    </row>
    <row r="366" spans="1:12" ht="20.100000000000001" customHeight="1" x14ac:dyDescent="0.2">
      <c r="A366" s="122" t="s">
        <v>1589</v>
      </c>
      <c r="B366" s="123">
        <v>14</v>
      </c>
      <c r="C366" s="123">
        <v>0</v>
      </c>
      <c r="D366" s="123">
        <v>0</v>
      </c>
      <c r="E366" s="123">
        <v>2</v>
      </c>
      <c r="F366" s="123">
        <v>8</v>
      </c>
      <c r="G366" s="123">
        <v>4</v>
      </c>
      <c r="H366" s="123">
        <v>329</v>
      </c>
      <c r="I366" s="120">
        <f t="shared" si="6"/>
        <v>4.2553191489361701E-2</v>
      </c>
      <c r="J366" s="125" t="s">
        <v>71</v>
      </c>
      <c r="K366" s="118" t="s">
        <v>298</v>
      </c>
      <c r="L366" s="118"/>
    </row>
    <row r="367" spans="1:12" ht="20.100000000000001" customHeight="1" x14ac:dyDescent="0.2">
      <c r="A367" s="122" t="s">
        <v>1428</v>
      </c>
      <c r="B367" s="123">
        <v>24</v>
      </c>
      <c r="C367" s="123">
        <v>0</v>
      </c>
      <c r="D367" s="123">
        <v>0</v>
      </c>
      <c r="E367" s="123">
        <v>6</v>
      </c>
      <c r="F367" s="123">
        <v>13</v>
      </c>
      <c r="G367" s="123">
        <v>5</v>
      </c>
      <c r="H367" s="123">
        <v>594</v>
      </c>
      <c r="I367" s="120">
        <f t="shared" si="6"/>
        <v>4.0404040404040407E-2</v>
      </c>
      <c r="J367" s="125" t="s">
        <v>89</v>
      </c>
      <c r="K367" s="118" t="s">
        <v>300</v>
      </c>
      <c r="L367" s="118" t="s">
        <v>2356</v>
      </c>
    </row>
    <row r="368" spans="1:12" ht="20.100000000000001" customHeight="1" x14ac:dyDescent="0.2">
      <c r="A368" s="122" t="s">
        <v>337</v>
      </c>
      <c r="B368" s="123">
        <v>13528</v>
      </c>
      <c r="C368" s="123">
        <v>497</v>
      </c>
      <c r="D368" s="123">
        <v>243</v>
      </c>
      <c r="E368" s="123">
        <v>3412</v>
      </c>
      <c r="F368" s="123">
        <v>5395</v>
      </c>
      <c r="G368" s="123">
        <v>3981</v>
      </c>
      <c r="H368" s="123">
        <v>109380</v>
      </c>
      <c r="I368" s="120">
        <f t="shared" si="6"/>
        <v>0.12367891753519838</v>
      </c>
      <c r="J368" s="125" t="s">
        <v>456</v>
      </c>
      <c r="K368" s="118" t="s">
        <v>303</v>
      </c>
      <c r="L368" s="118"/>
    </row>
    <row r="369" spans="1:12" ht="20.100000000000001" customHeight="1" x14ac:dyDescent="0.2">
      <c r="A369" s="122" t="s">
        <v>1284</v>
      </c>
      <c r="B369" s="123">
        <v>34</v>
      </c>
      <c r="C369" s="123">
        <v>1</v>
      </c>
      <c r="D369" s="123">
        <v>3</v>
      </c>
      <c r="E369" s="123">
        <v>9</v>
      </c>
      <c r="F369" s="123">
        <v>14</v>
      </c>
      <c r="G369" s="123">
        <v>7</v>
      </c>
      <c r="H369" s="123">
        <v>588</v>
      </c>
      <c r="I369" s="120">
        <f t="shared" si="6"/>
        <v>5.7823129251700682E-2</v>
      </c>
      <c r="J369" s="125" t="s">
        <v>78</v>
      </c>
      <c r="K369" s="118" t="s">
        <v>321</v>
      </c>
      <c r="L369" s="118"/>
    </row>
    <row r="370" spans="1:12" ht="20.100000000000001" customHeight="1" x14ac:dyDescent="0.2">
      <c r="A370" s="122" t="s">
        <v>2140</v>
      </c>
      <c r="B370" s="123">
        <v>10</v>
      </c>
      <c r="C370" s="123">
        <v>0</v>
      </c>
      <c r="D370" s="123">
        <v>0</v>
      </c>
      <c r="E370" s="123">
        <v>5</v>
      </c>
      <c r="F370" s="123">
        <v>3</v>
      </c>
      <c r="G370" s="123">
        <v>2</v>
      </c>
      <c r="H370" s="123">
        <v>383</v>
      </c>
      <c r="I370" s="120">
        <f t="shared" si="6"/>
        <v>2.6109660574412531E-2</v>
      </c>
      <c r="J370" s="125" t="s">
        <v>217</v>
      </c>
      <c r="K370" s="118" t="s">
        <v>298</v>
      </c>
      <c r="L370" s="118"/>
    </row>
    <row r="371" spans="1:12" ht="20.100000000000001" customHeight="1" x14ac:dyDescent="0.2">
      <c r="A371" s="122" t="s">
        <v>1512</v>
      </c>
      <c r="B371" s="123">
        <v>18</v>
      </c>
      <c r="C371" s="123">
        <v>0</v>
      </c>
      <c r="D371" s="123">
        <v>1</v>
      </c>
      <c r="E371" s="123">
        <v>4</v>
      </c>
      <c r="F371" s="123">
        <v>6</v>
      </c>
      <c r="G371" s="123">
        <v>7</v>
      </c>
      <c r="H371" s="123">
        <v>305</v>
      </c>
      <c r="I371" s="120">
        <f t="shared" si="6"/>
        <v>5.9016393442622953E-2</v>
      </c>
      <c r="J371" s="125" t="s">
        <v>54</v>
      </c>
      <c r="K371" s="118" t="s">
        <v>296</v>
      </c>
      <c r="L371" s="118" t="s">
        <v>328</v>
      </c>
    </row>
    <row r="372" spans="1:12" ht="20.100000000000001" customHeight="1" x14ac:dyDescent="0.2">
      <c r="A372" s="122" t="s">
        <v>2341</v>
      </c>
      <c r="B372" s="123">
        <v>1</v>
      </c>
      <c r="C372" s="123">
        <v>0</v>
      </c>
      <c r="D372" s="123">
        <v>0</v>
      </c>
      <c r="E372" s="123">
        <v>1</v>
      </c>
      <c r="F372" s="123">
        <v>0</v>
      </c>
      <c r="G372" s="123">
        <v>0</v>
      </c>
      <c r="H372" s="123">
        <v>641</v>
      </c>
      <c r="I372" s="120">
        <f t="shared" si="6"/>
        <v>1.5600624024960999E-3</v>
      </c>
      <c r="J372" s="125" t="s">
        <v>262</v>
      </c>
      <c r="K372" s="118" t="s">
        <v>296</v>
      </c>
      <c r="L372" s="118" t="s">
        <v>328</v>
      </c>
    </row>
    <row r="373" spans="1:12" ht="20.100000000000001" customHeight="1" x14ac:dyDescent="0.2">
      <c r="A373" s="122" t="s">
        <v>1826</v>
      </c>
      <c r="B373" s="123">
        <v>9</v>
      </c>
      <c r="C373" s="123">
        <v>0</v>
      </c>
      <c r="D373" s="123">
        <v>0</v>
      </c>
      <c r="E373" s="123">
        <v>4</v>
      </c>
      <c r="F373" s="123">
        <v>2</v>
      </c>
      <c r="G373" s="123">
        <v>3</v>
      </c>
      <c r="H373" s="123">
        <v>379</v>
      </c>
      <c r="I373" s="120">
        <f t="shared" si="6"/>
        <v>2.3746701846965697E-2</v>
      </c>
      <c r="J373" s="125" t="s">
        <v>210</v>
      </c>
      <c r="K373" s="118" t="s">
        <v>296</v>
      </c>
      <c r="L373" s="118"/>
    </row>
    <row r="374" spans="1:12" ht="20.100000000000001" customHeight="1" x14ac:dyDescent="0.2">
      <c r="A374" s="122" t="s">
        <v>731</v>
      </c>
      <c r="B374" s="123">
        <v>75</v>
      </c>
      <c r="C374" s="123">
        <v>0</v>
      </c>
      <c r="D374" s="123">
        <v>1</v>
      </c>
      <c r="E374" s="123">
        <v>16</v>
      </c>
      <c r="F374" s="123">
        <v>47</v>
      </c>
      <c r="G374" s="123">
        <v>11</v>
      </c>
      <c r="H374" s="123">
        <v>1038</v>
      </c>
      <c r="I374" s="120">
        <f t="shared" si="6"/>
        <v>7.2254335260115612E-2</v>
      </c>
      <c r="J374" s="125" t="s">
        <v>46</v>
      </c>
      <c r="K374" s="118" t="s">
        <v>296</v>
      </c>
      <c r="L374" s="118"/>
    </row>
    <row r="375" spans="1:12" ht="20.100000000000001" customHeight="1" x14ac:dyDescent="0.2">
      <c r="A375" s="122" t="s">
        <v>1506</v>
      </c>
      <c r="B375" s="123">
        <v>17</v>
      </c>
      <c r="C375" s="123">
        <v>0</v>
      </c>
      <c r="D375" s="123">
        <v>0</v>
      </c>
      <c r="E375" s="123">
        <v>5</v>
      </c>
      <c r="F375" s="123">
        <v>10</v>
      </c>
      <c r="G375" s="123">
        <v>2</v>
      </c>
      <c r="H375" s="123">
        <v>1157</v>
      </c>
      <c r="I375" s="120">
        <f t="shared" si="6"/>
        <v>1.4693171996542784E-2</v>
      </c>
      <c r="J375" s="125" t="s">
        <v>2581</v>
      </c>
      <c r="K375" s="118" t="s">
        <v>312</v>
      </c>
      <c r="L375" s="118"/>
    </row>
    <row r="376" spans="1:12" ht="20.100000000000001" customHeight="1" x14ac:dyDescent="0.2">
      <c r="A376" s="122" t="s">
        <v>41</v>
      </c>
      <c r="B376" s="123">
        <v>2080</v>
      </c>
      <c r="C376" s="123">
        <v>114</v>
      </c>
      <c r="D376" s="123">
        <v>90</v>
      </c>
      <c r="E376" s="123">
        <v>402</v>
      </c>
      <c r="F376" s="123">
        <v>947</v>
      </c>
      <c r="G376" s="123">
        <v>527</v>
      </c>
      <c r="H376" s="123">
        <v>24816</v>
      </c>
      <c r="I376" s="120">
        <f t="shared" si="6"/>
        <v>8.3816892327530632E-2</v>
      </c>
      <c r="J376" s="125" t="s">
        <v>456</v>
      </c>
      <c r="K376" s="118" t="s">
        <v>316</v>
      </c>
      <c r="L376" s="118"/>
    </row>
    <row r="377" spans="1:12" ht="20.100000000000001" customHeight="1" x14ac:dyDescent="0.2">
      <c r="A377" s="122" t="s">
        <v>1656</v>
      </c>
      <c r="B377" s="123">
        <v>22</v>
      </c>
      <c r="C377" s="123">
        <v>0</v>
      </c>
      <c r="D377" s="123">
        <v>0</v>
      </c>
      <c r="E377" s="123">
        <v>6</v>
      </c>
      <c r="F377" s="123">
        <v>10</v>
      </c>
      <c r="G377" s="123">
        <v>6</v>
      </c>
      <c r="H377" s="123">
        <v>1103</v>
      </c>
      <c r="I377" s="120">
        <f t="shared" si="6"/>
        <v>1.9945602901178604E-2</v>
      </c>
      <c r="J377" s="125" t="s">
        <v>71</v>
      </c>
      <c r="K377" s="118" t="s">
        <v>298</v>
      </c>
      <c r="L377" s="118" t="s">
        <v>18</v>
      </c>
    </row>
    <row r="378" spans="1:12" ht="20.100000000000001" customHeight="1" x14ac:dyDescent="0.2">
      <c r="A378" s="122" t="s">
        <v>178</v>
      </c>
      <c r="B378" s="123">
        <v>3</v>
      </c>
      <c r="C378" s="123">
        <v>0</v>
      </c>
      <c r="D378" s="123">
        <v>0</v>
      </c>
      <c r="E378" s="123">
        <v>2</v>
      </c>
      <c r="F378" s="123">
        <v>1</v>
      </c>
      <c r="G378" s="123">
        <v>0</v>
      </c>
      <c r="H378" s="123">
        <v>7341</v>
      </c>
      <c r="I378" s="120">
        <f t="shared" si="6"/>
        <v>4.086636697997548E-4</v>
      </c>
      <c r="J378" s="125" t="s">
        <v>456</v>
      </c>
      <c r="K378" s="118" t="s">
        <v>305</v>
      </c>
      <c r="L378" s="118"/>
    </row>
    <row r="379" spans="1:12" ht="20.100000000000001" customHeight="1" x14ac:dyDescent="0.2">
      <c r="A379" s="122" t="s">
        <v>2241</v>
      </c>
      <c r="B379" s="123">
        <v>6</v>
      </c>
      <c r="C379" s="123">
        <v>0</v>
      </c>
      <c r="D379" s="123">
        <v>0</v>
      </c>
      <c r="E379" s="123">
        <v>4</v>
      </c>
      <c r="F379" s="123">
        <v>1</v>
      </c>
      <c r="G379" s="123">
        <v>1</v>
      </c>
      <c r="H379" s="123">
        <v>672</v>
      </c>
      <c r="I379" s="120">
        <f t="shared" si="6"/>
        <v>8.9285714285714281E-3</v>
      </c>
      <c r="J379" s="125" t="s">
        <v>260</v>
      </c>
      <c r="K379" s="118" t="s">
        <v>296</v>
      </c>
      <c r="L379" s="118" t="s">
        <v>12</v>
      </c>
    </row>
    <row r="380" spans="1:12" ht="20.100000000000001" customHeight="1" x14ac:dyDescent="0.2">
      <c r="A380" s="122" t="s">
        <v>1660</v>
      </c>
      <c r="B380" s="123">
        <v>16</v>
      </c>
      <c r="C380" s="123">
        <v>0</v>
      </c>
      <c r="D380" s="123">
        <v>0</v>
      </c>
      <c r="E380" s="123">
        <v>5</v>
      </c>
      <c r="F380" s="123">
        <v>6</v>
      </c>
      <c r="G380" s="123">
        <v>5</v>
      </c>
      <c r="H380" s="123">
        <v>577</v>
      </c>
      <c r="I380" s="120">
        <f t="shared" si="6"/>
        <v>2.7729636048526862E-2</v>
      </c>
      <c r="J380" s="125" t="s">
        <v>71</v>
      </c>
      <c r="K380" s="118" t="s">
        <v>298</v>
      </c>
      <c r="L380" s="118" t="s">
        <v>18</v>
      </c>
    </row>
    <row r="381" spans="1:12" ht="20.100000000000001" customHeight="1" x14ac:dyDescent="0.2">
      <c r="A381" s="122" t="s">
        <v>2342</v>
      </c>
      <c r="B381" s="123">
        <v>4</v>
      </c>
      <c r="C381" s="123">
        <v>0</v>
      </c>
      <c r="D381" s="123">
        <v>0</v>
      </c>
      <c r="E381" s="123">
        <v>2</v>
      </c>
      <c r="F381" s="123">
        <v>1</v>
      </c>
      <c r="G381" s="123">
        <v>1</v>
      </c>
      <c r="H381" s="123">
        <v>478</v>
      </c>
      <c r="I381" s="120">
        <f t="shared" si="6"/>
        <v>8.368200836820083E-3</v>
      </c>
      <c r="J381" s="125" t="s">
        <v>260</v>
      </c>
      <c r="K381" s="118" t="s">
        <v>296</v>
      </c>
      <c r="L381" s="118" t="s">
        <v>12</v>
      </c>
    </row>
    <row r="382" spans="1:12" ht="20.100000000000001" customHeight="1" x14ac:dyDescent="0.2">
      <c r="A382" s="122" t="s">
        <v>179</v>
      </c>
      <c r="B382" s="123">
        <v>9</v>
      </c>
      <c r="C382" s="123">
        <v>1</v>
      </c>
      <c r="D382" s="123">
        <v>1</v>
      </c>
      <c r="E382" s="123">
        <v>2</v>
      </c>
      <c r="F382" s="123">
        <v>3</v>
      </c>
      <c r="G382" s="123">
        <v>2</v>
      </c>
      <c r="H382" s="123">
        <v>8690</v>
      </c>
      <c r="I382" s="120">
        <f t="shared" si="6"/>
        <v>1.0356731875719217E-3</v>
      </c>
      <c r="J382" s="125" t="s">
        <v>456</v>
      </c>
      <c r="K382" s="118" t="s">
        <v>2580</v>
      </c>
      <c r="L382" s="118"/>
    </row>
    <row r="383" spans="1:12" ht="20.100000000000001" customHeight="1" x14ac:dyDescent="0.2">
      <c r="A383" s="122" t="s">
        <v>2116</v>
      </c>
      <c r="B383" s="123">
        <v>5</v>
      </c>
      <c r="C383" s="123">
        <v>0</v>
      </c>
      <c r="D383" s="123">
        <v>0</v>
      </c>
      <c r="E383" s="123">
        <v>2</v>
      </c>
      <c r="F383" s="123">
        <v>1</v>
      </c>
      <c r="G383" s="123">
        <v>2</v>
      </c>
      <c r="H383" s="123">
        <v>778</v>
      </c>
      <c r="I383" s="120">
        <f t="shared" si="6"/>
        <v>6.4267352185089976E-3</v>
      </c>
      <c r="J383" s="125" t="s">
        <v>262</v>
      </c>
      <c r="K383" s="118" t="s">
        <v>296</v>
      </c>
      <c r="L383" s="118" t="s">
        <v>328</v>
      </c>
    </row>
    <row r="384" spans="1:12" ht="20.100000000000001" customHeight="1" x14ac:dyDescent="0.2">
      <c r="A384" s="122" t="s">
        <v>2284</v>
      </c>
      <c r="B384" s="123">
        <v>1</v>
      </c>
      <c r="C384" s="123">
        <v>0</v>
      </c>
      <c r="D384" s="123">
        <v>0</v>
      </c>
      <c r="E384" s="123">
        <v>0</v>
      </c>
      <c r="F384" s="123">
        <v>1</v>
      </c>
      <c r="G384" s="123">
        <v>0</v>
      </c>
      <c r="H384" s="123">
        <v>714</v>
      </c>
      <c r="I384" s="120">
        <f t="shared" si="6"/>
        <v>1.4005602240896359E-3</v>
      </c>
      <c r="J384" s="125" t="s">
        <v>40</v>
      </c>
      <c r="K384" s="118"/>
      <c r="L384" s="118"/>
    </row>
    <row r="385" spans="1:12" ht="20.100000000000001" customHeight="1" x14ac:dyDescent="0.2">
      <c r="A385" s="122" t="s">
        <v>2019</v>
      </c>
      <c r="B385" s="126">
        <v>11</v>
      </c>
      <c r="C385" s="126">
        <v>0</v>
      </c>
      <c r="D385" s="126">
        <v>0</v>
      </c>
      <c r="E385" s="126">
        <v>1</v>
      </c>
      <c r="F385" s="126">
        <v>7</v>
      </c>
      <c r="G385" s="126">
        <v>3</v>
      </c>
      <c r="H385" s="127">
        <v>481</v>
      </c>
      <c r="I385" s="120">
        <f t="shared" si="6"/>
        <v>2.286902286902287E-2</v>
      </c>
      <c r="J385" s="125" t="s">
        <v>88</v>
      </c>
      <c r="K385" s="118" t="s">
        <v>305</v>
      </c>
      <c r="L385" s="118"/>
    </row>
    <row r="386" spans="1:12" ht="20.100000000000001" customHeight="1" x14ac:dyDescent="0.2">
      <c r="A386" s="122" t="s">
        <v>915</v>
      </c>
      <c r="B386" s="123">
        <v>43</v>
      </c>
      <c r="C386" s="123">
        <v>0</v>
      </c>
      <c r="D386" s="123">
        <v>0</v>
      </c>
      <c r="E386" s="123">
        <v>9</v>
      </c>
      <c r="F386" s="123">
        <v>23</v>
      </c>
      <c r="G386" s="123">
        <v>11</v>
      </c>
      <c r="H386" s="123">
        <v>591</v>
      </c>
      <c r="I386" s="120">
        <f t="shared" si="6"/>
        <v>7.2758037225042302E-2</v>
      </c>
      <c r="J386" s="125" t="s">
        <v>35</v>
      </c>
      <c r="K386" s="118" t="s">
        <v>2580</v>
      </c>
      <c r="L386" s="118" t="s">
        <v>91</v>
      </c>
    </row>
    <row r="387" spans="1:12" ht="20.100000000000001" customHeight="1" x14ac:dyDescent="0.2">
      <c r="A387" s="122" t="s">
        <v>1876</v>
      </c>
      <c r="B387" s="123">
        <v>12</v>
      </c>
      <c r="C387" s="123">
        <v>0</v>
      </c>
      <c r="D387" s="123">
        <v>0</v>
      </c>
      <c r="E387" s="123">
        <v>6</v>
      </c>
      <c r="F387" s="123">
        <v>5</v>
      </c>
      <c r="G387" s="123">
        <v>1</v>
      </c>
      <c r="H387" s="123">
        <v>575</v>
      </c>
      <c r="I387" s="120">
        <f t="shared" si="6"/>
        <v>2.0869565217391306E-2</v>
      </c>
      <c r="J387" s="125" t="s">
        <v>456</v>
      </c>
      <c r="K387" s="118" t="s">
        <v>298</v>
      </c>
      <c r="L387" s="118" t="s">
        <v>391</v>
      </c>
    </row>
    <row r="388" spans="1:12" ht="20.100000000000001" customHeight="1" x14ac:dyDescent="0.2">
      <c r="A388" s="122" t="s">
        <v>1553</v>
      </c>
      <c r="B388" s="123">
        <v>19</v>
      </c>
      <c r="C388" s="123">
        <v>0</v>
      </c>
      <c r="D388" s="123">
        <v>0</v>
      </c>
      <c r="E388" s="123">
        <v>3</v>
      </c>
      <c r="F388" s="123">
        <v>12</v>
      </c>
      <c r="G388" s="123">
        <v>4</v>
      </c>
      <c r="H388" s="123">
        <v>1072</v>
      </c>
      <c r="I388" s="120">
        <f t="shared" si="6"/>
        <v>1.7723880597014924E-2</v>
      </c>
      <c r="J388" s="125" t="s">
        <v>34</v>
      </c>
      <c r="K388" s="118" t="s">
        <v>312</v>
      </c>
      <c r="L388" s="118"/>
    </row>
    <row r="389" spans="1:12" ht="20.100000000000001" customHeight="1" x14ac:dyDescent="0.2">
      <c r="A389" s="122" t="s">
        <v>1566</v>
      </c>
      <c r="B389" s="123">
        <v>17</v>
      </c>
      <c r="C389" s="123">
        <v>0</v>
      </c>
      <c r="D389" s="123">
        <v>0</v>
      </c>
      <c r="E389" s="123">
        <v>6</v>
      </c>
      <c r="F389" s="123">
        <v>9</v>
      </c>
      <c r="G389" s="123">
        <v>2</v>
      </c>
      <c r="H389" s="123">
        <v>719</v>
      </c>
      <c r="I389" s="120">
        <f t="shared" si="6"/>
        <v>2.3643949930458971E-2</v>
      </c>
      <c r="J389" s="125" t="s">
        <v>39</v>
      </c>
      <c r="K389" s="118" t="s">
        <v>298</v>
      </c>
      <c r="L389" s="118" t="s">
        <v>391</v>
      </c>
    </row>
    <row r="390" spans="1:12" ht="20.100000000000001" customHeight="1" x14ac:dyDescent="0.2">
      <c r="A390" s="122" t="s">
        <v>1729</v>
      </c>
      <c r="B390" s="123">
        <v>13</v>
      </c>
      <c r="C390" s="123">
        <v>3</v>
      </c>
      <c r="D390" s="123">
        <v>1</v>
      </c>
      <c r="E390" s="123">
        <v>5</v>
      </c>
      <c r="F390" s="123">
        <v>3</v>
      </c>
      <c r="G390" s="123">
        <v>1</v>
      </c>
      <c r="H390" s="123">
        <v>801</v>
      </c>
      <c r="I390" s="120">
        <f t="shared" si="6"/>
        <v>1.6229712858926344E-2</v>
      </c>
      <c r="J390" s="125" t="s">
        <v>88</v>
      </c>
      <c r="K390" s="118" t="s">
        <v>305</v>
      </c>
      <c r="L390" s="118"/>
    </row>
    <row r="391" spans="1:12" ht="20.100000000000001" customHeight="1" x14ac:dyDescent="0.2">
      <c r="A391" s="122" t="s">
        <v>924</v>
      </c>
      <c r="B391" s="123">
        <v>53</v>
      </c>
      <c r="C391" s="123">
        <v>0</v>
      </c>
      <c r="D391" s="123">
        <v>1</v>
      </c>
      <c r="E391" s="123">
        <v>13</v>
      </c>
      <c r="F391" s="123">
        <v>25</v>
      </c>
      <c r="G391" s="123">
        <v>14</v>
      </c>
      <c r="H391" s="123">
        <v>886</v>
      </c>
      <c r="I391" s="120">
        <f t="shared" si="6"/>
        <v>5.9819413092550788E-2</v>
      </c>
      <c r="J391" s="125" t="s">
        <v>28</v>
      </c>
      <c r="K391" s="118" t="s">
        <v>321</v>
      </c>
      <c r="L391" s="118" t="s">
        <v>2355</v>
      </c>
    </row>
    <row r="392" spans="1:12" ht="20.100000000000001" customHeight="1" x14ac:dyDescent="0.2">
      <c r="A392" s="122" t="s">
        <v>1593</v>
      </c>
      <c r="B392" s="123">
        <v>15</v>
      </c>
      <c r="C392" s="123">
        <v>0</v>
      </c>
      <c r="D392" s="123">
        <v>0</v>
      </c>
      <c r="E392" s="123">
        <v>8</v>
      </c>
      <c r="F392" s="123">
        <v>3</v>
      </c>
      <c r="G392" s="123">
        <v>4</v>
      </c>
      <c r="H392" s="123">
        <v>933</v>
      </c>
      <c r="I392" s="120">
        <f t="shared" si="6"/>
        <v>1.607717041800643E-2</v>
      </c>
      <c r="J392" s="125" t="s">
        <v>43</v>
      </c>
      <c r="K392" s="118" t="s">
        <v>312</v>
      </c>
      <c r="L392" s="118" t="s">
        <v>2358</v>
      </c>
    </row>
    <row r="393" spans="1:12" ht="20.100000000000001" customHeight="1" x14ac:dyDescent="0.2">
      <c r="A393" s="122" t="s">
        <v>44</v>
      </c>
      <c r="B393" s="123">
        <v>25316</v>
      </c>
      <c r="C393" s="123">
        <v>429</v>
      </c>
      <c r="D393" s="123">
        <v>245</v>
      </c>
      <c r="E393" s="123">
        <v>4918</v>
      </c>
      <c r="F393" s="123">
        <v>10757</v>
      </c>
      <c r="G393" s="123">
        <v>8967</v>
      </c>
      <c r="H393" s="123">
        <v>104591</v>
      </c>
      <c r="I393" s="120">
        <f t="shared" si="6"/>
        <v>0.24204759491734471</v>
      </c>
      <c r="J393" s="125" t="s">
        <v>456</v>
      </c>
      <c r="K393" s="118" t="s">
        <v>316</v>
      </c>
      <c r="L393" s="118"/>
    </row>
    <row r="394" spans="1:12" ht="20.100000000000001" customHeight="1" x14ac:dyDescent="0.2">
      <c r="A394" s="122" t="s">
        <v>1575</v>
      </c>
      <c r="B394" s="123">
        <v>27</v>
      </c>
      <c r="C394" s="123">
        <v>4</v>
      </c>
      <c r="D394" s="123">
        <v>0</v>
      </c>
      <c r="E394" s="123">
        <v>3</v>
      </c>
      <c r="F394" s="123">
        <v>17</v>
      </c>
      <c r="G394" s="123">
        <v>3</v>
      </c>
      <c r="H394" s="123">
        <v>1177</v>
      </c>
      <c r="I394" s="120">
        <f t="shared" ref="I394:I457" si="7">+B394/H394</f>
        <v>2.2939677145284623E-2</v>
      </c>
      <c r="J394" s="125" t="s">
        <v>30</v>
      </c>
      <c r="K394" s="118" t="s">
        <v>309</v>
      </c>
      <c r="L394" s="118" t="s">
        <v>111</v>
      </c>
    </row>
    <row r="395" spans="1:12" ht="20.100000000000001" customHeight="1" x14ac:dyDescent="0.2">
      <c r="A395" s="122" t="s">
        <v>45</v>
      </c>
      <c r="B395" s="123">
        <v>37109</v>
      </c>
      <c r="C395" s="123">
        <v>460</v>
      </c>
      <c r="D395" s="123">
        <v>466</v>
      </c>
      <c r="E395" s="123">
        <v>7534</v>
      </c>
      <c r="F395" s="123">
        <v>17160</v>
      </c>
      <c r="G395" s="123">
        <v>11489</v>
      </c>
      <c r="H395" s="123">
        <v>213075</v>
      </c>
      <c r="I395" s="120">
        <f t="shared" si="7"/>
        <v>0.17415933356799249</v>
      </c>
      <c r="J395" s="125" t="s">
        <v>456</v>
      </c>
      <c r="K395" s="118" t="s">
        <v>309</v>
      </c>
      <c r="L395" s="118" t="s">
        <v>2357</v>
      </c>
    </row>
    <row r="396" spans="1:12" ht="20.100000000000001" customHeight="1" x14ac:dyDescent="0.2">
      <c r="A396" s="122" t="s">
        <v>998</v>
      </c>
      <c r="B396" s="123">
        <v>25</v>
      </c>
      <c r="C396" s="123">
        <v>0</v>
      </c>
      <c r="D396" s="123">
        <v>0</v>
      </c>
      <c r="E396" s="123">
        <v>14</v>
      </c>
      <c r="F396" s="123">
        <v>9</v>
      </c>
      <c r="G396" s="123">
        <v>2</v>
      </c>
      <c r="H396" s="123">
        <v>194</v>
      </c>
      <c r="I396" s="120">
        <f t="shared" si="7"/>
        <v>0.12886597938144329</v>
      </c>
      <c r="J396" s="125" t="s">
        <v>11</v>
      </c>
      <c r="K396" s="118" t="s">
        <v>307</v>
      </c>
      <c r="L396" s="118"/>
    </row>
    <row r="397" spans="1:12" ht="20.100000000000001" customHeight="1" x14ac:dyDescent="0.2">
      <c r="A397" s="122" t="s">
        <v>1353</v>
      </c>
      <c r="B397" s="123">
        <v>24</v>
      </c>
      <c r="C397" s="123">
        <v>0</v>
      </c>
      <c r="D397" s="123">
        <v>0</v>
      </c>
      <c r="E397" s="123">
        <v>4</v>
      </c>
      <c r="F397" s="123">
        <v>17</v>
      </c>
      <c r="G397" s="123">
        <v>3</v>
      </c>
      <c r="H397" s="123">
        <v>678</v>
      </c>
      <c r="I397" s="120">
        <f t="shared" si="7"/>
        <v>3.5398230088495575E-2</v>
      </c>
      <c r="J397" s="125" t="s">
        <v>36</v>
      </c>
      <c r="K397" s="118" t="s">
        <v>321</v>
      </c>
      <c r="L397" s="118" t="s">
        <v>364</v>
      </c>
    </row>
    <row r="398" spans="1:12" ht="20.100000000000001" customHeight="1" x14ac:dyDescent="0.2">
      <c r="A398" s="122" t="s">
        <v>938</v>
      </c>
      <c r="B398" s="123">
        <v>62</v>
      </c>
      <c r="C398" s="123">
        <v>0</v>
      </c>
      <c r="D398" s="123">
        <v>0</v>
      </c>
      <c r="E398" s="123">
        <v>14</v>
      </c>
      <c r="F398" s="123">
        <v>34</v>
      </c>
      <c r="G398" s="123">
        <v>14</v>
      </c>
      <c r="H398" s="123">
        <v>1154</v>
      </c>
      <c r="I398" s="120">
        <f t="shared" si="7"/>
        <v>5.3726169844020795E-2</v>
      </c>
      <c r="J398" s="125" t="s">
        <v>76</v>
      </c>
      <c r="K398" s="118" t="s">
        <v>321</v>
      </c>
      <c r="L398" s="118" t="s">
        <v>2354</v>
      </c>
    </row>
    <row r="399" spans="1:12" ht="20.100000000000001" customHeight="1" x14ac:dyDescent="0.2">
      <c r="A399" s="122" t="s">
        <v>2350</v>
      </c>
      <c r="B399" s="123">
        <v>1</v>
      </c>
      <c r="C399" s="123">
        <v>0</v>
      </c>
      <c r="D399" s="123">
        <v>0</v>
      </c>
      <c r="E399" s="123">
        <v>1</v>
      </c>
      <c r="F399" s="123">
        <v>0</v>
      </c>
      <c r="G399" s="123">
        <v>0</v>
      </c>
      <c r="H399" s="123">
        <v>861</v>
      </c>
      <c r="I399" s="120">
        <f t="shared" si="7"/>
        <v>1.1614401858304297E-3</v>
      </c>
      <c r="J399" s="125" t="s">
        <v>78</v>
      </c>
      <c r="K399" s="118" t="s">
        <v>321</v>
      </c>
      <c r="L399" s="118"/>
    </row>
    <row r="400" spans="1:12" ht="20.100000000000001" customHeight="1" x14ac:dyDescent="0.2">
      <c r="A400" s="122" t="s">
        <v>1488</v>
      </c>
      <c r="B400" s="123">
        <v>22</v>
      </c>
      <c r="C400" s="123">
        <v>1</v>
      </c>
      <c r="D400" s="123">
        <v>2</v>
      </c>
      <c r="E400" s="123">
        <v>2</v>
      </c>
      <c r="F400" s="123">
        <v>12</v>
      </c>
      <c r="G400" s="123">
        <v>5</v>
      </c>
      <c r="H400" s="123">
        <v>985</v>
      </c>
      <c r="I400" s="120">
        <f t="shared" si="7"/>
        <v>2.2335025380710659E-2</v>
      </c>
      <c r="J400" s="125" t="s">
        <v>88</v>
      </c>
      <c r="K400" s="118" t="s">
        <v>305</v>
      </c>
      <c r="L400" s="118"/>
    </row>
    <row r="401" spans="1:12" ht="20.100000000000001" customHeight="1" x14ac:dyDescent="0.2">
      <c r="A401" s="122" t="s">
        <v>565</v>
      </c>
      <c r="B401" s="123">
        <v>84</v>
      </c>
      <c r="C401" s="123">
        <v>5</v>
      </c>
      <c r="D401" s="123">
        <v>6</v>
      </c>
      <c r="E401" s="123">
        <v>23</v>
      </c>
      <c r="F401" s="123">
        <v>34</v>
      </c>
      <c r="G401" s="123">
        <v>16</v>
      </c>
      <c r="H401" s="123">
        <v>731</v>
      </c>
      <c r="I401" s="120">
        <f t="shared" si="7"/>
        <v>0.11491108071135431</v>
      </c>
      <c r="J401" s="125" t="s">
        <v>87</v>
      </c>
      <c r="K401" s="118" t="s">
        <v>2580</v>
      </c>
      <c r="L401" s="118" t="s">
        <v>51</v>
      </c>
    </row>
    <row r="402" spans="1:12" ht="20.100000000000001" customHeight="1" x14ac:dyDescent="0.2">
      <c r="A402" s="122" t="s">
        <v>181</v>
      </c>
      <c r="B402" s="123">
        <v>2</v>
      </c>
      <c r="C402" s="123">
        <v>0</v>
      </c>
      <c r="D402" s="123">
        <v>0</v>
      </c>
      <c r="E402" s="123">
        <v>1</v>
      </c>
      <c r="F402" s="123">
        <v>1</v>
      </c>
      <c r="G402" s="123">
        <v>0</v>
      </c>
      <c r="H402" s="123">
        <v>17792</v>
      </c>
      <c r="I402" s="120">
        <f t="shared" si="7"/>
        <v>1.1241007194244605E-4</v>
      </c>
      <c r="J402" s="125" t="s">
        <v>456</v>
      </c>
      <c r="K402" s="118" t="s">
        <v>307</v>
      </c>
      <c r="L402" s="118"/>
    </row>
    <row r="403" spans="1:12" ht="20.100000000000001" customHeight="1" x14ac:dyDescent="0.2">
      <c r="A403" s="122" t="s">
        <v>182</v>
      </c>
      <c r="B403" s="123">
        <v>1</v>
      </c>
      <c r="C403" s="123">
        <v>0</v>
      </c>
      <c r="D403" s="123">
        <v>0</v>
      </c>
      <c r="E403" s="123">
        <v>0</v>
      </c>
      <c r="F403" s="123">
        <v>1</v>
      </c>
      <c r="G403" s="123">
        <v>0</v>
      </c>
      <c r="H403" s="123">
        <v>6639</v>
      </c>
      <c r="I403" s="120">
        <f t="shared" si="7"/>
        <v>1.5062509414068384E-4</v>
      </c>
      <c r="J403" s="125" t="s">
        <v>456</v>
      </c>
      <c r="K403" s="118" t="s">
        <v>321</v>
      </c>
      <c r="L403" s="118"/>
    </row>
    <row r="404" spans="1:12" ht="20.100000000000001" customHeight="1" x14ac:dyDescent="0.2">
      <c r="A404" s="122" t="s">
        <v>2029</v>
      </c>
      <c r="B404" s="123">
        <v>8</v>
      </c>
      <c r="C404" s="123">
        <v>0</v>
      </c>
      <c r="D404" s="123">
        <v>0</v>
      </c>
      <c r="E404" s="123">
        <v>3</v>
      </c>
      <c r="F404" s="123">
        <v>5</v>
      </c>
      <c r="G404" s="123">
        <v>0</v>
      </c>
      <c r="H404" s="123">
        <v>390</v>
      </c>
      <c r="I404" s="120">
        <f t="shared" si="7"/>
        <v>2.0512820512820513E-2</v>
      </c>
      <c r="J404" s="125" t="s">
        <v>34</v>
      </c>
      <c r="K404" s="118" t="s">
        <v>305</v>
      </c>
      <c r="L404" s="118" t="s">
        <v>59</v>
      </c>
    </row>
    <row r="405" spans="1:12" ht="20.100000000000001" customHeight="1" x14ac:dyDescent="0.2">
      <c r="A405" s="122" t="s">
        <v>2276</v>
      </c>
      <c r="B405" s="123">
        <v>2</v>
      </c>
      <c r="C405" s="123">
        <v>0</v>
      </c>
      <c r="D405" s="123">
        <v>0</v>
      </c>
      <c r="E405" s="123">
        <v>1</v>
      </c>
      <c r="F405" s="123">
        <v>1</v>
      </c>
      <c r="G405" s="123">
        <v>0</v>
      </c>
      <c r="H405" s="123">
        <v>358</v>
      </c>
      <c r="I405" s="120">
        <f t="shared" si="7"/>
        <v>5.5865921787709499E-3</v>
      </c>
      <c r="J405" s="125" t="s">
        <v>224</v>
      </c>
      <c r="K405" s="118" t="s">
        <v>321</v>
      </c>
      <c r="L405" s="118"/>
    </row>
    <row r="406" spans="1:12" ht="20.100000000000001" customHeight="1" x14ac:dyDescent="0.2">
      <c r="A406" s="122" t="s">
        <v>1890</v>
      </c>
      <c r="B406" s="123">
        <v>24</v>
      </c>
      <c r="C406" s="123">
        <v>3</v>
      </c>
      <c r="D406" s="123">
        <v>0</v>
      </c>
      <c r="E406" s="123">
        <v>8</v>
      </c>
      <c r="F406" s="123">
        <v>9</v>
      </c>
      <c r="G406" s="123">
        <v>4</v>
      </c>
      <c r="H406" s="123">
        <v>697</v>
      </c>
      <c r="I406" s="120">
        <f t="shared" si="7"/>
        <v>3.443328550932568E-2</v>
      </c>
      <c r="J406" s="125" t="s">
        <v>88</v>
      </c>
      <c r="K406" s="118" t="s">
        <v>305</v>
      </c>
      <c r="L406" s="118"/>
    </row>
    <row r="407" spans="1:12" ht="20.100000000000001" customHeight="1" x14ac:dyDescent="0.2">
      <c r="A407" s="122" t="s">
        <v>480</v>
      </c>
      <c r="B407" s="123">
        <v>278</v>
      </c>
      <c r="C407" s="123">
        <v>46</v>
      </c>
      <c r="D407" s="123">
        <v>7</v>
      </c>
      <c r="E407" s="123">
        <v>67</v>
      </c>
      <c r="F407" s="123">
        <v>120</v>
      </c>
      <c r="G407" s="123">
        <v>38</v>
      </c>
      <c r="H407" s="123">
        <v>1549</v>
      </c>
      <c r="I407" s="120">
        <f t="shared" si="7"/>
        <v>0.17947062621045837</v>
      </c>
      <c r="J407" s="125" t="s">
        <v>120</v>
      </c>
      <c r="K407" s="118" t="s">
        <v>316</v>
      </c>
      <c r="L407" s="118"/>
    </row>
    <row r="408" spans="1:12" ht="20.100000000000001" customHeight="1" x14ac:dyDescent="0.2">
      <c r="A408" s="122" t="s">
        <v>49</v>
      </c>
      <c r="B408" s="123">
        <v>77788</v>
      </c>
      <c r="C408" s="123">
        <v>1837</v>
      </c>
      <c r="D408" s="123">
        <v>1152</v>
      </c>
      <c r="E408" s="123">
        <v>16919</v>
      </c>
      <c r="F408" s="123">
        <v>30868</v>
      </c>
      <c r="G408" s="123">
        <v>27012</v>
      </c>
      <c r="H408" s="123">
        <v>324294</v>
      </c>
      <c r="I408" s="120">
        <f t="shared" si="7"/>
        <v>0.23986876106249266</v>
      </c>
      <c r="J408" s="125" t="s">
        <v>456</v>
      </c>
      <c r="K408" s="118" t="s">
        <v>300</v>
      </c>
      <c r="L408" s="118"/>
    </row>
    <row r="409" spans="1:12" ht="20.100000000000001" customHeight="1" x14ac:dyDescent="0.2">
      <c r="A409" s="122" t="s">
        <v>1492</v>
      </c>
      <c r="B409" s="123">
        <v>22</v>
      </c>
      <c r="C409" s="123">
        <v>0</v>
      </c>
      <c r="D409" s="123">
        <v>1</v>
      </c>
      <c r="E409" s="123">
        <v>4</v>
      </c>
      <c r="F409" s="123">
        <v>13</v>
      </c>
      <c r="G409" s="123">
        <v>4</v>
      </c>
      <c r="H409" s="123">
        <v>1396</v>
      </c>
      <c r="I409" s="120">
        <f t="shared" si="7"/>
        <v>1.5759312320916905E-2</v>
      </c>
      <c r="J409" s="125" t="s">
        <v>61</v>
      </c>
      <c r="K409" s="118" t="s">
        <v>305</v>
      </c>
      <c r="L409" s="118"/>
    </row>
    <row r="410" spans="1:12" ht="20.100000000000001" customHeight="1" x14ac:dyDescent="0.2">
      <c r="A410" s="122" t="s">
        <v>781</v>
      </c>
      <c r="B410" s="123">
        <v>65</v>
      </c>
      <c r="C410" s="123">
        <v>1</v>
      </c>
      <c r="D410" s="123">
        <v>5</v>
      </c>
      <c r="E410" s="123">
        <v>16</v>
      </c>
      <c r="F410" s="123">
        <v>28</v>
      </c>
      <c r="G410" s="123">
        <v>15</v>
      </c>
      <c r="H410" s="123">
        <v>621</v>
      </c>
      <c r="I410" s="120">
        <f t="shared" si="7"/>
        <v>0.10466988727858294</v>
      </c>
      <c r="J410" s="125" t="s">
        <v>78</v>
      </c>
      <c r="K410" s="118" t="s">
        <v>321</v>
      </c>
      <c r="L410" s="118"/>
    </row>
    <row r="411" spans="1:12" ht="20.100000000000001" customHeight="1" x14ac:dyDescent="0.2">
      <c r="A411" s="122" t="s">
        <v>2117</v>
      </c>
      <c r="B411" s="123">
        <v>6</v>
      </c>
      <c r="C411" s="123">
        <v>0</v>
      </c>
      <c r="D411" s="123">
        <v>0</v>
      </c>
      <c r="E411" s="123">
        <v>0</v>
      </c>
      <c r="F411" s="123">
        <v>3</v>
      </c>
      <c r="G411" s="123">
        <v>3</v>
      </c>
      <c r="H411" s="123">
        <v>495</v>
      </c>
      <c r="I411" s="120">
        <f t="shared" si="7"/>
        <v>1.2121212121212121E-2</v>
      </c>
      <c r="J411" s="125" t="s">
        <v>46</v>
      </c>
      <c r="K411" s="118" t="s">
        <v>296</v>
      </c>
      <c r="L411" s="118"/>
    </row>
    <row r="412" spans="1:12" ht="20.100000000000001" customHeight="1" x14ac:dyDescent="0.2">
      <c r="A412" s="122" t="s">
        <v>2240</v>
      </c>
      <c r="B412" s="123">
        <v>3</v>
      </c>
      <c r="C412" s="123">
        <v>0</v>
      </c>
      <c r="D412" s="123">
        <v>0</v>
      </c>
      <c r="E412" s="123">
        <v>1</v>
      </c>
      <c r="F412" s="123">
        <v>2</v>
      </c>
      <c r="G412" s="123">
        <v>0</v>
      </c>
      <c r="H412" s="123">
        <v>1695</v>
      </c>
      <c r="I412" s="120">
        <f t="shared" si="7"/>
        <v>1.7699115044247787E-3</v>
      </c>
      <c r="J412" s="125" t="s">
        <v>146</v>
      </c>
      <c r="K412" s="118" t="s">
        <v>2580</v>
      </c>
      <c r="L412" s="118" t="s">
        <v>51</v>
      </c>
    </row>
    <row r="413" spans="1:12" ht="20.100000000000001" customHeight="1" x14ac:dyDescent="0.2">
      <c r="A413" s="122" t="s">
        <v>1755</v>
      </c>
      <c r="B413" s="123">
        <v>20</v>
      </c>
      <c r="C413" s="123">
        <v>4</v>
      </c>
      <c r="D413" s="123">
        <v>0</v>
      </c>
      <c r="E413" s="123">
        <v>6</v>
      </c>
      <c r="F413" s="123">
        <v>8</v>
      </c>
      <c r="G413" s="123">
        <v>2</v>
      </c>
      <c r="H413" s="123">
        <v>1028</v>
      </c>
      <c r="I413" s="120">
        <f t="shared" si="7"/>
        <v>1.9455252918287938E-2</v>
      </c>
      <c r="J413" s="125" t="s">
        <v>2581</v>
      </c>
      <c r="K413" s="118" t="s">
        <v>309</v>
      </c>
      <c r="L413" s="118"/>
    </row>
    <row r="414" spans="1:12" ht="20.100000000000001" customHeight="1" x14ac:dyDescent="0.2">
      <c r="A414" s="122" t="s">
        <v>1263</v>
      </c>
      <c r="B414" s="123">
        <v>24</v>
      </c>
      <c r="C414" s="123">
        <v>0</v>
      </c>
      <c r="D414" s="123">
        <v>0</v>
      </c>
      <c r="E414" s="123">
        <v>9</v>
      </c>
      <c r="F414" s="123">
        <v>9</v>
      </c>
      <c r="G414" s="123">
        <v>6</v>
      </c>
      <c r="H414" s="123">
        <v>419</v>
      </c>
      <c r="I414" s="120">
        <f t="shared" si="7"/>
        <v>5.7279236276849645E-2</v>
      </c>
      <c r="J414" s="125" t="s">
        <v>238</v>
      </c>
      <c r="K414" s="118" t="s">
        <v>2580</v>
      </c>
      <c r="L414" s="118" t="s">
        <v>91</v>
      </c>
    </row>
    <row r="415" spans="1:12" ht="20.100000000000001" customHeight="1" x14ac:dyDescent="0.2">
      <c r="A415" s="122" t="s">
        <v>2296</v>
      </c>
      <c r="B415" s="123">
        <v>4</v>
      </c>
      <c r="C415" s="123">
        <v>0</v>
      </c>
      <c r="D415" s="123">
        <v>0</v>
      </c>
      <c r="E415" s="123">
        <v>0</v>
      </c>
      <c r="F415" s="123">
        <v>4</v>
      </c>
      <c r="G415" s="123">
        <v>0</v>
      </c>
      <c r="H415" s="123">
        <v>272</v>
      </c>
      <c r="I415" s="120">
        <f t="shared" si="7"/>
        <v>1.4705882352941176E-2</v>
      </c>
      <c r="J415" s="125" t="s">
        <v>241</v>
      </c>
      <c r="K415" s="118" t="s">
        <v>2580</v>
      </c>
      <c r="L415" s="118" t="s">
        <v>91</v>
      </c>
    </row>
    <row r="416" spans="1:12" ht="20.100000000000001" customHeight="1" x14ac:dyDescent="0.2">
      <c r="A416" s="122" t="s">
        <v>2101</v>
      </c>
      <c r="B416" s="123">
        <v>11</v>
      </c>
      <c r="C416" s="123">
        <v>0</v>
      </c>
      <c r="D416" s="123">
        <v>0</v>
      </c>
      <c r="E416" s="123">
        <v>2</v>
      </c>
      <c r="F416" s="123">
        <v>9</v>
      </c>
      <c r="G416" s="123">
        <v>0</v>
      </c>
      <c r="H416" s="123">
        <v>197</v>
      </c>
      <c r="I416" s="120">
        <f t="shared" si="7"/>
        <v>5.5837563451776651E-2</v>
      </c>
      <c r="J416" s="125" t="s">
        <v>241</v>
      </c>
      <c r="K416" s="118" t="s">
        <v>2580</v>
      </c>
      <c r="L416" s="118" t="s">
        <v>91</v>
      </c>
    </row>
    <row r="417" spans="1:12" ht="20.100000000000001" customHeight="1" x14ac:dyDescent="0.2">
      <c r="A417" s="122" t="s">
        <v>1210</v>
      </c>
      <c r="B417" s="123">
        <v>34</v>
      </c>
      <c r="C417" s="123">
        <v>0</v>
      </c>
      <c r="D417" s="123">
        <v>0</v>
      </c>
      <c r="E417" s="123">
        <v>15</v>
      </c>
      <c r="F417" s="123">
        <v>10</v>
      </c>
      <c r="G417" s="123">
        <v>9</v>
      </c>
      <c r="H417" s="123">
        <v>882</v>
      </c>
      <c r="I417" s="120">
        <f t="shared" si="7"/>
        <v>3.8548752834467119E-2</v>
      </c>
      <c r="J417" s="125" t="s">
        <v>88</v>
      </c>
      <c r="K417" s="118" t="s">
        <v>305</v>
      </c>
      <c r="L417" s="118"/>
    </row>
    <row r="418" spans="1:12" ht="20.100000000000001" customHeight="1" x14ac:dyDescent="0.2">
      <c r="A418" s="122" t="s">
        <v>615</v>
      </c>
      <c r="B418" s="123">
        <v>90</v>
      </c>
      <c r="C418" s="123">
        <v>0</v>
      </c>
      <c r="D418" s="123">
        <v>2</v>
      </c>
      <c r="E418" s="123">
        <v>38</v>
      </c>
      <c r="F418" s="123">
        <v>34</v>
      </c>
      <c r="G418" s="123">
        <v>16</v>
      </c>
      <c r="H418" s="123">
        <v>1001</v>
      </c>
      <c r="I418" s="120">
        <f t="shared" si="7"/>
        <v>8.9910089910089905E-2</v>
      </c>
      <c r="J418" s="125" t="s">
        <v>69</v>
      </c>
      <c r="K418" s="118" t="s">
        <v>321</v>
      </c>
      <c r="L418" s="118" t="s">
        <v>332</v>
      </c>
    </row>
    <row r="419" spans="1:12" ht="20.100000000000001" customHeight="1" x14ac:dyDescent="0.2">
      <c r="A419" s="122" t="s">
        <v>641</v>
      </c>
      <c r="B419" s="123">
        <v>92</v>
      </c>
      <c r="C419" s="123">
        <v>8</v>
      </c>
      <c r="D419" s="123">
        <v>4</v>
      </c>
      <c r="E419" s="123">
        <v>12</v>
      </c>
      <c r="F419" s="123">
        <v>49</v>
      </c>
      <c r="G419" s="123">
        <v>19</v>
      </c>
      <c r="H419" s="123">
        <v>957</v>
      </c>
      <c r="I419" s="120">
        <f t="shared" si="7"/>
        <v>9.6133751306165097E-2</v>
      </c>
      <c r="J419" s="125" t="s">
        <v>89</v>
      </c>
      <c r="K419" s="118" t="s">
        <v>2580</v>
      </c>
      <c r="L419" s="118"/>
    </row>
    <row r="420" spans="1:12" ht="20.100000000000001" customHeight="1" x14ac:dyDescent="0.2">
      <c r="A420" s="122" t="s">
        <v>559</v>
      </c>
      <c r="B420" s="123">
        <v>107</v>
      </c>
      <c r="C420" s="123">
        <v>5</v>
      </c>
      <c r="D420" s="123">
        <v>9</v>
      </c>
      <c r="E420" s="123">
        <v>33</v>
      </c>
      <c r="F420" s="123">
        <v>45</v>
      </c>
      <c r="G420" s="123">
        <v>15</v>
      </c>
      <c r="H420" s="123">
        <v>1502</v>
      </c>
      <c r="I420" s="120">
        <f t="shared" si="7"/>
        <v>7.123834886817576E-2</v>
      </c>
      <c r="J420" s="125" t="s">
        <v>28</v>
      </c>
      <c r="K420" s="118" t="s">
        <v>321</v>
      </c>
      <c r="L420" s="118" t="s">
        <v>2355</v>
      </c>
    </row>
    <row r="421" spans="1:12" ht="20.100000000000001" customHeight="1" x14ac:dyDescent="0.2">
      <c r="A421" s="122" t="s">
        <v>2185</v>
      </c>
      <c r="B421" s="123">
        <v>2</v>
      </c>
      <c r="C421" s="123">
        <v>0</v>
      </c>
      <c r="D421" s="123">
        <v>0</v>
      </c>
      <c r="E421" s="123">
        <v>1</v>
      </c>
      <c r="F421" s="123">
        <v>0</v>
      </c>
      <c r="G421" s="123">
        <v>1</v>
      </c>
      <c r="H421" s="123">
        <v>635</v>
      </c>
      <c r="I421" s="120">
        <f t="shared" si="7"/>
        <v>3.1496062992125984E-3</v>
      </c>
      <c r="J421" s="125" t="s">
        <v>79</v>
      </c>
      <c r="K421" s="118" t="s">
        <v>296</v>
      </c>
      <c r="L421" s="118"/>
    </row>
    <row r="422" spans="1:12" ht="20.100000000000001" customHeight="1" x14ac:dyDescent="0.2">
      <c r="A422" s="122" t="s">
        <v>1123</v>
      </c>
      <c r="B422" s="123">
        <v>32</v>
      </c>
      <c r="C422" s="123">
        <v>2</v>
      </c>
      <c r="D422" s="123">
        <v>0</v>
      </c>
      <c r="E422" s="123">
        <v>9</v>
      </c>
      <c r="F422" s="123">
        <v>15</v>
      </c>
      <c r="G422" s="123">
        <v>6</v>
      </c>
      <c r="H422" s="123">
        <v>846</v>
      </c>
      <c r="I422" s="120">
        <f t="shared" si="7"/>
        <v>3.7825059101654845E-2</v>
      </c>
      <c r="J422" s="125" t="s">
        <v>35</v>
      </c>
      <c r="K422" s="118" t="s">
        <v>2580</v>
      </c>
      <c r="L422" s="118" t="s">
        <v>91</v>
      </c>
    </row>
    <row r="423" spans="1:12" ht="20.100000000000001" customHeight="1" x14ac:dyDescent="0.2">
      <c r="A423" s="122" t="s">
        <v>1549</v>
      </c>
      <c r="B423" s="123">
        <v>25</v>
      </c>
      <c r="C423" s="123">
        <v>1</v>
      </c>
      <c r="D423" s="123">
        <v>1</v>
      </c>
      <c r="E423" s="123">
        <v>6</v>
      </c>
      <c r="F423" s="123">
        <v>13</v>
      </c>
      <c r="G423" s="123">
        <v>4</v>
      </c>
      <c r="H423" s="123">
        <v>1316</v>
      </c>
      <c r="I423" s="120">
        <f t="shared" si="7"/>
        <v>1.8996960486322188E-2</v>
      </c>
      <c r="J423" s="125" t="s">
        <v>13</v>
      </c>
      <c r="K423" s="118" t="s">
        <v>296</v>
      </c>
      <c r="L423" s="118"/>
    </row>
    <row r="424" spans="1:12" ht="20.100000000000001" customHeight="1" x14ac:dyDescent="0.2">
      <c r="A424" s="122" t="s">
        <v>1626</v>
      </c>
      <c r="B424" s="123">
        <v>10</v>
      </c>
      <c r="C424" s="123">
        <v>0</v>
      </c>
      <c r="D424" s="123">
        <v>0</v>
      </c>
      <c r="E424" s="123">
        <v>2</v>
      </c>
      <c r="F424" s="123">
        <v>7</v>
      </c>
      <c r="G424" s="123">
        <v>1</v>
      </c>
      <c r="H424" s="123">
        <v>706</v>
      </c>
      <c r="I424" s="120">
        <f t="shared" si="7"/>
        <v>1.4164305949008499E-2</v>
      </c>
      <c r="J424" s="125" t="s">
        <v>175</v>
      </c>
      <c r="K424" s="118" t="s">
        <v>307</v>
      </c>
      <c r="L424" s="118" t="s">
        <v>33</v>
      </c>
    </row>
    <row r="425" spans="1:12" ht="20.100000000000001" customHeight="1" x14ac:dyDescent="0.2">
      <c r="A425" s="122" t="s">
        <v>1014</v>
      </c>
      <c r="B425" s="123">
        <v>39</v>
      </c>
      <c r="C425" s="123">
        <v>0</v>
      </c>
      <c r="D425" s="123">
        <v>0</v>
      </c>
      <c r="E425" s="123">
        <v>7</v>
      </c>
      <c r="F425" s="123">
        <v>24</v>
      </c>
      <c r="G425" s="123">
        <v>8</v>
      </c>
      <c r="H425" s="123">
        <v>959</v>
      </c>
      <c r="I425" s="120">
        <f t="shared" si="7"/>
        <v>4.0667361835245046E-2</v>
      </c>
      <c r="J425" s="125" t="s">
        <v>13</v>
      </c>
      <c r="K425" s="118" t="s">
        <v>296</v>
      </c>
      <c r="L425" s="118"/>
    </row>
    <row r="426" spans="1:12" ht="20.100000000000001" customHeight="1" x14ac:dyDescent="0.2">
      <c r="A426" s="122" t="s">
        <v>50</v>
      </c>
      <c r="B426" s="123">
        <v>776</v>
      </c>
      <c r="C426" s="123">
        <v>3</v>
      </c>
      <c r="D426" s="123">
        <v>2</v>
      </c>
      <c r="E426" s="123">
        <v>119</v>
      </c>
      <c r="F426" s="123">
        <v>268</v>
      </c>
      <c r="G426" s="123">
        <v>384</v>
      </c>
      <c r="H426" s="123">
        <v>10453</v>
      </c>
      <c r="I426" s="120">
        <f t="shared" si="7"/>
        <v>7.4237061130775855E-2</v>
      </c>
      <c r="J426" s="125" t="s">
        <v>456</v>
      </c>
      <c r="K426" s="118" t="s">
        <v>321</v>
      </c>
      <c r="L426" s="118" t="s">
        <v>94</v>
      </c>
    </row>
    <row r="427" spans="1:12" ht="20.100000000000001" customHeight="1" x14ac:dyDescent="0.2">
      <c r="A427" s="122" t="s">
        <v>2291</v>
      </c>
      <c r="B427" s="123">
        <v>1</v>
      </c>
      <c r="C427" s="123">
        <v>0</v>
      </c>
      <c r="D427" s="123">
        <v>0</v>
      </c>
      <c r="E427" s="123">
        <v>0</v>
      </c>
      <c r="F427" s="123">
        <v>0</v>
      </c>
      <c r="G427" s="123">
        <v>1</v>
      </c>
      <c r="H427" s="123">
        <v>1</v>
      </c>
      <c r="I427" s="120">
        <f t="shared" si="7"/>
        <v>1</v>
      </c>
      <c r="J427" s="125" t="s">
        <v>88</v>
      </c>
      <c r="K427" s="118" t="s">
        <v>305</v>
      </c>
      <c r="L427" s="118"/>
    </row>
    <row r="428" spans="1:12" ht="20.100000000000001" customHeight="1" x14ac:dyDescent="0.2">
      <c r="A428" s="122" t="s">
        <v>2253</v>
      </c>
      <c r="B428" s="123">
        <v>2</v>
      </c>
      <c r="C428" s="123">
        <v>0</v>
      </c>
      <c r="D428" s="123">
        <v>0</v>
      </c>
      <c r="E428" s="123">
        <v>0</v>
      </c>
      <c r="F428" s="123">
        <v>0</v>
      </c>
      <c r="G428" s="123">
        <v>2</v>
      </c>
      <c r="H428" s="123">
        <v>5</v>
      </c>
      <c r="I428" s="120">
        <f t="shared" si="7"/>
        <v>0.4</v>
      </c>
      <c r="J428" s="125" t="s">
        <v>69</v>
      </c>
      <c r="K428" s="118" t="s">
        <v>300</v>
      </c>
      <c r="L428" s="118" t="s">
        <v>2356</v>
      </c>
    </row>
    <row r="429" spans="1:12" ht="20.100000000000001" customHeight="1" x14ac:dyDescent="0.2">
      <c r="A429" s="122" t="s">
        <v>2290</v>
      </c>
      <c r="B429" s="123">
        <v>1</v>
      </c>
      <c r="C429" s="123">
        <v>0</v>
      </c>
      <c r="D429" s="123">
        <v>0</v>
      </c>
      <c r="E429" s="123">
        <v>0</v>
      </c>
      <c r="F429" s="123">
        <v>1</v>
      </c>
      <c r="G429" s="123">
        <v>0</v>
      </c>
      <c r="H429" s="123">
        <v>1</v>
      </c>
      <c r="I429" s="120">
        <f t="shared" si="7"/>
        <v>1</v>
      </c>
      <c r="J429" s="125" t="s">
        <v>43</v>
      </c>
      <c r="K429" s="118" t="s">
        <v>312</v>
      </c>
      <c r="L429" s="118" t="s">
        <v>2358</v>
      </c>
    </row>
    <row r="430" spans="1:12" ht="20.100000000000001" customHeight="1" x14ac:dyDescent="0.2">
      <c r="A430" s="122" t="s">
        <v>527</v>
      </c>
      <c r="B430" s="123">
        <v>125</v>
      </c>
      <c r="C430" s="123">
        <v>0</v>
      </c>
      <c r="D430" s="123">
        <v>0</v>
      </c>
      <c r="E430" s="123">
        <v>22</v>
      </c>
      <c r="F430" s="123">
        <v>85</v>
      </c>
      <c r="G430" s="123">
        <v>18</v>
      </c>
      <c r="H430" s="123">
        <v>1115</v>
      </c>
      <c r="I430" s="120">
        <f t="shared" si="7"/>
        <v>0.11210762331838565</v>
      </c>
      <c r="J430" s="125" t="s">
        <v>21</v>
      </c>
      <c r="K430" s="118" t="s">
        <v>307</v>
      </c>
      <c r="L430" s="118"/>
    </row>
    <row r="431" spans="1:12" ht="20.100000000000001" customHeight="1" x14ac:dyDescent="0.2">
      <c r="A431" s="122" t="s">
        <v>1587</v>
      </c>
      <c r="B431" s="123">
        <v>19</v>
      </c>
      <c r="C431" s="123">
        <v>0</v>
      </c>
      <c r="D431" s="123">
        <v>0</v>
      </c>
      <c r="E431" s="123">
        <v>4</v>
      </c>
      <c r="F431" s="123">
        <v>15</v>
      </c>
      <c r="G431" s="123">
        <v>0</v>
      </c>
      <c r="H431" s="123">
        <v>791</v>
      </c>
      <c r="I431" s="120">
        <f t="shared" si="7"/>
        <v>2.402022756005057E-2</v>
      </c>
      <c r="J431" s="125" t="s">
        <v>88</v>
      </c>
      <c r="K431" s="118" t="s">
        <v>305</v>
      </c>
      <c r="L431" s="118"/>
    </row>
    <row r="432" spans="1:12" ht="20.100000000000001" customHeight="1" x14ac:dyDescent="0.2">
      <c r="A432" s="122" t="s">
        <v>1424</v>
      </c>
      <c r="B432" s="123">
        <v>15</v>
      </c>
      <c r="C432" s="123">
        <v>1</v>
      </c>
      <c r="D432" s="123">
        <v>0</v>
      </c>
      <c r="E432" s="123">
        <v>2</v>
      </c>
      <c r="F432" s="123">
        <v>9</v>
      </c>
      <c r="G432" s="123">
        <v>3</v>
      </c>
      <c r="H432" s="123">
        <v>800</v>
      </c>
      <c r="I432" s="120">
        <f t="shared" si="7"/>
        <v>1.8749999999999999E-2</v>
      </c>
      <c r="J432" s="125" t="s">
        <v>48</v>
      </c>
      <c r="K432" s="118" t="s">
        <v>305</v>
      </c>
      <c r="L432" s="118" t="s">
        <v>2359</v>
      </c>
    </row>
    <row r="433" spans="1:12" ht="20.100000000000001" customHeight="1" x14ac:dyDescent="0.2">
      <c r="A433" s="122" t="s">
        <v>466</v>
      </c>
      <c r="B433" s="123">
        <v>1762</v>
      </c>
      <c r="C433" s="123">
        <v>104</v>
      </c>
      <c r="D433" s="123">
        <v>31</v>
      </c>
      <c r="E433" s="123">
        <v>559</v>
      </c>
      <c r="F433" s="123">
        <v>713</v>
      </c>
      <c r="G433" s="123">
        <v>355</v>
      </c>
      <c r="H433" s="123">
        <v>13132</v>
      </c>
      <c r="I433" s="120">
        <f t="shared" si="7"/>
        <v>0.13417605848309472</v>
      </c>
      <c r="J433" s="125" t="s">
        <v>456</v>
      </c>
      <c r="K433" s="118" t="s">
        <v>316</v>
      </c>
      <c r="L433" s="118"/>
    </row>
    <row r="434" spans="1:12" ht="20.100000000000001" customHeight="1" x14ac:dyDescent="0.2">
      <c r="A434" s="122" t="s">
        <v>753</v>
      </c>
      <c r="B434" s="123">
        <v>60</v>
      </c>
      <c r="C434" s="123">
        <v>0</v>
      </c>
      <c r="D434" s="123">
        <v>0</v>
      </c>
      <c r="E434" s="123">
        <v>9</v>
      </c>
      <c r="F434" s="123">
        <v>29</v>
      </c>
      <c r="G434" s="123">
        <v>22</v>
      </c>
      <c r="H434" s="123">
        <v>276</v>
      </c>
      <c r="I434" s="120">
        <f t="shared" si="7"/>
        <v>0.21739130434782608</v>
      </c>
      <c r="J434" s="125" t="s">
        <v>120</v>
      </c>
      <c r="K434" s="118" t="s">
        <v>316</v>
      </c>
      <c r="L434" s="118"/>
    </row>
    <row r="435" spans="1:12" ht="20.100000000000001" customHeight="1" x14ac:dyDescent="0.2">
      <c r="A435" s="122" t="s">
        <v>2002</v>
      </c>
      <c r="B435" s="123">
        <v>12</v>
      </c>
      <c r="C435" s="123">
        <v>0</v>
      </c>
      <c r="D435" s="123">
        <v>1</v>
      </c>
      <c r="E435" s="123">
        <v>3</v>
      </c>
      <c r="F435" s="123">
        <v>6</v>
      </c>
      <c r="G435" s="123">
        <v>2</v>
      </c>
      <c r="H435" s="123">
        <v>328</v>
      </c>
      <c r="I435" s="120">
        <f t="shared" si="7"/>
        <v>3.6585365853658534E-2</v>
      </c>
      <c r="J435" s="125" t="s">
        <v>78</v>
      </c>
      <c r="K435" s="118" t="s">
        <v>321</v>
      </c>
      <c r="L435" s="118"/>
    </row>
    <row r="436" spans="1:12" ht="20.100000000000001" customHeight="1" x14ac:dyDescent="0.2">
      <c r="A436" s="122" t="s">
        <v>405</v>
      </c>
      <c r="B436" s="123">
        <v>874</v>
      </c>
      <c r="C436" s="123">
        <v>42</v>
      </c>
      <c r="D436" s="123">
        <v>78</v>
      </c>
      <c r="E436" s="123">
        <v>361</v>
      </c>
      <c r="F436" s="123">
        <v>285</v>
      </c>
      <c r="G436" s="123">
        <v>108</v>
      </c>
      <c r="H436" s="123">
        <v>3252</v>
      </c>
      <c r="I436" s="120">
        <f t="shared" si="7"/>
        <v>0.26875768757687579</v>
      </c>
      <c r="J436" s="125" t="s">
        <v>70</v>
      </c>
      <c r="K436" s="118" t="s">
        <v>312</v>
      </c>
      <c r="L436" s="118" t="s">
        <v>2358</v>
      </c>
    </row>
    <row r="437" spans="1:12" ht="20.100000000000001" customHeight="1" x14ac:dyDescent="0.2">
      <c r="A437" s="122" t="s">
        <v>51</v>
      </c>
      <c r="B437" s="123">
        <v>6441</v>
      </c>
      <c r="C437" s="123">
        <v>126</v>
      </c>
      <c r="D437" s="123">
        <v>82</v>
      </c>
      <c r="E437" s="123">
        <v>1148</v>
      </c>
      <c r="F437" s="123">
        <v>2723</v>
      </c>
      <c r="G437" s="123">
        <v>2362</v>
      </c>
      <c r="H437" s="123">
        <v>49439</v>
      </c>
      <c r="I437" s="120">
        <f t="shared" si="7"/>
        <v>0.13028176136248709</v>
      </c>
      <c r="J437" s="125" t="s">
        <v>456</v>
      </c>
      <c r="K437" s="118" t="s">
        <v>2580</v>
      </c>
      <c r="L437" s="118" t="s">
        <v>51</v>
      </c>
    </row>
    <row r="438" spans="1:12" ht="20.100000000000001" customHeight="1" x14ac:dyDescent="0.2">
      <c r="A438" s="122" t="s">
        <v>2273</v>
      </c>
      <c r="B438" s="123">
        <v>1</v>
      </c>
      <c r="C438" s="123">
        <v>0</v>
      </c>
      <c r="D438" s="123">
        <v>0</v>
      </c>
      <c r="E438" s="123">
        <v>0</v>
      </c>
      <c r="F438" s="123">
        <v>1</v>
      </c>
      <c r="G438" s="123">
        <v>0</v>
      </c>
      <c r="H438" s="123">
        <v>6889</v>
      </c>
      <c r="I438" s="120">
        <f t="shared" si="7"/>
        <v>1.4515894904920887E-4</v>
      </c>
      <c r="J438" s="125" t="s">
        <v>456</v>
      </c>
      <c r="K438" s="118" t="s">
        <v>321</v>
      </c>
      <c r="L438" s="118" t="s">
        <v>94</v>
      </c>
    </row>
    <row r="439" spans="1:12" ht="20.100000000000001" customHeight="1" x14ac:dyDescent="0.2">
      <c r="A439" s="122" t="s">
        <v>183</v>
      </c>
      <c r="B439" s="123">
        <v>2</v>
      </c>
      <c r="C439" s="123">
        <v>0</v>
      </c>
      <c r="D439" s="123">
        <v>0</v>
      </c>
      <c r="E439" s="123">
        <v>0</v>
      </c>
      <c r="F439" s="123">
        <v>2</v>
      </c>
      <c r="G439" s="123">
        <v>0</v>
      </c>
      <c r="H439" s="123">
        <v>14667</v>
      </c>
      <c r="I439" s="120">
        <f t="shared" si="7"/>
        <v>1.3636053726051681E-4</v>
      </c>
      <c r="J439" s="125" t="s">
        <v>456</v>
      </c>
      <c r="K439" s="118" t="s">
        <v>2580</v>
      </c>
      <c r="L439" s="118"/>
    </row>
    <row r="440" spans="1:12" ht="20.100000000000001" customHeight="1" x14ac:dyDescent="0.2">
      <c r="A440" s="122" t="s">
        <v>184</v>
      </c>
      <c r="B440" s="123">
        <v>12</v>
      </c>
      <c r="C440" s="123">
        <v>0</v>
      </c>
      <c r="D440" s="123">
        <v>0</v>
      </c>
      <c r="E440" s="123">
        <v>4</v>
      </c>
      <c r="F440" s="123">
        <v>5</v>
      </c>
      <c r="G440" s="123">
        <v>3</v>
      </c>
      <c r="H440" s="123">
        <v>44638</v>
      </c>
      <c r="I440" s="120">
        <f t="shared" si="7"/>
        <v>2.6882924862225012E-4</v>
      </c>
      <c r="J440" s="125" t="s">
        <v>456</v>
      </c>
      <c r="K440" s="118" t="s">
        <v>305</v>
      </c>
      <c r="L440" s="118"/>
    </row>
    <row r="441" spans="1:12" ht="20.100000000000001" customHeight="1" x14ac:dyDescent="0.2">
      <c r="A441" s="122" t="s">
        <v>185</v>
      </c>
      <c r="B441" s="123">
        <v>27</v>
      </c>
      <c r="C441" s="123">
        <v>0</v>
      </c>
      <c r="D441" s="123">
        <v>1</v>
      </c>
      <c r="E441" s="123">
        <v>10</v>
      </c>
      <c r="F441" s="123">
        <v>10</v>
      </c>
      <c r="G441" s="123">
        <v>6</v>
      </c>
      <c r="H441" s="123">
        <v>27118</v>
      </c>
      <c r="I441" s="120">
        <f t="shared" si="7"/>
        <v>9.9564864665535797E-4</v>
      </c>
      <c r="J441" s="125" t="s">
        <v>456</v>
      </c>
      <c r="K441" s="118" t="s">
        <v>305</v>
      </c>
      <c r="L441" s="118" t="s">
        <v>2359</v>
      </c>
    </row>
    <row r="442" spans="1:12" ht="20.100000000000001" customHeight="1" x14ac:dyDescent="0.2">
      <c r="A442" s="122" t="s">
        <v>2035</v>
      </c>
      <c r="B442" s="123">
        <v>10</v>
      </c>
      <c r="C442" s="123">
        <v>0</v>
      </c>
      <c r="D442" s="123">
        <v>0</v>
      </c>
      <c r="E442" s="123">
        <v>2</v>
      </c>
      <c r="F442" s="123">
        <v>7</v>
      </c>
      <c r="G442" s="123">
        <v>1</v>
      </c>
      <c r="H442" s="123">
        <v>1260</v>
      </c>
      <c r="I442" s="120">
        <f t="shared" si="7"/>
        <v>7.9365079365079361E-3</v>
      </c>
      <c r="J442" s="125" t="s">
        <v>43</v>
      </c>
      <c r="K442" s="118" t="s">
        <v>312</v>
      </c>
      <c r="L442" s="118"/>
    </row>
    <row r="443" spans="1:12" ht="20.100000000000001" customHeight="1" x14ac:dyDescent="0.2">
      <c r="A443" s="122" t="s">
        <v>52</v>
      </c>
      <c r="B443" s="123">
        <v>4311</v>
      </c>
      <c r="C443" s="123">
        <v>43</v>
      </c>
      <c r="D443" s="123">
        <v>51</v>
      </c>
      <c r="E443" s="123">
        <v>1061</v>
      </c>
      <c r="F443" s="123">
        <v>1707</v>
      </c>
      <c r="G443" s="123">
        <v>1449</v>
      </c>
      <c r="H443" s="123">
        <v>25262</v>
      </c>
      <c r="I443" s="120">
        <f t="shared" si="7"/>
        <v>0.17065157153036181</v>
      </c>
      <c r="J443" s="125" t="s">
        <v>456</v>
      </c>
      <c r="K443" s="118" t="s">
        <v>300</v>
      </c>
      <c r="L443" s="118"/>
    </row>
    <row r="444" spans="1:12" ht="20.100000000000001" customHeight="1" x14ac:dyDescent="0.2">
      <c r="A444" s="122" t="s">
        <v>817</v>
      </c>
      <c r="B444" s="123">
        <v>37</v>
      </c>
      <c r="C444" s="123">
        <v>0</v>
      </c>
      <c r="D444" s="123">
        <v>0</v>
      </c>
      <c r="E444" s="123">
        <v>27</v>
      </c>
      <c r="F444" s="123">
        <v>5</v>
      </c>
      <c r="G444" s="123">
        <v>5</v>
      </c>
      <c r="H444" s="123">
        <v>910</v>
      </c>
      <c r="I444" s="120">
        <f t="shared" si="7"/>
        <v>4.0659340659340661E-2</v>
      </c>
      <c r="J444" s="125" t="s">
        <v>238</v>
      </c>
      <c r="K444" s="118" t="s">
        <v>2580</v>
      </c>
      <c r="L444" s="118" t="s">
        <v>91</v>
      </c>
    </row>
    <row r="445" spans="1:12" ht="20.100000000000001" customHeight="1" x14ac:dyDescent="0.2">
      <c r="A445" s="122" t="s">
        <v>611</v>
      </c>
      <c r="B445" s="123">
        <v>118</v>
      </c>
      <c r="C445" s="123">
        <v>0</v>
      </c>
      <c r="D445" s="123">
        <v>1</v>
      </c>
      <c r="E445" s="123">
        <v>10</v>
      </c>
      <c r="F445" s="123">
        <v>65</v>
      </c>
      <c r="G445" s="123">
        <v>42</v>
      </c>
      <c r="H445" s="123">
        <v>1341</v>
      </c>
      <c r="I445" s="120">
        <f t="shared" si="7"/>
        <v>8.7994034302759136E-2</v>
      </c>
      <c r="J445" s="125" t="s">
        <v>78</v>
      </c>
      <c r="K445" s="118" t="s">
        <v>321</v>
      </c>
      <c r="L445" s="118"/>
    </row>
    <row r="446" spans="1:12" ht="20.100000000000001" customHeight="1" x14ac:dyDescent="0.2">
      <c r="A446" s="122" t="s">
        <v>1453</v>
      </c>
      <c r="B446" s="123">
        <v>26</v>
      </c>
      <c r="C446" s="123">
        <v>0</v>
      </c>
      <c r="D446" s="123">
        <v>0</v>
      </c>
      <c r="E446" s="123">
        <v>4</v>
      </c>
      <c r="F446" s="123">
        <v>15</v>
      </c>
      <c r="G446" s="123">
        <v>7</v>
      </c>
      <c r="H446" s="123">
        <v>1208</v>
      </c>
      <c r="I446" s="120">
        <f t="shared" si="7"/>
        <v>2.1523178807947019E-2</v>
      </c>
      <c r="J446" s="125" t="s">
        <v>71</v>
      </c>
      <c r="K446" s="118" t="s">
        <v>298</v>
      </c>
      <c r="L446" s="118"/>
    </row>
    <row r="447" spans="1:12" ht="20.100000000000001" customHeight="1" x14ac:dyDescent="0.2">
      <c r="A447" s="122" t="s">
        <v>1282</v>
      </c>
      <c r="B447" s="123">
        <v>58</v>
      </c>
      <c r="C447" s="123">
        <v>0</v>
      </c>
      <c r="D447" s="123">
        <v>3</v>
      </c>
      <c r="E447" s="123">
        <v>24</v>
      </c>
      <c r="F447" s="123">
        <v>26</v>
      </c>
      <c r="G447" s="123">
        <v>5</v>
      </c>
      <c r="H447" s="123">
        <v>579</v>
      </c>
      <c r="I447" s="120">
        <f t="shared" si="7"/>
        <v>0.1001727115716753</v>
      </c>
      <c r="J447" s="125" t="s">
        <v>116</v>
      </c>
      <c r="K447" s="118" t="s">
        <v>307</v>
      </c>
      <c r="L447" s="118"/>
    </row>
    <row r="448" spans="1:12" ht="20.100000000000001" customHeight="1" x14ac:dyDescent="0.2">
      <c r="A448" s="122" t="s">
        <v>529</v>
      </c>
      <c r="B448" s="123">
        <v>165</v>
      </c>
      <c r="C448" s="123">
        <v>12</v>
      </c>
      <c r="D448" s="123">
        <v>4</v>
      </c>
      <c r="E448" s="123">
        <v>45</v>
      </c>
      <c r="F448" s="123">
        <v>85</v>
      </c>
      <c r="G448" s="123">
        <v>19</v>
      </c>
      <c r="H448" s="123">
        <v>4938</v>
      </c>
      <c r="I448" s="120">
        <f t="shared" si="7"/>
        <v>3.3414337788578372E-2</v>
      </c>
      <c r="J448" s="125" t="s">
        <v>70</v>
      </c>
      <c r="K448" s="118" t="s">
        <v>298</v>
      </c>
      <c r="L448" s="118"/>
    </row>
    <row r="449" spans="1:12" ht="20.100000000000001" customHeight="1" x14ac:dyDescent="0.2">
      <c r="A449" s="122" t="s">
        <v>186</v>
      </c>
      <c r="B449" s="123">
        <v>9</v>
      </c>
      <c r="C449" s="123">
        <v>0</v>
      </c>
      <c r="D449" s="123">
        <v>0</v>
      </c>
      <c r="E449" s="123">
        <v>2</v>
      </c>
      <c r="F449" s="123">
        <v>6</v>
      </c>
      <c r="G449" s="123">
        <v>1</v>
      </c>
      <c r="H449" s="123">
        <v>34593</v>
      </c>
      <c r="I449" s="120">
        <f t="shared" si="7"/>
        <v>2.6016824212991065E-4</v>
      </c>
      <c r="J449" s="125" t="s">
        <v>456</v>
      </c>
      <c r="K449" s="118" t="s">
        <v>300</v>
      </c>
      <c r="L449" s="118" t="s">
        <v>2356</v>
      </c>
    </row>
    <row r="450" spans="1:12" ht="20.100000000000001" customHeight="1" x14ac:dyDescent="0.2">
      <c r="A450" s="122" t="s">
        <v>2268</v>
      </c>
      <c r="B450" s="123">
        <v>1</v>
      </c>
      <c r="C450" s="123">
        <v>0</v>
      </c>
      <c r="D450" s="123">
        <v>0</v>
      </c>
      <c r="E450" s="123">
        <v>0</v>
      </c>
      <c r="F450" s="123">
        <v>1</v>
      </c>
      <c r="G450" s="123">
        <v>0</v>
      </c>
      <c r="H450" s="123">
        <v>1629</v>
      </c>
      <c r="I450" s="120">
        <f t="shared" si="7"/>
        <v>6.1387354205033758E-4</v>
      </c>
      <c r="J450" s="125" t="s">
        <v>35</v>
      </c>
      <c r="K450" s="118" t="s">
        <v>2580</v>
      </c>
      <c r="L450" s="118" t="s">
        <v>91</v>
      </c>
    </row>
    <row r="451" spans="1:12" ht="20.100000000000001" customHeight="1" x14ac:dyDescent="0.2">
      <c r="A451" s="122" t="s">
        <v>901</v>
      </c>
      <c r="B451" s="123">
        <v>33</v>
      </c>
      <c r="C451" s="123">
        <v>1</v>
      </c>
      <c r="D451" s="123">
        <v>0</v>
      </c>
      <c r="E451" s="123">
        <v>9</v>
      </c>
      <c r="F451" s="123">
        <v>14</v>
      </c>
      <c r="G451" s="123">
        <v>9</v>
      </c>
      <c r="H451" s="123">
        <v>976</v>
      </c>
      <c r="I451" s="120">
        <f t="shared" si="7"/>
        <v>3.3811475409836068E-2</v>
      </c>
      <c r="J451" s="125" t="s">
        <v>39</v>
      </c>
      <c r="K451" s="118" t="s">
        <v>298</v>
      </c>
      <c r="L451" s="118" t="s">
        <v>391</v>
      </c>
    </row>
    <row r="452" spans="1:12" ht="20.100000000000001" customHeight="1" x14ac:dyDescent="0.2">
      <c r="A452" s="122" t="s">
        <v>2171</v>
      </c>
      <c r="B452" s="123">
        <v>5</v>
      </c>
      <c r="C452" s="123">
        <v>0</v>
      </c>
      <c r="D452" s="123">
        <v>0</v>
      </c>
      <c r="E452" s="123">
        <v>2</v>
      </c>
      <c r="F452" s="123">
        <v>3</v>
      </c>
      <c r="G452" s="123">
        <v>0</v>
      </c>
      <c r="H452" s="123">
        <v>425</v>
      </c>
      <c r="I452" s="120">
        <f t="shared" si="7"/>
        <v>1.1764705882352941E-2</v>
      </c>
      <c r="J452" s="125" t="s">
        <v>224</v>
      </c>
      <c r="K452" s="118" t="s">
        <v>2580</v>
      </c>
      <c r="L452" s="118" t="s">
        <v>51</v>
      </c>
    </row>
    <row r="453" spans="1:12" ht="20.100000000000001" customHeight="1" x14ac:dyDescent="0.2">
      <c r="A453" s="122" t="s">
        <v>1964</v>
      </c>
      <c r="B453" s="123">
        <v>9</v>
      </c>
      <c r="C453" s="123">
        <v>0</v>
      </c>
      <c r="D453" s="123">
        <v>0</v>
      </c>
      <c r="E453" s="123">
        <v>1</v>
      </c>
      <c r="F453" s="123">
        <v>1</v>
      </c>
      <c r="G453" s="123">
        <v>7</v>
      </c>
      <c r="H453" s="123">
        <v>354</v>
      </c>
      <c r="I453" s="120">
        <f t="shared" si="7"/>
        <v>2.5423728813559324E-2</v>
      </c>
      <c r="J453" s="125" t="s">
        <v>11</v>
      </c>
      <c r="K453" s="118" t="s">
        <v>307</v>
      </c>
      <c r="L453" s="118"/>
    </row>
    <row r="454" spans="1:12" ht="20.100000000000001" customHeight="1" x14ac:dyDescent="0.2">
      <c r="A454" s="122" t="s">
        <v>188</v>
      </c>
      <c r="B454" s="123">
        <v>180</v>
      </c>
      <c r="C454" s="123">
        <v>22</v>
      </c>
      <c r="D454" s="123">
        <v>14</v>
      </c>
      <c r="E454" s="123">
        <v>44</v>
      </c>
      <c r="F454" s="123">
        <v>67</v>
      </c>
      <c r="G454" s="123">
        <v>33</v>
      </c>
      <c r="H454" s="123">
        <v>4410</v>
      </c>
      <c r="I454" s="120">
        <f t="shared" si="7"/>
        <v>4.0816326530612242E-2</v>
      </c>
      <c r="J454" s="125" t="s">
        <v>456</v>
      </c>
      <c r="K454" s="118" t="s">
        <v>2580</v>
      </c>
      <c r="L454" s="118" t="s">
        <v>51</v>
      </c>
    </row>
    <row r="455" spans="1:12" ht="20.100000000000001" customHeight="1" x14ac:dyDescent="0.2">
      <c r="A455" s="122" t="s">
        <v>53</v>
      </c>
      <c r="B455" s="123">
        <v>4698</v>
      </c>
      <c r="C455" s="123">
        <v>30</v>
      </c>
      <c r="D455" s="123">
        <v>33</v>
      </c>
      <c r="E455" s="123">
        <v>1161</v>
      </c>
      <c r="F455" s="123">
        <v>2053</v>
      </c>
      <c r="G455" s="123">
        <v>1421</v>
      </c>
      <c r="H455" s="123">
        <v>49348</v>
      </c>
      <c r="I455" s="120">
        <f t="shared" si="7"/>
        <v>9.5201426602901845E-2</v>
      </c>
      <c r="J455" s="125" t="s">
        <v>456</v>
      </c>
      <c r="K455" s="118" t="s">
        <v>309</v>
      </c>
      <c r="L455" s="118" t="s">
        <v>111</v>
      </c>
    </row>
    <row r="456" spans="1:12" ht="20.100000000000001" customHeight="1" x14ac:dyDescent="0.2">
      <c r="A456" s="122" t="s">
        <v>478</v>
      </c>
      <c r="B456" s="123">
        <v>232</v>
      </c>
      <c r="C456" s="123">
        <v>0</v>
      </c>
      <c r="D456" s="123">
        <v>1</v>
      </c>
      <c r="E456" s="123">
        <v>114</v>
      </c>
      <c r="F456" s="123">
        <v>101</v>
      </c>
      <c r="G456" s="123">
        <v>16</v>
      </c>
      <c r="H456" s="123">
        <v>1848</v>
      </c>
      <c r="I456" s="120">
        <f t="shared" si="7"/>
        <v>0.12554112554112554</v>
      </c>
      <c r="J456" s="125" t="s">
        <v>40</v>
      </c>
      <c r="K456" s="118" t="s">
        <v>300</v>
      </c>
      <c r="L456" s="118"/>
    </row>
    <row r="457" spans="1:12" ht="20.100000000000001" customHeight="1" x14ac:dyDescent="0.2">
      <c r="A457" s="122" t="s">
        <v>1956</v>
      </c>
      <c r="B457" s="123">
        <v>7</v>
      </c>
      <c r="C457" s="123">
        <v>0</v>
      </c>
      <c r="D457" s="123">
        <v>0</v>
      </c>
      <c r="E457" s="123">
        <v>3</v>
      </c>
      <c r="F457" s="123">
        <v>4</v>
      </c>
      <c r="G457" s="123">
        <v>0</v>
      </c>
      <c r="H457" s="123">
        <v>925</v>
      </c>
      <c r="I457" s="120">
        <f t="shared" si="7"/>
        <v>7.5675675675675675E-3</v>
      </c>
      <c r="J457" s="125" t="s">
        <v>2581</v>
      </c>
      <c r="K457" s="118" t="s">
        <v>312</v>
      </c>
      <c r="L457" s="118" t="s">
        <v>2358</v>
      </c>
    </row>
    <row r="458" spans="1:12" ht="20.100000000000001" customHeight="1" x14ac:dyDescent="0.2">
      <c r="A458" s="122" t="s">
        <v>431</v>
      </c>
      <c r="B458" s="123">
        <v>510</v>
      </c>
      <c r="C458" s="123">
        <v>51</v>
      </c>
      <c r="D458" s="123">
        <v>82</v>
      </c>
      <c r="E458" s="123">
        <v>118</v>
      </c>
      <c r="F458" s="123">
        <v>202</v>
      </c>
      <c r="G458" s="123">
        <v>57</v>
      </c>
      <c r="H458" s="123">
        <v>4457</v>
      </c>
      <c r="I458" s="120">
        <f t="shared" ref="I458:I521" si="8">+B458/H458</f>
        <v>0.1144267444469374</v>
      </c>
      <c r="J458" s="125" t="s">
        <v>79</v>
      </c>
      <c r="K458" s="118" t="s">
        <v>296</v>
      </c>
      <c r="L458" s="118"/>
    </row>
    <row r="459" spans="1:12" ht="20.100000000000001" customHeight="1" x14ac:dyDescent="0.2">
      <c r="A459" s="122" t="s">
        <v>2165</v>
      </c>
      <c r="B459" s="123">
        <v>33</v>
      </c>
      <c r="C459" s="123">
        <v>1</v>
      </c>
      <c r="D459" s="123">
        <v>1</v>
      </c>
      <c r="E459" s="123">
        <v>14</v>
      </c>
      <c r="F459" s="123">
        <v>10</v>
      </c>
      <c r="G459" s="123">
        <v>7</v>
      </c>
      <c r="H459" s="123">
        <v>296</v>
      </c>
      <c r="I459" s="120">
        <f t="shared" si="8"/>
        <v>0.11148648648648649</v>
      </c>
      <c r="J459" s="125" t="s">
        <v>71</v>
      </c>
      <c r="K459" s="118" t="s">
        <v>298</v>
      </c>
      <c r="L459" s="118"/>
    </row>
    <row r="460" spans="1:12" ht="20.100000000000001" customHeight="1" x14ac:dyDescent="0.2">
      <c r="A460" s="122" t="s">
        <v>777</v>
      </c>
      <c r="B460" s="123">
        <v>56</v>
      </c>
      <c r="C460" s="123">
        <v>0</v>
      </c>
      <c r="D460" s="123">
        <v>0</v>
      </c>
      <c r="E460" s="123">
        <v>6</v>
      </c>
      <c r="F460" s="123">
        <v>28</v>
      </c>
      <c r="G460" s="123">
        <v>22</v>
      </c>
      <c r="H460" s="123">
        <v>989</v>
      </c>
      <c r="I460" s="120">
        <f t="shared" si="8"/>
        <v>5.6622851365015166E-2</v>
      </c>
      <c r="J460" s="125" t="s">
        <v>88</v>
      </c>
      <c r="K460" s="118" t="s">
        <v>305</v>
      </c>
      <c r="L460" s="118"/>
    </row>
    <row r="461" spans="1:12" ht="20.100000000000001" customHeight="1" x14ac:dyDescent="0.2">
      <c r="A461" s="122" t="s">
        <v>1008</v>
      </c>
      <c r="B461" s="123">
        <v>43</v>
      </c>
      <c r="C461" s="123">
        <v>0</v>
      </c>
      <c r="D461" s="123">
        <v>0</v>
      </c>
      <c r="E461" s="123">
        <v>15</v>
      </c>
      <c r="F461" s="123">
        <v>21</v>
      </c>
      <c r="G461" s="123">
        <v>7</v>
      </c>
      <c r="H461" s="123">
        <v>909</v>
      </c>
      <c r="I461" s="120">
        <f t="shared" si="8"/>
        <v>4.7304730473047306E-2</v>
      </c>
      <c r="J461" s="125" t="s">
        <v>46</v>
      </c>
      <c r="K461" s="118" t="s">
        <v>296</v>
      </c>
      <c r="L461" s="118"/>
    </row>
    <row r="462" spans="1:12" ht="20.100000000000001" customHeight="1" x14ac:dyDescent="0.2">
      <c r="A462" s="122" t="s">
        <v>1600</v>
      </c>
      <c r="B462" s="123">
        <v>23</v>
      </c>
      <c r="C462" s="123">
        <v>0</v>
      </c>
      <c r="D462" s="123">
        <v>0</v>
      </c>
      <c r="E462" s="123">
        <v>10</v>
      </c>
      <c r="F462" s="123">
        <v>7</v>
      </c>
      <c r="G462" s="123">
        <v>6</v>
      </c>
      <c r="H462" s="123">
        <v>636</v>
      </c>
      <c r="I462" s="120">
        <f t="shared" si="8"/>
        <v>3.6163522012578615E-2</v>
      </c>
      <c r="J462" s="125" t="s">
        <v>210</v>
      </c>
      <c r="K462" s="118" t="s">
        <v>296</v>
      </c>
      <c r="L462" s="118"/>
    </row>
    <row r="463" spans="1:12" ht="20.100000000000001" customHeight="1" x14ac:dyDescent="0.2">
      <c r="A463" s="122" t="s">
        <v>1004</v>
      </c>
      <c r="B463" s="123">
        <v>42</v>
      </c>
      <c r="C463" s="123">
        <v>0</v>
      </c>
      <c r="D463" s="123">
        <v>2</v>
      </c>
      <c r="E463" s="123">
        <v>13</v>
      </c>
      <c r="F463" s="123">
        <v>21</v>
      </c>
      <c r="G463" s="123">
        <v>6</v>
      </c>
      <c r="H463" s="123">
        <v>1238</v>
      </c>
      <c r="I463" s="120">
        <f t="shared" si="8"/>
        <v>3.3925686591276254E-2</v>
      </c>
      <c r="J463" s="125" t="s">
        <v>30</v>
      </c>
      <c r="K463" s="118" t="s">
        <v>312</v>
      </c>
      <c r="L463" s="118" t="s">
        <v>2358</v>
      </c>
    </row>
    <row r="464" spans="1:12" ht="20.100000000000001" customHeight="1" x14ac:dyDescent="0.2">
      <c r="A464" s="122" t="s">
        <v>386</v>
      </c>
      <c r="B464" s="123">
        <v>1834</v>
      </c>
      <c r="C464" s="123">
        <v>13</v>
      </c>
      <c r="D464" s="123">
        <v>19</v>
      </c>
      <c r="E464" s="123">
        <v>383</v>
      </c>
      <c r="F464" s="123">
        <v>817</v>
      </c>
      <c r="G464" s="123">
        <v>602</v>
      </c>
      <c r="H464" s="123">
        <v>31787</v>
      </c>
      <c r="I464" s="120">
        <f t="shared" si="8"/>
        <v>5.7696542611759521E-2</v>
      </c>
      <c r="J464" s="125" t="s">
        <v>456</v>
      </c>
      <c r="K464" s="118" t="s">
        <v>312</v>
      </c>
      <c r="L464" s="118"/>
    </row>
    <row r="465" spans="1:12" ht="20.100000000000001" customHeight="1" x14ac:dyDescent="0.2">
      <c r="A465" s="122" t="s">
        <v>1117</v>
      </c>
      <c r="B465" s="123">
        <v>42</v>
      </c>
      <c r="C465" s="123">
        <v>5</v>
      </c>
      <c r="D465" s="123">
        <v>0</v>
      </c>
      <c r="E465" s="123">
        <v>13</v>
      </c>
      <c r="F465" s="123">
        <v>15</v>
      </c>
      <c r="G465" s="123">
        <v>9</v>
      </c>
      <c r="H465" s="123">
        <v>320</v>
      </c>
      <c r="I465" s="120">
        <f t="shared" si="8"/>
        <v>0.13125000000000001</v>
      </c>
      <c r="J465" s="125" t="s">
        <v>42</v>
      </c>
      <c r="K465" s="118" t="s">
        <v>307</v>
      </c>
      <c r="L465" s="118" t="s">
        <v>5</v>
      </c>
    </row>
    <row r="466" spans="1:12" ht="20.100000000000001" customHeight="1" x14ac:dyDescent="0.2">
      <c r="A466" s="122" t="s">
        <v>1971</v>
      </c>
      <c r="B466" s="123">
        <v>9</v>
      </c>
      <c r="C466" s="123">
        <v>0</v>
      </c>
      <c r="D466" s="123">
        <v>0</v>
      </c>
      <c r="E466" s="123">
        <v>6</v>
      </c>
      <c r="F466" s="123">
        <v>2</v>
      </c>
      <c r="G466" s="123">
        <v>1</v>
      </c>
      <c r="H466" s="123">
        <v>610</v>
      </c>
      <c r="I466" s="120">
        <f t="shared" si="8"/>
        <v>1.4754098360655738E-2</v>
      </c>
      <c r="J466" s="125" t="s">
        <v>212</v>
      </c>
      <c r="K466" s="118" t="s">
        <v>321</v>
      </c>
      <c r="L466" s="118" t="s">
        <v>364</v>
      </c>
    </row>
    <row r="467" spans="1:12" ht="20.100000000000001" customHeight="1" x14ac:dyDescent="0.2">
      <c r="A467" s="122" t="s">
        <v>1220</v>
      </c>
      <c r="B467" s="123">
        <v>27</v>
      </c>
      <c r="C467" s="123">
        <v>0</v>
      </c>
      <c r="D467" s="123">
        <v>0</v>
      </c>
      <c r="E467" s="123">
        <v>7</v>
      </c>
      <c r="F467" s="123">
        <v>14</v>
      </c>
      <c r="G467" s="123">
        <v>6</v>
      </c>
      <c r="H467" s="123">
        <v>1407</v>
      </c>
      <c r="I467" s="120">
        <f t="shared" si="8"/>
        <v>1.9189765458422176E-2</v>
      </c>
      <c r="J467" s="125" t="s">
        <v>78</v>
      </c>
      <c r="K467" s="118" t="s">
        <v>321</v>
      </c>
      <c r="L467" s="118"/>
    </row>
    <row r="468" spans="1:12" ht="20.100000000000001" customHeight="1" x14ac:dyDescent="0.2">
      <c r="A468" s="122" t="s">
        <v>1614</v>
      </c>
      <c r="B468" s="123">
        <v>25</v>
      </c>
      <c r="C468" s="123">
        <v>3</v>
      </c>
      <c r="D468" s="123">
        <v>1</v>
      </c>
      <c r="E468" s="123">
        <v>2</v>
      </c>
      <c r="F468" s="123">
        <v>15</v>
      </c>
      <c r="G468" s="123">
        <v>4</v>
      </c>
      <c r="H468" s="123">
        <v>1009</v>
      </c>
      <c r="I468" s="120">
        <f t="shared" si="8"/>
        <v>2.4777006937561942E-2</v>
      </c>
      <c r="J468" s="125" t="s">
        <v>78</v>
      </c>
      <c r="K468" s="118" t="s">
        <v>321</v>
      </c>
      <c r="L468" s="118"/>
    </row>
    <row r="469" spans="1:12" ht="20.100000000000001" customHeight="1" x14ac:dyDescent="0.2">
      <c r="A469" s="122" t="s">
        <v>1389</v>
      </c>
      <c r="B469" s="123">
        <v>25</v>
      </c>
      <c r="C469" s="123">
        <v>1</v>
      </c>
      <c r="D469" s="123">
        <v>0</v>
      </c>
      <c r="E469" s="123">
        <v>6</v>
      </c>
      <c r="F469" s="123">
        <v>17</v>
      </c>
      <c r="G469" s="123">
        <v>1</v>
      </c>
      <c r="H469" s="123">
        <v>710</v>
      </c>
      <c r="I469" s="120">
        <f t="shared" si="8"/>
        <v>3.5211267605633804E-2</v>
      </c>
      <c r="J469" s="125" t="s">
        <v>28</v>
      </c>
      <c r="K469" s="118" t="s">
        <v>321</v>
      </c>
      <c r="L469" s="118" t="s">
        <v>2355</v>
      </c>
    </row>
    <row r="470" spans="1:12" ht="20.100000000000001" customHeight="1" x14ac:dyDescent="0.2">
      <c r="A470" s="122" t="s">
        <v>2112</v>
      </c>
      <c r="B470" s="123">
        <v>7</v>
      </c>
      <c r="C470" s="123">
        <v>0</v>
      </c>
      <c r="D470" s="123">
        <v>0</v>
      </c>
      <c r="E470" s="123">
        <v>0</v>
      </c>
      <c r="F470" s="123">
        <v>2</v>
      </c>
      <c r="G470" s="123">
        <v>5</v>
      </c>
      <c r="H470" s="123">
        <v>653</v>
      </c>
      <c r="I470" s="120">
        <f t="shared" si="8"/>
        <v>1.0719754977029096E-2</v>
      </c>
      <c r="J470" s="125" t="s">
        <v>260</v>
      </c>
      <c r="K470" s="118" t="s">
        <v>296</v>
      </c>
      <c r="L470" s="118" t="s">
        <v>12</v>
      </c>
    </row>
    <row r="471" spans="1:12" ht="20.100000000000001" customHeight="1" x14ac:dyDescent="0.2">
      <c r="A471" s="122" t="s">
        <v>591</v>
      </c>
      <c r="B471" s="123">
        <v>71</v>
      </c>
      <c r="C471" s="123">
        <v>2</v>
      </c>
      <c r="D471" s="123">
        <v>1</v>
      </c>
      <c r="E471" s="123">
        <v>27</v>
      </c>
      <c r="F471" s="123">
        <v>32</v>
      </c>
      <c r="G471" s="123">
        <v>9</v>
      </c>
      <c r="H471" s="123">
        <v>785</v>
      </c>
      <c r="I471" s="120">
        <f t="shared" si="8"/>
        <v>9.0445859872611459E-2</v>
      </c>
      <c r="J471" s="125" t="s">
        <v>35</v>
      </c>
      <c r="K471" s="118" t="s">
        <v>2580</v>
      </c>
      <c r="L471" s="118" t="s">
        <v>91</v>
      </c>
    </row>
    <row r="472" spans="1:12" ht="20.100000000000001" customHeight="1" x14ac:dyDescent="0.2">
      <c r="A472" s="122" t="s">
        <v>658</v>
      </c>
      <c r="B472" s="123">
        <v>65</v>
      </c>
      <c r="C472" s="123">
        <v>0</v>
      </c>
      <c r="D472" s="123">
        <v>1</v>
      </c>
      <c r="E472" s="123">
        <v>26</v>
      </c>
      <c r="F472" s="123">
        <v>29</v>
      </c>
      <c r="G472" s="123">
        <v>9</v>
      </c>
      <c r="H472" s="123">
        <v>861</v>
      </c>
      <c r="I472" s="120">
        <f t="shared" si="8"/>
        <v>7.5493612078977937E-2</v>
      </c>
      <c r="J472" s="125" t="s">
        <v>69</v>
      </c>
      <c r="K472" s="118" t="s">
        <v>321</v>
      </c>
      <c r="L472" s="118"/>
    </row>
    <row r="473" spans="1:12" ht="20.100000000000001" customHeight="1" x14ac:dyDescent="0.2">
      <c r="A473" s="122" t="s">
        <v>573</v>
      </c>
      <c r="B473" s="123">
        <v>94</v>
      </c>
      <c r="C473" s="123">
        <v>0</v>
      </c>
      <c r="D473" s="123">
        <v>0</v>
      </c>
      <c r="E473" s="123">
        <v>28</v>
      </c>
      <c r="F473" s="123">
        <v>55</v>
      </c>
      <c r="G473" s="123">
        <v>11</v>
      </c>
      <c r="H473" s="123">
        <v>926</v>
      </c>
      <c r="I473" s="120">
        <f t="shared" si="8"/>
        <v>0.10151187904967603</v>
      </c>
      <c r="J473" s="125" t="s">
        <v>42</v>
      </c>
      <c r="K473" s="118" t="s">
        <v>307</v>
      </c>
      <c r="L473" s="118" t="s">
        <v>5</v>
      </c>
    </row>
    <row r="474" spans="1:12" ht="20.100000000000001" customHeight="1" x14ac:dyDescent="0.2">
      <c r="A474" s="122" t="s">
        <v>838</v>
      </c>
      <c r="B474" s="123">
        <v>48</v>
      </c>
      <c r="C474" s="123">
        <v>0</v>
      </c>
      <c r="D474" s="123">
        <v>0</v>
      </c>
      <c r="E474" s="123">
        <v>11</v>
      </c>
      <c r="F474" s="123">
        <v>25</v>
      </c>
      <c r="G474" s="123">
        <v>12</v>
      </c>
      <c r="H474" s="123">
        <v>424</v>
      </c>
      <c r="I474" s="120">
        <f t="shared" si="8"/>
        <v>0.11320754716981132</v>
      </c>
      <c r="J474" s="125" t="s">
        <v>241</v>
      </c>
      <c r="K474" s="118" t="s">
        <v>298</v>
      </c>
      <c r="L474" s="118"/>
    </row>
    <row r="475" spans="1:12" ht="20.100000000000001" customHeight="1" x14ac:dyDescent="0.2">
      <c r="A475" s="122" t="s">
        <v>1757</v>
      </c>
      <c r="B475" s="123">
        <v>14</v>
      </c>
      <c r="C475" s="123">
        <v>0</v>
      </c>
      <c r="D475" s="123">
        <v>0</v>
      </c>
      <c r="E475" s="123">
        <v>7</v>
      </c>
      <c r="F475" s="123">
        <v>4</v>
      </c>
      <c r="G475" s="123">
        <v>3</v>
      </c>
      <c r="H475" s="123">
        <v>709</v>
      </c>
      <c r="I475" s="120">
        <f t="shared" si="8"/>
        <v>1.9746121297602257E-2</v>
      </c>
      <c r="J475" s="125" t="s">
        <v>122</v>
      </c>
      <c r="K475" s="118" t="s">
        <v>307</v>
      </c>
      <c r="L475" s="118" t="s">
        <v>118</v>
      </c>
    </row>
    <row r="476" spans="1:12" ht="20.100000000000001" customHeight="1" x14ac:dyDescent="0.2">
      <c r="A476" s="122" t="s">
        <v>1339</v>
      </c>
      <c r="B476" s="123">
        <v>27</v>
      </c>
      <c r="C476" s="123">
        <v>3</v>
      </c>
      <c r="D476" s="123">
        <v>1</v>
      </c>
      <c r="E476" s="123">
        <v>7</v>
      </c>
      <c r="F476" s="123">
        <v>10</v>
      </c>
      <c r="G476" s="123">
        <v>6</v>
      </c>
      <c r="H476" s="123">
        <v>858</v>
      </c>
      <c r="I476" s="120">
        <f t="shared" si="8"/>
        <v>3.1468531468531472E-2</v>
      </c>
      <c r="J476" s="125" t="s">
        <v>61</v>
      </c>
      <c r="K476" s="118" t="s">
        <v>305</v>
      </c>
      <c r="L476" s="118"/>
    </row>
    <row r="477" spans="1:12" ht="20.100000000000001" customHeight="1" x14ac:dyDescent="0.2">
      <c r="A477" s="122" t="s">
        <v>1476</v>
      </c>
      <c r="B477" s="123">
        <v>17</v>
      </c>
      <c r="C477" s="123">
        <v>0</v>
      </c>
      <c r="D477" s="123">
        <v>0</v>
      </c>
      <c r="E477" s="123">
        <v>9</v>
      </c>
      <c r="F477" s="123">
        <v>5</v>
      </c>
      <c r="G477" s="123">
        <v>3</v>
      </c>
      <c r="H477" s="123">
        <v>1203</v>
      </c>
      <c r="I477" s="120">
        <f t="shared" si="8"/>
        <v>1.4131338320864505E-2</v>
      </c>
      <c r="J477" s="125" t="s">
        <v>13</v>
      </c>
      <c r="K477" s="118" t="s">
        <v>296</v>
      </c>
      <c r="L477" s="118" t="s">
        <v>366</v>
      </c>
    </row>
    <row r="478" spans="1:12" ht="20.100000000000001" customHeight="1" x14ac:dyDescent="0.2">
      <c r="A478" s="122" t="s">
        <v>190</v>
      </c>
      <c r="B478" s="123">
        <v>40</v>
      </c>
      <c r="C478" s="123">
        <v>1</v>
      </c>
      <c r="D478" s="123">
        <v>0</v>
      </c>
      <c r="E478" s="123">
        <v>6</v>
      </c>
      <c r="F478" s="123">
        <v>26</v>
      </c>
      <c r="G478" s="123">
        <v>7</v>
      </c>
      <c r="H478" s="123">
        <v>1733</v>
      </c>
      <c r="I478" s="120">
        <f t="shared" si="8"/>
        <v>2.3081361800346221E-2</v>
      </c>
      <c r="J478" s="125" t="s">
        <v>456</v>
      </c>
      <c r="K478" s="118" t="s">
        <v>321</v>
      </c>
      <c r="L478" s="118" t="s">
        <v>364</v>
      </c>
    </row>
    <row r="479" spans="1:12" ht="20.100000000000001" customHeight="1" x14ac:dyDescent="0.2">
      <c r="A479" s="122" t="s">
        <v>2033</v>
      </c>
      <c r="B479" s="123">
        <v>7</v>
      </c>
      <c r="C479" s="123">
        <v>0</v>
      </c>
      <c r="D479" s="123">
        <v>0</v>
      </c>
      <c r="E479" s="123">
        <v>1</v>
      </c>
      <c r="F479" s="123">
        <v>3</v>
      </c>
      <c r="G479" s="123">
        <v>3</v>
      </c>
      <c r="H479" s="123">
        <v>741</v>
      </c>
      <c r="I479" s="120">
        <f t="shared" si="8"/>
        <v>9.4466936572199737E-3</v>
      </c>
      <c r="J479" s="125" t="s">
        <v>79</v>
      </c>
      <c r="K479" s="118" t="s">
        <v>296</v>
      </c>
      <c r="L479" s="118"/>
    </row>
    <row r="480" spans="1:12" ht="20.100000000000001" customHeight="1" x14ac:dyDescent="0.2">
      <c r="A480" s="122" t="s">
        <v>1155</v>
      </c>
      <c r="B480" s="123">
        <v>29</v>
      </c>
      <c r="C480" s="123">
        <v>0</v>
      </c>
      <c r="D480" s="123">
        <v>0</v>
      </c>
      <c r="E480" s="123">
        <v>9</v>
      </c>
      <c r="F480" s="123">
        <v>16</v>
      </c>
      <c r="G480" s="123">
        <v>4</v>
      </c>
      <c r="H480" s="123">
        <v>888</v>
      </c>
      <c r="I480" s="120">
        <f t="shared" si="8"/>
        <v>3.2657657657657657E-2</v>
      </c>
      <c r="J480" s="125" t="s">
        <v>69</v>
      </c>
      <c r="K480" s="118" t="s">
        <v>321</v>
      </c>
      <c r="L480" s="118" t="s">
        <v>86</v>
      </c>
    </row>
    <row r="481" spans="1:12" ht="20.100000000000001" customHeight="1" x14ac:dyDescent="0.2">
      <c r="A481" s="122" t="s">
        <v>1915</v>
      </c>
      <c r="B481" s="123">
        <v>11</v>
      </c>
      <c r="C481" s="123">
        <v>0</v>
      </c>
      <c r="D481" s="123">
        <v>1</v>
      </c>
      <c r="E481" s="123">
        <v>1</v>
      </c>
      <c r="F481" s="123">
        <v>5</v>
      </c>
      <c r="G481" s="123">
        <v>4</v>
      </c>
      <c r="H481" s="123">
        <v>784</v>
      </c>
      <c r="I481" s="120">
        <f t="shared" si="8"/>
        <v>1.4030612244897959E-2</v>
      </c>
      <c r="J481" s="125" t="s">
        <v>78</v>
      </c>
      <c r="K481" s="118" t="s">
        <v>321</v>
      </c>
      <c r="L481" s="118"/>
    </row>
    <row r="482" spans="1:12" ht="20.100000000000001" customHeight="1" x14ac:dyDescent="0.2">
      <c r="A482" s="122" t="s">
        <v>1994</v>
      </c>
      <c r="B482" s="123">
        <v>8</v>
      </c>
      <c r="C482" s="123">
        <v>0</v>
      </c>
      <c r="D482" s="123">
        <v>0</v>
      </c>
      <c r="E482" s="123">
        <v>1</v>
      </c>
      <c r="F482" s="123">
        <v>6</v>
      </c>
      <c r="G482" s="123">
        <v>1</v>
      </c>
      <c r="H482" s="123">
        <v>271</v>
      </c>
      <c r="I482" s="120">
        <f t="shared" si="8"/>
        <v>2.9520295202952029E-2</v>
      </c>
      <c r="J482" s="125" t="s">
        <v>61</v>
      </c>
      <c r="K482" s="118" t="s">
        <v>305</v>
      </c>
      <c r="L482" s="118"/>
    </row>
    <row r="483" spans="1:12" ht="20.100000000000001" customHeight="1" x14ac:dyDescent="0.2">
      <c r="A483" s="122" t="s">
        <v>1341</v>
      </c>
      <c r="B483" s="123">
        <v>36</v>
      </c>
      <c r="C483" s="123">
        <v>0</v>
      </c>
      <c r="D483" s="123">
        <v>1</v>
      </c>
      <c r="E483" s="123">
        <v>6</v>
      </c>
      <c r="F483" s="123">
        <v>17</v>
      </c>
      <c r="G483" s="123">
        <v>12</v>
      </c>
      <c r="H483" s="123">
        <v>810</v>
      </c>
      <c r="I483" s="120">
        <f t="shared" si="8"/>
        <v>4.4444444444444446E-2</v>
      </c>
      <c r="J483" s="125" t="s">
        <v>76</v>
      </c>
      <c r="K483" s="118" t="s">
        <v>321</v>
      </c>
      <c r="L483" s="118" t="s">
        <v>332</v>
      </c>
    </row>
    <row r="484" spans="1:12" ht="20.100000000000001" customHeight="1" x14ac:dyDescent="0.2">
      <c r="A484" s="122" t="s">
        <v>191</v>
      </c>
      <c r="B484" s="123">
        <v>6</v>
      </c>
      <c r="C484" s="123">
        <v>0</v>
      </c>
      <c r="D484" s="123">
        <v>0</v>
      </c>
      <c r="E484" s="123">
        <v>1</v>
      </c>
      <c r="F484" s="123">
        <v>4</v>
      </c>
      <c r="G484" s="123">
        <v>1</v>
      </c>
      <c r="H484" s="123">
        <v>19521</v>
      </c>
      <c r="I484" s="120">
        <f t="shared" si="8"/>
        <v>3.0736130321192559E-4</v>
      </c>
      <c r="J484" s="125" t="s">
        <v>456</v>
      </c>
      <c r="K484" s="118" t="s">
        <v>2580</v>
      </c>
      <c r="L484" s="118"/>
    </row>
    <row r="485" spans="1:12" ht="20.100000000000001" customHeight="1" x14ac:dyDescent="0.2">
      <c r="A485" s="122" t="s">
        <v>1432</v>
      </c>
      <c r="B485" s="123">
        <v>27</v>
      </c>
      <c r="C485" s="123">
        <v>1</v>
      </c>
      <c r="D485" s="123">
        <v>0</v>
      </c>
      <c r="E485" s="123">
        <v>10</v>
      </c>
      <c r="F485" s="123">
        <v>7</v>
      </c>
      <c r="G485" s="123">
        <v>9</v>
      </c>
      <c r="H485" s="123">
        <v>255</v>
      </c>
      <c r="I485" s="120">
        <f t="shared" si="8"/>
        <v>0.10588235294117647</v>
      </c>
      <c r="J485" s="125" t="s">
        <v>241</v>
      </c>
      <c r="K485" s="118" t="s">
        <v>298</v>
      </c>
      <c r="L485" s="118"/>
    </row>
    <row r="486" spans="1:12" ht="20.100000000000001" customHeight="1" x14ac:dyDescent="0.2">
      <c r="A486" s="122" t="s">
        <v>715</v>
      </c>
      <c r="B486" s="123">
        <v>64</v>
      </c>
      <c r="C486" s="123">
        <v>1</v>
      </c>
      <c r="D486" s="123">
        <v>1</v>
      </c>
      <c r="E486" s="123">
        <v>11</v>
      </c>
      <c r="F486" s="123">
        <v>38</v>
      </c>
      <c r="G486" s="123">
        <v>13</v>
      </c>
      <c r="H486" s="123">
        <v>1248</v>
      </c>
      <c r="I486" s="120">
        <f t="shared" si="8"/>
        <v>5.128205128205128E-2</v>
      </c>
      <c r="J486" s="125" t="s">
        <v>89</v>
      </c>
      <c r="K486" s="118" t="s">
        <v>2580</v>
      </c>
      <c r="L486" s="118" t="s">
        <v>64</v>
      </c>
    </row>
    <row r="487" spans="1:12" ht="20.100000000000001" customHeight="1" x14ac:dyDescent="0.2">
      <c r="A487" s="122" t="s">
        <v>643</v>
      </c>
      <c r="B487" s="123">
        <v>88</v>
      </c>
      <c r="C487" s="123">
        <v>8</v>
      </c>
      <c r="D487" s="123">
        <v>4</v>
      </c>
      <c r="E487" s="123">
        <v>25</v>
      </c>
      <c r="F487" s="123">
        <v>42</v>
      </c>
      <c r="G487" s="123">
        <v>9</v>
      </c>
      <c r="H487" s="123">
        <v>742</v>
      </c>
      <c r="I487" s="120">
        <f t="shared" si="8"/>
        <v>0.11859838274932614</v>
      </c>
      <c r="J487" s="125" t="s">
        <v>36</v>
      </c>
      <c r="K487" s="118" t="s">
        <v>321</v>
      </c>
      <c r="L487" s="118" t="s">
        <v>364</v>
      </c>
    </row>
    <row r="488" spans="1:12" ht="20.100000000000001" customHeight="1" x14ac:dyDescent="0.2">
      <c r="A488" s="122" t="s">
        <v>1119</v>
      </c>
      <c r="B488" s="123">
        <v>38</v>
      </c>
      <c r="C488" s="123">
        <v>0</v>
      </c>
      <c r="D488" s="123">
        <v>0</v>
      </c>
      <c r="E488" s="123">
        <v>17</v>
      </c>
      <c r="F488" s="123">
        <v>15</v>
      </c>
      <c r="G488" s="123">
        <v>6</v>
      </c>
      <c r="H488" s="123">
        <v>1753</v>
      </c>
      <c r="I488" s="120">
        <f t="shared" si="8"/>
        <v>2.167712492869367E-2</v>
      </c>
      <c r="J488" s="125" t="s">
        <v>120</v>
      </c>
      <c r="K488" s="118" t="s">
        <v>312</v>
      </c>
      <c r="L488" s="118" t="s">
        <v>2360</v>
      </c>
    </row>
    <row r="489" spans="1:12" ht="20.100000000000001" customHeight="1" x14ac:dyDescent="0.2">
      <c r="A489" s="122" t="s">
        <v>1650</v>
      </c>
      <c r="B489" s="123">
        <v>25</v>
      </c>
      <c r="C489" s="123">
        <v>0</v>
      </c>
      <c r="D489" s="123">
        <v>0</v>
      </c>
      <c r="E489" s="123">
        <v>3</v>
      </c>
      <c r="F489" s="123">
        <v>16</v>
      </c>
      <c r="G489" s="123">
        <v>6</v>
      </c>
      <c r="H489" s="123">
        <v>818</v>
      </c>
      <c r="I489" s="120">
        <f t="shared" si="8"/>
        <v>3.0562347188264057E-2</v>
      </c>
      <c r="J489" s="125" t="s">
        <v>30</v>
      </c>
      <c r="K489" s="118" t="s">
        <v>312</v>
      </c>
      <c r="L489" s="118" t="s">
        <v>2358</v>
      </c>
    </row>
    <row r="490" spans="1:12" ht="20.100000000000001" customHeight="1" x14ac:dyDescent="0.2">
      <c r="A490" s="122" t="s">
        <v>1361</v>
      </c>
      <c r="B490" s="123">
        <v>20</v>
      </c>
      <c r="C490" s="123">
        <v>0</v>
      </c>
      <c r="D490" s="123">
        <v>0</v>
      </c>
      <c r="E490" s="123">
        <v>1</v>
      </c>
      <c r="F490" s="123">
        <v>17</v>
      </c>
      <c r="G490" s="123">
        <v>2</v>
      </c>
      <c r="H490" s="123">
        <v>782</v>
      </c>
      <c r="I490" s="120">
        <f t="shared" si="8"/>
        <v>2.557544757033248E-2</v>
      </c>
      <c r="J490" s="125" t="s">
        <v>48</v>
      </c>
      <c r="K490" s="118" t="s">
        <v>305</v>
      </c>
      <c r="L490" s="118"/>
    </row>
    <row r="491" spans="1:12" ht="20.100000000000001" customHeight="1" x14ac:dyDescent="0.2">
      <c r="A491" s="122" t="s">
        <v>678</v>
      </c>
      <c r="B491" s="123">
        <v>111</v>
      </c>
      <c r="C491" s="123">
        <v>27</v>
      </c>
      <c r="D491" s="123">
        <v>6</v>
      </c>
      <c r="E491" s="123">
        <v>21</v>
      </c>
      <c r="F491" s="123">
        <v>41</v>
      </c>
      <c r="G491" s="123">
        <v>16</v>
      </c>
      <c r="H491" s="123">
        <v>2435</v>
      </c>
      <c r="I491" s="120">
        <f t="shared" si="8"/>
        <v>4.5585215605749484E-2</v>
      </c>
      <c r="J491" s="125" t="s">
        <v>120</v>
      </c>
      <c r="K491" s="118" t="s">
        <v>312</v>
      </c>
      <c r="L491" s="118" t="s">
        <v>2360</v>
      </c>
    </row>
    <row r="492" spans="1:12" ht="20.100000000000001" customHeight="1" x14ac:dyDescent="0.2">
      <c r="A492" s="122" t="s">
        <v>934</v>
      </c>
      <c r="B492" s="123">
        <v>49</v>
      </c>
      <c r="C492" s="123">
        <v>0</v>
      </c>
      <c r="D492" s="123">
        <v>0</v>
      </c>
      <c r="E492" s="123">
        <v>12</v>
      </c>
      <c r="F492" s="123">
        <v>27</v>
      </c>
      <c r="G492" s="123">
        <v>10</v>
      </c>
      <c r="H492" s="123">
        <v>1453</v>
      </c>
      <c r="I492" s="120">
        <f t="shared" si="8"/>
        <v>3.3723331039229178E-2</v>
      </c>
      <c r="J492" s="125" t="s">
        <v>65</v>
      </c>
      <c r="K492" s="118" t="s">
        <v>316</v>
      </c>
      <c r="L492" s="118"/>
    </row>
    <row r="493" spans="1:12" ht="20.100000000000001" customHeight="1" x14ac:dyDescent="0.2">
      <c r="A493" s="122" t="s">
        <v>192</v>
      </c>
      <c r="B493" s="123">
        <v>5453</v>
      </c>
      <c r="C493" s="123">
        <v>77</v>
      </c>
      <c r="D493" s="123">
        <v>60</v>
      </c>
      <c r="E493" s="123">
        <v>1038</v>
      </c>
      <c r="F493" s="123">
        <v>2458</v>
      </c>
      <c r="G493" s="123">
        <v>1820</v>
      </c>
      <c r="H493" s="123">
        <v>25657</v>
      </c>
      <c r="I493" s="120">
        <f t="shared" si="8"/>
        <v>0.21253459094983826</v>
      </c>
      <c r="J493" s="125" t="s">
        <v>456</v>
      </c>
      <c r="K493" s="118" t="s">
        <v>316</v>
      </c>
      <c r="L493" s="118"/>
    </row>
    <row r="494" spans="1:12" ht="20.100000000000001" customHeight="1" x14ac:dyDescent="0.2">
      <c r="A494" s="122" t="s">
        <v>717</v>
      </c>
      <c r="B494" s="123">
        <v>65</v>
      </c>
      <c r="C494" s="123">
        <v>9</v>
      </c>
      <c r="D494" s="123">
        <v>2</v>
      </c>
      <c r="E494" s="123">
        <v>28</v>
      </c>
      <c r="F494" s="123">
        <v>20</v>
      </c>
      <c r="G494" s="123">
        <v>6</v>
      </c>
      <c r="H494" s="123">
        <v>491</v>
      </c>
      <c r="I494" s="120">
        <f t="shared" si="8"/>
        <v>0.13238289205702647</v>
      </c>
      <c r="J494" s="125" t="s">
        <v>36</v>
      </c>
      <c r="K494" s="118" t="s">
        <v>321</v>
      </c>
      <c r="L494" s="118" t="s">
        <v>364</v>
      </c>
    </row>
    <row r="495" spans="1:12" ht="20.100000000000001" customHeight="1" x14ac:dyDescent="0.2">
      <c r="A495" s="122" t="s">
        <v>1625</v>
      </c>
      <c r="B495" s="123">
        <v>17</v>
      </c>
      <c r="C495" s="123">
        <v>0</v>
      </c>
      <c r="D495" s="123">
        <v>0</v>
      </c>
      <c r="E495" s="123">
        <v>9</v>
      </c>
      <c r="F495" s="123">
        <v>5</v>
      </c>
      <c r="G495" s="123">
        <v>3</v>
      </c>
      <c r="H495" s="123">
        <v>412</v>
      </c>
      <c r="I495" s="120">
        <f t="shared" si="8"/>
        <v>4.12621359223301E-2</v>
      </c>
      <c r="J495" s="125" t="s">
        <v>238</v>
      </c>
      <c r="K495" s="118" t="s">
        <v>2580</v>
      </c>
      <c r="L495" s="118" t="s">
        <v>91</v>
      </c>
    </row>
    <row r="496" spans="1:12" ht="20.100000000000001" customHeight="1" x14ac:dyDescent="0.2">
      <c r="A496" s="122" t="s">
        <v>55</v>
      </c>
      <c r="B496" s="123">
        <v>1656</v>
      </c>
      <c r="C496" s="123">
        <v>22</v>
      </c>
      <c r="D496" s="123">
        <v>11</v>
      </c>
      <c r="E496" s="123">
        <v>345</v>
      </c>
      <c r="F496" s="123">
        <v>664</v>
      </c>
      <c r="G496" s="123">
        <v>614</v>
      </c>
      <c r="H496" s="123">
        <v>11267</v>
      </c>
      <c r="I496" s="120">
        <f t="shared" si="8"/>
        <v>0.14697790006212835</v>
      </c>
      <c r="J496" s="125" t="s">
        <v>456</v>
      </c>
      <c r="K496" s="118" t="s">
        <v>307</v>
      </c>
      <c r="L496" s="118" t="s">
        <v>55</v>
      </c>
    </row>
    <row r="497" spans="1:12" ht="20.100000000000001" customHeight="1" x14ac:dyDescent="0.2">
      <c r="A497" s="122" t="s">
        <v>56</v>
      </c>
      <c r="B497" s="123">
        <v>79677</v>
      </c>
      <c r="C497" s="123">
        <v>2532</v>
      </c>
      <c r="D497" s="123">
        <v>1534</v>
      </c>
      <c r="E497" s="123">
        <v>22233</v>
      </c>
      <c r="F497" s="123">
        <v>29897</v>
      </c>
      <c r="G497" s="123">
        <v>23481</v>
      </c>
      <c r="H497" s="123">
        <v>1007749</v>
      </c>
      <c r="I497" s="120">
        <f t="shared" si="8"/>
        <v>7.9064330502932781E-2</v>
      </c>
      <c r="J497" s="125" t="s">
        <v>456</v>
      </c>
      <c r="K497" s="118" t="s">
        <v>298</v>
      </c>
      <c r="L497" s="118"/>
    </row>
    <row r="498" spans="1:12" ht="20.100000000000001" customHeight="1" x14ac:dyDescent="0.2">
      <c r="A498" s="122" t="s">
        <v>1412</v>
      </c>
      <c r="B498" s="123">
        <v>20</v>
      </c>
      <c r="C498" s="123">
        <v>0</v>
      </c>
      <c r="D498" s="123">
        <v>0</v>
      </c>
      <c r="E498" s="123">
        <v>8</v>
      </c>
      <c r="F498" s="123">
        <v>10</v>
      </c>
      <c r="G498" s="123">
        <v>2</v>
      </c>
      <c r="H498" s="123">
        <v>1121</v>
      </c>
      <c r="I498" s="120">
        <f t="shared" si="8"/>
        <v>1.784121320249777E-2</v>
      </c>
      <c r="J498" s="125" t="s">
        <v>34</v>
      </c>
      <c r="K498" s="118" t="s">
        <v>305</v>
      </c>
      <c r="L498" s="118" t="s">
        <v>59</v>
      </c>
    </row>
    <row r="499" spans="1:12" ht="20.100000000000001" customHeight="1" x14ac:dyDescent="0.2">
      <c r="A499" s="122" t="s">
        <v>1678</v>
      </c>
      <c r="B499" s="123">
        <v>18</v>
      </c>
      <c r="C499" s="123">
        <v>0</v>
      </c>
      <c r="D499" s="123">
        <v>1</v>
      </c>
      <c r="E499" s="123">
        <v>6</v>
      </c>
      <c r="F499" s="123">
        <v>10</v>
      </c>
      <c r="G499" s="123">
        <v>1</v>
      </c>
      <c r="H499" s="123">
        <v>398</v>
      </c>
      <c r="I499" s="120">
        <f t="shared" si="8"/>
        <v>4.5226130653266333E-2</v>
      </c>
      <c r="J499" s="125" t="s">
        <v>34</v>
      </c>
      <c r="K499" s="118" t="s">
        <v>305</v>
      </c>
      <c r="L499" s="118" t="s">
        <v>2359</v>
      </c>
    </row>
    <row r="500" spans="1:12" ht="20.100000000000001" customHeight="1" x14ac:dyDescent="0.2">
      <c r="A500" s="122" t="s">
        <v>2199</v>
      </c>
      <c r="B500" s="123">
        <v>16</v>
      </c>
      <c r="C500" s="123">
        <v>0</v>
      </c>
      <c r="D500" s="123">
        <v>1</v>
      </c>
      <c r="E500" s="123">
        <v>2</v>
      </c>
      <c r="F500" s="123">
        <v>11</v>
      </c>
      <c r="G500" s="123">
        <v>2</v>
      </c>
      <c r="H500" s="123">
        <v>409</v>
      </c>
      <c r="I500" s="120">
        <f t="shared" si="8"/>
        <v>3.9119804400977995E-2</v>
      </c>
      <c r="J500" s="125" t="s">
        <v>11</v>
      </c>
      <c r="K500" s="118" t="s">
        <v>307</v>
      </c>
      <c r="L500" s="118"/>
    </row>
    <row r="501" spans="1:12" ht="20.100000000000001" customHeight="1" x14ac:dyDescent="0.2">
      <c r="A501" s="122" t="s">
        <v>1462</v>
      </c>
      <c r="B501" s="123">
        <v>21</v>
      </c>
      <c r="C501" s="123">
        <v>0</v>
      </c>
      <c r="D501" s="123">
        <v>0</v>
      </c>
      <c r="E501" s="123">
        <v>7</v>
      </c>
      <c r="F501" s="123">
        <v>10</v>
      </c>
      <c r="G501" s="123">
        <v>4</v>
      </c>
      <c r="H501" s="123">
        <v>841</v>
      </c>
      <c r="I501" s="120">
        <f t="shared" si="8"/>
        <v>2.4970273483947682E-2</v>
      </c>
      <c r="J501" s="125" t="s">
        <v>71</v>
      </c>
      <c r="K501" s="118" t="s">
        <v>298</v>
      </c>
      <c r="L501" s="118" t="s">
        <v>18</v>
      </c>
    </row>
    <row r="502" spans="1:12" ht="20.100000000000001" customHeight="1" x14ac:dyDescent="0.2">
      <c r="A502" s="122" t="s">
        <v>1418</v>
      </c>
      <c r="B502" s="123">
        <v>22</v>
      </c>
      <c r="C502" s="123">
        <v>0</v>
      </c>
      <c r="D502" s="123">
        <v>0</v>
      </c>
      <c r="E502" s="123">
        <v>9</v>
      </c>
      <c r="F502" s="123">
        <v>10</v>
      </c>
      <c r="G502" s="123">
        <v>3</v>
      </c>
      <c r="H502" s="123">
        <v>1056</v>
      </c>
      <c r="I502" s="120">
        <f t="shared" si="8"/>
        <v>2.0833333333333332E-2</v>
      </c>
      <c r="J502" s="125" t="s">
        <v>30</v>
      </c>
      <c r="K502" s="118" t="s">
        <v>312</v>
      </c>
      <c r="L502" s="118" t="s">
        <v>2358</v>
      </c>
    </row>
    <row r="503" spans="1:12" ht="20.100000000000001" customHeight="1" x14ac:dyDescent="0.2">
      <c r="A503" s="122" t="s">
        <v>1619</v>
      </c>
      <c r="B503" s="123">
        <v>31</v>
      </c>
      <c r="C503" s="123">
        <v>0</v>
      </c>
      <c r="D503" s="123">
        <v>0</v>
      </c>
      <c r="E503" s="123">
        <v>3</v>
      </c>
      <c r="F503" s="123">
        <v>21</v>
      </c>
      <c r="G503" s="123">
        <v>7</v>
      </c>
      <c r="H503" s="123">
        <v>551</v>
      </c>
      <c r="I503" s="120">
        <f t="shared" si="8"/>
        <v>5.6261343012704176E-2</v>
      </c>
      <c r="J503" s="125" t="s">
        <v>11</v>
      </c>
      <c r="K503" s="118" t="s">
        <v>307</v>
      </c>
      <c r="L503" s="118" t="s">
        <v>1</v>
      </c>
    </row>
    <row r="504" spans="1:12" ht="20.100000000000001" customHeight="1" x14ac:dyDescent="0.2">
      <c r="A504" s="122" t="s">
        <v>2252</v>
      </c>
      <c r="B504" s="123">
        <v>2</v>
      </c>
      <c r="C504" s="123">
        <v>0</v>
      </c>
      <c r="D504" s="123">
        <v>0</v>
      </c>
      <c r="E504" s="123">
        <v>1</v>
      </c>
      <c r="F504" s="123">
        <v>1</v>
      </c>
      <c r="G504" s="123">
        <v>0</v>
      </c>
      <c r="H504" s="123">
        <v>39</v>
      </c>
      <c r="I504" s="120">
        <f t="shared" si="8"/>
        <v>5.128205128205128E-2</v>
      </c>
      <c r="J504" s="125" t="s">
        <v>456</v>
      </c>
      <c r="K504" s="118"/>
      <c r="L504" s="118"/>
    </row>
    <row r="505" spans="1:12" ht="20.100000000000001" customHeight="1" x14ac:dyDescent="0.2">
      <c r="A505" s="122" t="s">
        <v>194</v>
      </c>
      <c r="B505" s="123">
        <v>2</v>
      </c>
      <c r="C505" s="123">
        <v>0</v>
      </c>
      <c r="D505" s="123">
        <v>0</v>
      </c>
      <c r="E505" s="123">
        <v>1</v>
      </c>
      <c r="F505" s="123">
        <v>1</v>
      </c>
      <c r="G505" s="123">
        <v>0</v>
      </c>
      <c r="H505" s="123">
        <v>12379</v>
      </c>
      <c r="I505" s="120">
        <f t="shared" si="8"/>
        <v>1.6156393892883107E-4</v>
      </c>
      <c r="J505" s="125" t="s">
        <v>456</v>
      </c>
      <c r="K505" s="118" t="s">
        <v>321</v>
      </c>
      <c r="L505" s="118"/>
    </row>
    <row r="506" spans="1:12" ht="20.100000000000001" customHeight="1" x14ac:dyDescent="0.2">
      <c r="A506" s="122" t="s">
        <v>195</v>
      </c>
      <c r="B506" s="123">
        <v>3</v>
      </c>
      <c r="C506" s="123">
        <v>0</v>
      </c>
      <c r="D506" s="123">
        <v>1</v>
      </c>
      <c r="E506" s="123">
        <v>0</v>
      </c>
      <c r="F506" s="123">
        <v>2</v>
      </c>
      <c r="G506" s="123">
        <v>0</v>
      </c>
      <c r="H506" s="123">
        <v>3938</v>
      </c>
      <c r="I506" s="120">
        <f t="shared" si="8"/>
        <v>7.6180802437785682E-4</v>
      </c>
      <c r="J506" s="125" t="s">
        <v>456</v>
      </c>
      <c r="K506" s="118" t="s">
        <v>321</v>
      </c>
      <c r="L506" s="118"/>
    </row>
    <row r="507" spans="1:12" ht="20.100000000000001" customHeight="1" x14ac:dyDescent="0.2">
      <c r="A507" s="122" t="s">
        <v>1267</v>
      </c>
      <c r="B507" s="123">
        <v>29</v>
      </c>
      <c r="C507" s="123">
        <v>0</v>
      </c>
      <c r="D507" s="123">
        <v>0</v>
      </c>
      <c r="E507" s="123">
        <v>8</v>
      </c>
      <c r="F507" s="123">
        <v>16</v>
      </c>
      <c r="G507" s="123">
        <v>5</v>
      </c>
      <c r="H507" s="123">
        <v>1186</v>
      </c>
      <c r="I507" s="120">
        <f t="shared" si="8"/>
        <v>2.4451939291736932E-2</v>
      </c>
      <c r="J507" s="125" t="s">
        <v>69</v>
      </c>
      <c r="K507" s="118" t="s">
        <v>321</v>
      </c>
      <c r="L507" s="118" t="s">
        <v>332</v>
      </c>
    </row>
    <row r="508" spans="1:12" ht="20.100000000000001" customHeight="1" x14ac:dyDescent="0.2">
      <c r="A508" s="122" t="s">
        <v>1331</v>
      </c>
      <c r="B508" s="123">
        <v>27</v>
      </c>
      <c r="C508" s="123">
        <v>0</v>
      </c>
      <c r="D508" s="123">
        <v>0</v>
      </c>
      <c r="E508" s="123">
        <v>18</v>
      </c>
      <c r="F508" s="123">
        <v>6</v>
      </c>
      <c r="G508" s="123">
        <v>3</v>
      </c>
      <c r="H508" s="123">
        <v>97</v>
      </c>
      <c r="I508" s="120">
        <f t="shared" si="8"/>
        <v>0.27835051546391754</v>
      </c>
      <c r="J508" s="125" t="s">
        <v>37</v>
      </c>
      <c r="K508" s="118" t="s">
        <v>2580</v>
      </c>
      <c r="L508" s="118" t="s">
        <v>91</v>
      </c>
    </row>
    <row r="509" spans="1:12" ht="20.100000000000001" customHeight="1" x14ac:dyDescent="0.2">
      <c r="A509" s="122" t="s">
        <v>1968</v>
      </c>
      <c r="B509" s="123">
        <v>17</v>
      </c>
      <c r="C509" s="123">
        <v>2</v>
      </c>
      <c r="D509" s="123">
        <v>1</v>
      </c>
      <c r="E509" s="123">
        <v>6</v>
      </c>
      <c r="F509" s="123">
        <v>6</v>
      </c>
      <c r="G509" s="123">
        <v>2</v>
      </c>
      <c r="H509" s="123">
        <v>195</v>
      </c>
      <c r="I509" s="120">
        <f t="shared" si="8"/>
        <v>8.7179487179487175E-2</v>
      </c>
      <c r="J509" s="125" t="s">
        <v>224</v>
      </c>
      <c r="K509" s="118" t="s">
        <v>300</v>
      </c>
      <c r="L509" s="118"/>
    </row>
    <row r="510" spans="1:12" ht="20.100000000000001" customHeight="1" x14ac:dyDescent="0.2">
      <c r="A510" s="122" t="s">
        <v>505</v>
      </c>
      <c r="B510" s="123">
        <v>161</v>
      </c>
      <c r="C510" s="123">
        <v>5</v>
      </c>
      <c r="D510" s="123">
        <v>5</v>
      </c>
      <c r="E510" s="123">
        <v>57</v>
      </c>
      <c r="F510" s="123">
        <v>77</v>
      </c>
      <c r="G510" s="123">
        <v>17</v>
      </c>
      <c r="H510" s="123">
        <v>2520</v>
      </c>
      <c r="I510" s="120">
        <f t="shared" si="8"/>
        <v>6.3888888888888884E-2</v>
      </c>
      <c r="J510" s="125" t="s">
        <v>70</v>
      </c>
      <c r="K510" s="118" t="s">
        <v>298</v>
      </c>
      <c r="L510" s="118"/>
    </row>
    <row r="511" spans="1:12" ht="20.100000000000001" customHeight="1" x14ac:dyDescent="0.2">
      <c r="A511" s="122" t="s">
        <v>57</v>
      </c>
      <c r="B511" s="123">
        <v>533</v>
      </c>
      <c r="C511" s="123">
        <v>10</v>
      </c>
      <c r="D511" s="123">
        <v>9</v>
      </c>
      <c r="E511" s="123">
        <v>98</v>
      </c>
      <c r="F511" s="123">
        <v>236</v>
      </c>
      <c r="G511" s="123">
        <v>180</v>
      </c>
      <c r="H511" s="123">
        <v>10189</v>
      </c>
      <c r="I511" s="120">
        <f t="shared" si="8"/>
        <v>5.2311316125233091E-2</v>
      </c>
      <c r="J511" s="125" t="s">
        <v>456</v>
      </c>
      <c r="K511" s="118" t="s">
        <v>305</v>
      </c>
      <c r="L511" s="118" t="s">
        <v>2359</v>
      </c>
    </row>
    <row r="512" spans="1:12" ht="20.100000000000001" customHeight="1" x14ac:dyDescent="0.2">
      <c r="A512" s="122" t="s">
        <v>403</v>
      </c>
      <c r="B512" s="123">
        <v>1020</v>
      </c>
      <c r="C512" s="123">
        <v>35</v>
      </c>
      <c r="D512" s="123">
        <v>31</v>
      </c>
      <c r="E512" s="123">
        <v>354</v>
      </c>
      <c r="F512" s="123">
        <v>431</v>
      </c>
      <c r="G512" s="123">
        <v>169</v>
      </c>
      <c r="H512" s="123">
        <v>9226</v>
      </c>
      <c r="I512" s="120">
        <f t="shared" si="8"/>
        <v>0.11055712117927596</v>
      </c>
      <c r="J512" s="125" t="s">
        <v>70</v>
      </c>
      <c r="K512" s="118" t="s">
        <v>298</v>
      </c>
      <c r="L512" s="118"/>
    </row>
    <row r="513" spans="1:12" ht="20.100000000000001" customHeight="1" x14ac:dyDescent="0.2">
      <c r="A513" s="122" t="s">
        <v>1464</v>
      </c>
      <c r="B513" s="123">
        <v>24</v>
      </c>
      <c r="C513" s="123">
        <v>1</v>
      </c>
      <c r="D513" s="123">
        <v>1</v>
      </c>
      <c r="E513" s="123">
        <v>9</v>
      </c>
      <c r="F513" s="123">
        <v>12</v>
      </c>
      <c r="G513" s="123">
        <v>1</v>
      </c>
      <c r="H513" s="123">
        <v>1120</v>
      </c>
      <c r="I513" s="120">
        <f t="shared" si="8"/>
        <v>2.1428571428571429E-2</v>
      </c>
      <c r="J513" s="125" t="s">
        <v>46</v>
      </c>
      <c r="K513" s="118" t="s">
        <v>296</v>
      </c>
      <c r="L513" s="118"/>
    </row>
    <row r="514" spans="1:12" ht="20.100000000000001" customHeight="1" x14ac:dyDescent="0.2">
      <c r="A514" s="122" t="s">
        <v>1811</v>
      </c>
      <c r="B514" s="123">
        <v>19</v>
      </c>
      <c r="C514" s="123">
        <v>0</v>
      </c>
      <c r="D514" s="123">
        <v>1</v>
      </c>
      <c r="E514" s="123">
        <v>4</v>
      </c>
      <c r="F514" s="123">
        <v>12</v>
      </c>
      <c r="G514" s="123">
        <v>2</v>
      </c>
      <c r="H514" s="123">
        <v>415</v>
      </c>
      <c r="I514" s="120">
        <f t="shared" si="8"/>
        <v>4.5783132530120479E-2</v>
      </c>
      <c r="J514" s="125" t="s">
        <v>212</v>
      </c>
      <c r="K514" s="118" t="s">
        <v>321</v>
      </c>
      <c r="L514" s="118" t="s">
        <v>364</v>
      </c>
    </row>
    <row r="515" spans="1:12" ht="20.100000000000001" customHeight="1" x14ac:dyDescent="0.2">
      <c r="A515" s="122" t="s">
        <v>2004</v>
      </c>
      <c r="B515" s="123">
        <v>14</v>
      </c>
      <c r="C515" s="123">
        <v>0</v>
      </c>
      <c r="D515" s="123">
        <v>0</v>
      </c>
      <c r="E515" s="123">
        <v>5</v>
      </c>
      <c r="F515" s="123">
        <v>4</v>
      </c>
      <c r="G515" s="123">
        <v>5</v>
      </c>
      <c r="H515" s="123">
        <v>497</v>
      </c>
      <c r="I515" s="120">
        <f t="shared" si="8"/>
        <v>2.8169014084507043E-2</v>
      </c>
      <c r="J515" s="125" t="s">
        <v>212</v>
      </c>
      <c r="K515" s="118" t="s">
        <v>2580</v>
      </c>
      <c r="L515" s="118" t="s">
        <v>51</v>
      </c>
    </row>
    <row r="516" spans="1:12" ht="20.100000000000001" customHeight="1" x14ac:dyDescent="0.2">
      <c r="A516" s="122" t="s">
        <v>2289</v>
      </c>
      <c r="B516" s="123">
        <v>1</v>
      </c>
      <c r="C516" s="123">
        <v>0</v>
      </c>
      <c r="D516" s="123">
        <v>0</v>
      </c>
      <c r="E516" s="123">
        <v>0</v>
      </c>
      <c r="F516" s="123">
        <v>1</v>
      </c>
      <c r="G516" s="123">
        <v>0</v>
      </c>
      <c r="H516" s="123">
        <v>435</v>
      </c>
      <c r="I516" s="120">
        <f t="shared" si="8"/>
        <v>2.2988505747126436E-3</v>
      </c>
      <c r="J516" s="125" t="s">
        <v>2336</v>
      </c>
      <c r="K516" s="118"/>
      <c r="L516" s="118"/>
    </row>
    <row r="517" spans="1:12" ht="20.100000000000001" customHeight="1" x14ac:dyDescent="0.2">
      <c r="A517" s="122" t="s">
        <v>873</v>
      </c>
      <c r="B517" s="123">
        <v>74</v>
      </c>
      <c r="C517" s="123">
        <v>0</v>
      </c>
      <c r="D517" s="123">
        <v>0</v>
      </c>
      <c r="E517" s="123">
        <v>60</v>
      </c>
      <c r="F517" s="123">
        <v>11</v>
      </c>
      <c r="G517" s="123">
        <v>3</v>
      </c>
      <c r="H517" s="123">
        <v>399</v>
      </c>
      <c r="I517" s="120">
        <f t="shared" si="8"/>
        <v>0.18546365914786966</v>
      </c>
      <c r="J517" s="125" t="s">
        <v>11</v>
      </c>
      <c r="K517" s="118" t="s">
        <v>307</v>
      </c>
      <c r="L517" s="118" t="s">
        <v>1</v>
      </c>
    </row>
    <row r="518" spans="1:12" ht="20.100000000000001" customHeight="1" x14ac:dyDescent="0.2">
      <c r="A518" s="122" t="s">
        <v>1708</v>
      </c>
      <c r="B518" s="123">
        <v>16</v>
      </c>
      <c r="C518" s="123">
        <v>0</v>
      </c>
      <c r="D518" s="123">
        <v>0</v>
      </c>
      <c r="E518" s="123">
        <v>2</v>
      </c>
      <c r="F518" s="123">
        <v>12</v>
      </c>
      <c r="G518" s="123">
        <v>2</v>
      </c>
      <c r="H518" s="123">
        <v>128</v>
      </c>
      <c r="I518" s="120">
        <f t="shared" si="8"/>
        <v>0.125</v>
      </c>
      <c r="J518" s="125" t="s">
        <v>78</v>
      </c>
      <c r="K518" s="118" t="s">
        <v>321</v>
      </c>
      <c r="L518" s="118"/>
    </row>
    <row r="519" spans="1:12" ht="20.100000000000001" customHeight="1" x14ac:dyDescent="0.2">
      <c r="A519" s="122" t="s">
        <v>1514</v>
      </c>
      <c r="B519" s="123">
        <v>20</v>
      </c>
      <c r="C519" s="123">
        <v>1</v>
      </c>
      <c r="D519" s="123">
        <v>0</v>
      </c>
      <c r="E519" s="123">
        <v>8</v>
      </c>
      <c r="F519" s="123">
        <v>10</v>
      </c>
      <c r="G519" s="123">
        <v>1</v>
      </c>
      <c r="H519" s="123">
        <v>750</v>
      </c>
      <c r="I519" s="120">
        <f t="shared" si="8"/>
        <v>2.6666666666666668E-2</v>
      </c>
      <c r="J519" s="125" t="s">
        <v>69</v>
      </c>
      <c r="K519" s="118" t="s">
        <v>321</v>
      </c>
      <c r="L519" s="118" t="s">
        <v>332</v>
      </c>
    </row>
    <row r="520" spans="1:12" ht="20.100000000000001" customHeight="1" x14ac:dyDescent="0.2">
      <c r="A520" s="122" t="s">
        <v>2351</v>
      </c>
      <c r="B520" s="123">
        <v>2</v>
      </c>
      <c r="C520" s="123">
        <v>0</v>
      </c>
      <c r="D520" s="123">
        <v>0</v>
      </c>
      <c r="E520" s="123">
        <v>2</v>
      </c>
      <c r="F520" s="123">
        <v>0</v>
      </c>
      <c r="G520" s="123">
        <v>0</v>
      </c>
      <c r="H520" s="123">
        <v>280</v>
      </c>
      <c r="I520" s="120">
        <f t="shared" si="8"/>
        <v>7.1428571428571426E-3</v>
      </c>
      <c r="J520" s="125" t="s">
        <v>224</v>
      </c>
      <c r="K520" s="118" t="s">
        <v>2580</v>
      </c>
      <c r="L520" s="118" t="s">
        <v>51</v>
      </c>
    </row>
    <row r="521" spans="1:12" ht="20.100000000000001" customHeight="1" x14ac:dyDescent="0.2">
      <c r="A521" s="122" t="s">
        <v>2049</v>
      </c>
      <c r="B521" s="123">
        <v>10</v>
      </c>
      <c r="C521" s="123">
        <v>0</v>
      </c>
      <c r="D521" s="123">
        <v>0</v>
      </c>
      <c r="E521" s="123">
        <v>4</v>
      </c>
      <c r="F521" s="123">
        <v>5</v>
      </c>
      <c r="G521" s="123">
        <v>1</v>
      </c>
      <c r="H521" s="123">
        <v>232</v>
      </c>
      <c r="I521" s="120">
        <f t="shared" si="8"/>
        <v>4.3103448275862072E-2</v>
      </c>
      <c r="J521" s="125" t="s">
        <v>116</v>
      </c>
      <c r="K521" s="118" t="s">
        <v>307</v>
      </c>
      <c r="L521" s="118"/>
    </row>
    <row r="522" spans="1:12" ht="20.100000000000001" customHeight="1" x14ac:dyDescent="0.2">
      <c r="A522" s="122" t="s">
        <v>1712</v>
      </c>
      <c r="B522" s="123">
        <v>21</v>
      </c>
      <c r="C522" s="123">
        <v>1</v>
      </c>
      <c r="D522" s="123">
        <v>0</v>
      </c>
      <c r="E522" s="123">
        <v>2</v>
      </c>
      <c r="F522" s="123">
        <v>17</v>
      </c>
      <c r="G522" s="123">
        <v>1</v>
      </c>
      <c r="H522" s="123">
        <v>812</v>
      </c>
      <c r="I522" s="120">
        <f t="shared" ref="I522:I585" si="9">+B522/H522</f>
        <v>2.5862068965517241E-2</v>
      </c>
      <c r="J522" s="125" t="s">
        <v>78</v>
      </c>
      <c r="K522" s="118" t="s">
        <v>321</v>
      </c>
      <c r="L522" s="118"/>
    </row>
    <row r="523" spans="1:12" ht="20.100000000000001" customHeight="1" x14ac:dyDescent="0.2">
      <c r="A523" s="122" t="s">
        <v>2176</v>
      </c>
      <c r="B523" s="123">
        <v>5</v>
      </c>
      <c r="C523" s="123">
        <v>0</v>
      </c>
      <c r="D523" s="123">
        <v>0</v>
      </c>
      <c r="E523" s="123">
        <v>3</v>
      </c>
      <c r="F523" s="123">
        <v>2</v>
      </c>
      <c r="G523" s="123">
        <v>0</v>
      </c>
      <c r="H523" s="123">
        <v>72</v>
      </c>
      <c r="I523" s="120">
        <f t="shared" si="9"/>
        <v>6.9444444444444448E-2</v>
      </c>
      <c r="J523" s="125" t="s">
        <v>13</v>
      </c>
      <c r="K523" s="118" t="s">
        <v>296</v>
      </c>
      <c r="L523" s="118"/>
    </row>
    <row r="524" spans="1:12" ht="20.100000000000001" customHeight="1" x14ac:dyDescent="0.2">
      <c r="A524" s="122" t="s">
        <v>2015</v>
      </c>
      <c r="B524" s="123">
        <v>8</v>
      </c>
      <c r="C524" s="123">
        <v>0</v>
      </c>
      <c r="D524" s="123">
        <v>0</v>
      </c>
      <c r="E524" s="123">
        <v>2</v>
      </c>
      <c r="F524" s="123">
        <v>6</v>
      </c>
      <c r="G524" s="123">
        <v>0</v>
      </c>
      <c r="H524" s="123">
        <v>485</v>
      </c>
      <c r="I524" s="120">
        <f t="shared" si="9"/>
        <v>1.6494845360824743E-2</v>
      </c>
      <c r="J524" s="125" t="s">
        <v>28</v>
      </c>
      <c r="K524" s="118" t="s">
        <v>321</v>
      </c>
      <c r="L524" s="118" t="s">
        <v>2355</v>
      </c>
    </row>
    <row r="525" spans="1:12" ht="20.100000000000001" customHeight="1" x14ac:dyDescent="0.2">
      <c r="A525" s="122" t="s">
        <v>1259</v>
      </c>
      <c r="B525" s="123">
        <v>28</v>
      </c>
      <c r="C525" s="123">
        <v>2</v>
      </c>
      <c r="D525" s="123">
        <v>1</v>
      </c>
      <c r="E525" s="123">
        <v>8</v>
      </c>
      <c r="F525" s="123">
        <v>12</v>
      </c>
      <c r="G525" s="123">
        <v>5</v>
      </c>
      <c r="H525" s="123">
        <v>667</v>
      </c>
      <c r="I525" s="120">
        <f t="shared" si="9"/>
        <v>4.1979010494752625E-2</v>
      </c>
      <c r="J525" s="125" t="s">
        <v>87</v>
      </c>
      <c r="K525" s="118" t="s">
        <v>2580</v>
      </c>
      <c r="L525" s="118" t="s">
        <v>51</v>
      </c>
    </row>
    <row r="526" spans="1:12" ht="20.100000000000001" customHeight="1" x14ac:dyDescent="0.2">
      <c r="A526" s="122" t="s">
        <v>654</v>
      </c>
      <c r="B526" s="123">
        <v>71</v>
      </c>
      <c r="C526" s="123">
        <v>1</v>
      </c>
      <c r="D526" s="123">
        <v>0</v>
      </c>
      <c r="E526" s="123">
        <v>29</v>
      </c>
      <c r="F526" s="123">
        <v>25</v>
      </c>
      <c r="G526" s="123">
        <v>16</v>
      </c>
      <c r="H526" s="123">
        <v>855</v>
      </c>
      <c r="I526" s="120">
        <f t="shared" si="9"/>
        <v>8.3040935672514624E-2</v>
      </c>
      <c r="J526" s="125" t="s">
        <v>87</v>
      </c>
      <c r="K526" s="118" t="s">
        <v>2580</v>
      </c>
      <c r="L526" s="118" t="s">
        <v>51</v>
      </c>
    </row>
    <row r="527" spans="1:12" ht="20.100000000000001" customHeight="1" x14ac:dyDescent="0.2">
      <c r="A527" s="122" t="s">
        <v>196</v>
      </c>
      <c r="B527" s="123">
        <v>2</v>
      </c>
      <c r="C527" s="123">
        <v>0</v>
      </c>
      <c r="D527" s="123">
        <v>0</v>
      </c>
      <c r="E527" s="123">
        <v>2</v>
      </c>
      <c r="F527" s="123">
        <v>0</v>
      </c>
      <c r="G527" s="123">
        <v>0</v>
      </c>
      <c r="H527" s="123">
        <v>17841</v>
      </c>
      <c r="I527" s="120">
        <f t="shared" si="9"/>
        <v>1.1210133961100834E-4</v>
      </c>
      <c r="J527" s="125" t="s">
        <v>456</v>
      </c>
      <c r="K527" s="118" t="s">
        <v>307</v>
      </c>
      <c r="L527" s="118"/>
    </row>
    <row r="528" spans="1:12" ht="20.100000000000001" customHeight="1" x14ac:dyDescent="0.2">
      <c r="A528" s="128" t="s">
        <v>1145</v>
      </c>
      <c r="B528" s="126">
        <v>24</v>
      </c>
      <c r="C528" s="126">
        <v>1</v>
      </c>
      <c r="D528" s="126">
        <v>0</v>
      </c>
      <c r="E528" s="126">
        <v>2</v>
      </c>
      <c r="F528" s="126">
        <v>16</v>
      </c>
      <c r="G528" s="126">
        <v>5</v>
      </c>
      <c r="H528" s="127">
        <v>412</v>
      </c>
      <c r="I528" s="120">
        <f t="shared" si="9"/>
        <v>5.8252427184466021E-2</v>
      </c>
      <c r="J528" s="129" t="s">
        <v>71</v>
      </c>
      <c r="K528" s="118" t="s">
        <v>298</v>
      </c>
      <c r="L528" s="118"/>
    </row>
    <row r="529" spans="1:12" ht="20.100000000000001" customHeight="1" x14ac:dyDescent="0.2">
      <c r="A529" s="122" t="s">
        <v>197</v>
      </c>
      <c r="B529" s="123">
        <v>2</v>
      </c>
      <c r="C529" s="123">
        <v>0</v>
      </c>
      <c r="D529" s="123">
        <v>0</v>
      </c>
      <c r="E529" s="123">
        <v>2</v>
      </c>
      <c r="F529" s="123">
        <v>0</v>
      </c>
      <c r="G529" s="123">
        <v>0</v>
      </c>
      <c r="H529" s="123">
        <v>8901</v>
      </c>
      <c r="I529" s="120">
        <f t="shared" si="9"/>
        <v>2.2469385462307607E-4</v>
      </c>
      <c r="J529" s="125" t="s">
        <v>456</v>
      </c>
      <c r="K529" s="118" t="s">
        <v>321</v>
      </c>
      <c r="L529" s="118" t="s">
        <v>2354</v>
      </c>
    </row>
    <row r="530" spans="1:12" ht="20.100000000000001" customHeight="1" x14ac:dyDescent="0.2">
      <c r="A530" s="122" t="s">
        <v>198</v>
      </c>
      <c r="B530" s="123">
        <v>1</v>
      </c>
      <c r="C530" s="123">
        <v>0</v>
      </c>
      <c r="D530" s="123">
        <v>0</v>
      </c>
      <c r="E530" s="123">
        <v>1</v>
      </c>
      <c r="F530" s="123">
        <v>0</v>
      </c>
      <c r="G530" s="123">
        <v>0</v>
      </c>
      <c r="H530" s="123">
        <v>5917</v>
      </c>
      <c r="I530" s="120">
        <f t="shared" si="9"/>
        <v>1.6900456312320431E-4</v>
      </c>
      <c r="J530" s="125" t="s">
        <v>456</v>
      </c>
      <c r="K530" s="118" t="s">
        <v>2580</v>
      </c>
      <c r="L530" s="118"/>
    </row>
    <row r="531" spans="1:12" ht="20.100000000000001" customHeight="1" x14ac:dyDescent="0.2">
      <c r="A531" s="122" t="s">
        <v>1609</v>
      </c>
      <c r="B531" s="123">
        <v>18</v>
      </c>
      <c r="C531" s="123">
        <v>0</v>
      </c>
      <c r="D531" s="123">
        <v>2</v>
      </c>
      <c r="E531" s="123">
        <v>7</v>
      </c>
      <c r="F531" s="123">
        <v>8</v>
      </c>
      <c r="G531" s="123">
        <v>1</v>
      </c>
      <c r="H531" s="123">
        <v>809</v>
      </c>
      <c r="I531" s="120">
        <f t="shared" si="9"/>
        <v>2.2249690976514216E-2</v>
      </c>
      <c r="J531" s="125" t="s">
        <v>169</v>
      </c>
      <c r="K531" s="118" t="s">
        <v>296</v>
      </c>
      <c r="L531" s="118"/>
    </row>
    <row r="532" spans="1:12" ht="20.100000000000001" customHeight="1" x14ac:dyDescent="0.2">
      <c r="A532" s="122" t="s">
        <v>459</v>
      </c>
      <c r="B532" s="123">
        <v>255</v>
      </c>
      <c r="C532" s="123">
        <v>4</v>
      </c>
      <c r="D532" s="123">
        <v>1</v>
      </c>
      <c r="E532" s="123">
        <v>69</v>
      </c>
      <c r="F532" s="123">
        <v>117</v>
      </c>
      <c r="G532" s="123">
        <v>64</v>
      </c>
      <c r="H532" s="123">
        <v>4600</v>
      </c>
      <c r="I532" s="120">
        <f t="shared" si="9"/>
        <v>5.5434782608695651E-2</v>
      </c>
      <c r="J532" s="125" t="s">
        <v>70</v>
      </c>
      <c r="K532" s="118" t="s">
        <v>298</v>
      </c>
      <c r="L532" s="118"/>
    </row>
    <row r="533" spans="1:12" ht="20.100000000000001" customHeight="1" x14ac:dyDescent="0.2">
      <c r="A533" s="122" t="s">
        <v>1581</v>
      </c>
      <c r="B533" s="123">
        <v>18</v>
      </c>
      <c r="C533" s="123">
        <v>3</v>
      </c>
      <c r="D533" s="123">
        <v>0</v>
      </c>
      <c r="E533" s="123">
        <v>3</v>
      </c>
      <c r="F533" s="123">
        <v>9</v>
      </c>
      <c r="G533" s="123">
        <v>3</v>
      </c>
      <c r="H533" s="123">
        <v>915</v>
      </c>
      <c r="I533" s="120">
        <f t="shared" si="9"/>
        <v>1.9672131147540985E-2</v>
      </c>
      <c r="J533" s="125" t="s">
        <v>71</v>
      </c>
      <c r="K533" s="118" t="s">
        <v>298</v>
      </c>
      <c r="L533" s="118" t="s">
        <v>18</v>
      </c>
    </row>
    <row r="534" spans="1:12" ht="20.100000000000001" customHeight="1" x14ac:dyDescent="0.2">
      <c r="A534" s="122" t="s">
        <v>1795</v>
      </c>
      <c r="B534" s="123">
        <v>15</v>
      </c>
      <c r="C534" s="123">
        <v>0</v>
      </c>
      <c r="D534" s="123">
        <v>0</v>
      </c>
      <c r="E534" s="123">
        <v>5</v>
      </c>
      <c r="F534" s="123">
        <v>8</v>
      </c>
      <c r="G534" s="123">
        <v>2</v>
      </c>
      <c r="H534" s="123">
        <v>821</v>
      </c>
      <c r="I534" s="120">
        <f t="shared" si="9"/>
        <v>1.8270401948842874E-2</v>
      </c>
      <c r="J534" s="125" t="s">
        <v>13</v>
      </c>
      <c r="K534" s="118" t="s">
        <v>296</v>
      </c>
      <c r="L534" s="118" t="s">
        <v>366</v>
      </c>
    </row>
    <row r="535" spans="1:12" ht="20.100000000000001" customHeight="1" x14ac:dyDescent="0.2">
      <c r="A535" s="122" t="s">
        <v>1938</v>
      </c>
      <c r="B535" s="123">
        <v>20</v>
      </c>
      <c r="C535" s="123">
        <v>1</v>
      </c>
      <c r="D535" s="123">
        <v>1</v>
      </c>
      <c r="E535" s="123">
        <v>9</v>
      </c>
      <c r="F535" s="123">
        <v>8</v>
      </c>
      <c r="G535" s="123">
        <v>1</v>
      </c>
      <c r="H535" s="123">
        <v>667</v>
      </c>
      <c r="I535" s="120">
        <f t="shared" si="9"/>
        <v>2.9985007496251874E-2</v>
      </c>
      <c r="J535" s="125" t="s">
        <v>40</v>
      </c>
      <c r="K535" s="118" t="s">
        <v>300</v>
      </c>
      <c r="L535" s="118"/>
    </row>
    <row r="536" spans="1:12" ht="20.100000000000001" customHeight="1" x14ac:dyDescent="0.2">
      <c r="A536" s="122" t="s">
        <v>1038</v>
      </c>
      <c r="B536" s="123">
        <v>37</v>
      </c>
      <c r="C536" s="123">
        <v>2</v>
      </c>
      <c r="D536" s="123">
        <v>1</v>
      </c>
      <c r="E536" s="123">
        <v>8</v>
      </c>
      <c r="F536" s="123">
        <v>19</v>
      </c>
      <c r="G536" s="123">
        <v>7</v>
      </c>
      <c r="H536" s="123">
        <v>1182</v>
      </c>
      <c r="I536" s="120">
        <f t="shared" si="9"/>
        <v>3.1302876480541454E-2</v>
      </c>
      <c r="J536" s="125" t="s">
        <v>30</v>
      </c>
      <c r="K536" s="118" t="s">
        <v>309</v>
      </c>
      <c r="L536" s="118" t="s">
        <v>111</v>
      </c>
    </row>
    <row r="537" spans="1:12" ht="20.100000000000001" customHeight="1" x14ac:dyDescent="0.2">
      <c r="A537" s="122" t="s">
        <v>745</v>
      </c>
      <c r="B537" s="123">
        <v>60</v>
      </c>
      <c r="C537" s="123">
        <v>3</v>
      </c>
      <c r="D537" s="123">
        <v>1</v>
      </c>
      <c r="E537" s="123">
        <v>12</v>
      </c>
      <c r="F537" s="123">
        <v>30</v>
      </c>
      <c r="G537" s="123">
        <v>14</v>
      </c>
      <c r="H537" s="123">
        <v>1049</v>
      </c>
      <c r="I537" s="120">
        <f t="shared" si="9"/>
        <v>5.7197330791229746E-2</v>
      </c>
      <c r="J537" s="125" t="s">
        <v>36</v>
      </c>
      <c r="K537" s="118" t="s">
        <v>321</v>
      </c>
      <c r="L537" s="118" t="s">
        <v>364</v>
      </c>
    </row>
    <row r="538" spans="1:12" ht="20.100000000000001" customHeight="1" x14ac:dyDescent="0.2">
      <c r="A538" s="122" t="s">
        <v>1874</v>
      </c>
      <c r="B538" s="123">
        <v>16</v>
      </c>
      <c r="C538" s="123">
        <v>0</v>
      </c>
      <c r="D538" s="123">
        <v>0</v>
      </c>
      <c r="E538" s="123">
        <v>7</v>
      </c>
      <c r="F538" s="123">
        <v>8</v>
      </c>
      <c r="G538" s="123">
        <v>1</v>
      </c>
      <c r="H538" s="123">
        <v>834</v>
      </c>
      <c r="I538" s="120">
        <f t="shared" si="9"/>
        <v>1.9184652278177457E-2</v>
      </c>
      <c r="J538" s="125" t="s">
        <v>30</v>
      </c>
      <c r="K538" s="118" t="s">
        <v>312</v>
      </c>
      <c r="L538" s="118" t="s">
        <v>2358</v>
      </c>
    </row>
    <row r="539" spans="1:12" ht="20.100000000000001" customHeight="1" x14ac:dyDescent="0.2">
      <c r="A539" s="122" t="s">
        <v>1979</v>
      </c>
      <c r="B539" s="123">
        <v>10</v>
      </c>
      <c r="C539" s="123">
        <v>0</v>
      </c>
      <c r="D539" s="123">
        <v>0</v>
      </c>
      <c r="E539" s="123">
        <v>3</v>
      </c>
      <c r="F539" s="123">
        <v>5</v>
      </c>
      <c r="G539" s="123">
        <v>2</v>
      </c>
      <c r="H539" s="123">
        <v>622</v>
      </c>
      <c r="I539" s="120">
        <f t="shared" si="9"/>
        <v>1.607717041800643E-2</v>
      </c>
      <c r="J539" s="125" t="s">
        <v>89</v>
      </c>
      <c r="K539" s="118" t="s">
        <v>2580</v>
      </c>
      <c r="L539" s="118" t="s">
        <v>64</v>
      </c>
    </row>
    <row r="540" spans="1:12" ht="20.100000000000001" customHeight="1" x14ac:dyDescent="0.2">
      <c r="A540" s="122" t="s">
        <v>1486</v>
      </c>
      <c r="B540" s="123">
        <v>20</v>
      </c>
      <c r="C540" s="123">
        <v>4</v>
      </c>
      <c r="D540" s="123">
        <v>0</v>
      </c>
      <c r="E540" s="123">
        <v>2</v>
      </c>
      <c r="F540" s="123">
        <v>10</v>
      </c>
      <c r="G540" s="123">
        <v>4</v>
      </c>
      <c r="H540" s="123">
        <v>324</v>
      </c>
      <c r="I540" s="120">
        <f t="shared" si="9"/>
        <v>6.1728395061728392E-2</v>
      </c>
      <c r="J540" s="125" t="s">
        <v>89</v>
      </c>
      <c r="K540" s="118" t="s">
        <v>2580</v>
      </c>
      <c r="L540" s="118" t="s">
        <v>91</v>
      </c>
    </row>
    <row r="541" spans="1:12" ht="20.100000000000001" customHeight="1" x14ac:dyDescent="0.2">
      <c r="A541" s="122" t="s">
        <v>1200</v>
      </c>
      <c r="B541" s="123">
        <v>42</v>
      </c>
      <c r="C541" s="123">
        <v>0</v>
      </c>
      <c r="D541" s="123">
        <v>1</v>
      </c>
      <c r="E541" s="123">
        <v>20</v>
      </c>
      <c r="F541" s="123">
        <v>17</v>
      </c>
      <c r="G541" s="123">
        <v>4</v>
      </c>
      <c r="H541" s="123">
        <v>148</v>
      </c>
      <c r="I541" s="120">
        <f t="shared" si="9"/>
        <v>0.28378378378378377</v>
      </c>
      <c r="J541" s="125" t="s">
        <v>47</v>
      </c>
      <c r="K541" s="118" t="s">
        <v>300</v>
      </c>
      <c r="L541" s="118"/>
    </row>
    <row r="542" spans="1:12" ht="20.100000000000001" customHeight="1" x14ac:dyDescent="0.2">
      <c r="A542" s="122" t="s">
        <v>1940</v>
      </c>
      <c r="B542" s="123">
        <v>9</v>
      </c>
      <c r="C542" s="123">
        <v>0</v>
      </c>
      <c r="D542" s="123">
        <v>0</v>
      </c>
      <c r="E542" s="123">
        <v>2</v>
      </c>
      <c r="F542" s="123">
        <v>5</v>
      </c>
      <c r="G542" s="123">
        <v>2</v>
      </c>
      <c r="H542" s="123">
        <v>403</v>
      </c>
      <c r="I542" s="120">
        <f t="shared" si="9"/>
        <v>2.2332506203473945E-2</v>
      </c>
      <c r="J542" s="125" t="s">
        <v>73</v>
      </c>
      <c r="K542" s="118" t="s">
        <v>316</v>
      </c>
      <c r="L542" s="118"/>
    </row>
    <row r="543" spans="1:12" ht="20.100000000000001" customHeight="1" x14ac:dyDescent="0.2">
      <c r="A543" s="122" t="s">
        <v>958</v>
      </c>
      <c r="B543" s="123">
        <v>40</v>
      </c>
      <c r="C543" s="123">
        <v>1</v>
      </c>
      <c r="D543" s="123">
        <v>0</v>
      </c>
      <c r="E543" s="123">
        <v>7</v>
      </c>
      <c r="F543" s="123">
        <v>25</v>
      </c>
      <c r="G543" s="123">
        <v>7</v>
      </c>
      <c r="H543" s="123">
        <v>753</v>
      </c>
      <c r="I543" s="120">
        <f t="shared" si="9"/>
        <v>5.3120849933598939E-2</v>
      </c>
      <c r="J543" s="125" t="s">
        <v>36</v>
      </c>
      <c r="K543" s="118" t="s">
        <v>321</v>
      </c>
      <c r="L543" s="118" t="s">
        <v>364</v>
      </c>
    </row>
    <row r="544" spans="1:12" ht="20.100000000000001" customHeight="1" x14ac:dyDescent="0.2">
      <c r="A544" s="122" t="s">
        <v>1455</v>
      </c>
      <c r="B544" s="123">
        <v>19</v>
      </c>
      <c r="C544" s="123">
        <v>0</v>
      </c>
      <c r="D544" s="123">
        <v>1</v>
      </c>
      <c r="E544" s="123">
        <v>4</v>
      </c>
      <c r="F544" s="123">
        <v>11</v>
      </c>
      <c r="G544" s="123">
        <v>3</v>
      </c>
      <c r="H544" s="123">
        <v>729</v>
      </c>
      <c r="I544" s="120">
        <f t="shared" si="9"/>
        <v>2.6063100137174212E-2</v>
      </c>
      <c r="J544" s="125" t="s">
        <v>43</v>
      </c>
      <c r="K544" s="118" t="s">
        <v>312</v>
      </c>
      <c r="L544" s="118" t="s">
        <v>2358</v>
      </c>
    </row>
    <row r="545" spans="1:12" ht="20.100000000000001" customHeight="1" x14ac:dyDescent="0.2">
      <c r="A545" s="122" t="s">
        <v>1069</v>
      </c>
      <c r="B545" s="123">
        <v>42</v>
      </c>
      <c r="C545" s="123">
        <v>0</v>
      </c>
      <c r="D545" s="123">
        <v>1</v>
      </c>
      <c r="E545" s="123">
        <v>13</v>
      </c>
      <c r="F545" s="123">
        <v>20</v>
      </c>
      <c r="G545" s="123">
        <v>8</v>
      </c>
      <c r="H545" s="123">
        <v>2480</v>
      </c>
      <c r="I545" s="120">
        <f t="shared" si="9"/>
        <v>1.6935483870967744E-2</v>
      </c>
      <c r="J545" s="125" t="s">
        <v>70</v>
      </c>
      <c r="K545" s="118" t="s">
        <v>298</v>
      </c>
      <c r="L545" s="118"/>
    </row>
    <row r="546" spans="1:12" ht="20.100000000000001" customHeight="1" x14ac:dyDescent="0.2">
      <c r="A546" s="122" t="s">
        <v>864</v>
      </c>
      <c r="B546" s="123">
        <v>50</v>
      </c>
      <c r="C546" s="123">
        <v>0</v>
      </c>
      <c r="D546" s="123">
        <v>0</v>
      </c>
      <c r="E546" s="123">
        <v>8</v>
      </c>
      <c r="F546" s="123">
        <v>28</v>
      </c>
      <c r="G546" s="123">
        <v>14</v>
      </c>
      <c r="H546" s="123">
        <v>720</v>
      </c>
      <c r="I546" s="120">
        <f t="shared" si="9"/>
        <v>6.9444444444444448E-2</v>
      </c>
      <c r="J546" s="125" t="s">
        <v>89</v>
      </c>
      <c r="K546" s="118" t="s">
        <v>2580</v>
      </c>
      <c r="L546" s="118"/>
    </row>
    <row r="547" spans="1:12" ht="20.100000000000001" customHeight="1" x14ac:dyDescent="0.2">
      <c r="A547" s="122" t="s">
        <v>1296</v>
      </c>
      <c r="B547" s="123">
        <v>25</v>
      </c>
      <c r="C547" s="123">
        <v>0</v>
      </c>
      <c r="D547" s="123">
        <v>0</v>
      </c>
      <c r="E547" s="123">
        <v>10</v>
      </c>
      <c r="F547" s="123">
        <v>11</v>
      </c>
      <c r="G547" s="123">
        <v>4</v>
      </c>
      <c r="H547" s="123">
        <v>431</v>
      </c>
      <c r="I547" s="120">
        <f t="shared" si="9"/>
        <v>5.8004640371229696E-2</v>
      </c>
      <c r="J547" s="125" t="s">
        <v>40</v>
      </c>
      <c r="K547" s="118" t="s">
        <v>300</v>
      </c>
      <c r="L547" s="118" t="s">
        <v>2356</v>
      </c>
    </row>
    <row r="548" spans="1:12" ht="20.100000000000001" customHeight="1" x14ac:dyDescent="0.2">
      <c r="A548" s="122" t="s">
        <v>1840</v>
      </c>
      <c r="B548" s="123">
        <v>20</v>
      </c>
      <c r="C548" s="123">
        <v>0</v>
      </c>
      <c r="D548" s="123">
        <v>0</v>
      </c>
      <c r="E548" s="123">
        <v>4</v>
      </c>
      <c r="F548" s="123">
        <v>14</v>
      </c>
      <c r="G548" s="123">
        <v>2</v>
      </c>
      <c r="H548" s="123">
        <v>1070</v>
      </c>
      <c r="I548" s="120">
        <f t="shared" si="9"/>
        <v>1.8691588785046728E-2</v>
      </c>
      <c r="J548" s="125" t="s">
        <v>170</v>
      </c>
      <c r="K548" s="118" t="s">
        <v>296</v>
      </c>
      <c r="L548" s="118"/>
    </row>
    <row r="549" spans="1:12" ht="20.100000000000001" customHeight="1" x14ac:dyDescent="0.2">
      <c r="A549" s="122" t="s">
        <v>2197</v>
      </c>
      <c r="B549" s="123">
        <v>4</v>
      </c>
      <c r="C549" s="123">
        <v>0</v>
      </c>
      <c r="D549" s="123">
        <v>0</v>
      </c>
      <c r="E549" s="123">
        <v>1</v>
      </c>
      <c r="F549" s="123">
        <v>3</v>
      </c>
      <c r="G549" s="123">
        <v>0</v>
      </c>
      <c r="H549" s="123">
        <v>53</v>
      </c>
      <c r="I549" s="120">
        <f t="shared" si="9"/>
        <v>7.5471698113207544E-2</v>
      </c>
      <c r="J549" s="125" t="s">
        <v>40</v>
      </c>
      <c r="K549" s="118" t="s">
        <v>300</v>
      </c>
      <c r="L549" s="118" t="s">
        <v>2356</v>
      </c>
    </row>
    <row r="550" spans="1:12" ht="20.100000000000001" customHeight="1" x14ac:dyDescent="0.2">
      <c r="A550" s="122" t="s">
        <v>867</v>
      </c>
      <c r="B550" s="123">
        <v>48</v>
      </c>
      <c r="C550" s="123">
        <v>4</v>
      </c>
      <c r="D550" s="123">
        <v>4</v>
      </c>
      <c r="E550" s="123">
        <v>8</v>
      </c>
      <c r="F550" s="123">
        <v>20</v>
      </c>
      <c r="G550" s="123">
        <v>12</v>
      </c>
      <c r="H550" s="123">
        <v>908</v>
      </c>
      <c r="I550" s="120">
        <f t="shared" si="9"/>
        <v>5.2863436123348019E-2</v>
      </c>
      <c r="J550" s="125" t="s">
        <v>36</v>
      </c>
      <c r="K550" s="118" t="s">
        <v>321</v>
      </c>
      <c r="L550" s="118" t="s">
        <v>364</v>
      </c>
    </row>
    <row r="551" spans="1:12" ht="20.100000000000001" customHeight="1" x14ac:dyDescent="0.2">
      <c r="A551" s="122" t="s">
        <v>1153</v>
      </c>
      <c r="B551" s="123">
        <v>31</v>
      </c>
      <c r="C551" s="123">
        <v>1</v>
      </c>
      <c r="D551" s="123">
        <v>0</v>
      </c>
      <c r="E551" s="123">
        <v>4</v>
      </c>
      <c r="F551" s="123">
        <v>21</v>
      </c>
      <c r="G551" s="123">
        <v>5</v>
      </c>
      <c r="H551" s="123">
        <v>1506</v>
      </c>
      <c r="I551" s="120">
        <f t="shared" si="9"/>
        <v>2.0584329349269587E-2</v>
      </c>
      <c r="J551" s="125" t="s">
        <v>61</v>
      </c>
      <c r="K551" s="118" t="s">
        <v>305</v>
      </c>
      <c r="L551" s="118"/>
    </row>
    <row r="552" spans="1:12" ht="20.100000000000001" customHeight="1" x14ac:dyDescent="0.2">
      <c r="A552" s="122" t="s">
        <v>1233</v>
      </c>
      <c r="B552" s="123">
        <v>27</v>
      </c>
      <c r="C552" s="123">
        <v>2</v>
      </c>
      <c r="D552" s="123">
        <v>1</v>
      </c>
      <c r="E552" s="123">
        <v>11</v>
      </c>
      <c r="F552" s="123">
        <v>10</v>
      </c>
      <c r="G552" s="123">
        <v>3</v>
      </c>
      <c r="H552" s="123">
        <v>1260</v>
      </c>
      <c r="I552" s="120">
        <f t="shared" si="9"/>
        <v>2.1428571428571429E-2</v>
      </c>
      <c r="J552" s="125" t="s">
        <v>88</v>
      </c>
      <c r="K552" s="118" t="s">
        <v>305</v>
      </c>
      <c r="L552" s="118"/>
    </row>
    <row r="553" spans="1:12" ht="20.100000000000001" customHeight="1" x14ac:dyDescent="0.2">
      <c r="A553" s="122" t="s">
        <v>1856</v>
      </c>
      <c r="B553" s="123">
        <v>17</v>
      </c>
      <c r="C553" s="123">
        <v>0</v>
      </c>
      <c r="D553" s="123">
        <v>0</v>
      </c>
      <c r="E553" s="123">
        <v>3</v>
      </c>
      <c r="F553" s="123">
        <v>13</v>
      </c>
      <c r="G553" s="123">
        <v>1</v>
      </c>
      <c r="H553" s="123">
        <v>872</v>
      </c>
      <c r="I553" s="120">
        <f t="shared" si="9"/>
        <v>1.9495412844036698E-2</v>
      </c>
      <c r="J553" s="125" t="s">
        <v>54</v>
      </c>
      <c r="K553" s="118" t="s">
        <v>296</v>
      </c>
      <c r="L553" s="118" t="s">
        <v>366</v>
      </c>
    </row>
    <row r="554" spans="1:12" ht="20.100000000000001" customHeight="1" x14ac:dyDescent="0.2">
      <c r="A554" s="122" t="s">
        <v>875</v>
      </c>
      <c r="B554" s="123">
        <v>51</v>
      </c>
      <c r="C554" s="123">
        <v>2</v>
      </c>
      <c r="D554" s="123">
        <v>3</v>
      </c>
      <c r="E554" s="123">
        <v>16</v>
      </c>
      <c r="F554" s="123">
        <v>23</v>
      </c>
      <c r="G554" s="123">
        <v>7</v>
      </c>
      <c r="H554" s="123">
        <v>1969</v>
      </c>
      <c r="I554" s="120">
        <f t="shared" si="9"/>
        <v>2.5901472828847132E-2</v>
      </c>
      <c r="J554" s="125" t="s">
        <v>88</v>
      </c>
      <c r="K554" s="118" t="s">
        <v>305</v>
      </c>
      <c r="L554" s="118"/>
    </row>
    <row r="555" spans="1:12" ht="20.100000000000001" customHeight="1" x14ac:dyDescent="0.2">
      <c r="A555" s="122" t="s">
        <v>974</v>
      </c>
      <c r="B555" s="123">
        <v>43</v>
      </c>
      <c r="C555" s="123">
        <v>1</v>
      </c>
      <c r="D555" s="123">
        <v>2</v>
      </c>
      <c r="E555" s="123">
        <v>12</v>
      </c>
      <c r="F555" s="123">
        <v>19</v>
      </c>
      <c r="G555" s="123">
        <v>9</v>
      </c>
      <c r="H555" s="123">
        <v>1225</v>
      </c>
      <c r="I555" s="120">
        <f t="shared" si="9"/>
        <v>3.5102040816326528E-2</v>
      </c>
      <c r="J555" s="125" t="s">
        <v>13</v>
      </c>
      <c r="K555" s="118" t="s">
        <v>296</v>
      </c>
      <c r="L555" s="118" t="s">
        <v>366</v>
      </c>
    </row>
    <row r="556" spans="1:12" ht="20.100000000000001" customHeight="1" x14ac:dyDescent="0.2">
      <c r="A556" s="122" t="s">
        <v>200</v>
      </c>
      <c r="B556" s="123">
        <v>397</v>
      </c>
      <c r="C556" s="123">
        <v>4</v>
      </c>
      <c r="D556" s="123">
        <v>13</v>
      </c>
      <c r="E556" s="123">
        <v>75</v>
      </c>
      <c r="F556" s="123">
        <v>219</v>
      </c>
      <c r="G556" s="123">
        <v>86</v>
      </c>
      <c r="H556" s="123">
        <v>6197</v>
      </c>
      <c r="I556" s="120">
        <f t="shared" si="9"/>
        <v>6.406325641439406E-2</v>
      </c>
      <c r="J556" s="125" t="s">
        <v>456</v>
      </c>
      <c r="K556" s="118" t="s">
        <v>321</v>
      </c>
      <c r="L556" s="118" t="s">
        <v>2354</v>
      </c>
    </row>
    <row r="557" spans="1:12" ht="20.100000000000001" customHeight="1" x14ac:dyDescent="0.2">
      <c r="A557" s="122" t="s">
        <v>2285</v>
      </c>
      <c r="B557" s="123">
        <v>1</v>
      </c>
      <c r="C557" s="123">
        <v>0</v>
      </c>
      <c r="D557" s="123">
        <v>0</v>
      </c>
      <c r="E557" s="123">
        <v>1</v>
      </c>
      <c r="F557" s="123">
        <v>0</v>
      </c>
      <c r="G557" s="123">
        <v>0</v>
      </c>
      <c r="H557" s="123">
        <v>37</v>
      </c>
      <c r="I557" s="120">
        <f t="shared" si="9"/>
        <v>2.7027027027027029E-2</v>
      </c>
      <c r="J557" s="125" t="s">
        <v>71</v>
      </c>
      <c r="K557" s="118"/>
      <c r="L557" s="118"/>
    </row>
    <row r="558" spans="1:12" ht="20.100000000000001" customHeight="1" x14ac:dyDescent="0.2">
      <c r="A558" s="122" t="s">
        <v>1954</v>
      </c>
      <c r="B558" s="123">
        <v>9</v>
      </c>
      <c r="C558" s="123">
        <v>0</v>
      </c>
      <c r="D558" s="123">
        <v>0</v>
      </c>
      <c r="E558" s="123">
        <v>4</v>
      </c>
      <c r="F558" s="123">
        <v>5</v>
      </c>
      <c r="G558" s="123">
        <v>0</v>
      </c>
      <c r="H558" s="123">
        <v>703</v>
      </c>
      <c r="I558" s="120">
        <f t="shared" si="9"/>
        <v>1.2802275960170697E-2</v>
      </c>
      <c r="J558" s="125" t="s">
        <v>37</v>
      </c>
      <c r="K558" s="118" t="s">
        <v>2580</v>
      </c>
      <c r="L558" s="118" t="s">
        <v>51</v>
      </c>
    </row>
    <row r="559" spans="1:12" ht="20.100000000000001" customHeight="1" x14ac:dyDescent="0.2">
      <c r="A559" s="122" t="s">
        <v>468</v>
      </c>
      <c r="B559" s="123">
        <v>244</v>
      </c>
      <c r="C559" s="123">
        <v>12</v>
      </c>
      <c r="D559" s="123">
        <v>4</v>
      </c>
      <c r="E559" s="123">
        <v>98</v>
      </c>
      <c r="F559" s="123">
        <v>104</v>
      </c>
      <c r="G559" s="123">
        <v>26</v>
      </c>
      <c r="H559" s="123">
        <v>7714</v>
      </c>
      <c r="I559" s="120">
        <f t="shared" si="9"/>
        <v>3.1630801140782989E-2</v>
      </c>
      <c r="J559" s="125" t="s">
        <v>2581</v>
      </c>
      <c r="K559" s="118" t="s">
        <v>312</v>
      </c>
      <c r="L559" s="118" t="s">
        <v>2358</v>
      </c>
    </row>
    <row r="560" spans="1:12" ht="20.100000000000001" customHeight="1" x14ac:dyDescent="0.2">
      <c r="A560" s="122" t="s">
        <v>1898</v>
      </c>
      <c r="B560" s="123">
        <v>12</v>
      </c>
      <c r="C560" s="123">
        <v>0</v>
      </c>
      <c r="D560" s="123">
        <v>0</v>
      </c>
      <c r="E560" s="123">
        <v>4</v>
      </c>
      <c r="F560" s="123">
        <v>5</v>
      </c>
      <c r="G560" s="123">
        <v>3</v>
      </c>
      <c r="H560" s="123">
        <v>892</v>
      </c>
      <c r="I560" s="120">
        <f t="shared" si="9"/>
        <v>1.3452914798206279E-2</v>
      </c>
      <c r="J560" s="125" t="s">
        <v>224</v>
      </c>
      <c r="K560" s="118" t="s">
        <v>321</v>
      </c>
      <c r="L560" s="118" t="s">
        <v>94</v>
      </c>
    </row>
    <row r="561" spans="1:12" ht="20.100000000000001" customHeight="1" x14ac:dyDescent="0.2">
      <c r="A561" s="122" t="s">
        <v>2021</v>
      </c>
      <c r="B561" s="123">
        <v>8</v>
      </c>
      <c r="C561" s="123">
        <v>1</v>
      </c>
      <c r="D561" s="123">
        <v>0</v>
      </c>
      <c r="E561" s="123">
        <v>0</v>
      </c>
      <c r="F561" s="123">
        <v>6</v>
      </c>
      <c r="G561" s="123">
        <v>1</v>
      </c>
      <c r="H561" s="123">
        <v>723</v>
      </c>
      <c r="I561" s="120">
        <f t="shared" si="9"/>
        <v>1.1065006915629323E-2</v>
      </c>
      <c r="J561" s="125" t="s">
        <v>37</v>
      </c>
      <c r="K561" s="118" t="s">
        <v>2580</v>
      </c>
      <c r="L561" s="118" t="s">
        <v>51</v>
      </c>
    </row>
    <row r="562" spans="1:12" ht="20.100000000000001" customHeight="1" x14ac:dyDescent="0.2">
      <c r="A562" s="122" t="s">
        <v>1776</v>
      </c>
      <c r="B562" s="123">
        <v>18</v>
      </c>
      <c r="C562" s="123">
        <v>1</v>
      </c>
      <c r="D562" s="123">
        <v>0</v>
      </c>
      <c r="E562" s="123">
        <v>8</v>
      </c>
      <c r="F562" s="123">
        <v>7</v>
      </c>
      <c r="G562" s="123">
        <v>2</v>
      </c>
      <c r="H562" s="123">
        <v>612</v>
      </c>
      <c r="I562" s="120">
        <f t="shared" si="9"/>
        <v>2.9411764705882353E-2</v>
      </c>
      <c r="J562" s="125" t="s">
        <v>88</v>
      </c>
      <c r="K562" s="118" t="s">
        <v>305</v>
      </c>
      <c r="L562" s="118"/>
    </row>
    <row r="563" spans="1:12" ht="20.100000000000001" customHeight="1" x14ac:dyDescent="0.2">
      <c r="A563" s="122" t="s">
        <v>1028</v>
      </c>
      <c r="B563" s="123">
        <v>37</v>
      </c>
      <c r="C563" s="123">
        <v>0</v>
      </c>
      <c r="D563" s="123">
        <v>0</v>
      </c>
      <c r="E563" s="123">
        <v>6</v>
      </c>
      <c r="F563" s="123">
        <v>19</v>
      </c>
      <c r="G563" s="123">
        <v>12</v>
      </c>
      <c r="H563" s="123">
        <v>804</v>
      </c>
      <c r="I563" s="120">
        <f t="shared" si="9"/>
        <v>4.6019900497512436E-2</v>
      </c>
      <c r="J563" s="125" t="s">
        <v>224</v>
      </c>
      <c r="K563" s="118" t="s">
        <v>321</v>
      </c>
      <c r="L563" s="118"/>
    </row>
    <row r="564" spans="1:12" ht="20.100000000000001" customHeight="1" x14ac:dyDescent="0.2">
      <c r="A564" s="122" t="s">
        <v>1125</v>
      </c>
      <c r="B564" s="123">
        <v>23</v>
      </c>
      <c r="C564" s="123">
        <v>0</v>
      </c>
      <c r="D564" s="123">
        <v>0</v>
      </c>
      <c r="E564" s="123">
        <v>4</v>
      </c>
      <c r="F564" s="123">
        <v>14</v>
      </c>
      <c r="G564" s="123">
        <v>5</v>
      </c>
      <c r="H564" s="123">
        <v>789</v>
      </c>
      <c r="I564" s="120">
        <f t="shared" si="9"/>
        <v>2.9150823827629912E-2</v>
      </c>
      <c r="J564" s="125" t="s">
        <v>40</v>
      </c>
      <c r="K564" s="118" t="s">
        <v>300</v>
      </c>
      <c r="L564" s="118"/>
    </row>
    <row r="565" spans="1:12" ht="20.100000000000001" customHeight="1" x14ac:dyDescent="0.2">
      <c r="A565" s="122" t="s">
        <v>1799</v>
      </c>
      <c r="B565" s="123">
        <v>16</v>
      </c>
      <c r="C565" s="123">
        <v>5</v>
      </c>
      <c r="D565" s="123">
        <v>6</v>
      </c>
      <c r="E565" s="123">
        <v>1</v>
      </c>
      <c r="F565" s="123">
        <v>2</v>
      </c>
      <c r="G565" s="123">
        <v>2</v>
      </c>
      <c r="H565" s="123">
        <v>305</v>
      </c>
      <c r="I565" s="120">
        <f t="shared" si="9"/>
        <v>5.2459016393442623E-2</v>
      </c>
      <c r="J565" s="125" t="s">
        <v>40</v>
      </c>
      <c r="K565" s="118" t="s">
        <v>300</v>
      </c>
      <c r="L565" s="118"/>
    </row>
    <row r="566" spans="1:12" ht="20.100000000000001" customHeight="1" x14ac:dyDescent="0.2">
      <c r="A566" s="122" t="s">
        <v>1774</v>
      </c>
      <c r="B566" s="123">
        <v>16</v>
      </c>
      <c r="C566" s="123">
        <v>0</v>
      </c>
      <c r="D566" s="123">
        <v>0</v>
      </c>
      <c r="E566" s="123">
        <v>5</v>
      </c>
      <c r="F566" s="123">
        <v>8</v>
      </c>
      <c r="G566" s="123">
        <v>3</v>
      </c>
      <c r="H566" s="123">
        <v>546</v>
      </c>
      <c r="I566" s="120">
        <f t="shared" si="9"/>
        <v>2.9304029304029304E-2</v>
      </c>
      <c r="J566" s="125" t="s">
        <v>28</v>
      </c>
      <c r="K566" s="118" t="s">
        <v>321</v>
      </c>
      <c r="L566" s="118" t="s">
        <v>2355</v>
      </c>
    </row>
    <row r="567" spans="1:12" ht="20.100000000000001" customHeight="1" x14ac:dyDescent="0.2">
      <c r="A567" s="122" t="s">
        <v>1903</v>
      </c>
      <c r="B567" s="123">
        <v>16</v>
      </c>
      <c r="C567" s="123">
        <v>0</v>
      </c>
      <c r="D567" s="123">
        <v>0</v>
      </c>
      <c r="E567" s="123">
        <v>4</v>
      </c>
      <c r="F567" s="123">
        <v>10</v>
      </c>
      <c r="G567" s="123">
        <v>2</v>
      </c>
      <c r="H567" s="123">
        <v>835</v>
      </c>
      <c r="I567" s="120">
        <f t="shared" si="9"/>
        <v>1.9161676646706587E-2</v>
      </c>
      <c r="J567" s="125" t="s">
        <v>43</v>
      </c>
      <c r="K567" s="118" t="s">
        <v>312</v>
      </c>
      <c r="L567" s="118" t="s">
        <v>2358</v>
      </c>
    </row>
    <row r="568" spans="1:12" ht="20.100000000000001" customHeight="1" x14ac:dyDescent="0.2">
      <c r="A568" s="122" t="s">
        <v>201</v>
      </c>
      <c r="B568" s="123">
        <v>8</v>
      </c>
      <c r="C568" s="123">
        <v>0</v>
      </c>
      <c r="D568" s="123">
        <v>0</v>
      </c>
      <c r="E568" s="123">
        <v>5</v>
      </c>
      <c r="F568" s="123">
        <v>3</v>
      </c>
      <c r="G568" s="123">
        <v>0</v>
      </c>
      <c r="H568" s="123">
        <v>11049</v>
      </c>
      <c r="I568" s="120">
        <f t="shared" si="9"/>
        <v>7.2404742510634446E-4</v>
      </c>
      <c r="J568" s="125" t="s">
        <v>456</v>
      </c>
      <c r="K568" s="118" t="s">
        <v>321</v>
      </c>
      <c r="L568" s="118" t="s">
        <v>86</v>
      </c>
    </row>
    <row r="569" spans="1:12" ht="20.100000000000001" customHeight="1" x14ac:dyDescent="0.2">
      <c r="A569" s="122" t="s">
        <v>1832</v>
      </c>
      <c r="B569" s="123">
        <v>12</v>
      </c>
      <c r="C569" s="123">
        <v>0</v>
      </c>
      <c r="D569" s="123">
        <v>2</v>
      </c>
      <c r="E569" s="123">
        <v>4</v>
      </c>
      <c r="F569" s="123">
        <v>5</v>
      </c>
      <c r="G569" s="123">
        <v>1</v>
      </c>
      <c r="H569" s="123">
        <v>722</v>
      </c>
      <c r="I569" s="120">
        <f t="shared" si="9"/>
        <v>1.662049861495845E-2</v>
      </c>
      <c r="J569" s="125" t="s">
        <v>88</v>
      </c>
      <c r="K569" s="118" t="s">
        <v>305</v>
      </c>
      <c r="L569" s="118"/>
    </row>
    <row r="570" spans="1:12" ht="20.100000000000001" customHeight="1" x14ac:dyDescent="0.2">
      <c r="A570" s="122" t="s">
        <v>1674</v>
      </c>
      <c r="B570" s="123">
        <v>19</v>
      </c>
      <c r="C570" s="123">
        <v>1</v>
      </c>
      <c r="D570" s="123">
        <v>0</v>
      </c>
      <c r="E570" s="123">
        <v>8</v>
      </c>
      <c r="F570" s="123">
        <v>8</v>
      </c>
      <c r="G570" s="123">
        <v>2</v>
      </c>
      <c r="H570" s="123">
        <v>1232</v>
      </c>
      <c r="I570" s="120">
        <f t="shared" si="9"/>
        <v>1.5422077922077922E-2</v>
      </c>
      <c r="J570" s="125" t="s">
        <v>89</v>
      </c>
      <c r="K570" s="118" t="s">
        <v>2580</v>
      </c>
      <c r="L570" s="118" t="s">
        <v>64</v>
      </c>
    </row>
    <row r="571" spans="1:12" ht="20.100000000000001" customHeight="1" x14ac:dyDescent="0.2">
      <c r="A571" s="122" t="s">
        <v>58</v>
      </c>
      <c r="B571" s="123">
        <v>2044</v>
      </c>
      <c r="C571" s="123">
        <v>47</v>
      </c>
      <c r="D571" s="123">
        <v>52</v>
      </c>
      <c r="E571" s="123">
        <v>460</v>
      </c>
      <c r="F571" s="123">
        <v>976</v>
      </c>
      <c r="G571" s="123">
        <v>509</v>
      </c>
      <c r="H571" s="123">
        <v>24415</v>
      </c>
      <c r="I571" s="120">
        <f t="shared" si="9"/>
        <v>8.3719025189432722E-2</v>
      </c>
      <c r="J571" s="125" t="s">
        <v>456</v>
      </c>
      <c r="K571" s="118" t="s">
        <v>305</v>
      </c>
      <c r="L571" s="118"/>
    </row>
    <row r="572" spans="1:12" ht="20.100000000000001" customHeight="1" x14ac:dyDescent="0.2">
      <c r="A572" s="122" t="s">
        <v>1395</v>
      </c>
      <c r="B572" s="123">
        <v>19</v>
      </c>
      <c r="C572" s="123">
        <v>0</v>
      </c>
      <c r="D572" s="123">
        <v>0</v>
      </c>
      <c r="E572" s="123">
        <v>9</v>
      </c>
      <c r="F572" s="123">
        <v>9</v>
      </c>
      <c r="G572" s="123">
        <v>1</v>
      </c>
      <c r="H572" s="123">
        <v>1126</v>
      </c>
      <c r="I572" s="120">
        <f t="shared" si="9"/>
        <v>1.6873889875666074E-2</v>
      </c>
      <c r="J572" s="125" t="s">
        <v>35</v>
      </c>
      <c r="K572" s="118" t="s">
        <v>2580</v>
      </c>
      <c r="L572" s="118" t="s">
        <v>91</v>
      </c>
    </row>
    <row r="573" spans="1:12" ht="20.100000000000001" customHeight="1" x14ac:dyDescent="0.2">
      <c r="A573" s="122" t="s">
        <v>1533</v>
      </c>
      <c r="B573" s="123">
        <v>9</v>
      </c>
      <c r="C573" s="123">
        <v>0</v>
      </c>
      <c r="D573" s="123">
        <v>0</v>
      </c>
      <c r="E573" s="123">
        <v>3</v>
      </c>
      <c r="F573" s="123">
        <v>6</v>
      </c>
      <c r="G573" s="123">
        <v>0</v>
      </c>
      <c r="H573" s="123">
        <v>716</v>
      </c>
      <c r="I573" s="120">
        <f t="shared" si="9"/>
        <v>1.2569832402234637E-2</v>
      </c>
      <c r="J573" s="125" t="s">
        <v>61</v>
      </c>
      <c r="K573" s="118" t="s">
        <v>305</v>
      </c>
      <c r="L573" s="118"/>
    </row>
    <row r="574" spans="1:12" ht="20.100000000000001" customHeight="1" x14ac:dyDescent="0.2">
      <c r="A574" s="122" t="s">
        <v>202</v>
      </c>
      <c r="B574" s="123">
        <v>2</v>
      </c>
      <c r="C574" s="123">
        <v>0</v>
      </c>
      <c r="D574" s="123">
        <v>0</v>
      </c>
      <c r="E574" s="123">
        <v>1</v>
      </c>
      <c r="F574" s="123">
        <v>1</v>
      </c>
      <c r="G574" s="123">
        <v>0</v>
      </c>
      <c r="H574" s="123">
        <v>3502</v>
      </c>
      <c r="I574" s="120">
        <f t="shared" si="9"/>
        <v>5.7110222729868647E-4</v>
      </c>
      <c r="J574" s="125" t="s">
        <v>456</v>
      </c>
      <c r="K574" s="118" t="s">
        <v>2580</v>
      </c>
      <c r="L574" s="118"/>
    </row>
    <row r="575" spans="1:12" ht="20.100000000000001" customHeight="1" x14ac:dyDescent="0.2">
      <c r="A575" s="122" t="s">
        <v>203</v>
      </c>
      <c r="B575" s="123">
        <v>3</v>
      </c>
      <c r="C575" s="123">
        <v>0</v>
      </c>
      <c r="D575" s="123">
        <v>0</v>
      </c>
      <c r="E575" s="123">
        <v>3</v>
      </c>
      <c r="F575" s="123">
        <v>0</v>
      </c>
      <c r="G575" s="123">
        <v>0</v>
      </c>
      <c r="H575" s="123">
        <v>23017</v>
      </c>
      <c r="I575" s="120">
        <f t="shared" si="9"/>
        <v>1.3033844549680671E-4</v>
      </c>
      <c r="J575" s="125" t="s">
        <v>456</v>
      </c>
      <c r="K575" s="118" t="s">
        <v>2580</v>
      </c>
      <c r="L575" s="118"/>
    </row>
    <row r="576" spans="1:12" ht="20.100000000000001" customHeight="1" x14ac:dyDescent="0.2">
      <c r="A576" s="122" t="s">
        <v>1638</v>
      </c>
      <c r="B576" s="123">
        <v>20</v>
      </c>
      <c r="C576" s="123">
        <v>0</v>
      </c>
      <c r="D576" s="123">
        <v>0</v>
      </c>
      <c r="E576" s="123">
        <v>8</v>
      </c>
      <c r="F576" s="123">
        <v>9</v>
      </c>
      <c r="G576" s="123">
        <v>3</v>
      </c>
      <c r="H576" s="123">
        <v>940</v>
      </c>
      <c r="I576" s="120">
        <f t="shared" si="9"/>
        <v>2.1276595744680851E-2</v>
      </c>
      <c r="J576" s="125" t="s">
        <v>88</v>
      </c>
      <c r="K576" s="118" t="s">
        <v>305</v>
      </c>
      <c r="L576" s="118"/>
    </row>
    <row r="577" spans="1:12" ht="20.100000000000001" customHeight="1" x14ac:dyDescent="0.2">
      <c r="A577" s="122" t="s">
        <v>1706</v>
      </c>
      <c r="B577" s="123">
        <v>13</v>
      </c>
      <c r="C577" s="123">
        <v>0</v>
      </c>
      <c r="D577" s="123">
        <v>0</v>
      </c>
      <c r="E577" s="123">
        <v>6</v>
      </c>
      <c r="F577" s="123">
        <v>5</v>
      </c>
      <c r="G577" s="123">
        <v>2</v>
      </c>
      <c r="H577" s="123">
        <v>719</v>
      </c>
      <c r="I577" s="120">
        <f t="shared" si="9"/>
        <v>1.8080667593880391E-2</v>
      </c>
      <c r="J577" s="125" t="s">
        <v>260</v>
      </c>
      <c r="K577" s="118" t="s">
        <v>307</v>
      </c>
      <c r="L577" s="118" t="s">
        <v>83</v>
      </c>
    </row>
    <row r="578" spans="1:12" ht="20.100000000000001" customHeight="1" x14ac:dyDescent="0.2">
      <c r="A578" s="122" t="s">
        <v>1630</v>
      </c>
      <c r="B578" s="123">
        <v>13</v>
      </c>
      <c r="C578" s="123">
        <v>0</v>
      </c>
      <c r="D578" s="123">
        <v>0</v>
      </c>
      <c r="E578" s="123">
        <v>4</v>
      </c>
      <c r="F578" s="123">
        <v>7</v>
      </c>
      <c r="G578" s="123">
        <v>2</v>
      </c>
      <c r="H578" s="123">
        <v>382</v>
      </c>
      <c r="I578" s="120">
        <f t="shared" si="9"/>
        <v>3.4031413612565446E-2</v>
      </c>
      <c r="J578" s="125" t="s">
        <v>34</v>
      </c>
      <c r="K578" s="118" t="s">
        <v>305</v>
      </c>
      <c r="L578" s="118" t="s">
        <v>2359</v>
      </c>
    </row>
    <row r="579" spans="1:12" ht="20.100000000000001" customHeight="1" x14ac:dyDescent="0.2">
      <c r="A579" s="122" t="s">
        <v>204</v>
      </c>
      <c r="B579" s="123">
        <v>6</v>
      </c>
      <c r="C579" s="123">
        <v>0</v>
      </c>
      <c r="D579" s="123">
        <v>0</v>
      </c>
      <c r="E579" s="123">
        <v>5</v>
      </c>
      <c r="F579" s="123">
        <v>1</v>
      </c>
      <c r="G579" s="123">
        <v>0</v>
      </c>
      <c r="H579" s="123">
        <v>20456</v>
      </c>
      <c r="I579" s="120">
        <f t="shared" si="9"/>
        <v>2.9331247555729369E-4</v>
      </c>
      <c r="J579" s="125" t="s">
        <v>456</v>
      </c>
      <c r="K579" s="118" t="s">
        <v>321</v>
      </c>
      <c r="L579" s="118"/>
    </row>
    <row r="580" spans="1:12" ht="20.100000000000001" customHeight="1" x14ac:dyDescent="0.2">
      <c r="A580" s="122" t="s">
        <v>1261</v>
      </c>
      <c r="B580" s="123">
        <v>26</v>
      </c>
      <c r="C580" s="123">
        <v>1</v>
      </c>
      <c r="D580" s="123">
        <v>0</v>
      </c>
      <c r="E580" s="123">
        <v>2</v>
      </c>
      <c r="F580" s="123">
        <v>20</v>
      </c>
      <c r="G580" s="123">
        <v>3</v>
      </c>
      <c r="H580" s="123">
        <v>1442</v>
      </c>
      <c r="I580" s="120">
        <f t="shared" si="9"/>
        <v>1.8030513176144243E-2</v>
      </c>
      <c r="J580" s="125" t="s">
        <v>54</v>
      </c>
      <c r="K580" s="118" t="s">
        <v>296</v>
      </c>
      <c r="L580" s="118" t="s">
        <v>366</v>
      </c>
    </row>
    <row r="581" spans="1:12" ht="20.100000000000001" customHeight="1" x14ac:dyDescent="0.2">
      <c r="A581" s="122" t="s">
        <v>757</v>
      </c>
      <c r="B581" s="123">
        <v>62</v>
      </c>
      <c r="C581" s="123">
        <v>0</v>
      </c>
      <c r="D581" s="123">
        <v>0</v>
      </c>
      <c r="E581" s="123">
        <v>34</v>
      </c>
      <c r="F581" s="123">
        <v>24</v>
      </c>
      <c r="G581" s="123">
        <v>4</v>
      </c>
      <c r="H581" s="123">
        <v>797</v>
      </c>
      <c r="I581" s="120">
        <f t="shared" si="9"/>
        <v>7.779171894604768E-2</v>
      </c>
      <c r="J581" s="125" t="s">
        <v>69</v>
      </c>
      <c r="K581" s="118" t="s">
        <v>321</v>
      </c>
      <c r="L581" s="118" t="s">
        <v>86</v>
      </c>
    </row>
    <row r="582" spans="1:12" ht="20.100000000000001" customHeight="1" x14ac:dyDescent="0.2">
      <c r="A582" s="122" t="s">
        <v>1849</v>
      </c>
      <c r="B582" s="123">
        <v>10</v>
      </c>
      <c r="C582" s="123">
        <v>1</v>
      </c>
      <c r="D582" s="123">
        <v>0</v>
      </c>
      <c r="E582" s="123">
        <v>2</v>
      </c>
      <c r="F582" s="123">
        <v>5</v>
      </c>
      <c r="G582" s="123">
        <v>2</v>
      </c>
      <c r="H582" s="123">
        <v>692</v>
      </c>
      <c r="I582" s="120">
        <f t="shared" si="9"/>
        <v>1.4450867052023121E-2</v>
      </c>
      <c r="J582" s="125" t="s">
        <v>169</v>
      </c>
      <c r="K582" s="118" t="s">
        <v>309</v>
      </c>
      <c r="L582" s="118" t="s">
        <v>111</v>
      </c>
    </row>
    <row r="583" spans="1:12" ht="20.100000000000001" customHeight="1" x14ac:dyDescent="0.2">
      <c r="A583" s="122" t="s">
        <v>992</v>
      </c>
      <c r="B583" s="123">
        <v>37</v>
      </c>
      <c r="C583" s="123">
        <v>1</v>
      </c>
      <c r="D583" s="123">
        <v>1</v>
      </c>
      <c r="E583" s="123">
        <v>16</v>
      </c>
      <c r="F583" s="123">
        <v>18</v>
      </c>
      <c r="G583" s="123">
        <v>1</v>
      </c>
      <c r="H583" s="123">
        <v>1109</v>
      </c>
      <c r="I583" s="120">
        <f t="shared" si="9"/>
        <v>3.3363390441839495E-2</v>
      </c>
      <c r="J583" s="125" t="s">
        <v>48</v>
      </c>
      <c r="K583" s="118" t="s">
        <v>305</v>
      </c>
      <c r="L583" s="118"/>
    </row>
    <row r="584" spans="1:12" ht="20.100000000000001" customHeight="1" x14ac:dyDescent="0.2">
      <c r="A584" s="122" t="s">
        <v>1198</v>
      </c>
      <c r="B584" s="123">
        <v>27</v>
      </c>
      <c r="C584" s="123">
        <v>0</v>
      </c>
      <c r="D584" s="123">
        <v>0</v>
      </c>
      <c r="E584" s="123">
        <v>6</v>
      </c>
      <c r="F584" s="123">
        <v>19</v>
      </c>
      <c r="G584" s="123">
        <v>2</v>
      </c>
      <c r="H584" s="123">
        <v>690</v>
      </c>
      <c r="I584" s="120">
        <f t="shared" si="9"/>
        <v>3.9130434782608699E-2</v>
      </c>
      <c r="J584" s="125" t="s">
        <v>36</v>
      </c>
      <c r="K584" s="118" t="s">
        <v>321</v>
      </c>
      <c r="L584" s="118" t="s">
        <v>364</v>
      </c>
    </row>
    <row r="585" spans="1:12" ht="20.100000000000001" customHeight="1" x14ac:dyDescent="0.2">
      <c r="A585" s="122" t="s">
        <v>59</v>
      </c>
      <c r="B585" s="123">
        <v>13076</v>
      </c>
      <c r="C585" s="123">
        <v>251</v>
      </c>
      <c r="D585" s="123">
        <v>137</v>
      </c>
      <c r="E585" s="123">
        <v>2279</v>
      </c>
      <c r="F585" s="123">
        <v>6023</v>
      </c>
      <c r="G585" s="123">
        <v>4386</v>
      </c>
      <c r="H585" s="123">
        <v>110538</v>
      </c>
      <c r="I585" s="120">
        <f t="shared" si="9"/>
        <v>0.11829416128390237</v>
      </c>
      <c r="J585" s="125" t="s">
        <v>456</v>
      </c>
      <c r="K585" s="118" t="s">
        <v>305</v>
      </c>
      <c r="L585" s="118" t="s">
        <v>2359</v>
      </c>
    </row>
    <row r="586" spans="1:12" ht="20.100000000000001" customHeight="1" x14ac:dyDescent="0.2">
      <c r="A586" s="122" t="s">
        <v>1036</v>
      </c>
      <c r="B586" s="123">
        <v>52</v>
      </c>
      <c r="C586" s="123">
        <v>2</v>
      </c>
      <c r="D586" s="123">
        <v>0</v>
      </c>
      <c r="E586" s="123">
        <v>25</v>
      </c>
      <c r="F586" s="123">
        <v>23</v>
      </c>
      <c r="G586" s="123">
        <v>2</v>
      </c>
      <c r="H586" s="123">
        <v>148</v>
      </c>
      <c r="I586" s="120">
        <f t="shared" ref="I586:I649" si="10">+B586/H586</f>
        <v>0.35135135135135137</v>
      </c>
      <c r="J586" s="125" t="s">
        <v>46</v>
      </c>
      <c r="K586" s="118" t="s">
        <v>296</v>
      </c>
      <c r="L586" s="118"/>
    </row>
    <row r="587" spans="1:12" ht="20.100000000000001" customHeight="1" x14ac:dyDescent="0.2">
      <c r="A587" s="122" t="s">
        <v>1235</v>
      </c>
      <c r="B587" s="123">
        <v>32</v>
      </c>
      <c r="C587" s="123">
        <v>7</v>
      </c>
      <c r="D587" s="123">
        <v>1</v>
      </c>
      <c r="E587" s="123">
        <v>7</v>
      </c>
      <c r="F587" s="123">
        <v>13</v>
      </c>
      <c r="G587" s="123">
        <v>4</v>
      </c>
      <c r="H587" s="123">
        <v>1469</v>
      </c>
      <c r="I587" s="120">
        <f t="shared" si="10"/>
        <v>2.1783526208304968E-2</v>
      </c>
      <c r="J587" s="125" t="s">
        <v>34</v>
      </c>
      <c r="K587" s="118" t="s">
        <v>312</v>
      </c>
      <c r="L587" s="118"/>
    </row>
    <row r="588" spans="1:12" ht="20.100000000000001" customHeight="1" x14ac:dyDescent="0.2">
      <c r="A588" s="122" t="s">
        <v>990</v>
      </c>
      <c r="B588" s="123">
        <v>40</v>
      </c>
      <c r="C588" s="123">
        <v>0</v>
      </c>
      <c r="D588" s="123">
        <v>0</v>
      </c>
      <c r="E588" s="123">
        <v>10</v>
      </c>
      <c r="F588" s="123">
        <v>21</v>
      </c>
      <c r="G588" s="123">
        <v>9</v>
      </c>
      <c r="H588" s="123">
        <v>955</v>
      </c>
      <c r="I588" s="120">
        <f t="shared" si="10"/>
        <v>4.1884816753926704E-2</v>
      </c>
      <c r="J588" s="125" t="s">
        <v>122</v>
      </c>
      <c r="K588" s="118" t="s">
        <v>307</v>
      </c>
      <c r="L588" s="118" t="s">
        <v>118</v>
      </c>
    </row>
    <row r="589" spans="1:12" ht="20.100000000000001" customHeight="1" x14ac:dyDescent="0.2">
      <c r="A589" s="122" t="s">
        <v>1878</v>
      </c>
      <c r="B589" s="123">
        <v>14</v>
      </c>
      <c r="C589" s="123">
        <v>2</v>
      </c>
      <c r="D589" s="123">
        <v>0</v>
      </c>
      <c r="E589" s="123">
        <v>5</v>
      </c>
      <c r="F589" s="123">
        <v>6</v>
      </c>
      <c r="G589" s="123">
        <v>1</v>
      </c>
      <c r="H589" s="123">
        <v>871</v>
      </c>
      <c r="I589" s="120">
        <f t="shared" si="10"/>
        <v>1.6073478760045924E-2</v>
      </c>
      <c r="J589" s="125" t="s">
        <v>29</v>
      </c>
      <c r="K589" s="118" t="s">
        <v>298</v>
      </c>
      <c r="L589" s="118" t="s">
        <v>391</v>
      </c>
    </row>
    <row r="590" spans="1:12" ht="20.100000000000001" customHeight="1" x14ac:dyDescent="0.2">
      <c r="A590" s="122" t="s">
        <v>1400</v>
      </c>
      <c r="B590" s="123">
        <v>24</v>
      </c>
      <c r="C590" s="123">
        <v>5</v>
      </c>
      <c r="D590" s="123">
        <v>0</v>
      </c>
      <c r="E590" s="123">
        <v>4</v>
      </c>
      <c r="F590" s="123">
        <v>8</v>
      </c>
      <c r="G590" s="123">
        <v>7</v>
      </c>
      <c r="H590" s="123">
        <v>659</v>
      </c>
      <c r="I590" s="120">
        <f t="shared" si="10"/>
        <v>3.6418816388467376E-2</v>
      </c>
      <c r="J590" s="125" t="s">
        <v>73</v>
      </c>
      <c r="K590" s="118" t="s">
        <v>316</v>
      </c>
      <c r="L590" s="118"/>
    </row>
    <row r="591" spans="1:12" ht="20.100000000000001" customHeight="1" x14ac:dyDescent="0.2">
      <c r="A591" s="122" t="s">
        <v>205</v>
      </c>
      <c r="B591" s="123">
        <v>16</v>
      </c>
      <c r="C591" s="123">
        <v>0</v>
      </c>
      <c r="D591" s="123">
        <v>0</v>
      </c>
      <c r="E591" s="123">
        <v>9</v>
      </c>
      <c r="F591" s="123">
        <v>7</v>
      </c>
      <c r="G591" s="123">
        <v>0</v>
      </c>
      <c r="H591" s="123">
        <v>24467</v>
      </c>
      <c r="I591" s="120">
        <f t="shared" si="10"/>
        <v>6.5394204438631626E-4</v>
      </c>
      <c r="J591" s="125" t="s">
        <v>456</v>
      </c>
      <c r="K591" s="118" t="s">
        <v>312</v>
      </c>
      <c r="L591" s="118"/>
    </row>
    <row r="592" spans="1:12" ht="20.100000000000001" customHeight="1" x14ac:dyDescent="0.2">
      <c r="A592" s="122" t="s">
        <v>1451</v>
      </c>
      <c r="B592" s="123">
        <v>22</v>
      </c>
      <c r="C592" s="123">
        <v>1</v>
      </c>
      <c r="D592" s="123">
        <v>0</v>
      </c>
      <c r="E592" s="123">
        <v>4</v>
      </c>
      <c r="F592" s="123">
        <v>12</v>
      </c>
      <c r="G592" s="123">
        <v>5</v>
      </c>
      <c r="H592" s="123">
        <v>670</v>
      </c>
      <c r="I592" s="120">
        <f t="shared" si="10"/>
        <v>3.2835820895522387E-2</v>
      </c>
      <c r="J592" s="125" t="s">
        <v>37</v>
      </c>
      <c r="K592" s="118" t="s">
        <v>2580</v>
      </c>
      <c r="L592" s="118" t="s">
        <v>51</v>
      </c>
    </row>
    <row r="593" spans="1:12" ht="20.100000000000001" customHeight="1" x14ac:dyDescent="0.2">
      <c r="A593" s="122" t="s">
        <v>206</v>
      </c>
      <c r="B593" s="123">
        <v>11</v>
      </c>
      <c r="C593" s="123">
        <v>0</v>
      </c>
      <c r="D593" s="123">
        <v>0</v>
      </c>
      <c r="E593" s="123">
        <v>5</v>
      </c>
      <c r="F593" s="123">
        <v>6</v>
      </c>
      <c r="G593" s="123">
        <v>0</v>
      </c>
      <c r="H593" s="123">
        <v>19394</v>
      </c>
      <c r="I593" s="120">
        <f t="shared" si="10"/>
        <v>5.6718572754460139E-4</v>
      </c>
      <c r="J593" s="125" t="s">
        <v>456</v>
      </c>
      <c r="K593" s="118" t="s">
        <v>316</v>
      </c>
      <c r="L593" s="118"/>
    </row>
    <row r="594" spans="1:12" ht="20.100000000000001" customHeight="1" x14ac:dyDescent="0.2">
      <c r="A594" s="122" t="s">
        <v>1101</v>
      </c>
      <c r="B594" s="123">
        <v>44</v>
      </c>
      <c r="C594" s="123">
        <v>0</v>
      </c>
      <c r="D594" s="123">
        <v>1</v>
      </c>
      <c r="E594" s="123">
        <v>11</v>
      </c>
      <c r="F594" s="123">
        <v>26</v>
      </c>
      <c r="G594" s="123">
        <v>6</v>
      </c>
      <c r="H594" s="123">
        <v>1440</v>
      </c>
      <c r="I594" s="120">
        <f t="shared" si="10"/>
        <v>3.0555555555555555E-2</v>
      </c>
      <c r="J594" s="125" t="s">
        <v>69</v>
      </c>
      <c r="K594" s="118" t="s">
        <v>321</v>
      </c>
      <c r="L594" s="118" t="s">
        <v>332</v>
      </c>
    </row>
    <row r="595" spans="1:12" ht="20.100000000000001" customHeight="1" x14ac:dyDescent="0.2">
      <c r="A595" s="122" t="s">
        <v>2352</v>
      </c>
      <c r="B595" s="123">
        <v>1</v>
      </c>
      <c r="C595" s="123">
        <v>0</v>
      </c>
      <c r="D595" s="123">
        <v>0</v>
      </c>
      <c r="E595" s="123">
        <v>0</v>
      </c>
      <c r="F595" s="123">
        <v>1</v>
      </c>
      <c r="G595" s="123">
        <v>0</v>
      </c>
      <c r="H595" s="123">
        <v>285</v>
      </c>
      <c r="I595" s="120">
        <f t="shared" si="10"/>
        <v>3.5087719298245615E-3</v>
      </c>
      <c r="J595" s="125" t="s">
        <v>76</v>
      </c>
      <c r="K595" s="118" t="s">
        <v>2580</v>
      </c>
      <c r="L595" s="118" t="s">
        <v>91</v>
      </c>
    </row>
    <row r="596" spans="1:12" ht="20.100000000000001" customHeight="1" x14ac:dyDescent="0.2">
      <c r="A596" s="122" t="s">
        <v>783</v>
      </c>
      <c r="B596" s="123">
        <v>46</v>
      </c>
      <c r="C596" s="123">
        <v>0</v>
      </c>
      <c r="D596" s="123">
        <v>1</v>
      </c>
      <c r="E596" s="123">
        <v>13</v>
      </c>
      <c r="F596" s="123">
        <v>25</v>
      </c>
      <c r="G596" s="123">
        <v>7</v>
      </c>
      <c r="H596" s="123">
        <v>579</v>
      </c>
      <c r="I596" s="120">
        <f t="shared" si="10"/>
        <v>7.9447322970639028E-2</v>
      </c>
      <c r="J596" s="125" t="s">
        <v>238</v>
      </c>
      <c r="K596" s="118" t="s">
        <v>2580</v>
      </c>
      <c r="L596" s="118" t="s">
        <v>91</v>
      </c>
    </row>
    <row r="597" spans="1:12" ht="20.100000000000001" customHeight="1" x14ac:dyDescent="0.2">
      <c r="A597" s="122" t="s">
        <v>1960</v>
      </c>
      <c r="B597" s="123">
        <v>9</v>
      </c>
      <c r="C597" s="123">
        <v>1</v>
      </c>
      <c r="D597" s="123">
        <v>0</v>
      </c>
      <c r="E597" s="123">
        <v>3</v>
      </c>
      <c r="F597" s="123">
        <v>4</v>
      </c>
      <c r="G597" s="123">
        <v>1</v>
      </c>
      <c r="H597" s="123">
        <v>282</v>
      </c>
      <c r="I597" s="120">
        <f t="shared" si="10"/>
        <v>3.1914893617021274E-2</v>
      </c>
      <c r="J597" s="125" t="s">
        <v>43</v>
      </c>
      <c r="K597" s="118" t="s">
        <v>312</v>
      </c>
      <c r="L597" s="118" t="s">
        <v>2358</v>
      </c>
    </row>
    <row r="598" spans="1:12" ht="20.100000000000001" customHeight="1" x14ac:dyDescent="0.2">
      <c r="A598" s="122" t="s">
        <v>2074</v>
      </c>
      <c r="B598" s="123">
        <v>4</v>
      </c>
      <c r="C598" s="123">
        <v>0</v>
      </c>
      <c r="D598" s="123">
        <v>0</v>
      </c>
      <c r="E598" s="123">
        <v>2</v>
      </c>
      <c r="F598" s="123">
        <v>2</v>
      </c>
      <c r="G598" s="123">
        <v>0</v>
      </c>
      <c r="H598" s="123">
        <v>598</v>
      </c>
      <c r="I598" s="120">
        <f t="shared" si="10"/>
        <v>6.688963210702341E-3</v>
      </c>
      <c r="J598" s="125" t="s">
        <v>224</v>
      </c>
      <c r="K598" s="118" t="s">
        <v>321</v>
      </c>
      <c r="L598" s="118" t="s">
        <v>94</v>
      </c>
    </row>
    <row r="599" spans="1:12" ht="20.100000000000001" customHeight="1" x14ac:dyDescent="0.2">
      <c r="A599" s="122" t="s">
        <v>1990</v>
      </c>
      <c r="B599" s="123">
        <v>12</v>
      </c>
      <c r="C599" s="123">
        <v>0</v>
      </c>
      <c r="D599" s="123">
        <v>0</v>
      </c>
      <c r="E599" s="123">
        <v>3</v>
      </c>
      <c r="F599" s="123">
        <v>7</v>
      </c>
      <c r="G599" s="123">
        <v>2</v>
      </c>
      <c r="H599" s="123">
        <v>918</v>
      </c>
      <c r="I599" s="120">
        <f t="shared" si="10"/>
        <v>1.3071895424836602E-2</v>
      </c>
      <c r="J599" s="125" t="s">
        <v>30</v>
      </c>
      <c r="K599" s="118" t="s">
        <v>312</v>
      </c>
      <c r="L599" s="118" t="s">
        <v>2358</v>
      </c>
    </row>
    <row r="600" spans="1:12" ht="20.100000000000001" customHeight="1" x14ac:dyDescent="0.2">
      <c r="A600" s="122" t="s">
        <v>207</v>
      </c>
      <c r="B600" s="123">
        <v>167</v>
      </c>
      <c r="C600" s="123">
        <v>5</v>
      </c>
      <c r="D600" s="123">
        <v>4</v>
      </c>
      <c r="E600" s="123">
        <v>44</v>
      </c>
      <c r="F600" s="123">
        <v>66</v>
      </c>
      <c r="G600" s="123">
        <v>48</v>
      </c>
      <c r="H600" s="123">
        <v>2522</v>
      </c>
      <c r="I600" s="120">
        <f t="shared" si="10"/>
        <v>6.6217287866772404E-2</v>
      </c>
      <c r="J600" s="125" t="s">
        <v>456</v>
      </c>
      <c r="K600" s="118" t="s">
        <v>303</v>
      </c>
      <c r="L600" s="118"/>
    </row>
    <row r="601" spans="1:12" ht="20.100000000000001" customHeight="1" x14ac:dyDescent="0.2">
      <c r="A601" s="122" t="s">
        <v>208</v>
      </c>
      <c r="B601" s="123">
        <v>207</v>
      </c>
      <c r="C601" s="123">
        <v>3</v>
      </c>
      <c r="D601" s="123">
        <v>3</v>
      </c>
      <c r="E601" s="123">
        <v>37</v>
      </c>
      <c r="F601" s="123">
        <v>118</v>
      </c>
      <c r="G601" s="123">
        <v>46</v>
      </c>
      <c r="H601" s="123">
        <v>4754</v>
      </c>
      <c r="I601" s="120">
        <f t="shared" si="10"/>
        <v>4.3542280185107279E-2</v>
      </c>
      <c r="J601" s="125" t="s">
        <v>456</v>
      </c>
      <c r="K601" s="118" t="s">
        <v>2580</v>
      </c>
      <c r="L601" s="118" t="s">
        <v>51</v>
      </c>
    </row>
    <row r="602" spans="1:12" ht="20.100000000000001" customHeight="1" x14ac:dyDescent="0.2">
      <c r="A602" s="122" t="s">
        <v>550</v>
      </c>
      <c r="B602" s="123">
        <v>117</v>
      </c>
      <c r="C602" s="123">
        <v>1</v>
      </c>
      <c r="D602" s="123">
        <v>1</v>
      </c>
      <c r="E602" s="123">
        <v>36</v>
      </c>
      <c r="F602" s="123">
        <v>43</v>
      </c>
      <c r="G602" s="123">
        <v>36</v>
      </c>
      <c r="H602" s="123">
        <v>1359</v>
      </c>
      <c r="I602" s="120">
        <f t="shared" si="10"/>
        <v>8.6092715231788075E-2</v>
      </c>
      <c r="J602" s="125" t="s">
        <v>120</v>
      </c>
      <c r="K602" s="118" t="s">
        <v>312</v>
      </c>
      <c r="L602" s="118" t="s">
        <v>2360</v>
      </c>
    </row>
    <row r="603" spans="1:12" ht="20.100000000000001" customHeight="1" x14ac:dyDescent="0.2">
      <c r="A603" s="122" t="s">
        <v>1623</v>
      </c>
      <c r="B603" s="123">
        <v>16</v>
      </c>
      <c r="C603" s="123">
        <v>0</v>
      </c>
      <c r="D603" s="123">
        <v>0</v>
      </c>
      <c r="E603" s="123">
        <v>4</v>
      </c>
      <c r="F603" s="123">
        <v>7</v>
      </c>
      <c r="G603" s="123">
        <v>5</v>
      </c>
      <c r="H603" s="123">
        <v>569</v>
      </c>
      <c r="I603" s="120">
        <f t="shared" si="10"/>
        <v>2.8119507908611598E-2</v>
      </c>
      <c r="J603" s="125" t="s">
        <v>212</v>
      </c>
      <c r="K603" s="118" t="s">
        <v>321</v>
      </c>
      <c r="L603" s="118" t="s">
        <v>364</v>
      </c>
    </row>
    <row r="604" spans="1:12" ht="20.100000000000001" customHeight="1" x14ac:dyDescent="0.2">
      <c r="A604" s="122" t="s">
        <v>2237</v>
      </c>
      <c r="B604" s="123">
        <v>3</v>
      </c>
      <c r="C604" s="123">
        <v>0</v>
      </c>
      <c r="D604" s="123">
        <v>0</v>
      </c>
      <c r="E604" s="123">
        <v>1</v>
      </c>
      <c r="F604" s="123">
        <v>2</v>
      </c>
      <c r="G604" s="123">
        <v>0</v>
      </c>
      <c r="H604" s="123">
        <v>612</v>
      </c>
      <c r="I604" s="120">
        <f t="shared" si="10"/>
        <v>4.9019607843137254E-3</v>
      </c>
      <c r="J604" s="125" t="s">
        <v>224</v>
      </c>
      <c r="K604" s="118" t="s">
        <v>321</v>
      </c>
      <c r="L604" s="118" t="s">
        <v>94</v>
      </c>
    </row>
    <row r="605" spans="1:12" ht="20.100000000000001" customHeight="1" x14ac:dyDescent="0.2">
      <c r="A605" s="122" t="s">
        <v>2559</v>
      </c>
      <c r="B605" s="123">
        <v>1</v>
      </c>
      <c r="C605" s="123">
        <v>0</v>
      </c>
      <c r="D605" s="123">
        <v>0</v>
      </c>
      <c r="E605" s="123">
        <v>1</v>
      </c>
      <c r="F605" s="123">
        <v>0</v>
      </c>
      <c r="G605" s="123">
        <v>0</v>
      </c>
      <c r="H605" s="123">
        <v>84</v>
      </c>
      <c r="I605" s="120">
        <f t="shared" si="10"/>
        <v>1.1904761904761904E-2</v>
      </c>
      <c r="J605" s="125" t="s">
        <v>43</v>
      </c>
      <c r="K605" s="118"/>
      <c r="L605" s="118"/>
    </row>
    <row r="606" spans="1:12" ht="20.100000000000001" customHeight="1" x14ac:dyDescent="0.2">
      <c r="A606" s="122" t="s">
        <v>1251</v>
      </c>
      <c r="B606" s="123">
        <v>33</v>
      </c>
      <c r="C606" s="123">
        <v>6</v>
      </c>
      <c r="D606" s="123">
        <v>2</v>
      </c>
      <c r="E606" s="123">
        <v>19</v>
      </c>
      <c r="F606" s="123">
        <v>5</v>
      </c>
      <c r="G606" s="123">
        <v>1</v>
      </c>
      <c r="H606" s="123">
        <v>315</v>
      </c>
      <c r="I606" s="120">
        <f t="shared" si="10"/>
        <v>0.10476190476190476</v>
      </c>
      <c r="J606" s="125" t="s">
        <v>180</v>
      </c>
      <c r="K606" s="118" t="s">
        <v>296</v>
      </c>
      <c r="L606" s="118"/>
    </row>
    <row r="607" spans="1:12" ht="20.100000000000001" customHeight="1" x14ac:dyDescent="0.2">
      <c r="A607" s="122" t="s">
        <v>1642</v>
      </c>
      <c r="B607" s="123">
        <v>25</v>
      </c>
      <c r="C607" s="123">
        <v>0</v>
      </c>
      <c r="D607" s="123">
        <v>1</v>
      </c>
      <c r="E607" s="123">
        <v>9</v>
      </c>
      <c r="F607" s="123">
        <v>13</v>
      </c>
      <c r="G607" s="123">
        <v>2</v>
      </c>
      <c r="H607" s="123">
        <v>1005</v>
      </c>
      <c r="I607" s="120">
        <f t="shared" si="10"/>
        <v>2.4875621890547265E-2</v>
      </c>
      <c r="J607" s="125" t="s">
        <v>47</v>
      </c>
      <c r="K607" s="118" t="s">
        <v>316</v>
      </c>
      <c r="L607" s="118"/>
    </row>
    <row r="608" spans="1:12" ht="20.100000000000001" customHeight="1" x14ac:dyDescent="0.2">
      <c r="A608" s="122" t="s">
        <v>1279</v>
      </c>
      <c r="B608" s="123">
        <v>27</v>
      </c>
      <c r="C608" s="123">
        <v>0</v>
      </c>
      <c r="D608" s="123">
        <v>0</v>
      </c>
      <c r="E608" s="123">
        <v>7</v>
      </c>
      <c r="F608" s="123">
        <v>16</v>
      </c>
      <c r="G608" s="123">
        <v>4</v>
      </c>
      <c r="H608" s="123">
        <v>230</v>
      </c>
      <c r="I608" s="120">
        <f t="shared" si="10"/>
        <v>0.11739130434782609</v>
      </c>
      <c r="J608" s="125" t="s">
        <v>11</v>
      </c>
      <c r="K608" s="118" t="s">
        <v>307</v>
      </c>
      <c r="L608" s="118"/>
    </row>
    <row r="609" spans="1:12" ht="20.100000000000001" customHeight="1" x14ac:dyDescent="0.2">
      <c r="A609" s="122" t="s">
        <v>733</v>
      </c>
      <c r="B609" s="123">
        <v>66</v>
      </c>
      <c r="C609" s="123">
        <v>4</v>
      </c>
      <c r="D609" s="123">
        <v>2</v>
      </c>
      <c r="E609" s="123">
        <v>14</v>
      </c>
      <c r="F609" s="123">
        <v>32</v>
      </c>
      <c r="G609" s="123">
        <v>14</v>
      </c>
      <c r="H609" s="123">
        <v>1909</v>
      </c>
      <c r="I609" s="120">
        <f t="shared" si="10"/>
        <v>3.457307490832897E-2</v>
      </c>
      <c r="J609" s="125" t="s">
        <v>30</v>
      </c>
      <c r="K609" s="118" t="s">
        <v>312</v>
      </c>
      <c r="L609" s="118" t="s">
        <v>2358</v>
      </c>
    </row>
    <row r="610" spans="1:12" ht="20.100000000000001" customHeight="1" x14ac:dyDescent="0.2">
      <c r="A610" s="122" t="s">
        <v>621</v>
      </c>
      <c r="B610" s="123">
        <v>77</v>
      </c>
      <c r="C610" s="123">
        <v>2</v>
      </c>
      <c r="D610" s="123">
        <v>1</v>
      </c>
      <c r="E610" s="123">
        <v>27</v>
      </c>
      <c r="F610" s="123">
        <v>35</v>
      </c>
      <c r="G610" s="123">
        <v>12</v>
      </c>
      <c r="H610" s="123">
        <v>1140</v>
      </c>
      <c r="I610" s="120">
        <f t="shared" si="10"/>
        <v>6.7543859649122809E-2</v>
      </c>
      <c r="J610" s="125" t="s">
        <v>29</v>
      </c>
      <c r="K610" s="118" t="s">
        <v>298</v>
      </c>
      <c r="L610" s="118" t="s">
        <v>391</v>
      </c>
    </row>
    <row r="611" spans="1:12" ht="20.100000000000001" customHeight="1" x14ac:dyDescent="0.2">
      <c r="A611" s="122" t="s">
        <v>2576</v>
      </c>
      <c r="B611" s="123">
        <v>3</v>
      </c>
      <c r="C611" s="123">
        <v>0</v>
      </c>
      <c r="D611" s="123">
        <v>0</v>
      </c>
      <c r="E611" s="123">
        <v>2</v>
      </c>
      <c r="F611" s="123">
        <v>1</v>
      </c>
      <c r="G611" s="123">
        <v>0</v>
      </c>
      <c r="H611" s="123">
        <v>550</v>
      </c>
      <c r="I611" s="120">
        <f t="shared" si="10"/>
        <v>5.454545454545455E-3</v>
      </c>
      <c r="J611" s="125" t="s">
        <v>210</v>
      </c>
      <c r="K611" s="118"/>
      <c r="L611" s="118"/>
    </row>
    <row r="612" spans="1:12" ht="20.100000000000001" customHeight="1" x14ac:dyDescent="0.2">
      <c r="A612" s="122" t="s">
        <v>60</v>
      </c>
      <c r="B612" s="123">
        <v>19079</v>
      </c>
      <c r="C612" s="123">
        <v>462</v>
      </c>
      <c r="D612" s="123">
        <v>262</v>
      </c>
      <c r="E612" s="123">
        <v>3210</v>
      </c>
      <c r="F612" s="123">
        <v>7715</v>
      </c>
      <c r="G612" s="123">
        <v>7430</v>
      </c>
      <c r="H612" s="123">
        <v>53855</v>
      </c>
      <c r="I612" s="120">
        <f t="shared" si="10"/>
        <v>0.35426608485748767</v>
      </c>
      <c r="J612" s="125" t="s">
        <v>456</v>
      </c>
      <c r="K612" s="118" t="s">
        <v>321</v>
      </c>
      <c r="L612" s="118"/>
    </row>
    <row r="613" spans="1:12" ht="20.100000000000001" customHeight="1" x14ac:dyDescent="0.2">
      <c r="A613" s="122" t="s">
        <v>1048</v>
      </c>
      <c r="B613" s="123">
        <v>32</v>
      </c>
      <c r="C613" s="123">
        <v>0</v>
      </c>
      <c r="D613" s="123">
        <v>0</v>
      </c>
      <c r="E613" s="123">
        <v>13</v>
      </c>
      <c r="F613" s="123">
        <v>17</v>
      </c>
      <c r="G613" s="123">
        <v>2</v>
      </c>
      <c r="H613" s="123">
        <v>704</v>
      </c>
      <c r="I613" s="120">
        <f t="shared" si="10"/>
        <v>4.5454545454545456E-2</v>
      </c>
      <c r="J613" s="125" t="s">
        <v>46</v>
      </c>
      <c r="K613" s="118" t="s">
        <v>296</v>
      </c>
      <c r="L613" s="118"/>
    </row>
    <row r="614" spans="1:12" ht="20.100000000000001" customHeight="1" x14ac:dyDescent="0.2">
      <c r="A614" s="122" t="s">
        <v>2092</v>
      </c>
      <c r="B614" s="123">
        <v>9</v>
      </c>
      <c r="C614" s="123">
        <v>0</v>
      </c>
      <c r="D614" s="123">
        <v>1</v>
      </c>
      <c r="E614" s="123">
        <v>1</v>
      </c>
      <c r="F614" s="123">
        <v>2</v>
      </c>
      <c r="G614" s="123">
        <v>5</v>
      </c>
      <c r="H614" s="123">
        <v>427</v>
      </c>
      <c r="I614" s="120">
        <f t="shared" si="10"/>
        <v>2.1077283372365339E-2</v>
      </c>
      <c r="J614" s="125" t="s">
        <v>21</v>
      </c>
      <c r="K614" s="118" t="s">
        <v>307</v>
      </c>
      <c r="L614" s="118"/>
    </row>
    <row r="615" spans="1:12" ht="20.100000000000001" customHeight="1" x14ac:dyDescent="0.2">
      <c r="A615" s="122" t="s">
        <v>1434</v>
      </c>
      <c r="B615" s="123">
        <v>20</v>
      </c>
      <c r="C615" s="123">
        <v>0</v>
      </c>
      <c r="D615" s="123">
        <v>1</v>
      </c>
      <c r="E615" s="123">
        <v>8</v>
      </c>
      <c r="F615" s="123">
        <v>10</v>
      </c>
      <c r="G615" s="123">
        <v>1</v>
      </c>
      <c r="H615" s="123">
        <v>515</v>
      </c>
      <c r="I615" s="120">
        <f t="shared" si="10"/>
        <v>3.8834951456310676E-2</v>
      </c>
      <c r="J615" s="125" t="s">
        <v>39</v>
      </c>
      <c r="K615" s="118" t="s">
        <v>298</v>
      </c>
      <c r="L615" s="118" t="s">
        <v>391</v>
      </c>
    </row>
    <row r="616" spans="1:12" ht="20.100000000000001" customHeight="1" x14ac:dyDescent="0.2">
      <c r="A616" s="122" t="s">
        <v>1218</v>
      </c>
      <c r="B616" s="123">
        <v>28</v>
      </c>
      <c r="C616" s="123">
        <v>1</v>
      </c>
      <c r="D616" s="123">
        <v>4</v>
      </c>
      <c r="E616" s="123">
        <v>3</v>
      </c>
      <c r="F616" s="123">
        <v>13</v>
      </c>
      <c r="G616" s="123">
        <v>7</v>
      </c>
      <c r="H616" s="123">
        <v>732</v>
      </c>
      <c r="I616" s="120">
        <f t="shared" si="10"/>
        <v>3.825136612021858E-2</v>
      </c>
      <c r="J616" s="125" t="s">
        <v>78</v>
      </c>
      <c r="K616" s="118" t="s">
        <v>321</v>
      </c>
      <c r="L616" s="118"/>
    </row>
    <row r="617" spans="1:12" ht="20.100000000000001" customHeight="1" x14ac:dyDescent="0.2">
      <c r="A617" s="122" t="s">
        <v>721</v>
      </c>
      <c r="B617" s="123">
        <v>60</v>
      </c>
      <c r="C617" s="123">
        <v>0</v>
      </c>
      <c r="D617" s="123">
        <v>0</v>
      </c>
      <c r="E617" s="123">
        <v>50</v>
      </c>
      <c r="F617" s="123">
        <v>8</v>
      </c>
      <c r="G617" s="123">
        <v>2</v>
      </c>
      <c r="H617" s="123">
        <v>752</v>
      </c>
      <c r="I617" s="120">
        <f t="shared" si="10"/>
        <v>7.9787234042553196E-2</v>
      </c>
      <c r="J617" s="125" t="s">
        <v>37</v>
      </c>
      <c r="K617" s="118" t="s">
        <v>2580</v>
      </c>
      <c r="L617" s="118" t="s">
        <v>51</v>
      </c>
    </row>
    <row r="618" spans="1:12" ht="20.100000000000001" customHeight="1" x14ac:dyDescent="0.2">
      <c r="A618" s="122" t="s">
        <v>1621</v>
      </c>
      <c r="B618" s="123">
        <v>30</v>
      </c>
      <c r="C618" s="123">
        <v>5</v>
      </c>
      <c r="D618" s="123">
        <v>2</v>
      </c>
      <c r="E618" s="123">
        <v>6</v>
      </c>
      <c r="F618" s="123">
        <v>13</v>
      </c>
      <c r="G618" s="123">
        <v>4</v>
      </c>
      <c r="H618" s="123">
        <v>474</v>
      </c>
      <c r="I618" s="120">
        <f t="shared" si="10"/>
        <v>6.3291139240506333E-2</v>
      </c>
      <c r="J618" s="125" t="s">
        <v>224</v>
      </c>
      <c r="K618" s="118" t="s">
        <v>2580</v>
      </c>
      <c r="L618" s="118" t="s">
        <v>51</v>
      </c>
    </row>
    <row r="619" spans="1:12" ht="20.100000000000001" customHeight="1" x14ac:dyDescent="0.2">
      <c r="A619" s="122" t="s">
        <v>1030</v>
      </c>
      <c r="B619" s="123">
        <v>51</v>
      </c>
      <c r="C619" s="123">
        <v>0</v>
      </c>
      <c r="D619" s="123">
        <v>0</v>
      </c>
      <c r="E619" s="123">
        <v>38</v>
      </c>
      <c r="F619" s="123">
        <v>11</v>
      </c>
      <c r="G619" s="123">
        <v>2</v>
      </c>
      <c r="H619" s="123">
        <v>688</v>
      </c>
      <c r="I619" s="120">
        <f t="shared" si="10"/>
        <v>7.4127906976744193E-2</v>
      </c>
      <c r="J619" s="125" t="s">
        <v>21</v>
      </c>
      <c r="K619" s="118" t="s">
        <v>307</v>
      </c>
      <c r="L619" s="118"/>
    </row>
    <row r="620" spans="1:12" ht="20.100000000000001" customHeight="1" x14ac:dyDescent="0.2">
      <c r="A620" s="122" t="s">
        <v>707</v>
      </c>
      <c r="B620" s="123">
        <v>68</v>
      </c>
      <c r="C620" s="123">
        <v>6</v>
      </c>
      <c r="D620" s="123">
        <v>0</v>
      </c>
      <c r="E620" s="123">
        <v>19</v>
      </c>
      <c r="F620" s="123">
        <v>32</v>
      </c>
      <c r="G620" s="123">
        <v>11</v>
      </c>
      <c r="H620" s="123">
        <v>997</v>
      </c>
      <c r="I620" s="120">
        <f t="shared" si="10"/>
        <v>6.820461384152457E-2</v>
      </c>
      <c r="J620" s="125" t="s">
        <v>36</v>
      </c>
      <c r="K620" s="118" t="s">
        <v>321</v>
      </c>
      <c r="L620" s="118" t="s">
        <v>364</v>
      </c>
    </row>
    <row r="621" spans="1:12" ht="20.100000000000001" customHeight="1" x14ac:dyDescent="0.2">
      <c r="A621" s="122" t="s">
        <v>1079</v>
      </c>
      <c r="B621" s="123">
        <v>30</v>
      </c>
      <c r="C621" s="123">
        <v>0</v>
      </c>
      <c r="D621" s="123">
        <v>0</v>
      </c>
      <c r="E621" s="123">
        <v>5</v>
      </c>
      <c r="F621" s="123">
        <v>19</v>
      </c>
      <c r="G621" s="123">
        <v>6</v>
      </c>
      <c r="H621" s="123">
        <v>988</v>
      </c>
      <c r="I621" s="120">
        <f t="shared" si="10"/>
        <v>3.0364372469635626E-2</v>
      </c>
      <c r="J621" s="125" t="s">
        <v>73</v>
      </c>
      <c r="K621" s="118" t="s">
        <v>316</v>
      </c>
      <c r="L621" s="118"/>
    </row>
    <row r="622" spans="1:12" ht="20.100000000000001" customHeight="1" x14ac:dyDescent="0.2">
      <c r="A622" s="122" t="s">
        <v>209</v>
      </c>
      <c r="B622" s="123">
        <v>229</v>
      </c>
      <c r="C622" s="123">
        <v>3</v>
      </c>
      <c r="D622" s="123">
        <v>2</v>
      </c>
      <c r="E622" s="123">
        <v>35</v>
      </c>
      <c r="F622" s="123">
        <v>143</v>
      </c>
      <c r="G622" s="123">
        <v>46</v>
      </c>
      <c r="H622" s="123">
        <v>6756</v>
      </c>
      <c r="I622" s="120">
        <f t="shared" si="10"/>
        <v>3.3895796329188869E-2</v>
      </c>
      <c r="J622" s="125" t="s">
        <v>456</v>
      </c>
      <c r="K622" s="118" t="s">
        <v>307</v>
      </c>
      <c r="L622" s="118"/>
    </row>
    <row r="623" spans="1:12" ht="20.100000000000001" customHeight="1" x14ac:dyDescent="0.2">
      <c r="A623" s="122" t="s">
        <v>62</v>
      </c>
      <c r="B623" s="123">
        <v>16954</v>
      </c>
      <c r="C623" s="123">
        <v>103</v>
      </c>
      <c r="D623" s="123">
        <v>75</v>
      </c>
      <c r="E623" s="123">
        <v>3065</v>
      </c>
      <c r="F623" s="123">
        <v>6832</v>
      </c>
      <c r="G623" s="123">
        <v>6879</v>
      </c>
      <c r="H623" s="123">
        <v>83098</v>
      </c>
      <c r="I623" s="120">
        <f t="shared" si="10"/>
        <v>0.20402416423981323</v>
      </c>
      <c r="J623" s="125" t="s">
        <v>456</v>
      </c>
      <c r="K623" s="118" t="s">
        <v>312</v>
      </c>
      <c r="L623" s="118" t="s">
        <v>2358</v>
      </c>
    </row>
    <row r="624" spans="1:12" ht="20.100000000000001" customHeight="1" x14ac:dyDescent="0.2">
      <c r="A624" s="122" t="s">
        <v>1351</v>
      </c>
      <c r="B624" s="123">
        <v>24</v>
      </c>
      <c r="C624" s="123">
        <v>0</v>
      </c>
      <c r="D624" s="123">
        <v>1</v>
      </c>
      <c r="E624" s="123">
        <v>6</v>
      </c>
      <c r="F624" s="123">
        <v>13</v>
      </c>
      <c r="G624" s="123">
        <v>4</v>
      </c>
      <c r="H624" s="123">
        <v>803</v>
      </c>
      <c r="I624" s="120">
        <f t="shared" si="10"/>
        <v>2.9887920298879204E-2</v>
      </c>
      <c r="J624" s="125" t="s">
        <v>71</v>
      </c>
      <c r="K624" s="118" t="s">
        <v>298</v>
      </c>
      <c r="L624" s="118" t="s">
        <v>18</v>
      </c>
    </row>
    <row r="625" spans="1:12" ht="20.100000000000001" customHeight="1" x14ac:dyDescent="0.2">
      <c r="A625" s="122" t="s">
        <v>1793</v>
      </c>
      <c r="B625" s="123">
        <v>12</v>
      </c>
      <c r="C625" s="123">
        <v>0</v>
      </c>
      <c r="D625" s="123">
        <v>0</v>
      </c>
      <c r="E625" s="123">
        <v>3</v>
      </c>
      <c r="F625" s="123">
        <v>5</v>
      </c>
      <c r="G625" s="123">
        <v>4</v>
      </c>
      <c r="H625" s="123">
        <v>778</v>
      </c>
      <c r="I625" s="120">
        <f t="shared" si="10"/>
        <v>1.5424164524421594E-2</v>
      </c>
      <c r="J625" s="125" t="s">
        <v>69</v>
      </c>
      <c r="K625" s="118" t="s">
        <v>321</v>
      </c>
      <c r="L625" s="118" t="s">
        <v>332</v>
      </c>
    </row>
    <row r="626" spans="1:12" ht="20.100000000000001" customHeight="1" x14ac:dyDescent="0.2">
      <c r="A626" s="122" t="s">
        <v>1345</v>
      </c>
      <c r="B626" s="123">
        <v>27</v>
      </c>
      <c r="C626" s="123">
        <v>1</v>
      </c>
      <c r="D626" s="123">
        <v>0</v>
      </c>
      <c r="E626" s="123">
        <v>0</v>
      </c>
      <c r="F626" s="123">
        <v>20</v>
      </c>
      <c r="G626" s="123">
        <v>6</v>
      </c>
      <c r="H626" s="123">
        <v>810</v>
      </c>
      <c r="I626" s="120">
        <f t="shared" si="10"/>
        <v>3.3333333333333333E-2</v>
      </c>
      <c r="J626" s="125" t="s">
        <v>78</v>
      </c>
      <c r="K626" s="118" t="s">
        <v>321</v>
      </c>
      <c r="L626" s="118"/>
    </row>
    <row r="627" spans="1:12" ht="20.100000000000001" customHeight="1" x14ac:dyDescent="0.2">
      <c r="A627" s="122" t="s">
        <v>779</v>
      </c>
      <c r="B627" s="123">
        <v>60</v>
      </c>
      <c r="C627" s="123">
        <v>4</v>
      </c>
      <c r="D627" s="123">
        <v>4</v>
      </c>
      <c r="E627" s="123">
        <v>13</v>
      </c>
      <c r="F627" s="123">
        <v>32</v>
      </c>
      <c r="G627" s="123">
        <v>7</v>
      </c>
      <c r="H627" s="123">
        <v>234</v>
      </c>
      <c r="I627" s="120">
        <f t="shared" si="10"/>
        <v>0.25641025641025639</v>
      </c>
      <c r="J627" s="125" t="s">
        <v>42</v>
      </c>
      <c r="K627" s="118" t="s">
        <v>307</v>
      </c>
      <c r="L627" s="118" t="s">
        <v>5</v>
      </c>
    </row>
    <row r="628" spans="1:12" ht="20.100000000000001" customHeight="1" x14ac:dyDescent="0.2">
      <c r="A628" s="122" t="s">
        <v>1136</v>
      </c>
      <c r="B628" s="123">
        <v>24</v>
      </c>
      <c r="C628" s="123">
        <v>0</v>
      </c>
      <c r="D628" s="123">
        <v>0</v>
      </c>
      <c r="E628" s="123">
        <v>5</v>
      </c>
      <c r="F628" s="123">
        <v>14</v>
      </c>
      <c r="G628" s="123">
        <v>5</v>
      </c>
      <c r="H628" s="123">
        <v>776</v>
      </c>
      <c r="I628" s="120">
        <f t="shared" si="10"/>
        <v>3.0927835051546393E-2</v>
      </c>
      <c r="J628" s="125" t="s">
        <v>69</v>
      </c>
      <c r="K628" s="118" t="s">
        <v>321</v>
      </c>
      <c r="L628" s="118" t="s">
        <v>332</v>
      </c>
    </row>
    <row r="629" spans="1:12" ht="20.100000000000001" customHeight="1" x14ac:dyDescent="0.2">
      <c r="A629" s="122" t="s">
        <v>210</v>
      </c>
      <c r="B629" s="123">
        <v>17</v>
      </c>
      <c r="C629" s="123">
        <v>1</v>
      </c>
      <c r="D629" s="123">
        <v>1</v>
      </c>
      <c r="E629" s="123">
        <v>4</v>
      </c>
      <c r="F629" s="123">
        <v>7</v>
      </c>
      <c r="G629" s="123">
        <v>4</v>
      </c>
      <c r="H629" s="123">
        <v>816</v>
      </c>
      <c r="I629" s="120">
        <f t="shared" si="10"/>
        <v>2.0833333333333332E-2</v>
      </c>
      <c r="J629" s="125" t="s">
        <v>210</v>
      </c>
      <c r="K629" s="118" t="s">
        <v>296</v>
      </c>
      <c r="L629" s="118"/>
    </row>
    <row r="630" spans="1:12" ht="20.100000000000001" customHeight="1" x14ac:dyDescent="0.2">
      <c r="A630" s="122" t="s">
        <v>676</v>
      </c>
      <c r="B630" s="123">
        <v>75</v>
      </c>
      <c r="C630" s="123">
        <v>0</v>
      </c>
      <c r="D630" s="123">
        <v>1</v>
      </c>
      <c r="E630" s="123">
        <v>14</v>
      </c>
      <c r="F630" s="123">
        <v>36</v>
      </c>
      <c r="G630" s="123">
        <v>24</v>
      </c>
      <c r="H630" s="123">
        <v>2386</v>
      </c>
      <c r="I630" s="120">
        <f t="shared" si="10"/>
        <v>3.143336127409891E-2</v>
      </c>
      <c r="J630" s="125" t="s">
        <v>43</v>
      </c>
      <c r="K630" s="118" t="s">
        <v>312</v>
      </c>
      <c r="L630" s="118" t="s">
        <v>2358</v>
      </c>
    </row>
    <row r="631" spans="1:12" ht="20.100000000000001" customHeight="1" x14ac:dyDescent="0.2">
      <c r="A631" s="122" t="s">
        <v>2279</v>
      </c>
      <c r="B631" s="123">
        <v>8</v>
      </c>
      <c r="C631" s="123">
        <v>0</v>
      </c>
      <c r="D631" s="123">
        <v>2</v>
      </c>
      <c r="E631" s="123">
        <v>2</v>
      </c>
      <c r="F631" s="123">
        <v>3</v>
      </c>
      <c r="G631" s="123">
        <v>1</v>
      </c>
      <c r="H631" s="123">
        <v>158</v>
      </c>
      <c r="I631" s="120">
        <f t="shared" si="10"/>
        <v>5.0632911392405063E-2</v>
      </c>
      <c r="J631" s="125" t="s">
        <v>76</v>
      </c>
      <c r="K631" s="118" t="s">
        <v>321</v>
      </c>
      <c r="L631" s="118"/>
    </row>
    <row r="632" spans="1:12" ht="20.100000000000001" customHeight="1" x14ac:dyDescent="0.2">
      <c r="A632" s="122" t="s">
        <v>1000</v>
      </c>
      <c r="B632" s="123">
        <v>53</v>
      </c>
      <c r="C632" s="123">
        <v>5</v>
      </c>
      <c r="D632" s="123">
        <v>3</v>
      </c>
      <c r="E632" s="123">
        <v>15</v>
      </c>
      <c r="F632" s="123">
        <v>27</v>
      </c>
      <c r="G632" s="123">
        <v>3</v>
      </c>
      <c r="H632" s="123">
        <v>1450</v>
      </c>
      <c r="I632" s="120">
        <f t="shared" si="10"/>
        <v>3.6551724137931035E-2</v>
      </c>
      <c r="J632" s="125" t="s">
        <v>73</v>
      </c>
      <c r="K632" s="118" t="s">
        <v>316</v>
      </c>
      <c r="L632" s="118"/>
    </row>
    <row r="633" spans="1:12" ht="20.100000000000001" customHeight="1" x14ac:dyDescent="0.2">
      <c r="A633" s="122" t="s">
        <v>1632</v>
      </c>
      <c r="B633" s="123">
        <v>25</v>
      </c>
      <c r="C633" s="123">
        <v>0</v>
      </c>
      <c r="D633" s="123">
        <v>1</v>
      </c>
      <c r="E633" s="123">
        <v>17</v>
      </c>
      <c r="F633" s="123">
        <v>3</v>
      </c>
      <c r="G633" s="123">
        <v>4</v>
      </c>
      <c r="H633" s="123">
        <v>164</v>
      </c>
      <c r="I633" s="120">
        <f t="shared" si="10"/>
        <v>0.1524390243902439</v>
      </c>
      <c r="J633" s="125" t="s">
        <v>47</v>
      </c>
      <c r="K633" s="118" t="s">
        <v>316</v>
      </c>
      <c r="L633" s="118"/>
    </row>
    <row r="634" spans="1:12" ht="20.100000000000001" customHeight="1" x14ac:dyDescent="0.2">
      <c r="A634" s="122" t="s">
        <v>1020</v>
      </c>
      <c r="B634" s="123">
        <v>34</v>
      </c>
      <c r="C634" s="123">
        <v>0</v>
      </c>
      <c r="D634" s="123">
        <v>0</v>
      </c>
      <c r="E634" s="123">
        <v>7</v>
      </c>
      <c r="F634" s="123">
        <v>18</v>
      </c>
      <c r="G634" s="123">
        <v>9</v>
      </c>
      <c r="H634" s="123">
        <v>1003</v>
      </c>
      <c r="I634" s="120">
        <f t="shared" si="10"/>
        <v>3.3898305084745763E-2</v>
      </c>
      <c r="J634" s="125" t="s">
        <v>71</v>
      </c>
      <c r="K634" s="118" t="s">
        <v>298</v>
      </c>
      <c r="L634" s="118"/>
    </row>
    <row r="635" spans="1:12" ht="20.100000000000001" customHeight="1" x14ac:dyDescent="0.2">
      <c r="A635" s="122" t="s">
        <v>1480</v>
      </c>
      <c r="B635" s="123">
        <v>19</v>
      </c>
      <c r="C635" s="123">
        <v>0</v>
      </c>
      <c r="D635" s="123">
        <v>0</v>
      </c>
      <c r="E635" s="123">
        <v>8</v>
      </c>
      <c r="F635" s="123">
        <v>4</v>
      </c>
      <c r="G635" s="123">
        <v>7</v>
      </c>
      <c r="H635" s="123">
        <v>519</v>
      </c>
      <c r="I635" s="120">
        <f t="shared" si="10"/>
        <v>3.6608863198458574E-2</v>
      </c>
      <c r="J635" s="125" t="s">
        <v>120</v>
      </c>
      <c r="K635" s="118" t="s">
        <v>316</v>
      </c>
      <c r="L635" s="118"/>
    </row>
    <row r="636" spans="1:12" ht="20.100000000000001" customHeight="1" x14ac:dyDescent="0.2">
      <c r="A636" s="122" t="s">
        <v>619</v>
      </c>
      <c r="B636" s="123">
        <v>80</v>
      </c>
      <c r="C636" s="123">
        <v>10</v>
      </c>
      <c r="D636" s="123">
        <v>12</v>
      </c>
      <c r="E636" s="123">
        <v>10</v>
      </c>
      <c r="F636" s="123">
        <v>37</v>
      </c>
      <c r="G636" s="123">
        <v>11</v>
      </c>
      <c r="H636" s="123">
        <v>2582</v>
      </c>
      <c r="I636" s="120">
        <f t="shared" si="10"/>
        <v>3.0983733539891558E-2</v>
      </c>
      <c r="J636" s="125" t="s">
        <v>70</v>
      </c>
      <c r="K636" s="118" t="s">
        <v>298</v>
      </c>
      <c r="L636" s="118"/>
    </row>
    <row r="637" spans="1:12" ht="20.100000000000001" customHeight="1" x14ac:dyDescent="0.2">
      <c r="A637" s="122" t="s">
        <v>1568</v>
      </c>
      <c r="B637" s="123">
        <v>17</v>
      </c>
      <c r="C637" s="123">
        <v>0</v>
      </c>
      <c r="D637" s="123">
        <v>0</v>
      </c>
      <c r="E637" s="123">
        <v>2</v>
      </c>
      <c r="F637" s="123">
        <v>11</v>
      </c>
      <c r="G637" s="123">
        <v>4</v>
      </c>
      <c r="H637" s="123">
        <v>591</v>
      </c>
      <c r="I637" s="120">
        <f t="shared" si="10"/>
        <v>2.8764805414551606E-2</v>
      </c>
      <c r="J637" s="125" t="s">
        <v>28</v>
      </c>
      <c r="K637" s="118" t="s">
        <v>2580</v>
      </c>
      <c r="L637" s="118"/>
    </row>
    <row r="638" spans="1:12" ht="20.100000000000001" customHeight="1" x14ac:dyDescent="0.2">
      <c r="A638" s="122" t="s">
        <v>1024</v>
      </c>
      <c r="B638" s="123">
        <v>21</v>
      </c>
      <c r="C638" s="123">
        <v>1</v>
      </c>
      <c r="D638" s="123">
        <v>0</v>
      </c>
      <c r="E638" s="123">
        <v>7</v>
      </c>
      <c r="F638" s="123">
        <v>6</v>
      </c>
      <c r="G638" s="123">
        <v>7</v>
      </c>
      <c r="H638" s="123">
        <v>255</v>
      </c>
      <c r="I638" s="120">
        <f t="shared" si="10"/>
        <v>8.2352941176470587E-2</v>
      </c>
      <c r="J638" s="125" t="s">
        <v>43</v>
      </c>
      <c r="K638" s="118" t="s">
        <v>312</v>
      </c>
      <c r="L638" s="118" t="s">
        <v>2358</v>
      </c>
    </row>
    <row r="639" spans="1:12" ht="20.100000000000001" customHeight="1" x14ac:dyDescent="0.2">
      <c r="A639" s="122" t="s">
        <v>2283</v>
      </c>
      <c r="B639" s="123">
        <v>1</v>
      </c>
      <c r="C639" s="123">
        <v>0</v>
      </c>
      <c r="D639" s="123">
        <v>0</v>
      </c>
      <c r="E639" s="123">
        <v>0</v>
      </c>
      <c r="F639" s="123">
        <v>0</v>
      </c>
      <c r="G639" s="123">
        <v>1</v>
      </c>
      <c r="H639" s="123">
        <v>39</v>
      </c>
      <c r="I639" s="120">
        <f t="shared" si="10"/>
        <v>2.564102564102564E-2</v>
      </c>
      <c r="J639" s="125" t="s">
        <v>88</v>
      </c>
      <c r="K639" s="118" t="s">
        <v>316</v>
      </c>
      <c r="L639" s="118"/>
    </row>
    <row r="640" spans="1:12" ht="20.100000000000001" customHeight="1" x14ac:dyDescent="0.2">
      <c r="A640" s="122" t="s">
        <v>1115</v>
      </c>
      <c r="B640" s="123">
        <v>35</v>
      </c>
      <c r="C640" s="123">
        <v>2</v>
      </c>
      <c r="D640" s="123">
        <v>1</v>
      </c>
      <c r="E640" s="123">
        <v>7</v>
      </c>
      <c r="F640" s="123">
        <v>15</v>
      </c>
      <c r="G640" s="123">
        <v>10</v>
      </c>
      <c r="H640" s="123">
        <v>1298</v>
      </c>
      <c r="I640" s="120">
        <f t="shared" si="10"/>
        <v>2.6964560862865947E-2</v>
      </c>
      <c r="J640" s="125" t="s">
        <v>225</v>
      </c>
      <c r="K640" s="118" t="s">
        <v>307</v>
      </c>
      <c r="L640" s="118" t="s">
        <v>83</v>
      </c>
    </row>
    <row r="641" spans="1:12" ht="20.100000000000001" customHeight="1" x14ac:dyDescent="0.2">
      <c r="A641" s="122" t="s">
        <v>1759</v>
      </c>
      <c r="B641" s="123">
        <v>13</v>
      </c>
      <c r="C641" s="123">
        <v>1</v>
      </c>
      <c r="D641" s="123">
        <v>1</v>
      </c>
      <c r="E641" s="123">
        <v>5</v>
      </c>
      <c r="F641" s="123">
        <v>5</v>
      </c>
      <c r="G641" s="123">
        <v>1</v>
      </c>
      <c r="H641" s="123">
        <v>535</v>
      </c>
      <c r="I641" s="120">
        <f t="shared" si="10"/>
        <v>2.4299065420560748E-2</v>
      </c>
      <c r="J641" s="125" t="s">
        <v>11</v>
      </c>
      <c r="K641" s="118" t="s">
        <v>307</v>
      </c>
      <c r="L641" s="118"/>
    </row>
    <row r="642" spans="1:12" ht="20.100000000000001" customHeight="1" x14ac:dyDescent="0.2">
      <c r="A642" s="122" t="s">
        <v>1946</v>
      </c>
      <c r="B642" s="126">
        <v>14</v>
      </c>
      <c r="C642" s="126">
        <v>0</v>
      </c>
      <c r="D642" s="126">
        <v>0</v>
      </c>
      <c r="E642" s="126">
        <v>3</v>
      </c>
      <c r="F642" s="126">
        <v>9</v>
      </c>
      <c r="G642" s="126">
        <v>2</v>
      </c>
      <c r="H642" s="127">
        <v>517</v>
      </c>
      <c r="I642" s="120">
        <f t="shared" si="10"/>
        <v>2.7079303675048357E-2</v>
      </c>
      <c r="J642" s="125" t="s">
        <v>46</v>
      </c>
      <c r="K642" s="118" t="s">
        <v>296</v>
      </c>
      <c r="L642" s="118"/>
    </row>
    <row r="643" spans="1:12" ht="20.100000000000001" customHeight="1" x14ac:dyDescent="0.2">
      <c r="A643" s="122" t="s">
        <v>63</v>
      </c>
      <c r="B643" s="123">
        <v>1824</v>
      </c>
      <c r="C643" s="123">
        <v>23</v>
      </c>
      <c r="D643" s="123">
        <v>41</v>
      </c>
      <c r="E643" s="123">
        <v>467</v>
      </c>
      <c r="F643" s="123">
        <v>802</v>
      </c>
      <c r="G643" s="123">
        <v>491</v>
      </c>
      <c r="H643" s="123">
        <v>26087</v>
      </c>
      <c r="I643" s="120">
        <f t="shared" si="10"/>
        <v>6.9919883466860885E-2</v>
      </c>
      <c r="J643" s="125" t="s">
        <v>456</v>
      </c>
      <c r="K643" s="118" t="s">
        <v>298</v>
      </c>
      <c r="L643" s="118"/>
    </row>
    <row r="644" spans="1:12" ht="20.100000000000001" customHeight="1" x14ac:dyDescent="0.2">
      <c r="A644" s="122" t="s">
        <v>2230</v>
      </c>
      <c r="B644" s="123">
        <v>4</v>
      </c>
      <c r="C644" s="123">
        <v>0</v>
      </c>
      <c r="D644" s="123">
        <v>0</v>
      </c>
      <c r="E644" s="123">
        <v>2</v>
      </c>
      <c r="F644" s="123">
        <v>1</v>
      </c>
      <c r="G644" s="123">
        <v>1</v>
      </c>
      <c r="H644" s="123">
        <v>15625</v>
      </c>
      <c r="I644" s="120">
        <f t="shared" si="10"/>
        <v>2.5599999999999999E-4</v>
      </c>
      <c r="J644" s="125" t="s">
        <v>456</v>
      </c>
      <c r="K644" s="118" t="s">
        <v>321</v>
      </c>
      <c r="L644" s="118"/>
    </row>
    <row r="645" spans="1:12" ht="20.100000000000001" customHeight="1" x14ac:dyDescent="0.2">
      <c r="A645" s="122" t="s">
        <v>1105</v>
      </c>
      <c r="B645" s="123">
        <v>35</v>
      </c>
      <c r="C645" s="123">
        <v>0</v>
      </c>
      <c r="D645" s="123">
        <v>5</v>
      </c>
      <c r="E645" s="123">
        <v>7</v>
      </c>
      <c r="F645" s="123">
        <v>19</v>
      </c>
      <c r="G645" s="123">
        <v>4</v>
      </c>
      <c r="H645" s="123">
        <v>1159</v>
      </c>
      <c r="I645" s="120">
        <f t="shared" si="10"/>
        <v>3.0198446937014668E-2</v>
      </c>
      <c r="J645" s="125" t="s">
        <v>47</v>
      </c>
      <c r="K645" s="118" t="s">
        <v>300</v>
      </c>
      <c r="L645" s="118"/>
    </row>
    <row r="646" spans="1:12" ht="20.100000000000001" customHeight="1" x14ac:dyDescent="0.2">
      <c r="A646" s="122" t="s">
        <v>216</v>
      </c>
      <c r="B646" s="123">
        <v>118</v>
      </c>
      <c r="C646" s="123">
        <v>3</v>
      </c>
      <c r="D646" s="123">
        <v>2</v>
      </c>
      <c r="E646" s="123">
        <v>15</v>
      </c>
      <c r="F646" s="123">
        <v>48</v>
      </c>
      <c r="G646" s="123">
        <v>50</v>
      </c>
      <c r="H646" s="123">
        <v>2043</v>
      </c>
      <c r="I646" s="120">
        <f t="shared" si="10"/>
        <v>5.7758198727361723E-2</v>
      </c>
      <c r="J646" s="125" t="s">
        <v>456</v>
      </c>
      <c r="K646" s="118" t="s">
        <v>2580</v>
      </c>
      <c r="L646" s="118" t="s">
        <v>51</v>
      </c>
    </row>
    <row r="647" spans="1:12" ht="20.100000000000001" customHeight="1" x14ac:dyDescent="0.2">
      <c r="A647" s="122" t="s">
        <v>64</v>
      </c>
      <c r="B647" s="123">
        <v>7438</v>
      </c>
      <c r="C647" s="123">
        <v>169</v>
      </c>
      <c r="D647" s="123">
        <v>113</v>
      </c>
      <c r="E647" s="123">
        <v>1277</v>
      </c>
      <c r="F647" s="123">
        <v>2965</v>
      </c>
      <c r="G647" s="123">
        <v>2914</v>
      </c>
      <c r="H647" s="123">
        <v>29079</v>
      </c>
      <c r="I647" s="120">
        <f t="shared" si="10"/>
        <v>0.25578596237834866</v>
      </c>
      <c r="J647" s="125" t="s">
        <v>456</v>
      </c>
      <c r="K647" s="118" t="s">
        <v>2580</v>
      </c>
      <c r="L647" s="118" t="s">
        <v>64</v>
      </c>
    </row>
    <row r="648" spans="1:12" ht="20.100000000000001" customHeight="1" x14ac:dyDescent="0.2">
      <c r="A648" s="122" t="s">
        <v>807</v>
      </c>
      <c r="B648" s="123">
        <v>60</v>
      </c>
      <c r="C648" s="123">
        <v>4</v>
      </c>
      <c r="D648" s="123">
        <v>0</v>
      </c>
      <c r="E648" s="123">
        <v>16</v>
      </c>
      <c r="F648" s="123">
        <v>38</v>
      </c>
      <c r="G648" s="123">
        <v>2</v>
      </c>
      <c r="H648" s="123">
        <v>412</v>
      </c>
      <c r="I648" s="120">
        <f t="shared" si="10"/>
        <v>0.14563106796116504</v>
      </c>
      <c r="J648" s="125" t="s">
        <v>29</v>
      </c>
      <c r="K648" s="118" t="s">
        <v>298</v>
      </c>
      <c r="L648" s="118" t="s">
        <v>391</v>
      </c>
    </row>
    <row r="649" spans="1:12" ht="20.100000000000001" customHeight="1" x14ac:dyDescent="0.2">
      <c r="A649" s="122" t="s">
        <v>1228</v>
      </c>
      <c r="B649" s="123">
        <v>29</v>
      </c>
      <c r="C649" s="123">
        <v>0</v>
      </c>
      <c r="D649" s="123">
        <v>0</v>
      </c>
      <c r="E649" s="123">
        <v>11</v>
      </c>
      <c r="F649" s="123">
        <v>17</v>
      </c>
      <c r="G649" s="123">
        <v>1</v>
      </c>
      <c r="H649" s="123">
        <v>455</v>
      </c>
      <c r="I649" s="120">
        <f t="shared" si="10"/>
        <v>6.3736263736263732E-2</v>
      </c>
      <c r="J649" s="125" t="s">
        <v>120</v>
      </c>
      <c r="K649" s="118" t="s">
        <v>312</v>
      </c>
      <c r="L649" s="118" t="s">
        <v>2360</v>
      </c>
    </row>
    <row r="650" spans="1:12" ht="20.100000000000001" customHeight="1" x14ac:dyDescent="0.2">
      <c r="A650" s="122" t="s">
        <v>65</v>
      </c>
      <c r="B650" s="123">
        <v>31</v>
      </c>
      <c r="C650" s="123">
        <v>1</v>
      </c>
      <c r="D650" s="123">
        <v>0</v>
      </c>
      <c r="E650" s="123">
        <v>2</v>
      </c>
      <c r="F650" s="123">
        <v>19</v>
      </c>
      <c r="G650" s="123">
        <v>9</v>
      </c>
      <c r="H650" s="123">
        <v>963</v>
      </c>
      <c r="I650" s="120">
        <f t="shared" ref="I650:I713" si="11">+B650/H650</f>
        <v>3.2191069574247146E-2</v>
      </c>
      <c r="J650" s="125" t="s">
        <v>65</v>
      </c>
      <c r="K650" s="118" t="s">
        <v>316</v>
      </c>
      <c r="L650" s="118"/>
    </row>
    <row r="651" spans="1:12" ht="20.100000000000001" customHeight="1" x14ac:dyDescent="0.2">
      <c r="A651" s="122" t="s">
        <v>1265</v>
      </c>
      <c r="B651" s="123">
        <v>31</v>
      </c>
      <c r="C651" s="123">
        <v>1</v>
      </c>
      <c r="D651" s="123">
        <v>1</v>
      </c>
      <c r="E651" s="123">
        <v>9</v>
      </c>
      <c r="F651" s="123">
        <v>15</v>
      </c>
      <c r="G651" s="123">
        <v>5</v>
      </c>
      <c r="H651" s="123">
        <v>1295</v>
      </c>
      <c r="I651" s="120">
        <f t="shared" si="11"/>
        <v>2.3938223938223938E-2</v>
      </c>
      <c r="J651" s="125" t="s">
        <v>73</v>
      </c>
      <c r="K651" s="118" t="s">
        <v>316</v>
      </c>
      <c r="L651" s="118"/>
    </row>
    <row r="652" spans="1:12" ht="20.100000000000001" customHeight="1" x14ac:dyDescent="0.2">
      <c r="A652" s="122" t="s">
        <v>571</v>
      </c>
      <c r="B652" s="123">
        <v>65</v>
      </c>
      <c r="C652" s="123">
        <v>1</v>
      </c>
      <c r="D652" s="123">
        <v>1</v>
      </c>
      <c r="E652" s="123">
        <v>25</v>
      </c>
      <c r="F652" s="123">
        <v>31</v>
      </c>
      <c r="G652" s="123">
        <v>7</v>
      </c>
      <c r="H652" s="123">
        <v>626</v>
      </c>
      <c r="I652" s="120">
        <f t="shared" si="11"/>
        <v>0.10383386581469649</v>
      </c>
      <c r="J652" s="125" t="s">
        <v>11</v>
      </c>
      <c r="K652" s="118" t="s">
        <v>307</v>
      </c>
      <c r="L652" s="118" t="s">
        <v>1</v>
      </c>
    </row>
    <row r="653" spans="1:12" ht="20.100000000000001" customHeight="1" x14ac:dyDescent="0.2">
      <c r="A653" s="122" t="s">
        <v>1214</v>
      </c>
      <c r="B653" s="123">
        <v>31</v>
      </c>
      <c r="C653" s="123">
        <v>3</v>
      </c>
      <c r="D653" s="123">
        <v>0</v>
      </c>
      <c r="E653" s="123">
        <v>8</v>
      </c>
      <c r="F653" s="123">
        <v>10</v>
      </c>
      <c r="G653" s="123">
        <v>10</v>
      </c>
      <c r="H653" s="123">
        <v>699</v>
      </c>
      <c r="I653" s="120">
        <f t="shared" si="11"/>
        <v>4.4349070100143065E-2</v>
      </c>
      <c r="J653" s="125" t="s">
        <v>35</v>
      </c>
      <c r="K653" s="118" t="s">
        <v>2580</v>
      </c>
      <c r="L653" s="118" t="s">
        <v>91</v>
      </c>
    </row>
    <row r="654" spans="1:12" ht="20.100000000000001" customHeight="1" x14ac:dyDescent="0.2">
      <c r="A654" s="122" t="s">
        <v>1648</v>
      </c>
      <c r="B654" s="123">
        <v>18</v>
      </c>
      <c r="C654" s="123">
        <v>0</v>
      </c>
      <c r="D654" s="123">
        <v>2</v>
      </c>
      <c r="E654" s="123">
        <v>5</v>
      </c>
      <c r="F654" s="123">
        <v>9</v>
      </c>
      <c r="G654" s="123">
        <v>2</v>
      </c>
      <c r="H654" s="123">
        <v>939</v>
      </c>
      <c r="I654" s="120">
        <f t="shared" si="11"/>
        <v>1.9169329073482427E-2</v>
      </c>
      <c r="J654" s="125" t="s">
        <v>34</v>
      </c>
      <c r="K654" s="118" t="s">
        <v>312</v>
      </c>
      <c r="L654" s="118"/>
    </row>
    <row r="655" spans="1:12" ht="20.100000000000001" customHeight="1" x14ac:dyDescent="0.2">
      <c r="A655" s="122" t="s">
        <v>1032</v>
      </c>
      <c r="B655" s="123">
        <v>44</v>
      </c>
      <c r="C655" s="123">
        <v>1</v>
      </c>
      <c r="D655" s="123">
        <v>0</v>
      </c>
      <c r="E655" s="123">
        <v>14</v>
      </c>
      <c r="F655" s="123">
        <v>26</v>
      </c>
      <c r="G655" s="123">
        <v>3</v>
      </c>
      <c r="H655" s="123">
        <v>846</v>
      </c>
      <c r="I655" s="120">
        <f t="shared" si="11"/>
        <v>5.2009456264775412E-2</v>
      </c>
      <c r="J655" s="125" t="s">
        <v>65</v>
      </c>
      <c r="K655" s="118" t="s">
        <v>316</v>
      </c>
      <c r="L655" s="118"/>
    </row>
    <row r="656" spans="1:12" ht="20.100000000000001" customHeight="1" x14ac:dyDescent="0.2">
      <c r="A656" s="122" t="s">
        <v>587</v>
      </c>
      <c r="B656" s="123">
        <v>95</v>
      </c>
      <c r="C656" s="123">
        <v>1</v>
      </c>
      <c r="D656" s="123">
        <v>2</v>
      </c>
      <c r="E656" s="123">
        <v>18</v>
      </c>
      <c r="F656" s="123">
        <v>48</v>
      </c>
      <c r="G656" s="123">
        <v>26</v>
      </c>
      <c r="H656" s="123">
        <v>1780</v>
      </c>
      <c r="I656" s="120">
        <f t="shared" si="11"/>
        <v>5.3370786516853931E-2</v>
      </c>
      <c r="J656" s="125" t="s">
        <v>116</v>
      </c>
      <c r="K656" s="118" t="s">
        <v>307</v>
      </c>
      <c r="L656" s="118"/>
    </row>
    <row r="657" spans="1:12" ht="20.100000000000001" customHeight="1" x14ac:dyDescent="0.2">
      <c r="A657" s="122" t="s">
        <v>2119</v>
      </c>
      <c r="B657" s="123">
        <v>2</v>
      </c>
      <c r="C657" s="123">
        <v>0</v>
      </c>
      <c r="D657" s="123">
        <v>0</v>
      </c>
      <c r="E657" s="123">
        <v>0</v>
      </c>
      <c r="F657" s="123">
        <v>2</v>
      </c>
      <c r="G657" s="123">
        <v>0</v>
      </c>
      <c r="H657" s="123">
        <v>7</v>
      </c>
      <c r="I657" s="120">
        <f t="shared" si="11"/>
        <v>0.2857142857142857</v>
      </c>
      <c r="J657" s="125" t="s">
        <v>88</v>
      </c>
      <c r="K657" s="118" t="s">
        <v>305</v>
      </c>
      <c r="L657" s="118"/>
    </row>
    <row r="658" spans="1:12" ht="20.100000000000001" customHeight="1" x14ac:dyDescent="0.2">
      <c r="A658" s="122" t="s">
        <v>67</v>
      </c>
      <c r="B658" s="123">
        <v>9806</v>
      </c>
      <c r="C658" s="123">
        <v>564</v>
      </c>
      <c r="D658" s="123">
        <v>388</v>
      </c>
      <c r="E658" s="123">
        <v>1715</v>
      </c>
      <c r="F658" s="123">
        <v>4956</v>
      </c>
      <c r="G658" s="123">
        <v>2183</v>
      </c>
      <c r="H658" s="123">
        <v>95338</v>
      </c>
      <c r="I658" s="120">
        <f t="shared" si="11"/>
        <v>0.10285510499486039</v>
      </c>
      <c r="J658" s="125" t="s">
        <v>456</v>
      </c>
      <c r="K658" s="118" t="s">
        <v>312</v>
      </c>
      <c r="L658" s="118" t="s">
        <v>2358</v>
      </c>
    </row>
    <row r="659" spans="1:12" ht="20.100000000000001" customHeight="1" x14ac:dyDescent="0.2">
      <c r="A659" s="122" t="s">
        <v>66</v>
      </c>
      <c r="B659" s="123">
        <v>2806</v>
      </c>
      <c r="C659" s="123">
        <v>92</v>
      </c>
      <c r="D659" s="123">
        <v>92</v>
      </c>
      <c r="E659" s="123">
        <v>851</v>
      </c>
      <c r="F659" s="123">
        <v>1425</v>
      </c>
      <c r="G659" s="123">
        <v>346</v>
      </c>
      <c r="H659" s="123">
        <v>77509</v>
      </c>
      <c r="I659" s="120">
        <f t="shared" si="11"/>
        <v>3.6202247480937699E-2</v>
      </c>
      <c r="J659" s="125" t="s">
        <v>456</v>
      </c>
      <c r="K659" s="118" t="s">
        <v>312</v>
      </c>
      <c r="L659" s="118" t="s">
        <v>2358</v>
      </c>
    </row>
    <row r="660" spans="1:12" ht="20.100000000000001" customHeight="1" x14ac:dyDescent="0.2">
      <c r="A660" s="122" t="s">
        <v>1095</v>
      </c>
      <c r="B660" s="123">
        <v>56</v>
      </c>
      <c r="C660" s="123">
        <v>0</v>
      </c>
      <c r="D660" s="123">
        <v>0</v>
      </c>
      <c r="E660" s="123">
        <v>34</v>
      </c>
      <c r="F660" s="123">
        <v>17</v>
      </c>
      <c r="G660" s="123">
        <v>5</v>
      </c>
      <c r="H660" s="123">
        <v>1216</v>
      </c>
      <c r="I660" s="120">
        <f t="shared" si="11"/>
        <v>4.6052631578947366E-2</v>
      </c>
      <c r="J660" s="125" t="s">
        <v>35</v>
      </c>
      <c r="K660" s="118" t="s">
        <v>2580</v>
      </c>
      <c r="L660" s="118" t="s">
        <v>91</v>
      </c>
    </row>
    <row r="661" spans="1:12" ht="20.100000000000001" customHeight="1" x14ac:dyDescent="0.2">
      <c r="A661" s="122" t="s">
        <v>773</v>
      </c>
      <c r="B661" s="123">
        <v>74</v>
      </c>
      <c r="C661" s="123">
        <v>0</v>
      </c>
      <c r="D661" s="123">
        <v>0</v>
      </c>
      <c r="E661" s="123">
        <v>24</v>
      </c>
      <c r="F661" s="123">
        <v>33</v>
      </c>
      <c r="G661" s="123">
        <v>17</v>
      </c>
      <c r="H661" s="123">
        <v>1201</v>
      </c>
      <c r="I661" s="120">
        <f t="shared" si="11"/>
        <v>6.1615320566194835E-2</v>
      </c>
      <c r="J661" s="125" t="s">
        <v>71</v>
      </c>
      <c r="K661" s="118" t="s">
        <v>298</v>
      </c>
      <c r="L661" s="118"/>
    </row>
    <row r="662" spans="1:12" ht="20.100000000000001" customHeight="1" x14ac:dyDescent="0.2">
      <c r="A662" s="122" t="s">
        <v>2271</v>
      </c>
      <c r="B662" s="123">
        <v>1</v>
      </c>
      <c r="C662" s="123">
        <v>0</v>
      </c>
      <c r="D662" s="123">
        <v>0</v>
      </c>
      <c r="E662" s="123">
        <v>0</v>
      </c>
      <c r="F662" s="123">
        <v>1</v>
      </c>
      <c r="G662" s="123">
        <v>0</v>
      </c>
      <c r="H662" s="123">
        <v>4281</v>
      </c>
      <c r="I662" s="120">
        <f t="shared" si="11"/>
        <v>2.3359028264424199E-4</v>
      </c>
      <c r="J662" s="125" t="s">
        <v>35</v>
      </c>
      <c r="K662" s="118" t="s">
        <v>2580</v>
      </c>
      <c r="L662" s="118" t="s">
        <v>91</v>
      </c>
    </row>
    <row r="663" spans="1:12" ht="20.100000000000001" customHeight="1" x14ac:dyDescent="0.2">
      <c r="A663" s="122" t="s">
        <v>1378</v>
      </c>
      <c r="B663" s="123">
        <v>21</v>
      </c>
      <c r="C663" s="123">
        <v>0</v>
      </c>
      <c r="D663" s="123">
        <v>0</v>
      </c>
      <c r="E663" s="123">
        <v>8</v>
      </c>
      <c r="F663" s="123">
        <v>10</v>
      </c>
      <c r="G663" s="123">
        <v>3</v>
      </c>
      <c r="H663" s="123">
        <v>476</v>
      </c>
      <c r="I663" s="120">
        <f t="shared" si="11"/>
        <v>4.4117647058823532E-2</v>
      </c>
      <c r="J663" s="125" t="s">
        <v>78</v>
      </c>
      <c r="K663" s="118" t="s">
        <v>321</v>
      </c>
      <c r="L663" s="118" t="s">
        <v>94</v>
      </c>
    </row>
    <row r="664" spans="1:12" ht="20.100000000000001" customHeight="1" x14ac:dyDescent="0.2">
      <c r="A664" s="122" t="s">
        <v>978</v>
      </c>
      <c r="B664" s="123">
        <v>51</v>
      </c>
      <c r="C664" s="123">
        <v>4</v>
      </c>
      <c r="D664" s="123">
        <v>5</v>
      </c>
      <c r="E664" s="123">
        <v>8</v>
      </c>
      <c r="F664" s="123">
        <v>28</v>
      </c>
      <c r="G664" s="123">
        <v>6</v>
      </c>
      <c r="H664" s="123">
        <v>1680</v>
      </c>
      <c r="I664" s="120">
        <f t="shared" si="11"/>
        <v>3.0357142857142857E-2</v>
      </c>
      <c r="J664" s="125" t="s">
        <v>78</v>
      </c>
      <c r="K664" s="118" t="s">
        <v>321</v>
      </c>
      <c r="L664" s="118"/>
    </row>
    <row r="665" spans="1:12" ht="20.100000000000001" customHeight="1" x14ac:dyDescent="0.2">
      <c r="A665" s="122" t="s">
        <v>913</v>
      </c>
      <c r="B665" s="123">
        <v>45</v>
      </c>
      <c r="C665" s="123">
        <v>3</v>
      </c>
      <c r="D665" s="123">
        <v>0</v>
      </c>
      <c r="E665" s="123">
        <v>10</v>
      </c>
      <c r="F665" s="123">
        <v>20</v>
      </c>
      <c r="G665" s="123">
        <v>12</v>
      </c>
      <c r="H665" s="123">
        <v>1184</v>
      </c>
      <c r="I665" s="120">
        <f t="shared" si="11"/>
        <v>3.8006756756756757E-2</v>
      </c>
      <c r="J665" s="125" t="s">
        <v>43</v>
      </c>
      <c r="K665" s="118" t="s">
        <v>312</v>
      </c>
      <c r="L665" s="118"/>
    </row>
    <row r="666" spans="1:12" ht="20.100000000000001" customHeight="1" x14ac:dyDescent="0.2">
      <c r="A666" s="122" t="s">
        <v>68</v>
      </c>
      <c r="B666" s="123">
        <v>944</v>
      </c>
      <c r="C666" s="123">
        <v>11</v>
      </c>
      <c r="D666" s="123">
        <v>15</v>
      </c>
      <c r="E666" s="123">
        <v>194</v>
      </c>
      <c r="F666" s="123">
        <v>458</v>
      </c>
      <c r="G666" s="123">
        <v>266</v>
      </c>
      <c r="H666" s="123">
        <v>16175</v>
      </c>
      <c r="I666" s="120">
        <f t="shared" si="11"/>
        <v>5.8361669242658426E-2</v>
      </c>
      <c r="J666" s="125" t="s">
        <v>456</v>
      </c>
      <c r="K666" s="118" t="s">
        <v>309</v>
      </c>
      <c r="L666" s="118" t="s">
        <v>111</v>
      </c>
    </row>
    <row r="667" spans="1:12" ht="20.100000000000001" customHeight="1" x14ac:dyDescent="0.2">
      <c r="A667" s="122" t="s">
        <v>1073</v>
      </c>
      <c r="B667" s="123">
        <v>33</v>
      </c>
      <c r="C667" s="123">
        <v>0</v>
      </c>
      <c r="D667" s="123">
        <v>0</v>
      </c>
      <c r="E667" s="123">
        <v>9</v>
      </c>
      <c r="F667" s="123">
        <v>23</v>
      </c>
      <c r="G667" s="123">
        <v>1</v>
      </c>
      <c r="H667" s="123">
        <v>950</v>
      </c>
      <c r="I667" s="120">
        <f t="shared" si="11"/>
        <v>3.4736842105263156E-2</v>
      </c>
      <c r="J667" s="125" t="s">
        <v>89</v>
      </c>
      <c r="K667" s="118" t="s">
        <v>2580</v>
      </c>
      <c r="L667" s="118" t="s">
        <v>91</v>
      </c>
    </row>
    <row r="668" spans="1:12" ht="20.100000000000001" customHeight="1" x14ac:dyDescent="0.2">
      <c r="A668" s="122" t="s">
        <v>218</v>
      </c>
      <c r="B668" s="123">
        <v>2</v>
      </c>
      <c r="C668" s="123">
        <v>0</v>
      </c>
      <c r="D668" s="123">
        <v>0</v>
      </c>
      <c r="E668" s="123">
        <v>0</v>
      </c>
      <c r="F668" s="123">
        <v>2</v>
      </c>
      <c r="G668" s="123">
        <v>0</v>
      </c>
      <c r="H668" s="123">
        <v>4018</v>
      </c>
      <c r="I668" s="120">
        <f t="shared" si="11"/>
        <v>4.9776007964161273E-4</v>
      </c>
      <c r="J668" s="125" t="s">
        <v>456</v>
      </c>
      <c r="K668" s="118" t="s">
        <v>321</v>
      </c>
      <c r="L668" s="118" t="s">
        <v>332</v>
      </c>
    </row>
    <row r="669" spans="1:12" ht="20.100000000000001" customHeight="1" x14ac:dyDescent="0.2">
      <c r="A669" s="122" t="s">
        <v>1669</v>
      </c>
      <c r="B669" s="123">
        <v>13</v>
      </c>
      <c r="C669" s="123">
        <v>1</v>
      </c>
      <c r="D669" s="123">
        <v>0</v>
      </c>
      <c r="E669" s="123">
        <v>4</v>
      </c>
      <c r="F669" s="123">
        <v>6</v>
      </c>
      <c r="G669" s="123">
        <v>2</v>
      </c>
      <c r="H669" s="123">
        <v>635</v>
      </c>
      <c r="I669" s="120">
        <f t="shared" si="11"/>
        <v>2.0472440944881889E-2</v>
      </c>
      <c r="J669" s="125" t="s">
        <v>241</v>
      </c>
      <c r="K669" s="118" t="s">
        <v>2580</v>
      </c>
      <c r="L669" s="118" t="s">
        <v>91</v>
      </c>
    </row>
    <row r="670" spans="1:12" ht="20.100000000000001" customHeight="1" x14ac:dyDescent="0.2">
      <c r="A670" s="122" t="s">
        <v>2134</v>
      </c>
      <c r="B670" s="123">
        <v>10</v>
      </c>
      <c r="C670" s="123">
        <v>0</v>
      </c>
      <c r="D670" s="123">
        <v>0</v>
      </c>
      <c r="E670" s="123">
        <v>6</v>
      </c>
      <c r="F670" s="123">
        <v>3</v>
      </c>
      <c r="G670" s="123">
        <v>1</v>
      </c>
      <c r="H670" s="123">
        <v>274</v>
      </c>
      <c r="I670" s="120">
        <f t="shared" si="11"/>
        <v>3.6496350364963501E-2</v>
      </c>
      <c r="J670" s="125" t="s">
        <v>170</v>
      </c>
      <c r="K670" s="118"/>
      <c r="L670" s="118"/>
    </row>
    <row r="671" spans="1:12" ht="20.100000000000001" customHeight="1" x14ac:dyDescent="0.2">
      <c r="A671" s="122" t="s">
        <v>1624</v>
      </c>
      <c r="B671" s="123">
        <v>18</v>
      </c>
      <c r="C671" s="123">
        <v>0</v>
      </c>
      <c r="D671" s="123">
        <v>0</v>
      </c>
      <c r="E671" s="123">
        <v>11</v>
      </c>
      <c r="F671" s="123">
        <v>4</v>
      </c>
      <c r="G671" s="123">
        <v>3</v>
      </c>
      <c r="H671" s="123">
        <v>303</v>
      </c>
      <c r="I671" s="120">
        <f t="shared" si="11"/>
        <v>5.9405940594059403E-2</v>
      </c>
      <c r="J671" s="125" t="s">
        <v>116</v>
      </c>
      <c r="K671" s="118"/>
      <c r="L671" s="118"/>
    </row>
    <row r="672" spans="1:12" ht="20.100000000000001" customHeight="1" x14ac:dyDescent="0.2">
      <c r="A672" s="122" t="s">
        <v>2054</v>
      </c>
      <c r="B672" s="123">
        <v>12</v>
      </c>
      <c r="C672" s="123">
        <v>0</v>
      </c>
      <c r="D672" s="123">
        <v>0</v>
      </c>
      <c r="E672" s="123">
        <v>6</v>
      </c>
      <c r="F672" s="123">
        <v>5</v>
      </c>
      <c r="G672" s="123">
        <v>1</v>
      </c>
      <c r="H672" s="123">
        <v>281</v>
      </c>
      <c r="I672" s="120">
        <f t="shared" si="11"/>
        <v>4.2704626334519574E-2</v>
      </c>
      <c r="J672" s="125" t="s">
        <v>89</v>
      </c>
      <c r="K672" s="118"/>
      <c r="L672" s="118"/>
    </row>
    <row r="673" spans="1:12" ht="20.100000000000001" customHeight="1" x14ac:dyDescent="0.2">
      <c r="A673" s="122" t="s">
        <v>1870</v>
      </c>
      <c r="B673" s="123">
        <v>17</v>
      </c>
      <c r="C673" s="123">
        <v>0</v>
      </c>
      <c r="D673" s="123">
        <v>0</v>
      </c>
      <c r="E673" s="123">
        <v>11</v>
      </c>
      <c r="F673" s="123">
        <v>4</v>
      </c>
      <c r="G673" s="123">
        <v>2</v>
      </c>
      <c r="H673" s="123">
        <v>239</v>
      </c>
      <c r="I673" s="120">
        <f t="shared" si="11"/>
        <v>7.1129707112970716E-2</v>
      </c>
      <c r="J673" s="125" t="s">
        <v>42</v>
      </c>
      <c r="K673" s="118"/>
      <c r="L673" s="118"/>
    </row>
    <row r="674" spans="1:12" ht="20.100000000000001" customHeight="1" x14ac:dyDescent="0.2">
      <c r="A674" s="122" t="s">
        <v>1318</v>
      </c>
      <c r="B674" s="123">
        <v>16</v>
      </c>
      <c r="C674" s="123">
        <v>0</v>
      </c>
      <c r="D674" s="123">
        <v>0</v>
      </c>
      <c r="E674" s="123">
        <v>11</v>
      </c>
      <c r="F674" s="123">
        <v>5</v>
      </c>
      <c r="G674" s="123">
        <v>0</v>
      </c>
      <c r="H674" s="123">
        <v>405</v>
      </c>
      <c r="I674" s="120">
        <f t="shared" si="11"/>
        <v>3.9506172839506172E-2</v>
      </c>
      <c r="J674" s="125" t="s">
        <v>225</v>
      </c>
      <c r="K674" s="118" t="s">
        <v>307</v>
      </c>
      <c r="L674" s="118"/>
    </row>
    <row r="675" spans="1:12" ht="20.100000000000001" customHeight="1" x14ac:dyDescent="0.2">
      <c r="A675" s="122" t="s">
        <v>2169</v>
      </c>
      <c r="B675" s="123">
        <v>4</v>
      </c>
      <c r="C675" s="123">
        <v>0</v>
      </c>
      <c r="D675" s="123">
        <v>0</v>
      </c>
      <c r="E675" s="123">
        <v>1</v>
      </c>
      <c r="F675" s="123">
        <v>2</v>
      </c>
      <c r="G675" s="123">
        <v>1</v>
      </c>
      <c r="H675" s="123">
        <v>267</v>
      </c>
      <c r="I675" s="120">
        <f t="shared" si="11"/>
        <v>1.4981273408239701E-2</v>
      </c>
      <c r="J675" s="125" t="s">
        <v>456</v>
      </c>
      <c r="K675" s="118" t="s">
        <v>307</v>
      </c>
      <c r="L675" s="118"/>
    </row>
    <row r="676" spans="1:12" ht="20.100000000000001" customHeight="1" x14ac:dyDescent="0.2">
      <c r="A676" s="122" t="s">
        <v>1970</v>
      </c>
      <c r="B676" s="123">
        <v>10</v>
      </c>
      <c r="C676" s="123">
        <v>0</v>
      </c>
      <c r="D676" s="123">
        <v>0</v>
      </c>
      <c r="E676" s="123">
        <v>6</v>
      </c>
      <c r="F676" s="123">
        <v>4</v>
      </c>
      <c r="G676" s="123">
        <v>0</v>
      </c>
      <c r="H676" s="123">
        <v>219</v>
      </c>
      <c r="I676" s="120">
        <f t="shared" si="11"/>
        <v>4.5662100456621002E-2</v>
      </c>
      <c r="J676" s="125" t="s">
        <v>13</v>
      </c>
      <c r="K676" s="118" t="s">
        <v>296</v>
      </c>
      <c r="L676" s="118"/>
    </row>
    <row r="677" spans="1:12" ht="20.100000000000001" customHeight="1" x14ac:dyDescent="0.2">
      <c r="A677" s="122" t="s">
        <v>1869</v>
      </c>
      <c r="B677" s="123">
        <v>18</v>
      </c>
      <c r="C677" s="123">
        <v>0</v>
      </c>
      <c r="D677" s="123">
        <v>0</v>
      </c>
      <c r="E677" s="123">
        <v>12</v>
      </c>
      <c r="F677" s="123">
        <v>5</v>
      </c>
      <c r="G677" s="123">
        <v>1</v>
      </c>
      <c r="H677" s="123">
        <v>378</v>
      </c>
      <c r="I677" s="120">
        <f t="shared" si="11"/>
        <v>4.7619047619047616E-2</v>
      </c>
      <c r="J677" s="125" t="s">
        <v>162</v>
      </c>
      <c r="K677" s="118" t="s">
        <v>309</v>
      </c>
      <c r="L677" s="118" t="s">
        <v>111</v>
      </c>
    </row>
    <row r="678" spans="1:12" ht="20.100000000000001" customHeight="1" x14ac:dyDescent="0.2">
      <c r="A678" s="122" t="s">
        <v>1042</v>
      </c>
      <c r="B678" s="123">
        <v>32</v>
      </c>
      <c r="C678" s="123">
        <v>0</v>
      </c>
      <c r="D678" s="123">
        <v>0</v>
      </c>
      <c r="E678" s="123">
        <v>3</v>
      </c>
      <c r="F678" s="123">
        <v>18</v>
      </c>
      <c r="G678" s="123">
        <v>11</v>
      </c>
      <c r="H678" s="123">
        <v>853</v>
      </c>
      <c r="I678" s="120">
        <f t="shared" si="11"/>
        <v>3.7514654161781943E-2</v>
      </c>
      <c r="J678" s="125" t="s">
        <v>36</v>
      </c>
      <c r="K678" s="118" t="s">
        <v>321</v>
      </c>
      <c r="L678" s="118" t="s">
        <v>364</v>
      </c>
    </row>
    <row r="679" spans="1:12" ht="20.100000000000001" customHeight="1" x14ac:dyDescent="0.2">
      <c r="A679" s="122" t="s">
        <v>1698</v>
      </c>
      <c r="B679" s="123">
        <v>13</v>
      </c>
      <c r="C679" s="123">
        <v>0</v>
      </c>
      <c r="D679" s="123">
        <v>0</v>
      </c>
      <c r="E679" s="123">
        <v>6</v>
      </c>
      <c r="F679" s="123">
        <v>3</v>
      </c>
      <c r="G679" s="123">
        <v>4</v>
      </c>
      <c r="H679" s="123">
        <v>491</v>
      </c>
      <c r="I679" s="120">
        <f t="shared" si="11"/>
        <v>2.6476578411405296E-2</v>
      </c>
      <c r="J679" s="125" t="s">
        <v>71</v>
      </c>
      <c r="K679" s="118" t="s">
        <v>298</v>
      </c>
      <c r="L679" s="118" t="s">
        <v>18</v>
      </c>
    </row>
    <row r="680" spans="1:12" ht="20.100000000000001" customHeight="1" x14ac:dyDescent="0.2">
      <c r="A680" s="122" t="s">
        <v>219</v>
      </c>
      <c r="B680" s="123">
        <v>124</v>
      </c>
      <c r="C680" s="123">
        <v>3</v>
      </c>
      <c r="D680" s="123">
        <v>0</v>
      </c>
      <c r="E680" s="123">
        <v>38</v>
      </c>
      <c r="F680" s="123">
        <v>56</v>
      </c>
      <c r="G680" s="123">
        <v>27</v>
      </c>
      <c r="H680" s="123">
        <v>1773</v>
      </c>
      <c r="I680" s="120">
        <f t="shared" si="11"/>
        <v>6.9937958262831362E-2</v>
      </c>
      <c r="J680" s="125" t="s">
        <v>456</v>
      </c>
      <c r="K680" s="118" t="s">
        <v>321</v>
      </c>
      <c r="L680" s="118" t="s">
        <v>364</v>
      </c>
    </row>
    <row r="681" spans="1:12" ht="20.100000000000001" customHeight="1" x14ac:dyDescent="0.2">
      <c r="A681" s="122" t="s">
        <v>1184</v>
      </c>
      <c r="B681" s="123">
        <v>15</v>
      </c>
      <c r="C681" s="123">
        <v>1</v>
      </c>
      <c r="D681" s="123">
        <v>0</v>
      </c>
      <c r="E681" s="123">
        <v>0</v>
      </c>
      <c r="F681" s="123">
        <v>10</v>
      </c>
      <c r="G681" s="123">
        <v>4</v>
      </c>
      <c r="H681" s="123">
        <v>832</v>
      </c>
      <c r="I681" s="120">
        <f t="shared" si="11"/>
        <v>1.8028846153846152E-2</v>
      </c>
      <c r="J681" s="125" t="s">
        <v>71</v>
      </c>
      <c r="K681" s="118" t="s">
        <v>298</v>
      </c>
      <c r="L681" s="118"/>
    </row>
    <row r="682" spans="1:12" ht="20.100000000000001" customHeight="1" x14ac:dyDescent="0.2">
      <c r="A682" s="122" t="s">
        <v>2047</v>
      </c>
      <c r="B682" s="123">
        <v>8</v>
      </c>
      <c r="C682" s="123">
        <v>0</v>
      </c>
      <c r="D682" s="123">
        <v>0</v>
      </c>
      <c r="E682" s="123">
        <v>3</v>
      </c>
      <c r="F682" s="123">
        <v>4</v>
      </c>
      <c r="G682" s="123">
        <v>1</v>
      </c>
      <c r="H682" s="123">
        <v>404</v>
      </c>
      <c r="I682" s="120">
        <f t="shared" si="11"/>
        <v>1.9801980198019802E-2</v>
      </c>
      <c r="J682" s="125" t="s">
        <v>73</v>
      </c>
      <c r="K682" s="118" t="s">
        <v>316</v>
      </c>
      <c r="L682" s="118"/>
    </row>
    <row r="683" spans="1:12" ht="20.100000000000001" customHeight="1" x14ac:dyDescent="0.2">
      <c r="A683" s="122" t="s">
        <v>1565</v>
      </c>
      <c r="B683" s="123">
        <v>13</v>
      </c>
      <c r="C683" s="123">
        <v>0</v>
      </c>
      <c r="D683" s="123">
        <v>0</v>
      </c>
      <c r="E683" s="123">
        <v>5</v>
      </c>
      <c r="F683" s="123">
        <v>8</v>
      </c>
      <c r="G683" s="123">
        <v>0</v>
      </c>
      <c r="H683" s="123">
        <v>522</v>
      </c>
      <c r="I683" s="120">
        <f t="shared" si="11"/>
        <v>2.4904214559386972E-2</v>
      </c>
      <c r="J683" s="125" t="s">
        <v>35</v>
      </c>
      <c r="K683" s="118" t="s">
        <v>2580</v>
      </c>
      <c r="L683" s="118" t="s">
        <v>91</v>
      </c>
    </row>
    <row r="684" spans="1:12" ht="20.100000000000001" customHeight="1" x14ac:dyDescent="0.2">
      <c r="A684" s="122" t="s">
        <v>2561</v>
      </c>
      <c r="B684" s="123">
        <v>1</v>
      </c>
      <c r="C684" s="123">
        <v>0</v>
      </c>
      <c r="D684" s="123">
        <v>0</v>
      </c>
      <c r="E684" s="123">
        <v>1</v>
      </c>
      <c r="F684" s="123">
        <v>0</v>
      </c>
      <c r="G684" s="123">
        <v>0</v>
      </c>
      <c r="H684" s="123">
        <v>2089</v>
      </c>
      <c r="I684" s="120">
        <f t="shared" si="11"/>
        <v>4.7869794159885112E-4</v>
      </c>
      <c r="J684" s="125" t="s">
        <v>73</v>
      </c>
      <c r="K684" s="118" t="s">
        <v>316</v>
      </c>
      <c r="L684" s="118"/>
    </row>
    <row r="685" spans="1:12" ht="20.100000000000001" customHeight="1" x14ac:dyDescent="0.2">
      <c r="A685" s="122" t="s">
        <v>1824</v>
      </c>
      <c r="B685" s="123">
        <v>17</v>
      </c>
      <c r="C685" s="123">
        <v>0</v>
      </c>
      <c r="D685" s="123">
        <v>0</v>
      </c>
      <c r="E685" s="123">
        <v>7</v>
      </c>
      <c r="F685" s="123">
        <v>10</v>
      </c>
      <c r="G685" s="123">
        <v>0</v>
      </c>
      <c r="H685" s="123">
        <v>232</v>
      </c>
      <c r="I685" s="120">
        <f t="shared" si="11"/>
        <v>7.3275862068965511E-2</v>
      </c>
      <c r="J685" s="125" t="s">
        <v>28</v>
      </c>
      <c r="K685" s="118" t="s">
        <v>321</v>
      </c>
      <c r="L685" s="118" t="s">
        <v>2355</v>
      </c>
    </row>
    <row r="686" spans="1:12" ht="20.100000000000001" customHeight="1" x14ac:dyDescent="0.2">
      <c r="A686" s="122" t="s">
        <v>1921</v>
      </c>
      <c r="B686" s="123">
        <v>11</v>
      </c>
      <c r="C686" s="123">
        <v>0</v>
      </c>
      <c r="D686" s="123">
        <v>0</v>
      </c>
      <c r="E686" s="123">
        <v>4</v>
      </c>
      <c r="F686" s="123">
        <v>7</v>
      </c>
      <c r="G686" s="123">
        <v>0</v>
      </c>
      <c r="H686" s="123">
        <v>771</v>
      </c>
      <c r="I686" s="120">
        <f t="shared" si="11"/>
        <v>1.4267185473411154E-2</v>
      </c>
      <c r="J686" s="125" t="s">
        <v>238</v>
      </c>
      <c r="K686" s="118" t="s">
        <v>2580</v>
      </c>
      <c r="L686" s="118" t="s">
        <v>91</v>
      </c>
    </row>
    <row r="687" spans="1:12" ht="20.100000000000001" customHeight="1" x14ac:dyDescent="0.2">
      <c r="A687" s="122" t="s">
        <v>2076</v>
      </c>
      <c r="B687" s="123">
        <v>4</v>
      </c>
      <c r="C687" s="123">
        <v>0</v>
      </c>
      <c r="D687" s="123">
        <v>0</v>
      </c>
      <c r="E687" s="123">
        <v>2</v>
      </c>
      <c r="F687" s="123">
        <v>1</v>
      </c>
      <c r="G687" s="123">
        <v>1</v>
      </c>
      <c r="H687" s="123">
        <v>707</v>
      </c>
      <c r="I687" s="120">
        <f t="shared" si="11"/>
        <v>5.6577086280056579E-3</v>
      </c>
      <c r="J687" s="125" t="s">
        <v>224</v>
      </c>
      <c r="K687" s="118" t="s">
        <v>321</v>
      </c>
      <c r="L687" s="118" t="s">
        <v>94</v>
      </c>
    </row>
    <row r="688" spans="1:12" ht="20.100000000000001" customHeight="1" x14ac:dyDescent="0.2">
      <c r="A688" s="122" t="s">
        <v>1691</v>
      </c>
      <c r="B688" s="123">
        <v>15</v>
      </c>
      <c r="C688" s="123">
        <v>1</v>
      </c>
      <c r="D688" s="123">
        <v>0</v>
      </c>
      <c r="E688" s="123">
        <v>4</v>
      </c>
      <c r="F688" s="123">
        <v>9</v>
      </c>
      <c r="G688" s="123">
        <v>1</v>
      </c>
      <c r="H688" s="123">
        <v>704</v>
      </c>
      <c r="I688" s="120">
        <f t="shared" si="11"/>
        <v>2.130681818181818E-2</v>
      </c>
      <c r="J688" s="125" t="s">
        <v>169</v>
      </c>
      <c r="K688" s="118" t="s">
        <v>296</v>
      </c>
      <c r="L688" s="118"/>
    </row>
    <row r="689" spans="1:12" ht="20.100000000000001" customHeight="1" x14ac:dyDescent="0.2">
      <c r="A689" s="122" t="s">
        <v>72</v>
      </c>
      <c r="B689" s="123">
        <v>518</v>
      </c>
      <c r="C689" s="123">
        <v>5</v>
      </c>
      <c r="D689" s="123">
        <v>11</v>
      </c>
      <c r="E689" s="123">
        <v>108</v>
      </c>
      <c r="F689" s="123">
        <v>292</v>
      </c>
      <c r="G689" s="123">
        <v>102</v>
      </c>
      <c r="H689" s="123">
        <v>10890</v>
      </c>
      <c r="I689" s="120">
        <f t="shared" si="11"/>
        <v>4.7566574839302114E-2</v>
      </c>
      <c r="J689" s="125" t="s">
        <v>456</v>
      </c>
      <c r="K689" s="118" t="s">
        <v>307</v>
      </c>
      <c r="L689" s="118"/>
    </row>
    <row r="690" spans="1:12" ht="20.100000000000001" customHeight="1" x14ac:dyDescent="0.2">
      <c r="A690" s="122" t="s">
        <v>1820</v>
      </c>
      <c r="B690" s="123">
        <v>18</v>
      </c>
      <c r="C690" s="123">
        <v>0</v>
      </c>
      <c r="D690" s="123">
        <v>0</v>
      </c>
      <c r="E690" s="123">
        <v>3</v>
      </c>
      <c r="F690" s="123">
        <v>10</v>
      </c>
      <c r="G690" s="123">
        <v>5</v>
      </c>
      <c r="H690" s="123">
        <v>204</v>
      </c>
      <c r="I690" s="120">
        <f t="shared" si="11"/>
        <v>8.8235294117647065E-2</v>
      </c>
      <c r="J690" s="125" t="s">
        <v>241</v>
      </c>
      <c r="K690" s="118" t="s">
        <v>2580</v>
      </c>
      <c r="L690" s="118" t="s">
        <v>91</v>
      </c>
    </row>
    <row r="691" spans="1:12" ht="20.100000000000001" customHeight="1" x14ac:dyDescent="0.2">
      <c r="A691" s="122" t="s">
        <v>893</v>
      </c>
      <c r="B691" s="123">
        <v>40</v>
      </c>
      <c r="C691" s="123">
        <v>0</v>
      </c>
      <c r="D691" s="123">
        <v>1</v>
      </c>
      <c r="E691" s="123">
        <v>12</v>
      </c>
      <c r="F691" s="123">
        <v>22</v>
      </c>
      <c r="G691" s="123">
        <v>5</v>
      </c>
      <c r="H691" s="123">
        <v>1441</v>
      </c>
      <c r="I691" s="120">
        <f t="shared" si="11"/>
        <v>2.7758501040943788E-2</v>
      </c>
      <c r="J691" s="125" t="s">
        <v>88</v>
      </c>
      <c r="K691" s="118" t="s">
        <v>305</v>
      </c>
      <c r="L691" s="118"/>
    </row>
    <row r="692" spans="1:12" ht="20.100000000000001" customHeight="1" x14ac:dyDescent="0.2">
      <c r="A692" s="122" t="s">
        <v>1516</v>
      </c>
      <c r="B692" s="123">
        <v>35</v>
      </c>
      <c r="C692" s="123">
        <v>0</v>
      </c>
      <c r="D692" s="123">
        <v>0</v>
      </c>
      <c r="E692" s="123">
        <v>9</v>
      </c>
      <c r="F692" s="123">
        <v>22</v>
      </c>
      <c r="G692" s="123">
        <v>4</v>
      </c>
      <c r="H692" s="123">
        <v>547</v>
      </c>
      <c r="I692" s="120">
        <f t="shared" si="11"/>
        <v>6.3985374771480807E-2</v>
      </c>
      <c r="J692" s="125" t="s">
        <v>78</v>
      </c>
      <c r="K692" s="118" t="s">
        <v>321</v>
      </c>
      <c r="L692" s="118"/>
    </row>
    <row r="693" spans="1:12" ht="20.100000000000001" customHeight="1" x14ac:dyDescent="0.2">
      <c r="A693" s="122" t="s">
        <v>2064</v>
      </c>
      <c r="B693" s="123">
        <v>4</v>
      </c>
      <c r="C693" s="123">
        <v>0</v>
      </c>
      <c r="D693" s="123">
        <v>0</v>
      </c>
      <c r="E693" s="123">
        <v>0</v>
      </c>
      <c r="F693" s="123">
        <v>3</v>
      </c>
      <c r="G693" s="123">
        <v>1</v>
      </c>
      <c r="H693" s="123">
        <v>395</v>
      </c>
      <c r="I693" s="120">
        <f t="shared" si="11"/>
        <v>1.0126582278481013E-2</v>
      </c>
      <c r="J693" s="125" t="s">
        <v>35</v>
      </c>
      <c r="K693" s="118" t="s">
        <v>2580</v>
      </c>
      <c r="L693" s="118" t="s">
        <v>91</v>
      </c>
    </row>
    <row r="694" spans="1:12" ht="20.100000000000001" customHeight="1" x14ac:dyDescent="0.2">
      <c r="A694" s="122" t="s">
        <v>2256</v>
      </c>
      <c r="B694" s="123">
        <v>6</v>
      </c>
      <c r="C694" s="123">
        <v>0</v>
      </c>
      <c r="D694" s="123">
        <v>0</v>
      </c>
      <c r="E694" s="123">
        <v>3</v>
      </c>
      <c r="F694" s="123">
        <v>2</v>
      </c>
      <c r="G694" s="123">
        <v>1</v>
      </c>
      <c r="H694" s="123">
        <v>408</v>
      </c>
      <c r="I694" s="120">
        <f t="shared" si="11"/>
        <v>1.4705882352941176E-2</v>
      </c>
      <c r="J694" s="125" t="s">
        <v>260</v>
      </c>
      <c r="K694" s="118" t="s">
        <v>296</v>
      </c>
      <c r="L694" s="118" t="s">
        <v>12</v>
      </c>
    </row>
    <row r="695" spans="1:12" ht="20.100000000000001" customHeight="1" x14ac:dyDescent="0.2">
      <c r="A695" s="122" t="s">
        <v>599</v>
      </c>
      <c r="B695" s="123">
        <v>99</v>
      </c>
      <c r="C695" s="123">
        <v>2</v>
      </c>
      <c r="D695" s="123">
        <v>3</v>
      </c>
      <c r="E695" s="123">
        <v>45</v>
      </c>
      <c r="F695" s="123">
        <v>36</v>
      </c>
      <c r="G695" s="123">
        <v>13</v>
      </c>
      <c r="H695" s="123">
        <v>568</v>
      </c>
      <c r="I695" s="120">
        <f t="shared" si="11"/>
        <v>0.17429577464788731</v>
      </c>
      <c r="J695" s="125" t="s">
        <v>36</v>
      </c>
      <c r="K695" s="118" t="s">
        <v>321</v>
      </c>
      <c r="L695" s="118" t="s">
        <v>364</v>
      </c>
    </row>
    <row r="696" spans="1:12" ht="20.100000000000001" customHeight="1" x14ac:dyDescent="0.2">
      <c r="A696" s="122" t="s">
        <v>2292</v>
      </c>
      <c r="B696" s="123">
        <v>1</v>
      </c>
      <c r="C696" s="123">
        <v>0</v>
      </c>
      <c r="D696" s="123">
        <v>0</v>
      </c>
      <c r="E696" s="123">
        <v>1</v>
      </c>
      <c r="F696" s="123">
        <v>0</v>
      </c>
      <c r="G696" s="123">
        <v>0</v>
      </c>
      <c r="H696" s="123">
        <v>622</v>
      </c>
      <c r="I696" s="120">
        <f t="shared" si="11"/>
        <v>1.6077170418006431E-3</v>
      </c>
      <c r="J696" s="125" t="s">
        <v>210</v>
      </c>
      <c r="K696" s="118" t="s">
        <v>296</v>
      </c>
      <c r="L696" s="118"/>
    </row>
    <row r="697" spans="1:12" ht="20.100000000000001" customHeight="1" x14ac:dyDescent="0.2">
      <c r="A697" s="122" t="s">
        <v>1347</v>
      </c>
      <c r="B697" s="123">
        <v>25</v>
      </c>
      <c r="C697" s="123">
        <v>0</v>
      </c>
      <c r="D697" s="123">
        <v>0</v>
      </c>
      <c r="E697" s="123">
        <v>8</v>
      </c>
      <c r="F697" s="123">
        <v>13</v>
      </c>
      <c r="G697" s="123">
        <v>4</v>
      </c>
      <c r="H697" s="123">
        <v>954</v>
      </c>
      <c r="I697" s="120">
        <f t="shared" si="11"/>
        <v>2.6205450733752619E-2</v>
      </c>
      <c r="J697" s="125" t="s">
        <v>78</v>
      </c>
      <c r="K697" s="118" t="s">
        <v>321</v>
      </c>
      <c r="L697" s="118"/>
    </row>
    <row r="698" spans="1:12" ht="20.100000000000001" customHeight="1" x14ac:dyDescent="0.2">
      <c r="A698" s="122" t="s">
        <v>1761</v>
      </c>
      <c r="B698" s="123">
        <v>14</v>
      </c>
      <c r="C698" s="123">
        <v>0</v>
      </c>
      <c r="D698" s="123">
        <v>0</v>
      </c>
      <c r="E698" s="123">
        <v>2</v>
      </c>
      <c r="F698" s="123">
        <v>8</v>
      </c>
      <c r="G698" s="123">
        <v>4</v>
      </c>
      <c r="H698" s="123">
        <v>501</v>
      </c>
      <c r="I698" s="120">
        <f t="shared" si="11"/>
        <v>2.7944111776447105E-2</v>
      </c>
      <c r="J698" s="125" t="s">
        <v>76</v>
      </c>
      <c r="K698" s="118" t="s">
        <v>321</v>
      </c>
      <c r="L698" s="118" t="s">
        <v>332</v>
      </c>
    </row>
    <row r="699" spans="1:12" ht="20.100000000000001" customHeight="1" x14ac:dyDescent="0.2">
      <c r="A699" s="122" t="s">
        <v>811</v>
      </c>
      <c r="B699" s="123">
        <v>58</v>
      </c>
      <c r="C699" s="123">
        <v>2</v>
      </c>
      <c r="D699" s="123">
        <v>0</v>
      </c>
      <c r="E699" s="123">
        <v>18</v>
      </c>
      <c r="F699" s="123">
        <v>26</v>
      </c>
      <c r="G699" s="123">
        <v>12</v>
      </c>
      <c r="H699" s="123">
        <v>1239</v>
      </c>
      <c r="I699" s="120">
        <f t="shared" si="11"/>
        <v>4.6811945117029866E-2</v>
      </c>
      <c r="J699" s="125" t="s">
        <v>238</v>
      </c>
      <c r="K699" s="118" t="s">
        <v>2580</v>
      </c>
      <c r="L699" s="118" t="s">
        <v>51</v>
      </c>
    </row>
    <row r="700" spans="1:12" ht="20.100000000000001" customHeight="1" x14ac:dyDescent="0.2">
      <c r="A700" s="122" t="s">
        <v>842</v>
      </c>
      <c r="B700" s="123">
        <v>48</v>
      </c>
      <c r="C700" s="123">
        <v>4</v>
      </c>
      <c r="D700" s="123">
        <v>2</v>
      </c>
      <c r="E700" s="123">
        <v>13</v>
      </c>
      <c r="F700" s="123">
        <v>24</v>
      </c>
      <c r="G700" s="123">
        <v>5</v>
      </c>
      <c r="H700" s="123">
        <v>267</v>
      </c>
      <c r="I700" s="120">
        <f t="shared" si="11"/>
        <v>0.1797752808988764</v>
      </c>
      <c r="J700" s="125" t="s">
        <v>36</v>
      </c>
      <c r="K700" s="118" t="s">
        <v>321</v>
      </c>
      <c r="L700" s="118" t="s">
        <v>364</v>
      </c>
    </row>
    <row r="701" spans="1:12" ht="20.100000000000001" customHeight="1" x14ac:dyDescent="0.2">
      <c r="A701" s="122" t="s">
        <v>1718</v>
      </c>
      <c r="B701" s="123">
        <v>20</v>
      </c>
      <c r="C701" s="123">
        <v>0</v>
      </c>
      <c r="D701" s="123">
        <v>0</v>
      </c>
      <c r="E701" s="123">
        <v>8</v>
      </c>
      <c r="F701" s="123">
        <v>10</v>
      </c>
      <c r="G701" s="123">
        <v>2</v>
      </c>
      <c r="H701" s="123">
        <v>402</v>
      </c>
      <c r="I701" s="120">
        <f t="shared" si="11"/>
        <v>4.975124378109453E-2</v>
      </c>
      <c r="J701" s="125" t="s">
        <v>37</v>
      </c>
      <c r="K701" s="118" t="s">
        <v>2580</v>
      </c>
      <c r="L701" s="118" t="s">
        <v>51</v>
      </c>
    </row>
    <row r="702" spans="1:12" ht="20.100000000000001" customHeight="1" x14ac:dyDescent="0.2">
      <c r="A702" s="122" t="s">
        <v>725</v>
      </c>
      <c r="B702" s="123">
        <v>50</v>
      </c>
      <c r="C702" s="123">
        <v>3</v>
      </c>
      <c r="D702" s="123">
        <v>2</v>
      </c>
      <c r="E702" s="123">
        <v>18</v>
      </c>
      <c r="F702" s="123">
        <v>20</v>
      </c>
      <c r="G702" s="123">
        <v>7</v>
      </c>
      <c r="H702" s="123">
        <v>361</v>
      </c>
      <c r="I702" s="120">
        <f t="shared" si="11"/>
        <v>0.13850415512465375</v>
      </c>
      <c r="J702" s="125" t="s">
        <v>87</v>
      </c>
      <c r="K702" s="118" t="s">
        <v>2580</v>
      </c>
      <c r="L702" s="118" t="s">
        <v>51</v>
      </c>
    </row>
    <row r="703" spans="1:12" ht="20.100000000000001" customHeight="1" x14ac:dyDescent="0.2">
      <c r="A703" s="122" t="s">
        <v>1679</v>
      </c>
      <c r="B703" s="123">
        <v>24</v>
      </c>
      <c r="C703" s="123">
        <v>0</v>
      </c>
      <c r="D703" s="123">
        <v>1</v>
      </c>
      <c r="E703" s="123">
        <v>3</v>
      </c>
      <c r="F703" s="123">
        <v>16</v>
      </c>
      <c r="G703" s="123">
        <v>4</v>
      </c>
      <c r="H703" s="123">
        <v>544</v>
      </c>
      <c r="I703" s="120">
        <f t="shared" si="11"/>
        <v>4.4117647058823532E-2</v>
      </c>
      <c r="J703" s="125" t="s">
        <v>238</v>
      </c>
      <c r="K703" s="118" t="s">
        <v>2580</v>
      </c>
      <c r="L703" s="118" t="s">
        <v>91</v>
      </c>
    </row>
    <row r="704" spans="1:12" ht="20.100000000000001" customHeight="1" x14ac:dyDescent="0.2">
      <c r="A704" s="122" t="s">
        <v>1310</v>
      </c>
      <c r="B704" s="123">
        <v>27</v>
      </c>
      <c r="C704" s="123">
        <v>0</v>
      </c>
      <c r="D704" s="123">
        <v>0</v>
      </c>
      <c r="E704" s="123">
        <v>10</v>
      </c>
      <c r="F704" s="123">
        <v>13</v>
      </c>
      <c r="G704" s="123">
        <v>4</v>
      </c>
      <c r="H704" s="123">
        <v>1007</v>
      </c>
      <c r="I704" s="120">
        <f t="shared" si="11"/>
        <v>2.6812313803376366E-2</v>
      </c>
      <c r="J704" s="125" t="s">
        <v>71</v>
      </c>
      <c r="K704" s="118" t="s">
        <v>298</v>
      </c>
      <c r="L704" s="118"/>
    </row>
    <row r="705" spans="1:12" ht="20.100000000000001" customHeight="1" x14ac:dyDescent="0.2">
      <c r="A705" s="122" t="s">
        <v>1555</v>
      </c>
      <c r="B705" s="123">
        <v>19</v>
      </c>
      <c r="C705" s="123">
        <v>0</v>
      </c>
      <c r="D705" s="123">
        <v>0</v>
      </c>
      <c r="E705" s="123">
        <v>5</v>
      </c>
      <c r="F705" s="123">
        <v>10</v>
      </c>
      <c r="G705" s="123">
        <v>4</v>
      </c>
      <c r="H705" s="123">
        <v>752</v>
      </c>
      <c r="I705" s="120">
        <f t="shared" si="11"/>
        <v>2.5265957446808509E-2</v>
      </c>
      <c r="J705" s="125" t="s">
        <v>225</v>
      </c>
      <c r="K705" s="118" t="s">
        <v>307</v>
      </c>
      <c r="L705" s="118" t="s">
        <v>1</v>
      </c>
    </row>
    <row r="706" spans="1:12" ht="20.100000000000001" customHeight="1" x14ac:dyDescent="0.2">
      <c r="A706" s="122" t="s">
        <v>1174</v>
      </c>
      <c r="B706" s="123">
        <v>34</v>
      </c>
      <c r="C706" s="123">
        <v>2</v>
      </c>
      <c r="D706" s="123">
        <v>0</v>
      </c>
      <c r="E706" s="123">
        <v>7</v>
      </c>
      <c r="F706" s="123">
        <v>22</v>
      </c>
      <c r="G706" s="123">
        <v>3</v>
      </c>
      <c r="H706" s="123">
        <v>1064</v>
      </c>
      <c r="I706" s="120">
        <f t="shared" si="11"/>
        <v>3.1954887218045111E-2</v>
      </c>
      <c r="J706" s="125" t="s">
        <v>88</v>
      </c>
      <c r="K706" s="118" t="s">
        <v>305</v>
      </c>
      <c r="L706" s="118"/>
    </row>
    <row r="707" spans="1:12" ht="20.100000000000001" customHeight="1" x14ac:dyDescent="0.2">
      <c r="A707" s="122" t="s">
        <v>1426</v>
      </c>
      <c r="B707" s="123">
        <v>16</v>
      </c>
      <c r="C707" s="123">
        <v>0</v>
      </c>
      <c r="D707" s="123">
        <v>1</v>
      </c>
      <c r="E707" s="123">
        <v>3</v>
      </c>
      <c r="F707" s="123">
        <v>7</v>
      </c>
      <c r="G707" s="123">
        <v>5</v>
      </c>
      <c r="H707" s="123">
        <v>1563</v>
      </c>
      <c r="I707" s="120">
        <f t="shared" si="11"/>
        <v>1.0236724248240563E-2</v>
      </c>
      <c r="J707" s="125" t="s">
        <v>260</v>
      </c>
      <c r="K707" s="118" t="s">
        <v>307</v>
      </c>
      <c r="L707" s="118"/>
    </row>
    <row r="708" spans="1:12" ht="20.100000000000001" customHeight="1" x14ac:dyDescent="0.2">
      <c r="A708" s="122" t="s">
        <v>1159</v>
      </c>
      <c r="B708" s="123">
        <v>24</v>
      </c>
      <c r="C708" s="123">
        <v>2</v>
      </c>
      <c r="D708" s="123">
        <v>0</v>
      </c>
      <c r="E708" s="123">
        <v>7</v>
      </c>
      <c r="F708" s="123">
        <v>12</v>
      </c>
      <c r="G708" s="123">
        <v>3</v>
      </c>
      <c r="H708" s="123">
        <v>432</v>
      </c>
      <c r="I708" s="120">
        <f t="shared" si="11"/>
        <v>5.5555555555555552E-2</v>
      </c>
      <c r="J708" s="125" t="s">
        <v>87</v>
      </c>
      <c r="K708" s="118" t="s">
        <v>2580</v>
      </c>
      <c r="L708" s="118" t="s">
        <v>51</v>
      </c>
    </row>
    <row r="709" spans="1:12" ht="20.100000000000001" customHeight="1" x14ac:dyDescent="0.2">
      <c r="A709" s="122" t="s">
        <v>452</v>
      </c>
      <c r="B709" s="123">
        <v>335</v>
      </c>
      <c r="C709" s="123">
        <v>0</v>
      </c>
      <c r="D709" s="123">
        <v>0</v>
      </c>
      <c r="E709" s="123">
        <v>195</v>
      </c>
      <c r="F709" s="123">
        <v>111</v>
      </c>
      <c r="G709" s="123">
        <v>29</v>
      </c>
      <c r="H709" s="123">
        <v>2310</v>
      </c>
      <c r="I709" s="120">
        <f t="shared" si="11"/>
        <v>0.14502164502164502</v>
      </c>
      <c r="J709" s="125" t="s">
        <v>47</v>
      </c>
      <c r="K709" s="118" t="s">
        <v>316</v>
      </c>
      <c r="L709" s="118"/>
    </row>
    <row r="710" spans="1:12" ht="20.100000000000001" customHeight="1" x14ac:dyDescent="0.2">
      <c r="A710" s="122" t="s">
        <v>703</v>
      </c>
      <c r="B710" s="123">
        <v>86</v>
      </c>
      <c r="C710" s="123">
        <v>0</v>
      </c>
      <c r="D710" s="123">
        <v>0</v>
      </c>
      <c r="E710" s="123">
        <v>61</v>
      </c>
      <c r="F710" s="123">
        <v>19</v>
      </c>
      <c r="G710" s="123">
        <v>6</v>
      </c>
      <c r="H710" s="123">
        <v>596</v>
      </c>
      <c r="I710" s="120">
        <f t="shared" si="11"/>
        <v>0.14429530201342283</v>
      </c>
      <c r="J710" s="125" t="s">
        <v>238</v>
      </c>
      <c r="K710" s="118" t="s">
        <v>2580</v>
      </c>
      <c r="L710" s="118" t="s">
        <v>91</v>
      </c>
    </row>
    <row r="711" spans="1:12" ht="20.100000000000001" customHeight="1" x14ac:dyDescent="0.2">
      <c r="A711" s="128" t="s">
        <v>1257</v>
      </c>
      <c r="B711" s="126">
        <v>27</v>
      </c>
      <c r="C711" s="126">
        <v>4</v>
      </c>
      <c r="D711" s="126">
        <v>1</v>
      </c>
      <c r="E711" s="126">
        <v>10</v>
      </c>
      <c r="F711" s="126">
        <v>9</v>
      </c>
      <c r="G711" s="126">
        <v>3</v>
      </c>
      <c r="H711" s="127">
        <v>655</v>
      </c>
      <c r="I711" s="120">
        <f t="shared" si="11"/>
        <v>4.1221374045801527E-2</v>
      </c>
      <c r="J711" s="125" t="s">
        <v>39</v>
      </c>
      <c r="K711" s="118" t="s">
        <v>298</v>
      </c>
      <c r="L711" s="118" t="s">
        <v>391</v>
      </c>
    </row>
    <row r="712" spans="1:12" ht="20.100000000000001" customHeight="1" x14ac:dyDescent="0.2">
      <c r="A712" s="122" t="s">
        <v>950</v>
      </c>
      <c r="B712" s="123">
        <v>36</v>
      </c>
      <c r="C712" s="123">
        <v>0</v>
      </c>
      <c r="D712" s="123">
        <v>2</v>
      </c>
      <c r="E712" s="123">
        <v>7</v>
      </c>
      <c r="F712" s="123">
        <v>20</v>
      </c>
      <c r="G712" s="123">
        <v>7</v>
      </c>
      <c r="H712" s="123">
        <v>964</v>
      </c>
      <c r="I712" s="120">
        <f t="shared" si="11"/>
        <v>3.7344398340248962E-2</v>
      </c>
      <c r="J712" s="125" t="s">
        <v>76</v>
      </c>
      <c r="K712" s="118" t="s">
        <v>321</v>
      </c>
      <c r="L712" s="118" t="s">
        <v>2354</v>
      </c>
    </row>
    <row r="713" spans="1:12" ht="20.100000000000001" customHeight="1" x14ac:dyDescent="0.2">
      <c r="A713" s="122" t="s">
        <v>1789</v>
      </c>
      <c r="B713" s="123">
        <v>18</v>
      </c>
      <c r="C713" s="123">
        <v>0</v>
      </c>
      <c r="D713" s="123">
        <v>0</v>
      </c>
      <c r="E713" s="123">
        <v>5</v>
      </c>
      <c r="F713" s="123">
        <v>7</v>
      </c>
      <c r="G713" s="123">
        <v>6</v>
      </c>
      <c r="H713" s="123">
        <v>660</v>
      </c>
      <c r="I713" s="120">
        <f t="shared" si="11"/>
        <v>2.7272727272727271E-2</v>
      </c>
      <c r="J713" s="125" t="s">
        <v>36</v>
      </c>
      <c r="K713" s="118" t="s">
        <v>321</v>
      </c>
      <c r="L713" s="118" t="s">
        <v>364</v>
      </c>
    </row>
    <row r="714" spans="1:12" ht="20.100000000000001" customHeight="1" x14ac:dyDescent="0.2">
      <c r="A714" s="122" t="s">
        <v>891</v>
      </c>
      <c r="B714" s="123">
        <v>53</v>
      </c>
      <c r="C714" s="123">
        <v>5</v>
      </c>
      <c r="D714" s="123">
        <v>3</v>
      </c>
      <c r="E714" s="123">
        <v>3</v>
      </c>
      <c r="F714" s="123">
        <v>34</v>
      </c>
      <c r="G714" s="123">
        <v>8</v>
      </c>
      <c r="H714" s="123">
        <v>958</v>
      </c>
      <c r="I714" s="120">
        <f t="shared" ref="I714:I777" si="12">+B714/H714</f>
        <v>5.5323590814196244E-2</v>
      </c>
      <c r="J714" s="125" t="s">
        <v>47</v>
      </c>
      <c r="K714" s="118" t="s">
        <v>316</v>
      </c>
      <c r="L714" s="118"/>
    </row>
    <row r="715" spans="1:12" ht="20.100000000000001" customHeight="1" x14ac:dyDescent="0.2">
      <c r="A715" s="122" t="s">
        <v>74</v>
      </c>
      <c r="B715" s="123">
        <v>6284</v>
      </c>
      <c r="C715" s="123">
        <v>137</v>
      </c>
      <c r="D715" s="123">
        <v>179</v>
      </c>
      <c r="E715" s="123">
        <v>1339</v>
      </c>
      <c r="F715" s="123">
        <v>2536</v>
      </c>
      <c r="G715" s="123">
        <v>2093</v>
      </c>
      <c r="H715" s="123">
        <v>41269</v>
      </c>
      <c r="I715" s="120">
        <f t="shared" si="12"/>
        <v>0.15226925779640893</v>
      </c>
      <c r="J715" s="125" t="s">
        <v>456</v>
      </c>
      <c r="K715" s="118" t="s">
        <v>298</v>
      </c>
      <c r="L715" s="118"/>
    </row>
    <row r="716" spans="1:12" ht="20.100000000000001" customHeight="1" x14ac:dyDescent="0.2">
      <c r="A716" s="122" t="s">
        <v>75</v>
      </c>
      <c r="B716" s="123">
        <v>332</v>
      </c>
      <c r="C716" s="123">
        <v>5</v>
      </c>
      <c r="D716" s="123">
        <v>2</v>
      </c>
      <c r="E716" s="123">
        <v>71</v>
      </c>
      <c r="F716" s="123">
        <v>143</v>
      </c>
      <c r="G716" s="123">
        <v>111</v>
      </c>
      <c r="H716" s="123">
        <v>1646</v>
      </c>
      <c r="I716" s="120">
        <f t="shared" si="12"/>
        <v>0.20170109356014582</v>
      </c>
      <c r="J716" s="125" t="s">
        <v>456</v>
      </c>
      <c r="K716" s="118" t="s">
        <v>298</v>
      </c>
      <c r="L716" s="118"/>
    </row>
    <row r="717" spans="1:12" ht="20.100000000000001" customHeight="1" x14ac:dyDescent="0.2">
      <c r="A717" s="122" t="s">
        <v>883</v>
      </c>
      <c r="B717" s="123">
        <v>28</v>
      </c>
      <c r="C717" s="123">
        <v>2</v>
      </c>
      <c r="D717" s="123">
        <v>1</v>
      </c>
      <c r="E717" s="123">
        <v>10</v>
      </c>
      <c r="F717" s="123">
        <v>10</v>
      </c>
      <c r="G717" s="123">
        <v>5</v>
      </c>
      <c r="H717" s="123">
        <v>753</v>
      </c>
      <c r="I717" s="120">
        <f t="shared" si="12"/>
        <v>3.7184594953519258E-2</v>
      </c>
      <c r="J717" s="125" t="s">
        <v>238</v>
      </c>
      <c r="K717" s="118" t="s">
        <v>2580</v>
      </c>
      <c r="L717" s="118" t="s">
        <v>91</v>
      </c>
    </row>
    <row r="718" spans="1:12" ht="20.100000000000001" customHeight="1" x14ac:dyDescent="0.2">
      <c r="A718" s="122" t="s">
        <v>1725</v>
      </c>
      <c r="B718" s="123">
        <v>25</v>
      </c>
      <c r="C718" s="123">
        <v>1</v>
      </c>
      <c r="D718" s="123">
        <v>0</v>
      </c>
      <c r="E718" s="123">
        <v>9</v>
      </c>
      <c r="F718" s="123">
        <v>15</v>
      </c>
      <c r="G718" s="123">
        <v>0</v>
      </c>
      <c r="H718" s="123">
        <v>610</v>
      </c>
      <c r="I718" s="120">
        <f t="shared" si="12"/>
        <v>4.0983606557377046E-2</v>
      </c>
      <c r="J718" s="125" t="s">
        <v>28</v>
      </c>
      <c r="K718" s="118" t="s">
        <v>321</v>
      </c>
      <c r="L718" s="118" t="s">
        <v>2355</v>
      </c>
    </row>
    <row r="719" spans="1:12" ht="20.100000000000001" customHeight="1" x14ac:dyDescent="0.2">
      <c r="A719" s="122" t="s">
        <v>865</v>
      </c>
      <c r="B719" s="123">
        <v>52</v>
      </c>
      <c r="C719" s="123">
        <v>0</v>
      </c>
      <c r="D719" s="123">
        <v>0</v>
      </c>
      <c r="E719" s="123">
        <v>7</v>
      </c>
      <c r="F719" s="123">
        <v>33</v>
      </c>
      <c r="G719" s="123">
        <v>12</v>
      </c>
      <c r="H719" s="123">
        <v>890</v>
      </c>
      <c r="I719" s="120">
        <f t="shared" si="12"/>
        <v>5.8426966292134834E-2</v>
      </c>
      <c r="J719" s="125" t="s">
        <v>71</v>
      </c>
      <c r="K719" s="118" t="s">
        <v>298</v>
      </c>
      <c r="L719" s="118"/>
    </row>
    <row r="720" spans="1:12" ht="20.100000000000001" customHeight="1" x14ac:dyDescent="0.2">
      <c r="A720" s="122" t="s">
        <v>695</v>
      </c>
      <c r="B720" s="123">
        <v>63</v>
      </c>
      <c r="C720" s="123">
        <v>0</v>
      </c>
      <c r="D720" s="123">
        <v>0</v>
      </c>
      <c r="E720" s="123">
        <v>14</v>
      </c>
      <c r="F720" s="123">
        <v>23</v>
      </c>
      <c r="G720" s="123">
        <v>26</v>
      </c>
      <c r="H720" s="123">
        <v>766</v>
      </c>
      <c r="I720" s="120">
        <f t="shared" si="12"/>
        <v>8.2245430809399472E-2</v>
      </c>
      <c r="J720" s="125" t="s">
        <v>70</v>
      </c>
      <c r="K720" s="118" t="s">
        <v>298</v>
      </c>
      <c r="L720" s="118"/>
    </row>
    <row r="721" spans="1:12" ht="20.100000000000001" customHeight="1" x14ac:dyDescent="0.2">
      <c r="A721" s="122" t="s">
        <v>515</v>
      </c>
      <c r="B721" s="123">
        <v>158</v>
      </c>
      <c r="C721" s="123">
        <v>4</v>
      </c>
      <c r="D721" s="123">
        <v>5</v>
      </c>
      <c r="E721" s="123">
        <v>42</v>
      </c>
      <c r="F721" s="123">
        <v>85</v>
      </c>
      <c r="G721" s="123">
        <v>22</v>
      </c>
      <c r="H721" s="123">
        <v>1794</v>
      </c>
      <c r="I721" s="120">
        <f t="shared" si="12"/>
        <v>8.807134894091416E-2</v>
      </c>
      <c r="J721" s="125" t="s">
        <v>70</v>
      </c>
      <c r="K721" s="118" t="s">
        <v>298</v>
      </c>
      <c r="L721" s="118"/>
    </row>
    <row r="722" spans="1:12" ht="20.100000000000001" customHeight="1" x14ac:dyDescent="0.2">
      <c r="A722" s="122" t="s">
        <v>222</v>
      </c>
      <c r="B722" s="123">
        <v>1</v>
      </c>
      <c r="C722" s="123">
        <v>0</v>
      </c>
      <c r="D722" s="123">
        <v>0</v>
      </c>
      <c r="E722" s="123">
        <v>0</v>
      </c>
      <c r="F722" s="123">
        <v>1</v>
      </c>
      <c r="G722" s="123">
        <v>0</v>
      </c>
      <c r="H722" s="123">
        <v>15315</v>
      </c>
      <c r="I722" s="120">
        <f t="shared" si="12"/>
        <v>6.5295461965393406E-5</v>
      </c>
      <c r="J722" s="125" t="s">
        <v>456</v>
      </c>
      <c r="K722" s="118" t="s">
        <v>316</v>
      </c>
      <c r="L722" s="118"/>
    </row>
    <row r="723" spans="1:12" ht="20.100000000000001" customHeight="1" x14ac:dyDescent="0.2">
      <c r="A723" s="122" t="s">
        <v>635</v>
      </c>
      <c r="B723" s="123">
        <v>95</v>
      </c>
      <c r="C723" s="123">
        <v>1</v>
      </c>
      <c r="D723" s="123">
        <v>0</v>
      </c>
      <c r="E723" s="123">
        <v>22</v>
      </c>
      <c r="F723" s="123">
        <v>55</v>
      </c>
      <c r="G723" s="123">
        <v>17</v>
      </c>
      <c r="H723" s="123">
        <v>808</v>
      </c>
      <c r="I723" s="120">
        <f t="shared" si="12"/>
        <v>0.11757425742574257</v>
      </c>
      <c r="J723" s="125" t="s">
        <v>29</v>
      </c>
      <c r="K723" s="118" t="s">
        <v>298</v>
      </c>
      <c r="L723" s="118" t="s">
        <v>391</v>
      </c>
    </row>
    <row r="724" spans="1:12" ht="20.100000000000001" customHeight="1" x14ac:dyDescent="0.2">
      <c r="A724" s="122" t="s">
        <v>589</v>
      </c>
      <c r="B724" s="123">
        <v>98</v>
      </c>
      <c r="C724" s="123">
        <v>2</v>
      </c>
      <c r="D724" s="123">
        <v>0</v>
      </c>
      <c r="E724" s="123">
        <v>17</v>
      </c>
      <c r="F724" s="123">
        <v>44</v>
      </c>
      <c r="G724" s="123">
        <v>35</v>
      </c>
      <c r="H724" s="123">
        <v>979</v>
      </c>
      <c r="I724" s="120">
        <f t="shared" si="12"/>
        <v>0.10010214504596528</v>
      </c>
      <c r="J724" s="125" t="s">
        <v>120</v>
      </c>
      <c r="K724" s="118" t="s">
        <v>305</v>
      </c>
      <c r="L724" s="118"/>
    </row>
    <row r="725" spans="1:12" ht="20.100000000000001" customHeight="1" x14ac:dyDescent="0.2">
      <c r="A725" s="122" t="s">
        <v>223</v>
      </c>
      <c r="B725" s="123">
        <v>7427</v>
      </c>
      <c r="C725" s="123">
        <v>85</v>
      </c>
      <c r="D725" s="123">
        <v>76</v>
      </c>
      <c r="E725" s="123">
        <v>1117</v>
      </c>
      <c r="F725" s="123">
        <v>2938</v>
      </c>
      <c r="G725" s="123">
        <v>3211</v>
      </c>
      <c r="H725" s="123">
        <v>24886</v>
      </c>
      <c r="I725" s="120">
        <f t="shared" si="12"/>
        <v>0.29844089046049987</v>
      </c>
      <c r="J725" s="125" t="s">
        <v>456</v>
      </c>
      <c r="K725" s="118" t="s">
        <v>321</v>
      </c>
      <c r="L725" s="118" t="s">
        <v>2354</v>
      </c>
    </row>
    <row r="726" spans="1:12" ht="20.100000000000001" customHeight="1" x14ac:dyDescent="0.2">
      <c r="A726" s="122" t="s">
        <v>1685</v>
      </c>
      <c r="B726" s="123">
        <v>18</v>
      </c>
      <c r="C726" s="123">
        <v>0</v>
      </c>
      <c r="D726" s="123">
        <v>0</v>
      </c>
      <c r="E726" s="123">
        <v>4</v>
      </c>
      <c r="F726" s="123">
        <v>8</v>
      </c>
      <c r="G726" s="123">
        <v>6</v>
      </c>
      <c r="H726" s="123">
        <v>823</v>
      </c>
      <c r="I726" s="120">
        <f t="shared" si="12"/>
        <v>2.187120291616039E-2</v>
      </c>
      <c r="J726" s="125" t="s">
        <v>73</v>
      </c>
      <c r="K726" s="118" t="s">
        <v>316</v>
      </c>
      <c r="L726" s="118"/>
    </row>
    <row r="727" spans="1:12" ht="20.100000000000001" customHeight="1" x14ac:dyDescent="0.2">
      <c r="A727" s="122" t="s">
        <v>1325</v>
      </c>
      <c r="B727" s="123">
        <v>34</v>
      </c>
      <c r="C727" s="123">
        <v>6</v>
      </c>
      <c r="D727" s="123">
        <v>3</v>
      </c>
      <c r="E727" s="123">
        <v>10</v>
      </c>
      <c r="F727" s="123">
        <v>11</v>
      </c>
      <c r="G727" s="123">
        <v>4</v>
      </c>
      <c r="H727" s="123">
        <v>968</v>
      </c>
      <c r="I727" s="120">
        <f t="shared" si="12"/>
        <v>3.5123966942148761E-2</v>
      </c>
      <c r="J727" s="125" t="s">
        <v>34</v>
      </c>
      <c r="K727" s="118" t="s">
        <v>312</v>
      </c>
      <c r="L727" s="118"/>
    </row>
    <row r="728" spans="1:12" ht="20.100000000000001" customHeight="1" x14ac:dyDescent="0.2">
      <c r="A728" s="122" t="s">
        <v>765</v>
      </c>
      <c r="B728" s="123">
        <v>56</v>
      </c>
      <c r="C728" s="123">
        <v>0</v>
      </c>
      <c r="D728" s="123">
        <v>0</v>
      </c>
      <c r="E728" s="123">
        <v>19</v>
      </c>
      <c r="F728" s="123">
        <v>24</v>
      </c>
      <c r="G728" s="123">
        <v>13</v>
      </c>
      <c r="H728" s="123">
        <v>915</v>
      </c>
      <c r="I728" s="120">
        <f t="shared" si="12"/>
        <v>6.1202185792349727E-2</v>
      </c>
      <c r="J728" s="125" t="s">
        <v>122</v>
      </c>
      <c r="K728" s="118" t="s">
        <v>307</v>
      </c>
      <c r="L728" s="118" t="s">
        <v>118</v>
      </c>
    </row>
    <row r="729" spans="1:12" ht="20.100000000000001" customHeight="1" x14ac:dyDescent="0.2">
      <c r="A729" s="122" t="s">
        <v>1973</v>
      </c>
      <c r="B729" s="123">
        <v>19</v>
      </c>
      <c r="C729" s="123">
        <v>1</v>
      </c>
      <c r="D729" s="123">
        <v>0</v>
      </c>
      <c r="E729" s="123">
        <v>9</v>
      </c>
      <c r="F729" s="123">
        <v>6</v>
      </c>
      <c r="G729" s="123">
        <v>3</v>
      </c>
      <c r="H729" s="123">
        <v>589</v>
      </c>
      <c r="I729" s="120">
        <f t="shared" si="12"/>
        <v>3.2258064516129031E-2</v>
      </c>
      <c r="J729" s="125" t="s">
        <v>39</v>
      </c>
      <c r="K729" s="118" t="s">
        <v>298</v>
      </c>
      <c r="L729" s="118"/>
    </row>
    <row r="730" spans="1:12" ht="20.100000000000001" customHeight="1" x14ac:dyDescent="0.2">
      <c r="A730" s="122" t="s">
        <v>743</v>
      </c>
      <c r="B730" s="123">
        <v>58</v>
      </c>
      <c r="C730" s="123">
        <v>0</v>
      </c>
      <c r="D730" s="123">
        <v>0</v>
      </c>
      <c r="E730" s="123">
        <v>10</v>
      </c>
      <c r="F730" s="123">
        <v>35</v>
      </c>
      <c r="G730" s="123">
        <v>13</v>
      </c>
      <c r="H730" s="123">
        <v>1312</v>
      </c>
      <c r="I730" s="120">
        <f t="shared" si="12"/>
        <v>4.4207317073170729E-2</v>
      </c>
      <c r="J730" s="125" t="s">
        <v>69</v>
      </c>
      <c r="K730" s="118" t="s">
        <v>321</v>
      </c>
      <c r="L730" s="118" t="s">
        <v>332</v>
      </c>
    </row>
    <row r="731" spans="1:12" ht="20.100000000000001" customHeight="1" x14ac:dyDescent="0.2">
      <c r="A731" s="122" t="s">
        <v>1754</v>
      </c>
      <c r="B731" s="123">
        <v>16</v>
      </c>
      <c r="C731" s="123">
        <v>0</v>
      </c>
      <c r="D731" s="123">
        <v>0</v>
      </c>
      <c r="E731" s="123">
        <v>7</v>
      </c>
      <c r="F731" s="123">
        <v>7</v>
      </c>
      <c r="G731" s="123">
        <v>2</v>
      </c>
      <c r="H731" s="123">
        <v>1375</v>
      </c>
      <c r="I731" s="120">
        <f t="shared" si="12"/>
        <v>1.1636363636363636E-2</v>
      </c>
      <c r="J731" s="125" t="s">
        <v>30</v>
      </c>
      <c r="K731" s="118" t="s">
        <v>312</v>
      </c>
      <c r="L731" s="118" t="s">
        <v>2358</v>
      </c>
    </row>
    <row r="732" spans="1:12" ht="20.100000000000001" customHeight="1" x14ac:dyDescent="0.2">
      <c r="A732" s="122" t="s">
        <v>2145</v>
      </c>
      <c r="B732" s="123">
        <v>4</v>
      </c>
      <c r="C732" s="123">
        <v>0</v>
      </c>
      <c r="D732" s="123">
        <v>0</v>
      </c>
      <c r="E732" s="123">
        <v>1</v>
      </c>
      <c r="F732" s="123">
        <v>3</v>
      </c>
      <c r="G732" s="123">
        <v>0</v>
      </c>
      <c r="H732" s="123">
        <v>168</v>
      </c>
      <c r="I732" s="120">
        <f t="shared" si="12"/>
        <v>2.3809523809523808E-2</v>
      </c>
      <c r="J732" s="125" t="s">
        <v>37</v>
      </c>
      <c r="K732" s="118" t="s">
        <v>2580</v>
      </c>
      <c r="L732" s="118" t="s">
        <v>51</v>
      </c>
    </row>
    <row r="733" spans="1:12" ht="20.100000000000001" customHeight="1" x14ac:dyDescent="0.2">
      <c r="A733" s="122" t="s">
        <v>1518</v>
      </c>
      <c r="B733" s="123">
        <v>21</v>
      </c>
      <c r="C733" s="123">
        <v>0</v>
      </c>
      <c r="D733" s="123">
        <v>2</v>
      </c>
      <c r="E733" s="123">
        <v>2</v>
      </c>
      <c r="F733" s="123">
        <v>16</v>
      </c>
      <c r="G733" s="123">
        <v>1</v>
      </c>
      <c r="H733" s="123">
        <v>1128</v>
      </c>
      <c r="I733" s="120">
        <f t="shared" si="12"/>
        <v>1.8617021276595744E-2</v>
      </c>
      <c r="J733" s="125" t="s">
        <v>78</v>
      </c>
      <c r="K733" s="118" t="s">
        <v>321</v>
      </c>
      <c r="L733" s="118"/>
    </row>
    <row r="734" spans="1:12" ht="20.100000000000001" customHeight="1" x14ac:dyDescent="0.2">
      <c r="A734" s="122" t="s">
        <v>2574</v>
      </c>
      <c r="B734" s="123">
        <v>5</v>
      </c>
      <c r="C734" s="123">
        <v>2</v>
      </c>
      <c r="D734" s="123">
        <v>0</v>
      </c>
      <c r="E734" s="123">
        <v>3</v>
      </c>
      <c r="F734" s="123">
        <v>0</v>
      </c>
      <c r="G734" s="123">
        <v>0</v>
      </c>
      <c r="H734" s="123">
        <v>634</v>
      </c>
      <c r="I734" s="120">
        <f t="shared" si="12"/>
        <v>7.8864353312302835E-3</v>
      </c>
      <c r="J734" s="125" t="s">
        <v>73</v>
      </c>
      <c r="K734" s="118" t="s">
        <v>316</v>
      </c>
      <c r="L734" s="118"/>
    </row>
    <row r="735" spans="1:12" ht="20.100000000000001" customHeight="1" x14ac:dyDescent="0.2">
      <c r="A735" s="122" t="s">
        <v>482</v>
      </c>
      <c r="B735" s="126">
        <v>227</v>
      </c>
      <c r="C735" s="126">
        <v>22</v>
      </c>
      <c r="D735" s="126">
        <v>14</v>
      </c>
      <c r="E735" s="126">
        <v>69</v>
      </c>
      <c r="F735" s="126">
        <v>76</v>
      </c>
      <c r="G735" s="126">
        <v>46</v>
      </c>
      <c r="H735" s="127">
        <v>2512</v>
      </c>
      <c r="I735" s="120">
        <f t="shared" si="12"/>
        <v>9.0366242038216554E-2</v>
      </c>
      <c r="J735" s="125" t="s">
        <v>70</v>
      </c>
      <c r="K735" s="118" t="s">
        <v>298</v>
      </c>
      <c r="L735" s="118"/>
    </row>
    <row r="736" spans="1:12" ht="20.100000000000001" customHeight="1" x14ac:dyDescent="0.2">
      <c r="A736" s="122" t="s">
        <v>579</v>
      </c>
      <c r="B736" s="123">
        <v>135</v>
      </c>
      <c r="C736" s="123">
        <v>30</v>
      </c>
      <c r="D736" s="123">
        <v>10</v>
      </c>
      <c r="E736" s="123">
        <v>29</v>
      </c>
      <c r="F736" s="123">
        <v>43</v>
      </c>
      <c r="G736" s="123">
        <v>23</v>
      </c>
      <c r="H736" s="123">
        <v>1125</v>
      </c>
      <c r="I736" s="120">
        <f t="shared" si="12"/>
        <v>0.12</v>
      </c>
      <c r="J736" s="125" t="s">
        <v>37</v>
      </c>
      <c r="K736" s="118" t="s">
        <v>2580</v>
      </c>
      <c r="L736" s="118"/>
    </row>
    <row r="737" spans="1:12" ht="20.100000000000001" customHeight="1" x14ac:dyDescent="0.2">
      <c r="A737" s="122" t="s">
        <v>77</v>
      </c>
      <c r="B737" s="123">
        <v>995</v>
      </c>
      <c r="C737" s="123">
        <v>5</v>
      </c>
      <c r="D737" s="123">
        <v>2</v>
      </c>
      <c r="E737" s="123">
        <v>214</v>
      </c>
      <c r="F737" s="123">
        <v>362</v>
      </c>
      <c r="G737" s="123">
        <v>412</v>
      </c>
      <c r="H737" s="123">
        <v>5610</v>
      </c>
      <c r="I737" s="120">
        <f t="shared" si="12"/>
        <v>0.17736185383244207</v>
      </c>
      <c r="J737" s="125" t="s">
        <v>456</v>
      </c>
      <c r="K737" s="118" t="s">
        <v>307</v>
      </c>
      <c r="L737" s="118" t="s">
        <v>2363</v>
      </c>
    </row>
    <row r="738" spans="1:12" ht="20.100000000000001" customHeight="1" x14ac:dyDescent="0.2">
      <c r="A738" s="122" t="s">
        <v>1929</v>
      </c>
      <c r="B738" s="123">
        <v>14</v>
      </c>
      <c r="C738" s="123">
        <v>0</v>
      </c>
      <c r="D738" s="123">
        <v>0</v>
      </c>
      <c r="E738" s="123">
        <v>4</v>
      </c>
      <c r="F738" s="123">
        <v>8</v>
      </c>
      <c r="G738" s="123">
        <v>2</v>
      </c>
      <c r="H738" s="123">
        <v>226</v>
      </c>
      <c r="I738" s="120">
        <f t="shared" si="12"/>
        <v>6.1946902654867256E-2</v>
      </c>
      <c r="J738" s="125" t="s">
        <v>217</v>
      </c>
      <c r="K738" s="118" t="s">
        <v>298</v>
      </c>
      <c r="L738" s="118"/>
    </row>
    <row r="739" spans="1:12" ht="20.100000000000001" customHeight="1" x14ac:dyDescent="0.2">
      <c r="A739" s="122" t="s">
        <v>1545</v>
      </c>
      <c r="B739" s="123">
        <v>15</v>
      </c>
      <c r="C739" s="123">
        <v>0</v>
      </c>
      <c r="D739" s="123">
        <v>0</v>
      </c>
      <c r="E739" s="123">
        <v>5</v>
      </c>
      <c r="F739" s="123">
        <v>7</v>
      </c>
      <c r="G739" s="123">
        <v>3</v>
      </c>
      <c r="H739" s="123">
        <v>544</v>
      </c>
      <c r="I739" s="120">
        <f t="shared" si="12"/>
        <v>2.7573529411764705E-2</v>
      </c>
      <c r="J739" s="125" t="s">
        <v>73</v>
      </c>
      <c r="K739" s="118" t="s">
        <v>316</v>
      </c>
      <c r="L739" s="118"/>
    </row>
    <row r="740" spans="1:12" ht="20.100000000000001" customHeight="1" x14ac:dyDescent="0.2">
      <c r="A740" s="122" t="s">
        <v>1529</v>
      </c>
      <c r="B740" s="123">
        <v>23</v>
      </c>
      <c r="C740" s="123">
        <v>0</v>
      </c>
      <c r="D740" s="123">
        <v>0</v>
      </c>
      <c r="E740" s="123">
        <v>6</v>
      </c>
      <c r="F740" s="123">
        <v>16</v>
      </c>
      <c r="G740" s="123">
        <v>1</v>
      </c>
      <c r="H740" s="123">
        <v>212</v>
      </c>
      <c r="I740" s="120">
        <f t="shared" si="12"/>
        <v>0.10849056603773585</v>
      </c>
      <c r="J740" s="125" t="s">
        <v>456</v>
      </c>
      <c r="K740" s="118" t="s">
        <v>309</v>
      </c>
      <c r="L740" s="118" t="s">
        <v>2357</v>
      </c>
    </row>
    <row r="741" spans="1:12" ht="20.100000000000001" customHeight="1" x14ac:dyDescent="0.2">
      <c r="A741" s="122" t="s">
        <v>2044</v>
      </c>
      <c r="B741" s="123">
        <v>8</v>
      </c>
      <c r="C741" s="123">
        <v>0</v>
      </c>
      <c r="D741" s="123">
        <v>0</v>
      </c>
      <c r="E741" s="123">
        <v>4</v>
      </c>
      <c r="F741" s="123">
        <v>4</v>
      </c>
      <c r="G741" s="123">
        <v>0</v>
      </c>
      <c r="H741" s="123">
        <v>434</v>
      </c>
      <c r="I741" s="120">
        <f t="shared" si="12"/>
        <v>1.8433179723502304E-2</v>
      </c>
      <c r="J741" s="125" t="s">
        <v>212</v>
      </c>
      <c r="K741" s="118" t="s">
        <v>321</v>
      </c>
      <c r="L741" s="118" t="s">
        <v>364</v>
      </c>
    </row>
    <row r="742" spans="1:12" ht="20.100000000000001" customHeight="1" x14ac:dyDescent="0.2">
      <c r="A742" s="122" t="s">
        <v>1321</v>
      </c>
      <c r="B742" s="123">
        <v>30</v>
      </c>
      <c r="C742" s="123">
        <v>2</v>
      </c>
      <c r="D742" s="123">
        <v>0</v>
      </c>
      <c r="E742" s="123">
        <v>8</v>
      </c>
      <c r="F742" s="123">
        <v>18</v>
      </c>
      <c r="G742" s="123">
        <v>2</v>
      </c>
      <c r="H742" s="123">
        <v>827</v>
      </c>
      <c r="I742" s="120">
        <f t="shared" si="12"/>
        <v>3.6275695284159616E-2</v>
      </c>
      <c r="J742" s="125" t="s">
        <v>28</v>
      </c>
      <c r="K742" s="118" t="s">
        <v>321</v>
      </c>
      <c r="L742" s="118" t="s">
        <v>2355</v>
      </c>
    </row>
    <row r="743" spans="1:12" ht="20.100000000000001" customHeight="1" x14ac:dyDescent="0.2">
      <c r="A743" s="122" t="s">
        <v>1865</v>
      </c>
      <c r="B743" s="123">
        <v>22</v>
      </c>
      <c r="C743" s="123">
        <v>4</v>
      </c>
      <c r="D743" s="123">
        <v>2</v>
      </c>
      <c r="E743" s="123">
        <v>5</v>
      </c>
      <c r="F743" s="123">
        <v>8</v>
      </c>
      <c r="G743" s="123">
        <v>3</v>
      </c>
      <c r="H743" s="123">
        <v>546</v>
      </c>
      <c r="I743" s="120">
        <f t="shared" si="12"/>
        <v>4.0293040293040296E-2</v>
      </c>
      <c r="J743" s="125" t="s">
        <v>116</v>
      </c>
      <c r="K743" s="118" t="s">
        <v>307</v>
      </c>
      <c r="L743" s="118"/>
    </row>
    <row r="744" spans="1:12" ht="20.100000000000001" customHeight="1" x14ac:dyDescent="0.2">
      <c r="A744" s="122" t="s">
        <v>1531</v>
      </c>
      <c r="B744" s="123">
        <v>22</v>
      </c>
      <c r="C744" s="123">
        <v>0</v>
      </c>
      <c r="D744" s="123">
        <v>2</v>
      </c>
      <c r="E744" s="123">
        <v>8</v>
      </c>
      <c r="F744" s="123">
        <v>10</v>
      </c>
      <c r="G744" s="123">
        <v>2</v>
      </c>
      <c r="H744" s="123">
        <v>767</v>
      </c>
      <c r="I744" s="120">
        <f t="shared" si="12"/>
        <v>2.8683181225554105E-2</v>
      </c>
      <c r="J744" s="125" t="s">
        <v>89</v>
      </c>
      <c r="K744" s="118" t="s">
        <v>2580</v>
      </c>
      <c r="L744" s="118" t="s">
        <v>91</v>
      </c>
    </row>
    <row r="745" spans="1:12" ht="20.100000000000001" customHeight="1" x14ac:dyDescent="0.2">
      <c r="A745" s="122" t="s">
        <v>501</v>
      </c>
      <c r="B745" s="123">
        <v>162</v>
      </c>
      <c r="C745" s="123">
        <v>29</v>
      </c>
      <c r="D745" s="123">
        <v>8</v>
      </c>
      <c r="E745" s="123">
        <v>32</v>
      </c>
      <c r="F745" s="123">
        <v>74</v>
      </c>
      <c r="G745" s="123">
        <v>19</v>
      </c>
      <c r="H745" s="123">
        <v>1336</v>
      </c>
      <c r="I745" s="120">
        <f t="shared" si="12"/>
        <v>0.12125748502994012</v>
      </c>
      <c r="J745" s="125" t="s">
        <v>89</v>
      </c>
      <c r="K745" s="118" t="s">
        <v>2580</v>
      </c>
      <c r="L745" s="118" t="s">
        <v>91</v>
      </c>
    </row>
    <row r="746" spans="1:12" ht="20.100000000000001" customHeight="1" x14ac:dyDescent="0.2">
      <c r="A746" s="122" t="s">
        <v>836</v>
      </c>
      <c r="B746" s="123">
        <v>41</v>
      </c>
      <c r="C746" s="123">
        <v>0</v>
      </c>
      <c r="D746" s="123">
        <v>1</v>
      </c>
      <c r="E746" s="123">
        <v>18</v>
      </c>
      <c r="F746" s="123">
        <v>17</v>
      </c>
      <c r="G746" s="123">
        <v>5</v>
      </c>
      <c r="H746" s="123">
        <v>2175</v>
      </c>
      <c r="I746" s="120">
        <f t="shared" si="12"/>
        <v>1.8850574712643679E-2</v>
      </c>
      <c r="J746" s="125" t="s">
        <v>262</v>
      </c>
      <c r="K746" s="118" t="s">
        <v>296</v>
      </c>
      <c r="L746" s="118" t="s">
        <v>12</v>
      </c>
    </row>
    <row r="747" spans="1:12" ht="20.100000000000001" customHeight="1" x14ac:dyDescent="0.2">
      <c r="A747" s="122" t="s">
        <v>639</v>
      </c>
      <c r="B747" s="123">
        <v>89</v>
      </c>
      <c r="C747" s="123">
        <v>13</v>
      </c>
      <c r="D747" s="123">
        <v>3</v>
      </c>
      <c r="E747" s="123">
        <v>12</v>
      </c>
      <c r="F747" s="123">
        <v>43</v>
      </c>
      <c r="G747" s="123">
        <v>18</v>
      </c>
      <c r="H747" s="123">
        <v>626</v>
      </c>
      <c r="I747" s="120">
        <f t="shared" si="12"/>
        <v>0.14217252396166133</v>
      </c>
      <c r="J747" s="125" t="s">
        <v>116</v>
      </c>
      <c r="K747" s="118" t="s">
        <v>307</v>
      </c>
      <c r="L747" s="118"/>
    </row>
    <row r="748" spans="1:12" ht="20.100000000000001" customHeight="1" x14ac:dyDescent="0.2">
      <c r="A748" s="122" t="s">
        <v>1992</v>
      </c>
      <c r="B748" s="123">
        <v>12</v>
      </c>
      <c r="C748" s="123">
        <v>0</v>
      </c>
      <c r="D748" s="123">
        <v>0</v>
      </c>
      <c r="E748" s="123">
        <v>2</v>
      </c>
      <c r="F748" s="123">
        <v>9</v>
      </c>
      <c r="G748" s="123">
        <v>1</v>
      </c>
      <c r="H748" s="123">
        <v>746</v>
      </c>
      <c r="I748" s="120">
        <f t="shared" si="12"/>
        <v>1.6085790884718499E-2</v>
      </c>
      <c r="J748" s="125" t="s">
        <v>169</v>
      </c>
      <c r="K748" s="118" t="s">
        <v>296</v>
      </c>
      <c r="L748" s="118"/>
    </row>
    <row r="749" spans="1:12" ht="20.100000000000001" customHeight="1" x14ac:dyDescent="0.2">
      <c r="A749" s="122" t="s">
        <v>795</v>
      </c>
      <c r="B749" s="123">
        <v>56</v>
      </c>
      <c r="C749" s="123">
        <v>8</v>
      </c>
      <c r="D749" s="123">
        <v>0</v>
      </c>
      <c r="E749" s="123">
        <v>18</v>
      </c>
      <c r="F749" s="123">
        <v>19</v>
      </c>
      <c r="G749" s="123">
        <v>11</v>
      </c>
      <c r="H749" s="123">
        <v>339</v>
      </c>
      <c r="I749" s="120">
        <f t="shared" si="12"/>
        <v>0.16519174041297935</v>
      </c>
      <c r="J749" s="125" t="s">
        <v>36</v>
      </c>
      <c r="K749" s="118" t="s">
        <v>321</v>
      </c>
      <c r="L749" s="118" t="s">
        <v>364</v>
      </c>
    </row>
    <row r="750" spans="1:12" ht="20.100000000000001" customHeight="1" x14ac:dyDescent="0.2">
      <c r="A750" s="122" t="s">
        <v>2060</v>
      </c>
      <c r="B750" s="123">
        <v>9</v>
      </c>
      <c r="C750" s="123">
        <v>0</v>
      </c>
      <c r="D750" s="123">
        <v>0</v>
      </c>
      <c r="E750" s="123">
        <v>1</v>
      </c>
      <c r="F750" s="123">
        <v>6</v>
      </c>
      <c r="G750" s="123">
        <v>2</v>
      </c>
      <c r="H750" s="123">
        <v>235</v>
      </c>
      <c r="I750" s="120">
        <f t="shared" si="12"/>
        <v>3.8297872340425532E-2</v>
      </c>
      <c r="J750" s="125" t="s">
        <v>241</v>
      </c>
      <c r="K750" s="118" t="s">
        <v>2580</v>
      </c>
      <c r="L750" s="118" t="s">
        <v>91</v>
      </c>
    </row>
    <row r="751" spans="1:12" ht="20.100000000000001" customHeight="1" x14ac:dyDescent="0.2">
      <c r="A751" s="122" t="s">
        <v>1900</v>
      </c>
      <c r="B751" s="123">
        <v>9</v>
      </c>
      <c r="C751" s="123">
        <v>0</v>
      </c>
      <c r="D751" s="123">
        <v>0</v>
      </c>
      <c r="E751" s="123">
        <v>5</v>
      </c>
      <c r="F751" s="123">
        <v>4</v>
      </c>
      <c r="G751" s="123">
        <v>0</v>
      </c>
      <c r="H751" s="123">
        <v>716</v>
      </c>
      <c r="I751" s="120">
        <f t="shared" si="12"/>
        <v>1.2569832402234637E-2</v>
      </c>
      <c r="J751" s="125" t="s">
        <v>262</v>
      </c>
      <c r="K751" s="118" t="s">
        <v>296</v>
      </c>
      <c r="L751" s="118" t="s">
        <v>12</v>
      </c>
    </row>
    <row r="752" spans="1:12" ht="20.100000000000001" customHeight="1" x14ac:dyDescent="0.2">
      <c r="A752" s="122" t="s">
        <v>1546</v>
      </c>
      <c r="B752" s="123">
        <v>20</v>
      </c>
      <c r="C752" s="123">
        <v>2</v>
      </c>
      <c r="D752" s="123">
        <v>0</v>
      </c>
      <c r="E752" s="123">
        <v>4</v>
      </c>
      <c r="F752" s="123">
        <v>11</v>
      </c>
      <c r="G752" s="123">
        <v>3</v>
      </c>
      <c r="H752" s="123">
        <v>604</v>
      </c>
      <c r="I752" s="120">
        <f t="shared" si="12"/>
        <v>3.3112582781456956E-2</v>
      </c>
      <c r="J752" s="125" t="s">
        <v>30</v>
      </c>
      <c r="K752" s="118" t="s">
        <v>312</v>
      </c>
      <c r="L752" s="118" t="s">
        <v>2358</v>
      </c>
    </row>
    <row r="753" spans="1:12" ht="20.100000000000001" customHeight="1" x14ac:dyDescent="0.2">
      <c r="A753" s="122" t="s">
        <v>1741</v>
      </c>
      <c r="B753" s="123">
        <v>20</v>
      </c>
      <c r="C753" s="123">
        <v>4</v>
      </c>
      <c r="D753" s="123">
        <v>0</v>
      </c>
      <c r="E753" s="123">
        <v>2</v>
      </c>
      <c r="F753" s="123">
        <v>12</v>
      </c>
      <c r="G753" s="123">
        <v>2</v>
      </c>
      <c r="H753" s="123">
        <v>997</v>
      </c>
      <c r="I753" s="120">
        <f t="shared" si="12"/>
        <v>2.0060180541624874E-2</v>
      </c>
      <c r="J753" s="125" t="s">
        <v>30</v>
      </c>
      <c r="K753" s="118" t="s">
        <v>309</v>
      </c>
      <c r="L753" s="118" t="s">
        <v>111</v>
      </c>
    </row>
    <row r="754" spans="1:12" ht="20.100000000000001" customHeight="1" x14ac:dyDescent="0.2">
      <c r="A754" s="122" t="s">
        <v>1273</v>
      </c>
      <c r="B754" s="123">
        <v>25</v>
      </c>
      <c r="C754" s="123">
        <v>0</v>
      </c>
      <c r="D754" s="123">
        <v>0</v>
      </c>
      <c r="E754" s="123">
        <v>4</v>
      </c>
      <c r="F754" s="123">
        <v>14</v>
      </c>
      <c r="G754" s="123">
        <v>7</v>
      </c>
      <c r="H754" s="123">
        <v>799</v>
      </c>
      <c r="I754" s="120">
        <f t="shared" si="12"/>
        <v>3.1289111389236547E-2</v>
      </c>
      <c r="J754" s="125" t="s">
        <v>212</v>
      </c>
      <c r="K754" s="118" t="s">
        <v>321</v>
      </c>
      <c r="L754" s="118" t="s">
        <v>2355</v>
      </c>
    </row>
    <row r="755" spans="1:12" ht="20.100000000000001" customHeight="1" x14ac:dyDescent="0.2">
      <c r="A755" s="122" t="s">
        <v>652</v>
      </c>
      <c r="B755" s="123">
        <v>69</v>
      </c>
      <c r="C755" s="123">
        <v>0</v>
      </c>
      <c r="D755" s="123">
        <v>0</v>
      </c>
      <c r="E755" s="123">
        <v>13</v>
      </c>
      <c r="F755" s="123">
        <v>45</v>
      </c>
      <c r="G755" s="123">
        <v>11</v>
      </c>
      <c r="H755" s="123">
        <v>1210</v>
      </c>
      <c r="I755" s="120">
        <f t="shared" si="12"/>
        <v>5.7024793388429751E-2</v>
      </c>
      <c r="J755" s="125" t="s">
        <v>21</v>
      </c>
      <c r="K755" s="118" t="s">
        <v>307</v>
      </c>
      <c r="L755" s="118"/>
    </row>
    <row r="756" spans="1:12" ht="20.100000000000001" customHeight="1" x14ac:dyDescent="0.2">
      <c r="A756" s="122" t="s">
        <v>569</v>
      </c>
      <c r="B756" s="123">
        <v>99</v>
      </c>
      <c r="C756" s="123">
        <v>0</v>
      </c>
      <c r="D756" s="123">
        <v>0</v>
      </c>
      <c r="E756" s="123">
        <v>39</v>
      </c>
      <c r="F756" s="123">
        <v>52</v>
      </c>
      <c r="G756" s="123">
        <v>8</v>
      </c>
      <c r="H756" s="123">
        <v>1412</v>
      </c>
      <c r="I756" s="120">
        <f t="shared" si="12"/>
        <v>7.0113314447592071E-2</v>
      </c>
      <c r="J756" s="125" t="s">
        <v>65</v>
      </c>
      <c r="K756" s="118" t="s">
        <v>316</v>
      </c>
      <c r="L756" s="118"/>
    </row>
    <row r="757" spans="1:12" ht="20.100000000000001" customHeight="1" x14ac:dyDescent="0.2">
      <c r="A757" s="122" t="s">
        <v>1457</v>
      </c>
      <c r="B757" s="123">
        <v>30</v>
      </c>
      <c r="C757" s="123">
        <v>0</v>
      </c>
      <c r="D757" s="123">
        <v>0</v>
      </c>
      <c r="E757" s="123">
        <v>8</v>
      </c>
      <c r="F757" s="123">
        <v>20</v>
      </c>
      <c r="G757" s="123">
        <v>2</v>
      </c>
      <c r="H757" s="123">
        <v>985</v>
      </c>
      <c r="I757" s="120">
        <f t="shared" si="12"/>
        <v>3.0456852791878174E-2</v>
      </c>
      <c r="J757" s="125" t="s">
        <v>2581</v>
      </c>
      <c r="K757" s="118" t="s">
        <v>309</v>
      </c>
      <c r="L757" s="118"/>
    </row>
    <row r="758" spans="1:12" ht="20.100000000000001" customHeight="1" x14ac:dyDescent="0.2">
      <c r="A758" s="122" t="s">
        <v>684</v>
      </c>
      <c r="B758" s="123">
        <v>61</v>
      </c>
      <c r="C758" s="123">
        <v>0</v>
      </c>
      <c r="D758" s="123">
        <v>0</v>
      </c>
      <c r="E758" s="123">
        <v>28</v>
      </c>
      <c r="F758" s="123">
        <v>28</v>
      </c>
      <c r="G758" s="123">
        <v>5</v>
      </c>
      <c r="H758" s="123">
        <v>795</v>
      </c>
      <c r="I758" s="120">
        <f t="shared" si="12"/>
        <v>7.672955974842767E-2</v>
      </c>
      <c r="J758" s="125" t="s">
        <v>88</v>
      </c>
      <c r="K758" s="118" t="s">
        <v>305</v>
      </c>
      <c r="L758" s="118"/>
    </row>
    <row r="759" spans="1:12" ht="20.100000000000001" customHeight="1" x14ac:dyDescent="0.2">
      <c r="A759" s="122" t="s">
        <v>1535</v>
      </c>
      <c r="B759" s="123">
        <v>26</v>
      </c>
      <c r="C759" s="123">
        <v>3</v>
      </c>
      <c r="D759" s="123">
        <v>1</v>
      </c>
      <c r="E759" s="123">
        <v>5</v>
      </c>
      <c r="F759" s="123">
        <v>12</v>
      </c>
      <c r="G759" s="123">
        <v>5</v>
      </c>
      <c r="H759" s="123">
        <v>1040</v>
      </c>
      <c r="I759" s="120">
        <f t="shared" si="12"/>
        <v>2.5000000000000001E-2</v>
      </c>
      <c r="J759" s="125" t="s">
        <v>73</v>
      </c>
      <c r="K759" s="118" t="s">
        <v>316</v>
      </c>
      <c r="L759" s="118"/>
    </row>
    <row r="760" spans="1:12" ht="20.100000000000001" customHeight="1" x14ac:dyDescent="0.2">
      <c r="A760" s="122" t="s">
        <v>1739</v>
      </c>
      <c r="B760" s="123">
        <v>14</v>
      </c>
      <c r="C760" s="123">
        <v>0</v>
      </c>
      <c r="D760" s="123">
        <v>0</v>
      </c>
      <c r="E760" s="123">
        <v>3</v>
      </c>
      <c r="F760" s="123">
        <v>8</v>
      </c>
      <c r="G760" s="123">
        <v>3</v>
      </c>
      <c r="H760" s="123">
        <v>1000</v>
      </c>
      <c r="I760" s="120">
        <f t="shared" si="12"/>
        <v>1.4E-2</v>
      </c>
      <c r="J760" s="125" t="s">
        <v>61</v>
      </c>
      <c r="K760" s="118" t="s">
        <v>305</v>
      </c>
      <c r="L760" s="118"/>
    </row>
    <row r="761" spans="1:12" ht="20.100000000000001" customHeight="1" x14ac:dyDescent="0.2">
      <c r="A761" s="122" t="s">
        <v>1314</v>
      </c>
      <c r="B761" s="123">
        <v>32</v>
      </c>
      <c r="C761" s="123">
        <v>0</v>
      </c>
      <c r="D761" s="123">
        <v>0</v>
      </c>
      <c r="E761" s="123">
        <v>7</v>
      </c>
      <c r="F761" s="123">
        <v>21</v>
      </c>
      <c r="G761" s="123">
        <v>4</v>
      </c>
      <c r="H761" s="123">
        <v>1028</v>
      </c>
      <c r="I761" s="120">
        <f t="shared" si="12"/>
        <v>3.1128404669260701E-2</v>
      </c>
      <c r="J761" s="125" t="s">
        <v>46</v>
      </c>
      <c r="K761" s="118" t="s">
        <v>296</v>
      </c>
      <c r="L761" s="118"/>
    </row>
    <row r="762" spans="1:12" ht="20.100000000000001" customHeight="1" x14ac:dyDescent="0.2">
      <c r="A762" s="122" t="s">
        <v>544</v>
      </c>
      <c r="B762" s="123">
        <v>111</v>
      </c>
      <c r="C762" s="123">
        <v>0</v>
      </c>
      <c r="D762" s="123">
        <v>0</v>
      </c>
      <c r="E762" s="123">
        <v>11</v>
      </c>
      <c r="F762" s="123">
        <v>60</v>
      </c>
      <c r="G762" s="123">
        <v>40</v>
      </c>
      <c r="H762" s="123">
        <v>3591</v>
      </c>
      <c r="I762" s="120">
        <f t="shared" si="12"/>
        <v>3.0910609857978277E-2</v>
      </c>
      <c r="J762" s="125" t="s">
        <v>34</v>
      </c>
      <c r="K762" s="118" t="s">
        <v>305</v>
      </c>
      <c r="L762" s="118" t="s">
        <v>59</v>
      </c>
    </row>
    <row r="763" spans="1:12" ht="20.100000000000001" customHeight="1" x14ac:dyDescent="0.2">
      <c r="A763" s="122" t="s">
        <v>2167</v>
      </c>
      <c r="B763" s="123">
        <v>3</v>
      </c>
      <c r="C763" s="123">
        <v>0</v>
      </c>
      <c r="D763" s="123">
        <v>0</v>
      </c>
      <c r="E763" s="123">
        <v>0</v>
      </c>
      <c r="F763" s="123">
        <v>3</v>
      </c>
      <c r="G763" s="123">
        <v>0</v>
      </c>
      <c r="H763" s="123">
        <v>208</v>
      </c>
      <c r="I763" s="120">
        <f t="shared" si="12"/>
        <v>1.4423076923076924E-2</v>
      </c>
      <c r="J763" s="125" t="s">
        <v>76</v>
      </c>
      <c r="K763" s="118" t="s">
        <v>321</v>
      </c>
      <c r="L763" s="118" t="s">
        <v>2354</v>
      </c>
    </row>
    <row r="764" spans="1:12" ht="20.100000000000001" customHeight="1" x14ac:dyDescent="0.2">
      <c r="A764" s="122" t="s">
        <v>585</v>
      </c>
      <c r="B764" s="123">
        <v>105</v>
      </c>
      <c r="C764" s="123">
        <v>5</v>
      </c>
      <c r="D764" s="123">
        <v>4</v>
      </c>
      <c r="E764" s="123">
        <v>24</v>
      </c>
      <c r="F764" s="123">
        <v>45</v>
      </c>
      <c r="G764" s="123">
        <v>27</v>
      </c>
      <c r="H764" s="123">
        <v>914</v>
      </c>
      <c r="I764" s="120">
        <f t="shared" si="12"/>
        <v>0.11487964989059081</v>
      </c>
      <c r="J764" s="125" t="s">
        <v>70</v>
      </c>
      <c r="K764" s="118" t="s">
        <v>312</v>
      </c>
      <c r="L764" s="118" t="s">
        <v>2358</v>
      </c>
    </row>
    <row r="765" spans="1:12" ht="20.100000000000001" customHeight="1" x14ac:dyDescent="0.2">
      <c r="A765" s="122" t="s">
        <v>691</v>
      </c>
      <c r="B765" s="123">
        <v>68</v>
      </c>
      <c r="C765" s="123">
        <v>0</v>
      </c>
      <c r="D765" s="123">
        <v>1</v>
      </c>
      <c r="E765" s="123">
        <v>11</v>
      </c>
      <c r="F765" s="123">
        <v>38</v>
      </c>
      <c r="G765" s="123">
        <v>18</v>
      </c>
      <c r="H765" s="123">
        <v>671</v>
      </c>
      <c r="I765" s="120">
        <f t="shared" si="12"/>
        <v>0.10134128166915052</v>
      </c>
      <c r="J765" s="125" t="s">
        <v>28</v>
      </c>
      <c r="K765" s="118" t="s">
        <v>2580</v>
      </c>
      <c r="L765" s="118"/>
    </row>
    <row r="766" spans="1:12" ht="20.100000000000001" customHeight="1" x14ac:dyDescent="0.2">
      <c r="A766" s="122" t="s">
        <v>1958</v>
      </c>
      <c r="B766" s="123">
        <v>12</v>
      </c>
      <c r="C766" s="123">
        <v>0</v>
      </c>
      <c r="D766" s="123">
        <v>0</v>
      </c>
      <c r="E766" s="123">
        <v>5</v>
      </c>
      <c r="F766" s="123">
        <v>7</v>
      </c>
      <c r="G766" s="123">
        <v>0</v>
      </c>
      <c r="H766" s="123">
        <v>299</v>
      </c>
      <c r="I766" s="120">
        <f t="shared" si="12"/>
        <v>4.0133779264214048E-2</v>
      </c>
      <c r="J766" s="125" t="s">
        <v>266</v>
      </c>
      <c r="K766" s="118" t="s">
        <v>307</v>
      </c>
      <c r="L766" s="118" t="s">
        <v>33</v>
      </c>
    </row>
    <row r="767" spans="1:12" ht="20.100000000000001" customHeight="1" x14ac:dyDescent="0.2">
      <c r="A767" s="122" t="s">
        <v>907</v>
      </c>
      <c r="B767" s="123">
        <v>55</v>
      </c>
      <c r="C767" s="123">
        <v>14</v>
      </c>
      <c r="D767" s="123">
        <v>2</v>
      </c>
      <c r="E767" s="123">
        <v>14</v>
      </c>
      <c r="F767" s="123">
        <v>14</v>
      </c>
      <c r="G767" s="123">
        <v>11</v>
      </c>
      <c r="H767" s="123">
        <v>733</v>
      </c>
      <c r="I767" s="120">
        <f t="shared" si="12"/>
        <v>7.5034106412005461E-2</v>
      </c>
      <c r="J767" s="125" t="s">
        <v>36</v>
      </c>
      <c r="K767" s="118" t="s">
        <v>321</v>
      </c>
      <c r="L767" s="118" t="s">
        <v>364</v>
      </c>
    </row>
    <row r="768" spans="1:12" ht="20.100000000000001" customHeight="1" x14ac:dyDescent="0.2">
      <c r="A768" s="122" t="s">
        <v>1807</v>
      </c>
      <c r="B768" s="123">
        <v>14</v>
      </c>
      <c r="C768" s="123">
        <v>0</v>
      </c>
      <c r="D768" s="123">
        <v>0</v>
      </c>
      <c r="E768" s="123">
        <v>5</v>
      </c>
      <c r="F768" s="123">
        <v>5</v>
      </c>
      <c r="G768" s="123">
        <v>4</v>
      </c>
      <c r="H768" s="123">
        <v>232</v>
      </c>
      <c r="I768" s="120">
        <f t="shared" si="12"/>
        <v>6.0344827586206899E-2</v>
      </c>
      <c r="J768" s="125" t="s">
        <v>42</v>
      </c>
      <c r="K768" s="118" t="s">
        <v>307</v>
      </c>
      <c r="L768" s="118" t="s">
        <v>5</v>
      </c>
    </row>
    <row r="769" spans="1:12" ht="20.100000000000001" customHeight="1" x14ac:dyDescent="0.2">
      <c r="A769" s="122" t="s">
        <v>2266</v>
      </c>
      <c r="B769" s="123">
        <v>1</v>
      </c>
      <c r="C769" s="123">
        <v>0</v>
      </c>
      <c r="D769" s="123">
        <v>0</v>
      </c>
      <c r="E769" s="123">
        <v>0</v>
      </c>
      <c r="F769" s="123">
        <v>0</v>
      </c>
      <c r="G769" s="123">
        <v>1</v>
      </c>
      <c r="H769" s="123">
        <v>2428</v>
      </c>
      <c r="I769" s="120">
        <f t="shared" si="12"/>
        <v>4.1186161449752884E-4</v>
      </c>
      <c r="J769" s="125" t="s">
        <v>35</v>
      </c>
      <c r="K769" s="118" t="s">
        <v>2580</v>
      </c>
      <c r="L769" s="118" t="s">
        <v>91</v>
      </c>
    </row>
    <row r="770" spans="1:12" ht="20.100000000000001" customHeight="1" x14ac:dyDescent="0.2">
      <c r="A770" s="122" t="s">
        <v>1585</v>
      </c>
      <c r="B770" s="123">
        <v>30</v>
      </c>
      <c r="C770" s="123">
        <v>1</v>
      </c>
      <c r="D770" s="123">
        <v>0</v>
      </c>
      <c r="E770" s="123">
        <v>9</v>
      </c>
      <c r="F770" s="123">
        <v>17</v>
      </c>
      <c r="G770" s="123">
        <v>3</v>
      </c>
      <c r="H770" s="123">
        <v>1038</v>
      </c>
      <c r="I770" s="120">
        <f t="shared" si="12"/>
        <v>2.8901734104046242E-2</v>
      </c>
      <c r="J770" s="125" t="s">
        <v>21</v>
      </c>
      <c r="K770" s="118" t="s">
        <v>307</v>
      </c>
      <c r="L770" s="118"/>
    </row>
    <row r="771" spans="1:12" ht="20.100000000000001" customHeight="1" x14ac:dyDescent="0.2">
      <c r="A771" s="122" t="s">
        <v>729</v>
      </c>
      <c r="B771" s="123">
        <v>59</v>
      </c>
      <c r="C771" s="123">
        <v>0</v>
      </c>
      <c r="D771" s="123">
        <v>1</v>
      </c>
      <c r="E771" s="123">
        <v>11</v>
      </c>
      <c r="F771" s="123">
        <v>35</v>
      </c>
      <c r="G771" s="123">
        <v>12</v>
      </c>
      <c r="H771" s="123">
        <v>1090</v>
      </c>
      <c r="I771" s="120">
        <f t="shared" si="12"/>
        <v>5.412844036697248E-2</v>
      </c>
      <c r="J771" s="125" t="s">
        <v>54</v>
      </c>
      <c r="K771" s="118" t="s">
        <v>296</v>
      </c>
      <c r="L771" s="118" t="s">
        <v>12</v>
      </c>
    </row>
    <row r="772" spans="1:12" ht="20.100000000000001" customHeight="1" x14ac:dyDescent="0.2">
      <c r="A772" s="122" t="s">
        <v>2297</v>
      </c>
      <c r="B772" s="123">
        <v>3</v>
      </c>
      <c r="C772" s="123">
        <v>0</v>
      </c>
      <c r="D772" s="123">
        <v>0</v>
      </c>
      <c r="E772" s="123">
        <v>3</v>
      </c>
      <c r="F772" s="123">
        <v>0</v>
      </c>
      <c r="G772" s="123">
        <v>0</v>
      </c>
      <c r="H772" s="123">
        <v>368</v>
      </c>
      <c r="I772" s="120">
        <f t="shared" si="12"/>
        <v>8.152173913043478E-3</v>
      </c>
      <c r="J772" s="125" t="s">
        <v>39</v>
      </c>
      <c r="K772" s="118" t="s">
        <v>298</v>
      </c>
      <c r="L772" s="118"/>
    </row>
    <row r="773" spans="1:12" ht="20.100000000000001" customHeight="1" x14ac:dyDescent="0.2">
      <c r="A773" s="122" t="s">
        <v>1404</v>
      </c>
      <c r="B773" s="123">
        <v>30</v>
      </c>
      <c r="C773" s="123">
        <v>0</v>
      </c>
      <c r="D773" s="123">
        <v>0</v>
      </c>
      <c r="E773" s="123">
        <v>9</v>
      </c>
      <c r="F773" s="123">
        <v>17</v>
      </c>
      <c r="G773" s="123">
        <v>4</v>
      </c>
      <c r="H773" s="123">
        <v>1369</v>
      </c>
      <c r="I773" s="120">
        <f t="shared" si="12"/>
        <v>2.1913805697589481E-2</v>
      </c>
      <c r="J773" s="125" t="s">
        <v>210</v>
      </c>
      <c r="K773" s="118" t="s">
        <v>296</v>
      </c>
      <c r="L773" s="118"/>
    </row>
    <row r="774" spans="1:12" ht="20.100000000000001" customHeight="1" x14ac:dyDescent="0.2">
      <c r="A774" s="122" t="s">
        <v>813</v>
      </c>
      <c r="B774" s="123">
        <v>69</v>
      </c>
      <c r="C774" s="123">
        <v>0</v>
      </c>
      <c r="D774" s="123">
        <v>1</v>
      </c>
      <c r="E774" s="123">
        <v>33</v>
      </c>
      <c r="F774" s="123">
        <v>28</v>
      </c>
      <c r="G774" s="123">
        <v>7</v>
      </c>
      <c r="H774" s="123">
        <v>1069</v>
      </c>
      <c r="I774" s="120">
        <f t="shared" si="12"/>
        <v>6.4546304957904588E-2</v>
      </c>
      <c r="J774" s="125" t="s">
        <v>89</v>
      </c>
      <c r="K774" s="118" t="s">
        <v>2580</v>
      </c>
      <c r="L774" s="118" t="s">
        <v>64</v>
      </c>
    </row>
    <row r="775" spans="1:12" ht="20.100000000000001" customHeight="1" x14ac:dyDescent="0.2">
      <c r="A775" s="122" t="s">
        <v>332</v>
      </c>
      <c r="B775" s="123">
        <v>14702</v>
      </c>
      <c r="C775" s="123">
        <v>541</v>
      </c>
      <c r="D775" s="123">
        <v>213</v>
      </c>
      <c r="E775" s="123">
        <v>2494</v>
      </c>
      <c r="F775" s="123">
        <v>6318</v>
      </c>
      <c r="G775" s="123">
        <v>5136</v>
      </c>
      <c r="H775" s="123">
        <v>67371</v>
      </c>
      <c r="I775" s="120">
        <f t="shared" si="12"/>
        <v>0.21822445859494441</v>
      </c>
      <c r="J775" s="125" t="s">
        <v>456</v>
      </c>
      <c r="K775" s="118" t="s">
        <v>321</v>
      </c>
      <c r="L775" s="118" t="s">
        <v>332</v>
      </c>
    </row>
    <row r="776" spans="1:12" ht="20.100000000000001" customHeight="1" x14ac:dyDescent="0.2">
      <c r="A776" s="122" t="s">
        <v>1570</v>
      </c>
      <c r="B776" s="123">
        <v>26</v>
      </c>
      <c r="C776" s="123">
        <v>0</v>
      </c>
      <c r="D776" s="123">
        <v>1</v>
      </c>
      <c r="E776" s="123">
        <v>12</v>
      </c>
      <c r="F776" s="123">
        <v>11</v>
      </c>
      <c r="G776" s="123">
        <v>2</v>
      </c>
      <c r="H776" s="123">
        <v>947</v>
      </c>
      <c r="I776" s="120">
        <f t="shared" si="12"/>
        <v>2.7455121436114043E-2</v>
      </c>
      <c r="J776" s="125" t="s">
        <v>28</v>
      </c>
      <c r="K776" s="118" t="s">
        <v>2580</v>
      </c>
      <c r="L776" s="118"/>
    </row>
    <row r="777" spans="1:12" ht="20.100000000000001" customHeight="1" x14ac:dyDescent="0.2">
      <c r="A777" s="122" t="s">
        <v>1572</v>
      </c>
      <c r="B777" s="123">
        <v>15</v>
      </c>
      <c r="C777" s="123">
        <v>0</v>
      </c>
      <c r="D777" s="123">
        <v>0</v>
      </c>
      <c r="E777" s="123">
        <v>4</v>
      </c>
      <c r="F777" s="123">
        <v>8</v>
      </c>
      <c r="G777" s="123">
        <v>3</v>
      </c>
      <c r="H777" s="123">
        <v>599</v>
      </c>
      <c r="I777" s="120">
        <f t="shared" si="12"/>
        <v>2.5041736227045076E-2</v>
      </c>
      <c r="J777" s="125" t="s">
        <v>210</v>
      </c>
      <c r="K777" s="118" t="s">
        <v>296</v>
      </c>
      <c r="L777" s="118"/>
    </row>
    <row r="778" spans="1:12" ht="20.100000000000001" customHeight="1" x14ac:dyDescent="0.2">
      <c r="A778" s="122" t="s">
        <v>2578</v>
      </c>
      <c r="B778" s="123">
        <v>74</v>
      </c>
      <c r="C778" s="123">
        <v>0</v>
      </c>
      <c r="D778" s="123">
        <v>2</v>
      </c>
      <c r="E778" s="123">
        <v>30</v>
      </c>
      <c r="F778" s="123">
        <v>29</v>
      </c>
      <c r="G778" s="123">
        <v>13</v>
      </c>
      <c r="H778" s="123">
        <v>1271</v>
      </c>
      <c r="I778" s="120">
        <f t="shared" ref="I778:I841" si="13">+B778/H778</f>
        <v>5.8221872541306056E-2</v>
      </c>
      <c r="J778" s="125" t="s">
        <v>70</v>
      </c>
      <c r="K778" s="118" t="s">
        <v>312</v>
      </c>
      <c r="L778" s="118"/>
    </row>
    <row r="779" spans="1:12" ht="20.100000000000001" customHeight="1" x14ac:dyDescent="0.2">
      <c r="A779" s="122" t="s">
        <v>2052</v>
      </c>
      <c r="B779" s="123">
        <v>6</v>
      </c>
      <c r="C779" s="123">
        <v>0</v>
      </c>
      <c r="D779" s="123">
        <v>0</v>
      </c>
      <c r="E779" s="123">
        <v>0</v>
      </c>
      <c r="F779" s="123">
        <v>4</v>
      </c>
      <c r="G779" s="123">
        <v>2</v>
      </c>
      <c r="H779" s="123">
        <v>889</v>
      </c>
      <c r="I779" s="120">
        <f t="shared" si="13"/>
        <v>6.7491563554555678E-3</v>
      </c>
      <c r="J779" s="125" t="s">
        <v>11</v>
      </c>
      <c r="K779" s="118"/>
      <c r="L779" s="118"/>
    </row>
    <row r="780" spans="1:12" ht="20.100000000000001" customHeight="1" x14ac:dyDescent="0.2">
      <c r="A780" s="122" t="s">
        <v>1911</v>
      </c>
      <c r="B780" s="123">
        <v>5</v>
      </c>
      <c r="C780" s="123">
        <v>0</v>
      </c>
      <c r="D780" s="123">
        <v>0</v>
      </c>
      <c r="E780" s="123">
        <v>0</v>
      </c>
      <c r="F780" s="123">
        <v>0</v>
      </c>
      <c r="G780" s="123">
        <v>5</v>
      </c>
      <c r="H780" s="123">
        <v>22</v>
      </c>
      <c r="I780" s="120">
        <f t="shared" si="13"/>
        <v>0.22727272727272727</v>
      </c>
      <c r="J780" s="125" t="s">
        <v>456</v>
      </c>
      <c r="K780" s="118" t="s">
        <v>316</v>
      </c>
      <c r="L780" s="118"/>
    </row>
    <row r="781" spans="1:12" ht="20.100000000000001" customHeight="1" x14ac:dyDescent="0.2">
      <c r="A781" s="122" t="s">
        <v>911</v>
      </c>
      <c r="B781" s="123">
        <v>38</v>
      </c>
      <c r="C781" s="123">
        <v>0</v>
      </c>
      <c r="D781" s="123">
        <v>0</v>
      </c>
      <c r="E781" s="123">
        <v>10</v>
      </c>
      <c r="F781" s="123">
        <v>19</v>
      </c>
      <c r="G781" s="123">
        <v>9</v>
      </c>
      <c r="H781" s="123">
        <v>485</v>
      </c>
      <c r="I781" s="120">
        <f t="shared" si="13"/>
        <v>7.8350515463917525E-2</v>
      </c>
      <c r="J781" s="125" t="s">
        <v>238</v>
      </c>
      <c r="K781" s="118" t="s">
        <v>2580</v>
      </c>
      <c r="L781" s="118" t="s">
        <v>91</v>
      </c>
    </row>
    <row r="782" spans="1:12" ht="20.100000000000001" customHeight="1" x14ac:dyDescent="0.2">
      <c r="A782" s="122" t="s">
        <v>2017</v>
      </c>
      <c r="B782" s="123">
        <v>11</v>
      </c>
      <c r="C782" s="123">
        <v>0</v>
      </c>
      <c r="D782" s="123">
        <v>0</v>
      </c>
      <c r="E782" s="123">
        <v>5</v>
      </c>
      <c r="F782" s="123">
        <v>6</v>
      </c>
      <c r="G782" s="123">
        <v>0</v>
      </c>
      <c r="H782" s="123">
        <v>195</v>
      </c>
      <c r="I782" s="120">
        <f t="shared" si="13"/>
        <v>5.6410256410256411E-2</v>
      </c>
      <c r="J782" s="125" t="s">
        <v>28</v>
      </c>
      <c r="K782" s="118" t="s">
        <v>321</v>
      </c>
      <c r="L782" s="118" t="s">
        <v>364</v>
      </c>
    </row>
    <row r="783" spans="1:12" ht="20.100000000000001" customHeight="1" x14ac:dyDescent="0.2">
      <c r="A783" s="122" t="s">
        <v>1012</v>
      </c>
      <c r="B783" s="123">
        <v>41</v>
      </c>
      <c r="C783" s="123">
        <v>0</v>
      </c>
      <c r="D783" s="123">
        <v>0</v>
      </c>
      <c r="E783" s="123">
        <v>15</v>
      </c>
      <c r="F783" s="123">
        <v>21</v>
      </c>
      <c r="G783" s="123">
        <v>5</v>
      </c>
      <c r="H783" s="123">
        <v>1030</v>
      </c>
      <c r="I783" s="120">
        <f t="shared" si="13"/>
        <v>3.9805825242718446E-2</v>
      </c>
      <c r="J783" s="125" t="s">
        <v>71</v>
      </c>
      <c r="K783" s="118" t="s">
        <v>298</v>
      </c>
      <c r="L783" s="118"/>
    </row>
    <row r="784" spans="1:12" ht="20.100000000000001" customHeight="1" x14ac:dyDescent="0.2">
      <c r="A784" s="122" t="s">
        <v>856</v>
      </c>
      <c r="B784" s="123">
        <v>37</v>
      </c>
      <c r="C784" s="123">
        <v>1</v>
      </c>
      <c r="D784" s="123">
        <v>0</v>
      </c>
      <c r="E784" s="123">
        <v>13</v>
      </c>
      <c r="F784" s="123">
        <v>15</v>
      </c>
      <c r="G784" s="123">
        <v>8</v>
      </c>
      <c r="H784" s="123">
        <v>262</v>
      </c>
      <c r="I784" s="120">
        <f t="shared" si="13"/>
        <v>0.14122137404580154</v>
      </c>
      <c r="J784" s="125" t="s">
        <v>238</v>
      </c>
      <c r="K784" s="118" t="s">
        <v>2580</v>
      </c>
      <c r="L784" s="118" t="s">
        <v>91</v>
      </c>
    </row>
    <row r="785" spans="1:12" ht="20.100000000000001" customHeight="1" x14ac:dyDescent="0.2">
      <c r="A785" s="122" t="s">
        <v>419</v>
      </c>
      <c r="B785" s="123">
        <v>592</v>
      </c>
      <c r="C785" s="123">
        <v>37</v>
      </c>
      <c r="D785" s="123">
        <v>41</v>
      </c>
      <c r="E785" s="123">
        <v>160</v>
      </c>
      <c r="F785" s="123">
        <v>242</v>
      </c>
      <c r="G785" s="123">
        <v>112</v>
      </c>
      <c r="H785" s="123">
        <v>2669</v>
      </c>
      <c r="I785" s="120">
        <f t="shared" si="13"/>
        <v>0.22180591982015735</v>
      </c>
      <c r="J785" s="125" t="s">
        <v>29</v>
      </c>
      <c r="K785" s="118" t="s">
        <v>298</v>
      </c>
      <c r="L785" s="118"/>
    </row>
    <row r="786" spans="1:12" ht="20.100000000000001" customHeight="1" x14ac:dyDescent="0.2">
      <c r="A786" s="122" t="s">
        <v>2120</v>
      </c>
      <c r="B786" s="123">
        <v>3</v>
      </c>
      <c r="C786" s="123">
        <v>0</v>
      </c>
      <c r="D786" s="123">
        <v>0</v>
      </c>
      <c r="E786" s="123">
        <v>0</v>
      </c>
      <c r="F786" s="123">
        <v>3</v>
      </c>
      <c r="G786" s="123">
        <v>0</v>
      </c>
      <c r="H786" s="123">
        <v>71</v>
      </c>
      <c r="I786" s="120">
        <f t="shared" si="13"/>
        <v>4.2253521126760563E-2</v>
      </c>
      <c r="J786" s="125" t="s">
        <v>266</v>
      </c>
      <c r="K786" s="118" t="s">
        <v>307</v>
      </c>
      <c r="L786" s="118" t="s">
        <v>92</v>
      </c>
    </row>
    <row r="787" spans="1:12" ht="20.100000000000001" customHeight="1" x14ac:dyDescent="0.2">
      <c r="A787" s="122" t="s">
        <v>1381</v>
      </c>
      <c r="B787" s="123">
        <v>42</v>
      </c>
      <c r="C787" s="123">
        <v>0</v>
      </c>
      <c r="D787" s="123">
        <v>0</v>
      </c>
      <c r="E787" s="123">
        <v>9</v>
      </c>
      <c r="F787" s="123">
        <v>28</v>
      </c>
      <c r="G787" s="123">
        <v>5</v>
      </c>
      <c r="H787" s="123">
        <v>843</v>
      </c>
      <c r="I787" s="120">
        <f t="shared" si="13"/>
        <v>4.9822064056939501E-2</v>
      </c>
      <c r="J787" s="125" t="s">
        <v>76</v>
      </c>
      <c r="K787" s="118" t="s">
        <v>321</v>
      </c>
      <c r="L787" s="118" t="s">
        <v>332</v>
      </c>
    </row>
    <row r="788" spans="1:12" ht="20.100000000000001" customHeight="1" x14ac:dyDescent="0.2">
      <c r="A788" s="122" t="s">
        <v>1720</v>
      </c>
      <c r="B788" s="123">
        <v>17</v>
      </c>
      <c r="C788" s="123">
        <v>2</v>
      </c>
      <c r="D788" s="123">
        <v>1</v>
      </c>
      <c r="E788" s="123">
        <v>5</v>
      </c>
      <c r="F788" s="123">
        <v>9</v>
      </c>
      <c r="G788" s="123">
        <v>0</v>
      </c>
      <c r="H788" s="123">
        <v>110</v>
      </c>
      <c r="I788" s="120">
        <f t="shared" si="13"/>
        <v>0.15454545454545454</v>
      </c>
      <c r="J788" s="125" t="s">
        <v>42</v>
      </c>
      <c r="K788" s="118" t="s">
        <v>307</v>
      </c>
      <c r="L788" s="118" t="s">
        <v>5</v>
      </c>
    </row>
    <row r="789" spans="1:12" ht="20.100000000000001" customHeight="1" x14ac:dyDescent="0.2">
      <c r="A789" s="122" t="s">
        <v>1896</v>
      </c>
      <c r="B789" s="123">
        <v>10</v>
      </c>
      <c r="C789" s="123">
        <v>0</v>
      </c>
      <c r="D789" s="123">
        <v>0</v>
      </c>
      <c r="E789" s="123">
        <v>4</v>
      </c>
      <c r="F789" s="123">
        <v>5</v>
      </c>
      <c r="G789" s="123">
        <v>1</v>
      </c>
      <c r="H789" s="123">
        <v>295</v>
      </c>
      <c r="I789" s="120">
        <f t="shared" si="13"/>
        <v>3.3898305084745763E-2</v>
      </c>
      <c r="J789" s="125" t="s">
        <v>47</v>
      </c>
      <c r="K789" s="118" t="s">
        <v>300</v>
      </c>
      <c r="L789" s="118"/>
    </row>
    <row r="790" spans="1:12" ht="20.100000000000001" customHeight="1" x14ac:dyDescent="0.2">
      <c r="A790" s="122" t="s">
        <v>633</v>
      </c>
      <c r="B790" s="123">
        <v>69</v>
      </c>
      <c r="C790" s="123">
        <v>3</v>
      </c>
      <c r="D790" s="123">
        <v>2</v>
      </c>
      <c r="E790" s="123">
        <v>18</v>
      </c>
      <c r="F790" s="123">
        <v>38</v>
      </c>
      <c r="G790" s="123">
        <v>8</v>
      </c>
      <c r="H790" s="123">
        <v>1352</v>
      </c>
      <c r="I790" s="120">
        <f t="shared" si="13"/>
        <v>5.1035502958579879E-2</v>
      </c>
      <c r="J790" s="125" t="s">
        <v>34</v>
      </c>
      <c r="K790" s="118" t="s">
        <v>305</v>
      </c>
      <c r="L790" s="118" t="s">
        <v>2359</v>
      </c>
    </row>
    <row r="791" spans="1:12" ht="20.100000000000001" customHeight="1" x14ac:dyDescent="0.2">
      <c r="A791" s="122" t="s">
        <v>1316</v>
      </c>
      <c r="B791" s="123">
        <v>26</v>
      </c>
      <c r="C791" s="123">
        <v>0</v>
      </c>
      <c r="D791" s="123">
        <v>2</v>
      </c>
      <c r="E791" s="123">
        <v>5</v>
      </c>
      <c r="F791" s="123">
        <v>16</v>
      </c>
      <c r="G791" s="123">
        <v>3</v>
      </c>
      <c r="H791" s="123">
        <v>1309</v>
      </c>
      <c r="I791" s="120">
        <f t="shared" si="13"/>
        <v>1.9862490450725745E-2</v>
      </c>
      <c r="J791" s="125" t="s">
        <v>34</v>
      </c>
      <c r="K791" s="118" t="s">
        <v>305</v>
      </c>
      <c r="L791" s="118" t="s">
        <v>59</v>
      </c>
    </row>
    <row r="792" spans="1:12" ht="20.100000000000001" customHeight="1" x14ac:dyDescent="0.2">
      <c r="A792" s="122" t="s">
        <v>2086</v>
      </c>
      <c r="B792" s="123">
        <v>5</v>
      </c>
      <c r="C792" s="123">
        <v>0</v>
      </c>
      <c r="D792" s="123">
        <v>0</v>
      </c>
      <c r="E792" s="123">
        <v>1</v>
      </c>
      <c r="F792" s="123">
        <v>4</v>
      </c>
      <c r="G792" s="123">
        <v>0</v>
      </c>
      <c r="H792" s="123">
        <v>698</v>
      </c>
      <c r="I792" s="120">
        <f t="shared" si="13"/>
        <v>7.1633237822349575E-3</v>
      </c>
      <c r="J792" s="125" t="s">
        <v>13</v>
      </c>
      <c r="K792" s="118" t="s">
        <v>296</v>
      </c>
      <c r="L792" s="118"/>
    </row>
    <row r="793" spans="1:12" ht="20.100000000000001" customHeight="1" x14ac:dyDescent="0.2">
      <c r="A793" s="122" t="s">
        <v>1113</v>
      </c>
      <c r="B793" s="123">
        <v>69</v>
      </c>
      <c r="C793" s="123">
        <v>5</v>
      </c>
      <c r="D793" s="123">
        <v>4</v>
      </c>
      <c r="E793" s="123">
        <v>21</v>
      </c>
      <c r="F793" s="123">
        <v>29</v>
      </c>
      <c r="G793" s="123">
        <v>10</v>
      </c>
      <c r="H793" s="123">
        <v>766</v>
      </c>
      <c r="I793" s="120">
        <f t="shared" si="13"/>
        <v>9.0078328981723244E-2</v>
      </c>
      <c r="J793" s="125" t="s">
        <v>71</v>
      </c>
      <c r="K793" s="118" t="s">
        <v>298</v>
      </c>
      <c r="L793" s="118"/>
    </row>
    <row r="794" spans="1:12" ht="20.100000000000001" customHeight="1" x14ac:dyDescent="0.2">
      <c r="A794" s="122" t="s">
        <v>2205</v>
      </c>
      <c r="B794" s="123">
        <v>4</v>
      </c>
      <c r="C794" s="123">
        <v>0</v>
      </c>
      <c r="D794" s="123">
        <v>0</v>
      </c>
      <c r="E794" s="123">
        <v>1</v>
      </c>
      <c r="F794" s="123">
        <v>2</v>
      </c>
      <c r="G794" s="123">
        <v>1</v>
      </c>
      <c r="H794" s="123">
        <v>313</v>
      </c>
      <c r="I794" s="120">
        <f t="shared" si="13"/>
        <v>1.2779552715654952E-2</v>
      </c>
      <c r="J794" s="125" t="s">
        <v>71</v>
      </c>
      <c r="K794" s="118" t="s">
        <v>298</v>
      </c>
      <c r="L794" s="118"/>
    </row>
    <row r="795" spans="1:12" ht="20.100000000000001" customHeight="1" x14ac:dyDescent="0.2">
      <c r="A795" s="122" t="s">
        <v>1936</v>
      </c>
      <c r="B795" s="123">
        <v>6</v>
      </c>
      <c r="C795" s="123">
        <v>0</v>
      </c>
      <c r="D795" s="123">
        <v>0</v>
      </c>
      <c r="E795" s="123">
        <v>1</v>
      </c>
      <c r="F795" s="123">
        <v>3</v>
      </c>
      <c r="G795" s="123">
        <v>2</v>
      </c>
      <c r="H795" s="123">
        <v>453</v>
      </c>
      <c r="I795" s="120">
        <f t="shared" si="13"/>
        <v>1.3245033112582781E-2</v>
      </c>
      <c r="J795" s="125" t="s">
        <v>262</v>
      </c>
      <c r="K795" s="118" t="s">
        <v>296</v>
      </c>
      <c r="L795" s="118" t="s">
        <v>328</v>
      </c>
    </row>
    <row r="796" spans="1:12" ht="20.100000000000001" customHeight="1" x14ac:dyDescent="0.2">
      <c r="A796" s="122" t="s">
        <v>493</v>
      </c>
      <c r="B796" s="123">
        <v>169</v>
      </c>
      <c r="C796" s="123">
        <v>2</v>
      </c>
      <c r="D796" s="123">
        <v>10</v>
      </c>
      <c r="E796" s="123">
        <v>68</v>
      </c>
      <c r="F796" s="123">
        <v>68</v>
      </c>
      <c r="G796" s="123">
        <v>21</v>
      </c>
      <c r="H796" s="123">
        <v>2428</v>
      </c>
      <c r="I796" s="120">
        <f t="shared" si="13"/>
        <v>6.9604612850082376E-2</v>
      </c>
      <c r="J796" s="125" t="s">
        <v>30</v>
      </c>
      <c r="K796" s="118" t="s">
        <v>312</v>
      </c>
      <c r="L796" s="118" t="s">
        <v>2358</v>
      </c>
    </row>
    <row r="797" spans="1:12" ht="20.100000000000001" customHeight="1" x14ac:dyDescent="0.2">
      <c r="A797" s="122" t="s">
        <v>2567</v>
      </c>
      <c r="B797" s="123">
        <v>17622</v>
      </c>
      <c r="C797" s="123">
        <v>256</v>
      </c>
      <c r="D797" s="123">
        <v>131</v>
      </c>
      <c r="E797" s="123">
        <v>2675</v>
      </c>
      <c r="F797" s="123">
        <v>6842</v>
      </c>
      <c r="G797" s="123">
        <v>7718</v>
      </c>
      <c r="H797" s="123">
        <v>51275</v>
      </c>
      <c r="I797" s="120">
        <f t="shared" si="13"/>
        <v>0.3436762554851292</v>
      </c>
      <c r="J797" s="125" t="s">
        <v>456</v>
      </c>
      <c r="K797" s="118" t="s">
        <v>2580</v>
      </c>
      <c r="L797" s="118"/>
    </row>
    <row r="798" spans="1:12" ht="20.100000000000001" customHeight="1" x14ac:dyDescent="0.2">
      <c r="A798" s="122" t="s">
        <v>656</v>
      </c>
      <c r="B798" s="123">
        <v>84</v>
      </c>
      <c r="C798" s="123">
        <v>0</v>
      </c>
      <c r="D798" s="123">
        <v>1</v>
      </c>
      <c r="E798" s="123">
        <v>15</v>
      </c>
      <c r="F798" s="123">
        <v>41</v>
      </c>
      <c r="G798" s="123">
        <v>27</v>
      </c>
      <c r="H798" s="123">
        <v>919</v>
      </c>
      <c r="I798" s="120">
        <f t="shared" si="13"/>
        <v>9.1403699673558214E-2</v>
      </c>
      <c r="J798" s="125" t="s">
        <v>120</v>
      </c>
      <c r="K798" s="118" t="s">
        <v>305</v>
      </c>
      <c r="L798" s="118"/>
    </row>
    <row r="799" spans="1:12" ht="20.100000000000001" customHeight="1" x14ac:dyDescent="0.2">
      <c r="A799" s="122" t="s">
        <v>737</v>
      </c>
      <c r="B799" s="123">
        <v>70</v>
      </c>
      <c r="C799" s="123">
        <v>3</v>
      </c>
      <c r="D799" s="123">
        <v>3</v>
      </c>
      <c r="E799" s="123">
        <v>8</v>
      </c>
      <c r="F799" s="123">
        <v>42</v>
      </c>
      <c r="G799" s="123">
        <v>14</v>
      </c>
      <c r="H799" s="123">
        <v>2818</v>
      </c>
      <c r="I799" s="120">
        <f t="shared" si="13"/>
        <v>2.4840312278211499E-2</v>
      </c>
      <c r="J799" s="125" t="s">
        <v>40</v>
      </c>
      <c r="K799" s="118" t="s">
        <v>300</v>
      </c>
      <c r="L799" s="118" t="s">
        <v>2356</v>
      </c>
    </row>
    <row r="800" spans="1:12" ht="20.100000000000001" customHeight="1" x14ac:dyDescent="0.2">
      <c r="A800" s="122" t="s">
        <v>1983</v>
      </c>
      <c r="B800" s="123">
        <v>12</v>
      </c>
      <c r="C800" s="123">
        <v>0</v>
      </c>
      <c r="D800" s="123">
        <v>0</v>
      </c>
      <c r="E800" s="123">
        <v>2</v>
      </c>
      <c r="F800" s="123">
        <v>10</v>
      </c>
      <c r="G800" s="123">
        <v>0</v>
      </c>
      <c r="H800" s="123">
        <v>568</v>
      </c>
      <c r="I800" s="120">
        <f t="shared" si="13"/>
        <v>2.1126760563380281E-2</v>
      </c>
      <c r="J800" s="125" t="s">
        <v>43</v>
      </c>
      <c r="K800" s="118" t="s">
        <v>312</v>
      </c>
      <c r="L800" s="118"/>
    </row>
    <row r="801" spans="1:12" ht="20.100000000000001" customHeight="1" x14ac:dyDescent="0.2">
      <c r="A801" s="122" t="s">
        <v>443</v>
      </c>
      <c r="B801" s="123">
        <v>348</v>
      </c>
      <c r="C801" s="123">
        <v>3</v>
      </c>
      <c r="D801" s="123">
        <v>4</v>
      </c>
      <c r="E801" s="123">
        <v>88</v>
      </c>
      <c r="F801" s="123">
        <v>161</v>
      </c>
      <c r="G801" s="123">
        <v>92</v>
      </c>
      <c r="H801" s="123">
        <v>2217</v>
      </c>
      <c r="I801" s="120">
        <f t="shared" si="13"/>
        <v>0.15696887686062247</v>
      </c>
      <c r="J801" s="125" t="s">
        <v>29</v>
      </c>
      <c r="K801" s="118" t="s">
        <v>298</v>
      </c>
      <c r="L801" s="118" t="s">
        <v>391</v>
      </c>
    </row>
    <row r="802" spans="1:12" ht="20.100000000000001" customHeight="1" x14ac:dyDescent="0.2">
      <c r="A802" s="122" t="s">
        <v>542</v>
      </c>
      <c r="B802" s="123">
        <v>110</v>
      </c>
      <c r="C802" s="123">
        <v>0</v>
      </c>
      <c r="D802" s="123">
        <v>0</v>
      </c>
      <c r="E802" s="123">
        <v>18</v>
      </c>
      <c r="F802" s="123">
        <v>54</v>
      </c>
      <c r="G802" s="123">
        <v>38</v>
      </c>
      <c r="H802" s="123">
        <v>1966</v>
      </c>
      <c r="I802" s="120">
        <f t="shared" si="13"/>
        <v>5.595116988809766E-2</v>
      </c>
      <c r="J802" s="125" t="s">
        <v>61</v>
      </c>
      <c r="K802" s="118" t="s">
        <v>305</v>
      </c>
      <c r="L802" s="118"/>
    </row>
    <row r="803" spans="1:12" ht="20.100000000000001" customHeight="1" x14ac:dyDescent="0.2">
      <c r="A803" s="122" t="s">
        <v>2344</v>
      </c>
      <c r="B803" s="123">
        <v>7</v>
      </c>
      <c r="C803" s="123">
        <v>0</v>
      </c>
      <c r="D803" s="123">
        <v>0</v>
      </c>
      <c r="E803" s="123">
        <v>0</v>
      </c>
      <c r="F803" s="123">
        <v>4</v>
      </c>
      <c r="G803" s="123">
        <v>3</v>
      </c>
      <c r="H803" s="123">
        <v>202</v>
      </c>
      <c r="I803" s="120">
        <f t="shared" si="13"/>
        <v>3.4653465346534656E-2</v>
      </c>
      <c r="J803" s="125" t="s">
        <v>35</v>
      </c>
      <c r="K803" s="118" t="s">
        <v>316</v>
      </c>
      <c r="L803" s="118"/>
    </row>
    <row r="804" spans="1:12" ht="20.100000000000001" customHeight="1" x14ac:dyDescent="0.2">
      <c r="A804" s="122" t="s">
        <v>1071</v>
      </c>
      <c r="B804" s="123">
        <v>57</v>
      </c>
      <c r="C804" s="123">
        <v>2</v>
      </c>
      <c r="D804" s="123">
        <v>4</v>
      </c>
      <c r="E804" s="123">
        <v>15</v>
      </c>
      <c r="F804" s="123">
        <v>24</v>
      </c>
      <c r="G804" s="123">
        <v>12</v>
      </c>
      <c r="H804" s="123">
        <v>1554</v>
      </c>
      <c r="I804" s="120">
        <f t="shared" si="13"/>
        <v>3.6679536679536683E-2</v>
      </c>
      <c r="J804" s="125" t="s">
        <v>71</v>
      </c>
      <c r="K804" s="118" t="s">
        <v>298</v>
      </c>
      <c r="L804" s="118"/>
    </row>
    <row r="805" spans="1:12" ht="20.100000000000001" customHeight="1" x14ac:dyDescent="0.2">
      <c r="A805" s="122" t="s">
        <v>1143</v>
      </c>
      <c r="B805" s="123">
        <v>32</v>
      </c>
      <c r="C805" s="123">
        <v>3</v>
      </c>
      <c r="D805" s="123">
        <v>0</v>
      </c>
      <c r="E805" s="123">
        <v>13</v>
      </c>
      <c r="F805" s="123">
        <v>14</v>
      </c>
      <c r="G805" s="123">
        <v>2</v>
      </c>
      <c r="H805" s="123">
        <v>491</v>
      </c>
      <c r="I805" s="120">
        <f t="shared" si="13"/>
        <v>6.5173116089613028E-2</v>
      </c>
      <c r="J805" s="125" t="s">
        <v>122</v>
      </c>
      <c r="K805" s="118" t="s">
        <v>307</v>
      </c>
      <c r="L805" s="118" t="s">
        <v>118</v>
      </c>
    </row>
    <row r="806" spans="1:12" ht="20.100000000000001" customHeight="1" x14ac:dyDescent="0.2">
      <c r="A806" s="122" t="s">
        <v>2138</v>
      </c>
      <c r="B806" s="123">
        <v>10</v>
      </c>
      <c r="C806" s="123">
        <v>0</v>
      </c>
      <c r="D806" s="123">
        <v>2</v>
      </c>
      <c r="E806" s="123">
        <v>3</v>
      </c>
      <c r="F806" s="123">
        <v>5</v>
      </c>
      <c r="G806" s="123">
        <v>0</v>
      </c>
      <c r="H806" s="123">
        <v>746</v>
      </c>
      <c r="I806" s="120">
        <f t="shared" si="13"/>
        <v>1.3404825737265416E-2</v>
      </c>
      <c r="J806" s="125" t="s">
        <v>54</v>
      </c>
      <c r="K806" s="118" t="s">
        <v>296</v>
      </c>
      <c r="L806" s="118" t="s">
        <v>328</v>
      </c>
    </row>
    <row r="807" spans="1:12" ht="20.100000000000001" customHeight="1" x14ac:dyDescent="0.2">
      <c r="A807" s="122" t="s">
        <v>1168</v>
      </c>
      <c r="B807" s="123">
        <v>22</v>
      </c>
      <c r="C807" s="123">
        <v>0</v>
      </c>
      <c r="D807" s="123">
        <v>0</v>
      </c>
      <c r="E807" s="123">
        <v>7</v>
      </c>
      <c r="F807" s="123">
        <v>9</v>
      </c>
      <c r="G807" s="123">
        <v>6</v>
      </c>
      <c r="H807" s="123">
        <v>758</v>
      </c>
      <c r="I807" s="120">
        <f t="shared" si="13"/>
        <v>2.9023746701846966E-2</v>
      </c>
      <c r="J807" s="125" t="s">
        <v>70</v>
      </c>
      <c r="K807" s="118" t="s">
        <v>298</v>
      </c>
      <c r="L807" s="118"/>
    </row>
    <row r="808" spans="1:12" ht="20.100000000000001" customHeight="1" x14ac:dyDescent="0.2">
      <c r="A808" s="122" t="s">
        <v>1366</v>
      </c>
      <c r="B808" s="123">
        <v>22</v>
      </c>
      <c r="C808" s="123">
        <v>0</v>
      </c>
      <c r="D808" s="123">
        <v>1</v>
      </c>
      <c r="E808" s="123">
        <v>10</v>
      </c>
      <c r="F808" s="123">
        <v>6</v>
      </c>
      <c r="G808" s="123">
        <v>5</v>
      </c>
      <c r="H808" s="123">
        <v>1466</v>
      </c>
      <c r="I808" s="120">
        <f t="shared" si="13"/>
        <v>1.5006821282401092E-2</v>
      </c>
      <c r="J808" s="125" t="s">
        <v>43</v>
      </c>
      <c r="K808" s="118" t="s">
        <v>312</v>
      </c>
      <c r="L808" s="118"/>
    </row>
    <row r="809" spans="1:12" ht="20.100000000000001" customHeight="1" x14ac:dyDescent="0.2">
      <c r="A809" s="122" t="s">
        <v>2114</v>
      </c>
      <c r="B809" s="123">
        <v>6</v>
      </c>
      <c r="C809" s="123">
        <v>0</v>
      </c>
      <c r="D809" s="123">
        <v>0</v>
      </c>
      <c r="E809" s="123">
        <v>1</v>
      </c>
      <c r="F809" s="123">
        <v>4</v>
      </c>
      <c r="G809" s="123">
        <v>1</v>
      </c>
      <c r="H809" s="123">
        <v>636</v>
      </c>
      <c r="I809" s="120">
        <f t="shared" si="13"/>
        <v>9.433962264150943E-3</v>
      </c>
      <c r="J809" s="125" t="s">
        <v>71</v>
      </c>
      <c r="K809" s="118" t="s">
        <v>298</v>
      </c>
      <c r="L809" s="118"/>
    </row>
    <row r="810" spans="1:12" ht="20.100000000000001" customHeight="1" x14ac:dyDescent="0.2">
      <c r="A810" s="122" t="s">
        <v>228</v>
      </c>
      <c r="B810" s="123">
        <v>2</v>
      </c>
      <c r="C810" s="123">
        <v>0</v>
      </c>
      <c r="D810" s="123">
        <v>0</v>
      </c>
      <c r="E810" s="123">
        <v>1</v>
      </c>
      <c r="F810" s="123">
        <v>1</v>
      </c>
      <c r="G810" s="123">
        <v>0</v>
      </c>
      <c r="H810" s="123">
        <v>13547</v>
      </c>
      <c r="I810" s="120">
        <f t="shared" si="13"/>
        <v>1.4763416254521297E-4</v>
      </c>
      <c r="J810" s="125" t="s">
        <v>456</v>
      </c>
      <c r="K810" s="118" t="s">
        <v>321</v>
      </c>
      <c r="L810" s="118"/>
    </row>
    <row r="811" spans="1:12" ht="20.100000000000001" customHeight="1" x14ac:dyDescent="0.2">
      <c r="A811" s="122" t="s">
        <v>1054</v>
      </c>
      <c r="B811" s="123">
        <v>35</v>
      </c>
      <c r="C811" s="123">
        <v>0</v>
      </c>
      <c r="D811" s="123">
        <v>0</v>
      </c>
      <c r="E811" s="123">
        <v>10</v>
      </c>
      <c r="F811" s="123">
        <v>18</v>
      </c>
      <c r="G811" s="123">
        <v>7</v>
      </c>
      <c r="H811" s="123">
        <v>777</v>
      </c>
      <c r="I811" s="120">
        <f t="shared" si="13"/>
        <v>4.5045045045045043E-2</v>
      </c>
      <c r="J811" s="125" t="s">
        <v>47</v>
      </c>
      <c r="K811" s="118" t="s">
        <v>316</v>
      </c>
      <c r="L811" s="118"/>
    </row>
    <row r="812" spans="1:12" ht="20.100000000000001" customHeight="1" x14ac:dyDescent="0.2">
      <c r="A812" s="122" t="s">
        <v>1557</v>
      </c>
      <c r="B812" s="123">
        <v>20</v>
      </c>
      <c r="C812" s="123">
        <v>0</v>
      </c>
      <c r="D812" s="123">
        <v>0</v>
      </c>
      <c r="E812" s="123">
        <v>4</v>
      </c>
      <c r="F812" s="123">
        <v>9</v>
      </c>
      <c r="G812" s="123">
        <v>7</v>
      </c>
      <c r="H812" s="123">
        <v>671</v>
      </c>
      <c r="I812" s="120">
        <f t="shared" si="13"/>
        <v>2.9806259314456036E-2</v>
      </c>
      <c r="J812" s="125" t="s">
        <v>71</v>
      </c>
      <c r="K812" s="118" t="s">
        <v>312</v>
      </c>
      <c r="L812" s="118" t="s">
        <v>2358</v>
      </c>
    </row>
    <row r="813" spans="1:12" ht="20.100000000000001" customHeight="1" x14ac:dyDescent="0.2">
      <c r="A813" s="122" t="s">
        <v>1846</v>
      </c>
      <c r="B813" s="123">
        <v>8</v>
      </c>
      <c r="C813" s="123">
        <v>0</v>
      </c>
      <c r="D813" s="123">
        <v>0</v>
      </c>
      <c r="E813" s="123">
        <v>0</v>
      </c>
      <c r="F813" s="123">
        <v>5</v>
      </c>
      <c r="G813" s="123">
        <v>3</v>
      </c>
      <c r="H813" s="123">
        <v>506</v>
      </c>
      <c r="I813" s="120">
        <f t="shared" si="13"/>
        <v>1.5810276679841896E-2</v>
      </c>
      <c r="J813" s="125" t="s">
        <v>34</v>
      </c>
      <c r="K813" s="118" t="s">
        <v>312</v>
      </c>
      <c r="L813" s="118"/>
    </row>
    <row r="814" spans="1:12" ht="20.100000000000001" customHeight="1" x14ac:dyDescent="0.2">
      <c r="A814" s="122" t="s">
        <v>2089</v>
      </c>
      <c r="B814" s="123">
        <v>8</v>
      </c>
      <c r="C814" s="123">
        <v>0</v>
      </c>
      <c r="D814" s="123">
        <v>0</v>
      </c>
      <c r="E814" s="123">
        <v>3</v>
      </c>
      <c r="F814" s="123">
        <v>5</v>
      </c>
      <c r="G814" s="123">
        <v>0</v>
      </c>
      <c r="H814" s="123">
        <v>341</v>
      </c>
      <c r="I814" s="120">
        <f t="shared" si="13"/>
        <v>2.3460410557184751E-2</v>
      </c>
      <c r="J814" s="125" t="s">
        <v>76</v>
      </c>
      <c r="K814" s="118" t="s">
        <v>321</v>
      </c>
      <c r="L814" s="118" t="s">
        <v>2354</v>
      </c>
    </row>
    <row r="815" spans="1:12" ht="20.100000000000001" customHeight="1" x14ac:dyDescent="0.2">
      <c r="A815" s="122" t="s">
        <v>1172</v>
      </c>
      <c r="B815" s="123">
        <v>29</v>
      </c>
      <c r="C815" s="123">
        <v>0</v>
      </c>
      <c r="D815" s="123">
        <v>0</v>
      </c>
      <c r="E815" s="123">
        <v>8</v>
      </c>
      <c r="F815" s="123">
        <v>17</v>
      </c>
      <c r="G815" s="123">
        <v>4</v>
      </c>
      <c r="H815" s="123">
        <v>511</v>
      </c>
      <c r="I815" s="120">
        <f t="shared" si="13"/>
        <v>5.6751467710371817E-2</v>
      </c>
      <c r="J815" s="125" t="s">
        <v>28</v>
      </c>
      <c r="K815" s="118" t="s">
        <v>321</v>
      </c>
      <c r="L815" s="118" t="s">
        <v>2355</v>
      </c>
    </row>
    <row r="816" spans="1:12" ht="20.100000000000001" customHeight="1" x14ac:dyDescent="0.2">
      <c r="A816" s="122" t="s">
        <v>2133</v>
      </c>
      <c r="B816" s="123">
        <v>5</v>
      </c>
      <c r="C816" s="123">
        <v>0</v>
      </c>
      <c r="D816" s="123">
        <v>0</v>
      </c>
      <c r="E816" s="123">
        <v>0</v>
      </c>
      <c r="F816" s="123">
        <v>5</v>
      </c>
      <c r="G816" s="123">
        <v>0</v>
      </c>
      <c r="H816" s="123">
        <v>668</v>
      </c>
      <c r="I816" s="120">
        <f t="shared" si="13"/>
        <v>7.4850299401197605E-3</v>
      </c>
      <c r="J816" s="125" t="s">
        <v>210</v>
      </c>
      <c r="K816" s="118"/>
      <c r="L816" s="118"/>
    </row>
    <row r="817" spans="1:12" ht="20.100000000000001" customHeight="1" x14ac:dyDescent="0.2">
      <c r="A817" s="122" t="s">
        <v>1577</v>
      </c>
      <c r="B817" s="123">
        <v>19</v>
      </c>
      <c r="C817" s="123">
        <v>0</v>
      </c>
      <c r="D817" s="123">
        <v>0</v>
      </c>
      <c r="E817" s="123">
        <v>9</v>
      </c>
      <c r="F817" s="123">
        <v>9</v>
      </c>
      <c r="G817" s="123">
        <v>1</v>
      </c>
      <c r="H817" s="123">
        <v>804</v>
      </c>
      <c r="I817" s="120">
        <f t="shared" si="13"/>
        <v>2.36318407960199E-2</v>
      </c>
      <c r="J817" s="125" t="s">
        <v>170</v>
      </c>
      <c r="K817" s="118" t="s">
        <v>309</v>
      </c>
      <c r="L817" s="118"/>
    </row>
    <row r="818" spans="1:12" ht="20.100000000000001" customHeight="1" x14ac:dyDescent="0.2">
      <c r="A818" s="122" t="s">
        <v>1762</v>
      </c>
      <c r="B818" s="123">
        <v>10</v>
      </c>
      <c r="C818" s="123">
        <v>0</v>
      </c>
      <c r="D818" s="123">
        <v>0</v>
      </c>
      <c r="E818" s="123">
        <v>4</v>
      </c>
      <c r="F818" s="123">
        <v>6</v>
      </c>
      <c r="G818" s="123">
        <v>0</v>
      </c>
      <c r="H818" s="123">
        <v>498</v>
      </c>
      <c r="I818" s="120">
        <f t="shared" si="13"/>
        <v>2.0080321285140562E-2</v>
      </c>
      <c r="J818" s="125" t="s">
        <v>71</v>
      </c>
      <c r="K818" s="118" t="s">
        <v>298</v>
      </c>
      <c r="L818" s="118"/>
    </row>
    <row r="819" spans="1:12" ht="20.100000000000001" customHeight="1" x14ac:dyDescent="0.2">
      <c r="A819" s="122" t="s">
        <v>2265</v>
      </c>
      <c r="B819" s="123">
        <v>1</v>
      </c>
      <c r="C819" s="123">
        <v>0</v>
      </c>
      <c r="D819" s="123">
        <v>0</v>
      </c>
      <c r="E819" s="123">
        <v>0</v>
      </c>
      <c r="F819" s="123">
        <v>1</v>
      </c>
      <c r="G819" s="123">
        <v>0</v>
      </c>
      <c r="H819" s="123">
        <v>1967</v>
      </c>
      <c r="I819" s="120">
        <f t="shared" si="13"/>
        <v>5.0838840874428064E-4</v>
      </c>
      <c r="J819" s="125" t="s">
        <v>2345</v>
      </c>
      <c r="K819" s="118" t="s">
        <v>2580</v>
      </c>
      <c r="L819" s="118" t="s">
        <v>91</v>
      </c>
    </row>
    <row r="820" spans="1:12" ht="20.100000000000001" customHeight="1" x14ac:dyDescent="0.2">
      <c r="A820" s="122" t="s">
        <v>666</v>
      </c>
      <c r="B820" s="123">
        <v>103</v>
      </c>
      <c r="C820" s="123">
        <v>0</v>
      </c>
      <c r="D820" s="123">
        <v>1</v>
      </c>
      <c r="E820" s="123">
        <v>20</v>
      </c>
      <c r="F820" s="123">
        <v>60</v>
      </c>
      <c r="G820" s="123">
        <v>22</v>
      </c>
      <c r="H820" s="123">
        <v>1855</v>
      </c>
      <c r="I820" s="120">
        <f t="shared" si="13"/>
        <v>5.5525606469002696E-2</v>
      </c>
      <c r="J820" s="125" t="s">
        <v>70</v>
      </c>
      <c r="K820" s="118" t="s">
        <v>312</v>
      </c>
      <c r="L820" s="118" t="s">
        <v>2358</v>
      </c>
    </row>
    <row r="821" spans="1:12" ht="20.100000000000001" customHeight="1" x14ac:dyDescent="0.2">
      <c r="A821" s="122" t="s">
        <v>627</v>
      </c>
      <c r="B821" s="123">
        <v>123</v>
      </c>
      <c r="C821" s="123">
        <v>6</v>
      </c>
      <c r="D821" s="123">
        <v>0</v>
      </c>
      <c r="E821" s="123">
        <v>32</v>
      </c>
      <c r="F821" s="123">
        <v>58</v>
      </c>
      <c r="G821" s="123">
        <v>27</v>
      </c>
      <c r="H821" s="123">
        <v>2419</v>
      </c>
      <c r="I821" s="120">
        <f t="shared" si="13"/>
        <v>5.0847457627118647E-2</v>
      </c>
      <c r="J821" s="125" t="s">
        <v>46</v>
      </c>
      <c r="K821" s="118" t="s">
        <v>296</v>
      </c>
      <c r="L821" s="118"/>
    </row>
    <row r="822" spans="1:12" ht="20.100000000000001" customHeight="1" x14ac:dyDescent="0.2">
      <c r="A822" s="122" t="s">
        <v>553</v>
      </c>
      <c r="B822" s="123">
        <v>55</v>
      </c>
      <c r="C822" s="123">
        <v>0</v>
      </c>
      <c r="D822" s="123">
        <v>0</v>
      </c>
      <c r="E822" s="123">
        <v>15</v>
      </c>
      <c r="F822" s="123">
        <v>24</v>
      </c>
      <c r="G822" s="123">
        <v>16</v>
      </c>
      <c r="H822" s="123">
        <v>870</v>
      </c>
      <c r="I822" s="120">
        <f t="shared" si="13"/>
        <v>6.3218390804597707E-2</v>
      </c>
      <c r="J822" s="125" t="s">
        <v>46</v>
      </c>
      <c r="K822" s="118" t="s">
        <v>296</v>
      </c>
      <c r="L822" s="118"/>
    </row>
    <row r="823" spans="1:12" ht="20.100000000000001" customHeight="1" x14ac:dyDescent="0.2">
      <c r="A823" s="122" t="s">
        <v>593</v>
      </c>
      <c r="B823" s="123">
        <v>107</v>
      </c>
      <c r="C823" s="123">
        <v>1</v>
      </c>
      <c r="D823" s="123">
        <v>0</v>
      </c>
      <c r="E823" s="123">
        <v>79</v>
      </c>
      <c r="F823" s="123">
        <v>23</v>
      </c>
      <c r="G823" s="123">
        <v>4</v>
      </c>
      <c r="H823" s="123">
        <v>198</v>
      </c>
      <c r="I823" s="120">
        <f t="shared" si="13"/>
        <v>0.54040404040404044</v>
      </c>
      <c r="J823" s="125" t="s">
        <v>116</v>
      </c>
      <c r="K823" s="118" t="s">
        <v>307</v>
      </c>
      <c r="L823" s="118"/>
    </row>
    <row r="824" spans="1:12" ht="20.100000000000001" customHeight="1" x14ac:dyDescent="0.2">
      <c r="A824" s="122" t="s">
        <v>1563</v>
      </c>
      <c r="B824" s="123">
        <v>20</v>
      </c>
      <c r="C824" s="123">
        <v>2</v>
      </c>
      <c r="D824" s="123">
        <v>0</v>
      </c>
      <c r="E824" s="123">
        <v>8</v>
      </c>
      <c r="F824" s="123">
        <v>9</v>
      </c>
      <c r="G824" s="123">
        <v>1</v>
      </c>
      <c r="H824" s="123">
        <v>321</v>
      </c>
      <c r="I824" s="120">
        <f t="shared" si="13"/>
        <v>6.2305295950155763E-2</v>
      </c>
      <c r="J824" s="125" t="s">
        <v>116</v>
      </c>
      <c r="K824" s="118" t="s">
        <v>307</v>
      </c>
      <c r="L824" s="118"/>
    </row>
    <row r="825" spans="1:12" ht="20.100000000000001" customHeight="1" x14ac:dyDescent="0.2">
      <c r="A825" s="122" t="s">
        <v>1109</v>
      </c>
      <c r="B825" s="123">
        <v>26</v>
      </c>
      <c r="C825" s="123">
        <v>0</v>
      </c>
      <c r="D825" s="123">
        <v>0</v>
      </c>
      <c r="E825" s="123">
        <v>7</v>
      </c>
      <c r="F825" s="123">
        <v>15</v>
      </c>
      <c r="G825" s="123">
        <v>4</v>
      </c>
      <c r="H825" s="123">
        <v>1086</v>
      </c>
      <c r="I825" s="120">
        <f t="shared" si="13"/>
        <v>2.3941068139963169E-2</v>
      </c>
      <c r="J825" s="125" t="s">
        <v>61</v>
      </c>
      <c r="K825" s="118" t="s">
        <v>305</v>
      </c>
      <c r="L825" s="118"/>
    </row>
    <row r="826" spans="1:12" ht="20.100000000000001" customHeight="1" x14ac:dyDescent="0.2">
      <c r="A826" s="122" t="s">
        <v>1787</v>
      </c>
      <c r="B826" s="123">
        <v>14</v>
      </c>
      <c r="C826" s="123">
        <v>0</v>
      </c>
      <c r="D826" s="123">
        <v>0</v>
      </c>
      <c r="E826" s="123">
        <v>4</v>
      </c>
      <c r="F826" s="123">
        <v>10</v>
      </c>
      <c r="G826" s="123">
        <v>0</v>
      </c>
      <c r="H826" s="123">
        <v>469</v>
      </c>
      <c r="I826" s="120">
        <f t="shared" si="13"/>
        <v>2.9850746268656716E-2</v>
      </c>
      <c r="J826" s="125" t="s">
        <v>46</v>
      </c>
      <c r="K826" s="118" t="s">
        <v>296</v>
      </c>
      <c r="L826" s="118"/>
    </row>
    <row r="827" spans="1:12" ht="20.100000000000001" customHeight="1" x14ac:dyDescent="0.2">
      <c r="A827" s="122" t="s">
        <v>1604</v>
      </c>
      <c r="B827" s="123">
        <v>20</v>
      </c>
      <c r="C827" s="123">
        <v>0</v>
      </c>
      <c r="D827" s="123">
        <v>0</v>
      </c>
      <c r="E827" s="123">
        <v>2</v>
      </c>
      <c r="F827" s="123">
        <v>15</v>
      </c>
      <c r="G827" s="123">
        <v>3</v>
      </c>
      <c r="H827" s="123">
        <v>651</v>
      </c>
      <c r="I827" s="120">
        <f t="shared" si="13"/>
        <v>3.0721966205837174E-2</v>
      </c>
      <c r="J827" s="125" t="s">
        <v>34</v>
      </c>
      <c r="K827" s="118" t="s">
        <v>305</v>
      </c>
      <c r="L827" s="118" t="s">
        <v>2359</v>
      </c>
    </row>
    <row r="828" spans="1:12" ht="20.100000000000001" customHeight="1" x14ac:dyDescent="0.2">
      <c r="A828" s="122" t="s">
        <v>1591</v>
      </c>
      <c r="B828" s="123">
        <v>16</v>
      </c>
      <c r="C828" s="123">
        <v>0</v>
      </c>
      <c r="D828" s="123">
        <v>1</v>
      </c>
      <c r="E828" s="123">
        <v>4</v>
      </c>
      <c r="F828" s="123">
        <v>8</v>
      </c>
      <c r="G828" s="123">
        <v>3</v>
      </c>
      <c r="H828" s="123">
        <v>792</v>
      </c>
      <c r="I828" s="120">
        <f t="shared" si="13"/>
        <v>2.0202020202020204E-2</v>
      </c>
      <c r="J828" s="125" t="s">
        <v>13</v>
      </c>
      <c r="K828" s="118" t="s">
        <v>296</v>
      </c>
      <c r="L828" s="118" t="s">
        <v>328</v>
      </c>
    </row>
    <row r="829" spans="1:12" ht="20.100000000000001" customHeight="1" x14ac:dyDescent="0.2">
      <c r="A829" s="122" t="s">
        <v>2080</v>
      </c>
      <c r="B829" s="123">
        <v>8</v>
      </c>
      <c r="C829" s="123">
        <v>0</v>
      </c>
      <c r="D829" s="123">
        <v>0</v>
      </c>
      <c r="E829" s="123">
        <v>2</v>
      </c>
      <c r="F829" s="123">
        <v>4</v>
      </c>
      <c r="G829" s="123">
        <v>2</v>
      </c>
      <c r="H829" s="123">
        <v>1204</v>
      </c>
      <c r="I829" s="120">
        <f t="shared" si="13"/>
        <v>6.6445182724252493E-3</v>
      </c>
      <c r="J829" s="125" t="s">
        <v>180</v>
      </c>
      <c r="K829" s="118" t="s">
        <v>296</v>
      </c>
      <c r="L829" s="118"/>
    </row>
    <row r="830" spans="1:12" ht="20.100000000000001" customHeight="1" x14ac:dyDescent="0.2">
      <c r="A830" s="122" t="s">
        <v>1006</v>
      </c>
      <c r="B830" s="123">
        <v>38</v>
      </c>
      <c r="C830" s="123">
        <v>0</v>
      </c>
      <c r="D830" s="123">
        <v>1</v>
      </c>
      <c r="E830" s="123">
        <v>10</v>
      </c>
      <c r="F830" s="123">
        <v>19</v>
      </c>
      <c r="G830" s="123">
        <v>8</v>
      </c>
      <c r="H830" s="123">
        <v>878</v>
      </c>
      <c r="I830" s="120">
        <f t="shared" si="13"/>
        <v>4.328018223234624E-2</v>
      </c>
      <c r="J830" s="125" t="s">
        <v>238</v>
      </c>
      <c r="K830" s="118" t="s">
        <v>2580</v>
      </c>
      <c r="L830" s="118" t="s">
        <v>91</v>
      </c>
    </row>
    <row r="831" spans="1:12" ht="20.100000000000001" customHeight="1" x14ac:dyDescent="0.2">
      <c r="A831" s="122" t="s">
        <v>1288</v>
      </c>
      <c r="B831" s="123">
        <v>26</v>
      </c>
      <c r="C831" s="123">
        <v>0</v>
      </c>
      <c r="D831" s="123">
        <v>0</v>
      </c>
      <c r="E831" s="123">
        <v>10</v>
      </c>
      <c r="F831" s="123">
        <v>13</v>
      </c>
      <c r="G831" s="123">
        <v>3</v>
      </c>
      <c r="H831" s="123">
        <v>599</v>
      </c>
      <c r="I831" s="120">
        <f t="shared" si="13"/>
        <v>4.340567612687813E-2</v>
      </c>
      <c r="J831" s="125" t="s">
        <v>210</v>
      </c>
      <c r="K831" s="118" t="s">
        <v>296</v>
      </c>
      <c r="L831" s="118"/>
    </row>
    <row r="832" spans="1:12" ht="20.100000000000001" customHeight="1" x14ac:dyDescent="0.2">
      <c r="A832" s="122" t="s">
        <v>1982</v>
      </c>
      <c r="B832" s="123">
        <v>9</v>
      </c>
      <c r="C832" s="123">
        <v>0</v>
      </c>
      <c r="D832" s="123">
        <v>0</v>
      </c>
      <c r="E832" s="123">
        <v>3</v>
      </c>
      <c r="F832" s="123">
        <v>5</v>
      </c>
      <c r="G832" s="123">
        <v>1</v>
      </c>
      <c r="H832" s="123">
        <v>695</v>
      </c>
      <c r="I832" s="120">
        <f t="shared" si="13"/>
        <v>1.2949640287769784E-2</v>
      </c>
      <c r="J832" s="125" t="s">
        <v>35</v>
      </c>
      <c r="K832" s="118" t="s">
        <v>2580</v>
      </c>
      <c r="L832" s="118" t="s">
        <v>91</v>
      </c>
    </row>
    <row r="833" spans="1:12" ht="20.100000000000001" customHeight="1" x14ac:dyDescent="0.2">
      <c r="A833" s="122" t="s">
        <v>699</v>
      </c>
      <c r="B833" s="123">
        <v>82</v>
      </c>
      <c r="C833" s="123">
        <v>0</v>
      </c>
      <c r="D833" s="123">
        <v>0</v>
      </c>
      <c r="E833" s="123">
        <v>53</v>
      </c>
      <c r="F833" s="123">
        <v>24</v>
      </c>
      <c r="G833" s="123">
        <v>5</v>
      </c>
      <c r="H833" s="123">
        <v>716</v>
      </c>
      <c r="I833" s="120">
        <f t="shared" si="13"/>
        <v>0.11452513966480447</v>
      </c>
      <c r="J833" s="125" t="s">
        <v>11</v>
      </c>
      <c r="K833" s="118" t="s">
        <v>307</v>
      </c>
      <c r="L833" s="118"/>
    </row>
    <row r="834" spans="1:12" ht="20.100000000000001" customHeight="1" x14ac:dyDescent="0.2">
      <c r="A834" s="122" t="s">
        <v>1597</v>
      </c>
      <c r="B834" s="123">
        <v>20</v>
      </c>
      <c r="C834" s="123">
        <v>0</v>
      </c>
      <c r="D834" s="123">
        <v>0</v>
      </c>
      <c r="E834" s="123">
        <v>6</v>
      </c>
      <c r="F834" s="123">
        <v>10</v>
      </c>
      <c r="G834" s="123">
        <v>4</v>
      </c>
      <c r="H834" s="123">
        <v>900</v>
      </c>
      <c r="I834" s="120">
        <f t="shared" si="13"/>
        <v>2.2222222222222223E-2</v>
      </c>
      <c r="J834" s="125" t="s">
        <v>46</v>
      </c>
      <c r="K834" s="118" t="s">
        <v>296</v>
      </c>
      <c r="L834" s="118"/>
    </row>
    <row r="835" spans="1:12" ht="20.100000000000001" customHeight="1" x14ac:dyDescent="0.2">
      <c r="A835" s="122" t="s">
        <v>2212</v>
      </c>
      <c r="B835" s="123">
        <v>14</v>
      </c>
      <c r="C835" s="123">
        <v>0</v>
      </c>
      <c r="D835" s="123">
        <v>0</v>
      </c>
      <c r="E835" s="123">
        <v>4</v>
      </c>
      <c r="F835" s="123">
        <v>7</v>
      </c>
      <c r="G835" s="123">
        <v>3</v>
      </c>
      <c r="H835" s="123">
        <v>584</v>
      </c>
      <c r="I835" s="120">
        <f t="shared" si="13"/>
        <v>2.3972602739726026E-2</v>
      </c>
      <c r="J835" s="125" t="s">
        <v>225</v>
      </c>
      <c r="K835" s="118" t="s">
        <v>307</v>
      </c>
      <c r="L835" s="118" t="s">
        <v>118</v>
      </c>
    </row>
    <row r="836" spans="1:12" ht="20.100000000000001" customHeight="1" x14ac:dyDescent="0.2">
      <c r="A836" s="122" t="s">
        <v>763</v>
      </c>
      <c r="B836" s="123">
        <v>42</v>
      </c>
      <c r="C836" s="123">
        <v>0</v>
      </c>
      <c r="D836" s="123">
        <v>1</v>
      </c>
      <c r="E836" s="123">
        <v>17</v>
      </c>
      <c r="F836" s="123">
        <v>21</v>
      </c>
      <c r="G836" s="123">
        <v>3</v>
      </c>
      <c r="H836" s="123">
        <v>488</v>
      </c>
      <c r="I836" s="120">
        <f t="shared" si="13"/>
        <v>8.6065573770491802E-2</v>
      </c>
      <c r="J836" s="125" t="s">
        <v>11</v>
      </c>
      <c r="K836" s="118" t="s">
        <v>307</v>
      </c>
      <c r="L836" s="118" t="s">
        <v>1</v>
      </c>
    </row>
    <row r="837" spans="1:12" ht="20.100000000000001" customHeight="1" x14ac:dyDescent="0.2">
      <c r="A837" s="122" t="s">
        <v>1357</v>
      </c>
      <c r="B837" s="123">
        <v>30</v>
      </c>
      <c r="C837" s="123">
        <v>0</v>
      </c>
      <c r="D837" s="123">
        <v>0</v>
      </c>
      <c r="E837" s="123">
        <v>11</v>
      </c>
      <c r="F837" s="123">
        <v>13</v>
      </c>
      <c r="G837" s="123">
        <v>6</v>
      </c>
      <c r="H837" s="123">
        <v>559</v>
      </c>
      <c r="I837" s="120">
        <f t="shared" si="13"/>
        <v>5.3667262969588549E-2</v>
      </c>
      <c r="J837" s="125" t="s">
        <v>122</v>
      </c>
      <c r="K837" s="118" t="s">
        <v>307</v>
      </c>
      <c r="L837" s="118" t="s">
        <v>118</v>
      </c>
    </row>
    <row r="838" spans="1:12" ht="20.100000000000001" customHeight="1" x14ac:dyDescent="0.2">
      <c r="A838" s="122" t="s">
        <v>832</v>
      </c>
      <c r="B838" s="123">
        <v>62</v>
      </c>
      <c r="C838" s="123">
        <v>2</v>
      </c>
      <c r="D838" s="123">
        <v>0</v>
      </c>
      <c r="E838" s="123">
        <v>33</v>
      </c>
      <c r="F838" s="123">
        <v>24</v>
      </c>
      <c r="G838" s="123">
        <v>3</v>
      </c>
      <c r="H838" s="123">
        <v>662</v>
      </c>
      <c r="I838" s="120">
        <f t="shared" si="13"/>
        <v>9.3655589123867067E-2</v>
      </c>
      <c r="J838" s="125" t="s">
        <v>47</v>
      </c>
      <c r="K838" s="118" t="s">
        <v>300</v>
      </c>
      <c r="L838" s="118"/>
    </row>
    <row r="839" spans="1:12" ht="20.100000000000001" customHeight="1" x14ac:dyDescent="0.2">
      <c r="A839" s="122" t="s">
        <v>1925</v>
      </c>
      <c r="B839" s="123">
        <v>14</v>
      </c>
      <c r="C839" s="123">
        <v>0</v>
      </c>
      <c r="D839" s="123">
        <v>0</v>
      </c>
      <c r="E839" s="123">
        <v>4</v>
      </c>
      <c r="F839" s="123">
        <v>9</v>
      </c>
      <c r="G839" s="123">
        <v>1</v>
      </c>
      <c r="H839" s="123">
        <v>716</v>
      </c>
      <c r="I839" s="120">
        <f t="shared" si="13"/>
        <v>1.9553072625698324E-2</v>
      </c>
      <c r="J839" s="125" t="s">
        <v>225</v>
      </c>
      <c r="K839" s="118" t="s">
        <v>307</v>
      </c>
      <c r="L839" s="118" t="s">
        <v>118</v>
      </c>
    </row>
    <row r="840" spans="1:12" ht="20.100000000000001" customHeight="1" x14ac:dyDescent="0.2">
      <c r="A840" s="122" t="s">
        <v>1237</v>
      </c>
      <c r="B840" s="123">
        <v>34</v>
      </c>
      <c r="C840" s="123">
        <v>0</v>
      </c>
      <c r="D840" s="123">
        <v>0</v>
      </c>
      <c r="E840" s="123">
        <v>10</v>
      </c>
      <c r="F840" s="123">
        <v>18</v>
      </c>
      <c r="G840" s="123">
        <v>6</v>
      </c>
      <c r="H840" s="123">
        <v>1320</v>
      </c>
      <c r="I840" s="120">
        <f t="shared" si="13"/>
        <v>2.5757575757575757E-2</v>
      </c>
      <c r="J840" s="125" t="s">
        <v>2581</v>
      </c>
      <c r="K840" s="118" t="s">
        <v>312</v>
      </c>
      <c r="L840" s="118" t="s">
        <v>2358</v>
      </c>
    </row>
    <row r="841" spans="1:12" ht="20.100000000000001" customHeight="1" x14ac:dyDescent="0.2">
      <c r="A841" s="122" t="s">
        <v>1134</v>
      </c>
      <c r="B841" s="123">
        <v>27</v>
      </c>
      <c r="C841" s="123">
        <v>0</v>
      </c>
      <c r="D841" s="123">
        <v>0</v>
      </c>
      <c r="E841" s="123">
        <v>6</v>
      </c>
      <c r="F841" s="123">
        <v>18</v>
      </c>
      <c r="G841" s="123">
        <v>3</v>
      </c>
      <c r="H841" s="123">
        <v>515</v>
      </c>
      <c r="I841" s="120">
        <f t="shared" si="13"/>
        <v>5.2427184466019419E-2</v>
      </c>
      <c r="J841" s="125" t="s">
        <v>11</v>
      </c>
      <c r="K841" s="118" t="s">
        <v>307</v>
      </c>
      <c r="L841" s="118" t="s">
        <v>1</v>
      </c>
    </row>
    <row r="842" spans="1:12" ht="20.100000000000001" customHeight="1" x14ac:dyDescent="0.2">
      <c r="A842" s="122" t="s">
        <v>1663</v>
      </c>
      <c r="B842" s="123">
        <v>20</v>
      </c>
      <c r="C842" s="123">
        <v>0</v>
      </c>
      <c r="D842" s="123">
        <v>0</v>
      </c>
      <c r="E842" s="123">
        <v>2</v>
      </c>
      <c r="F842" s="123">
        <v>16</v>
      </c>
      <c r="G842" s="123">
        <v>2</v>
      </c>
      <c r="H842" s="123">
        <v>1054</v>
      </c>
      <c r="I842" s="120">
        <f t="shared" ref="I842:I905" si="14">+B842/H842</f>
        <v>1.8975332068311195E-2</v>
      </c>
      <c r="J842" s="125" t="s">
        <v>34</v>
      </c>
      <c r="K842" s="118" t="s">
        <v>305</v>
      </c>
      <c r="L842" s="118" t="s">
        <v>2359</v>
      </c>
    </row>
    <row r="843" spans="1:12" ht="20.100000000000001" customHeight="1" x14ac:dyDescent="0.2">
      <c r="A843" s="122" t="s">
        <v>1022</v>
      </c>
      <c r="B843" s="123">
        <v>38</v>
      </c>
      <c r="C843" s="123">
        <v>1</v>
      </c>
      <c r="D843" s="123">
        <v>0</v>
      </c>
      <c r="E843" s="123">
        <v>4</v>
      </c>
      <c r="F843" s="123">
        <v>24</v>
      </c>
      <c r="G843" s="123">
        <v>9</v>
      </c>
      <c r="H843" s="123">
        <v>1393</v>
      </c>
      <c r="I843" s="120">
        <f t="shared" si="14"/>
        <v>2.7279253409906678E-2</v>
      </c>
      <c r="J843" s="125" t="s">
        <v>71</v>
      </c>
      <c r="K843" s="118" t="s">
        <v>298</v>
      </c>
      <c r="L843" s="118"/>
    </row>
    <row r="844" spans="1:12" ht="20.100000000000001" customHeight="1" x14ac:dyDescent="0.2">
      <c r="A844" s="122" t="s">
        <v>1917</v>
      </c>
      <c r="B844" s="123">
        <v>16</v>
      </c>
      <c r="C844" s="123">
        <v>0</v>
      </c>
      <c r="D844" s="123">
        <v>0</v>
      </c>
      <c r="E844" s="123">
        <v>0</v>
      </c>
      <c r="F844" s="123">
        <v>10</v>
      </c>
      <c r="G844" s="123">
        <v>6</v>
      </c>
      <c r="H844" s="123">
        <v>443</v>
      </c>
      <c r="I844" s="120">
        <f t="shared" si="14"/>
        <v>3.6117381489841983E-2</v>
      </c>
      <c r="J844" s="125" t="s">
        <v>69</v>
      </c>
      <c r="K844" s="118" t="s">
        <v>321</v>
      </c>
      <c r="L844" s="118" t="s">
        <v>332</v>
      </c>
    </row>
    <row r="845" spans="1:12" ht="20.100000000000001" customHeight="1" x14ac:dyDescent="0.2">
      <c r="A845" s="122" t="s">
        <v>80</v>
      </c>
      <c r="B845" s="123">
        <v>2924</v>
      </c>
      <c r="C845" s="123">
        <v>25</v>
      </c>
      <c r="D845" s="123">
        <v>27</v>
      </c>
      <c r="E845" s="123">
        <v>633</v>
      </c>
      <c r="F845" s="123">
        <v>1450</v>
      </c>
      <c r="G845" s="123">
        <v>789</v>
      </c>
      <c r="H845" s="123">
        <v>49473</v>
      </c>
      <c r="I845" s="120">
        <f t="shared" si="14"/>
        <v>5.9102945040729285E-2</v>
      </c>
      <c r="J845" s="125" t="s">
        <v>456</v>
      </c>
      <c r="K845" s="118" t="s">
        <v>309</v>
      </c>
      <c r="L845" s="118" t="s">
        <v>111</v>
      </c>
    </row>
    <row r="846" spans="1:12" ht="20.100000000000001" customHeight="1" x14ac:dyDescent="0.2">
      <c r="A846" s="122" t="s">
        <v>926</v>
      </c>
      <c r="B846" s="123">
        <v>69</v>
      </c>
      <c r="C846" s="123">
        <v>1</v>
      </c>
      <c r="D846" s="123">
        <v>1</v>
      </c>
      <c r="E846" s="123">
        <v>45</v>
      </c>
      <c r="F846" s="123">
        <v>15</v>
      </c>
      <c r="G846" s="123">
        <v>7</v>
      </c>
      <c r="H846" s="123">
        <v>243</v>
      </c>
      <c r="I846" s="120">
        <f t="shared" si="14"/>
        <v>0.2839506172839506</v>
      </c>
      <c r="J846" s="125" t="s">
        <v>88</v>
      </c>
      <c r="K846" s="118" t="s">
        <v>305</v>
      </c>
      <c r="L846" s="118"/>
    </row>
    <row r="847" spans="1:12" ht="20.100000000000001" customHeight="1" x14ac:dyDescent="0.2">
      <c r="A847" s="122" t="s">
        <v>531</v>
      </c>
      <c r="B847" s="123">
        <v>163</v>
      </c>
      <c r="C847" s="123">
        <v>6</v>
      </c>
      <c r="D847" s="123">
        <v>5</v>
      </c>
      <c r="E847" s="123">
        <v>26</v>
      </c>
      <c r="F847" s="123">
        <v>94</v>
      </c>
      <c r="G847" s="123">
        <v>32</v>
      </c>
      <c r="H847" s="123">
        <v>2070</v>
      </c>
      <c r="I847" s="120">
        <f t="shared" si="14"/>
        <v>7.8743961352657002E-2</v>
      </c>
      <c r="J847" s="125" t="s">
        <v>70</v>
      </c>
      <c r="K847" s="118" t="s">
        <v>298</v>
      </c>
      <c r="L847" s="118"/>
    </row>
    <row r="848" spans="1:12" ht="20.100000000000001" customHeight="1" x14ac:dyDescent="0.2">
      <c r="A848" s="122" t="s">
        <v>1880</v>
      </c>
      <c r="B848" s="123">
        <v>16</v>
      </c>
      <c r="C848" s="123">
        <v>0</v>
      </c>
      <c r="D848" s="123">
        <v>0</v>
      </c>
      <c r="E848" s="123">
        <v>7</v>
      </c>
      <c r="F848" s="123">
        <v>5</v>
      </c>
      <c r="G848" s="123">
        <v>4</v>
      </c>
      <c r="H848" s="123">
        <v>202</v>
      </c>
      <c r="I848" s="120">
        <f t="shared" si="14"/>
        <v>7.9207920792079209E-2</v>
      </c>
      <c r="J848" s="125" t="s">
        <v>241</v>
      </c>
      <c r="K848" s="118" t="s">
        <v>298</v>
      </c>
      <c r="L848" s="118"/>
    </row>
    <row r="849" spans="1:12" ht="20.100000000000001" customHeight="1" x14ac:dyDescent="0.2">
      <c r="A849" s="122" t="s">
        <v>536</v>
      </c>
      <c r="B849" s="123">
        <v>134</v>
      </c>
      <c r="C849" s="123">
        <v>2</v>
      </c>
      <c r="D849" s="123">
        <v>0</v>
      </c>
      <c r="E849" s="123">
        <v>62</v>
      </c>
      <c r="F849" s="123">
        <v>58</v>
      </c>
      <c r="G849" s="123">
        <v>12</v>
      </c>
      <c r="H849" s="123">
        <v>1891</v>
      </c>
      <c r="I849" s="120">
        <f t="shared" si="14"/>
        <v>7.0861977789529351E-2</v>
      </c>
      <c r="J849" s="125" t="s">
        <v>30</v>
      </c>
      <c r="K849" s="118" t="s">
        <v>309</v>
      </c>
      <c r="L849" s="118" t="s">
        <v>111</v>
      </c>
    </row>
    <row r="850" spans="1:12" ht="20.100000000000001" customHeight="1" x14ac:dyDescent="0.2">
      <c r="A850" s="122" t="s">
        <v>2579</v>
      </c>
      <c r="B850" s="123">
        <v>7</v>
      </c>
      <c r="C850" s="123">
        <v>0</v>
      </c>
      <c r="D850" s="123">
        <v>0</v>
      </c>
      <c r="E850" s="123">
        <v>4</v>
      </c>
      <c r="F850" s="123">
        <v>3</v>
      </c>
      <c r="G850" s="123">
        <v>0</v>
      </c>
      <c r="H850" s="123">
        <v>110</v>
      </c>
      <c r="I850" s="120">
        <f t="shared" si="14"/>
        <v>6.363636363636363E-2</v>
      </c>
      <c r="J850" s="125" t="s">
        <v>241</v>
      </c>
      <c r="K850" s="118" t="s">
        <v>298</v>
      </c>
      <c r="L850" s="118"/>
    </row>
    <row r="851" spans="1:12" ht="20.100000000000001" customHeight="1" x14ac:dyDescent="0.2">
      <c r="A851" s="122" t="s">
        <v>2007</v>
      </c>
      <c r="B851" s="123">
        <v>6</v>
      </c>
      <c r="C851" s="123">
        <v>0</v>
      </c>
      <c r="D851" s="123">
        <v>0</v>
      </c>
      <c r="E851" s="123">
        <v>1</v>
      </c>
      <c r="F851" s="123">
        <v>5</v>
      </c>
      <c r="G851" s="123">
        <v>0</v>
      </c>
      <c r="H851" s="123">
        <v>509</v>
      </c>
      <c r="I851" s="120">
        <f t="shared" si="14"/>
        <v>1.1787819253438114E-2</v>
      </c>
      <c r="J851" s="125" t="s">
        <v>79</v>
      </c>
      <c r="K851" s="118" t="s">
        <v>296</v>
      </c>
      <c r="L851" s="118"/>
    </row>
    <row r="852" spans="1:12" ht="20.100000000000001" customHeight="1" x14ac:dyDescent="0.2">
      <c r="A852" s="122" t="s">
        <v>1364</v>
      </c>
      <c r="B852" s="123">
        <v>23</v>
      </c>
      <c r="C852" s="123">
        <v>0</v>
      </c>
      <c r="D852" s="123">
        <v>0</v>
      </c>
      <c r="E852" s="123">
        <v>2</v>
      </c>
      <c r="F852" s="123">
        <v>9</v>
      </c>
      <c r="G852" s="123">
        <v>12</v>
      </c>
      <c r="H852" s="123">
        <v>970</v>
      </c>
      <c r="I852" s="120">
        <f t="shared" si="14"/>
        <v>2.3711340206185566E-2</v>
      </c>
      <c r="J852" s="125" t="s">
        <v>30</v>
      </c>
      <c r="K852" s="118" t="s">
        <v>312</v>
      </c>
      <c r="L852" s="118" t="s">
        <v>2358</v>
      </c>
    </row>
    <row r="853" spans="1:12" ht="20.100000000000001" customHeight="1" x14ac:dyDescent="0.2">
      <c r="A853" s="122" t="s">
        <v>229</v>
      </c>
      <c r="B853" s="123">
        <v>28</v>
      </c>
      <c r="C853" s="123">
        <v>0</v>
      </c>
      <c r="D853" s="123">
        <v>0</v>
      </c>
      <c r="E853" s="123">
        <v>6</v>
      </c>
      <c r="F853" s="123">
        <v>15</v>
      </c>
      <c r="G853" s="123">
        <v>7</v>
      </c>
      <c r="H853" s="123">
        <v>82190</v>
      </c>
      <c r="I853" s="120">
        <f t="shared" si="14"/>
        <v>3.406740479377053E-4</v>
      </c>
      <c r="J853" s="125" t="s">
        <v>456</v>
      </c>
      <c r="K853" s="118" t="s">
        <v>2580</v>
      </c>
      <c r="L853" s="118"/>
    </row>
    <row r="854" spans="1:12" ht="20.100000000000001" customHeight="1" x14ac:dyDescent="0.2">
      <c r="A854" s="122" t="s">
        <v>81</v>
      </c>
      <c r="B854" s="123">
        <v>64</v>
      </c>
      <c r="C854" s="123">
        <v>0</v>
      </c>
      <c r="D854" s="123">
        <v>0</v>
      </c>
      <c r="E854" s="123">
        <v>6</v>
      </c>
      <c r="F854" s="123">
        <v>23</v>
      </c>
      <c r="G854" s="123">
        <v>35</v>
      </c>
      <c r="H854" s="123">
        <v>51275</v>
      </c>
      <c r="I854" s="120">
        <f t="shared" si="14"/>
        <v>1.2481716235982448E-3</v>
      </c>
      <c r="J854" s="125" t="s">
        <v>456</v>
      </c>
      <c r="K854" s="118" t="s">
        <v>2580</v>
      </c>
      <c r="L854" s="118"/>
    </row>
    <row r="855" spans="1:12" ht="20.100000000000001" customHeight="1" x14ac:dyDescent="0.2">
      <c r="A855" s="122" t="s">
        <v>82</v>
      </c>
      <c r="B855" s="123">
        <v>7287</v>
      </c>
      <c r="C855" s="123">
        <v>80</v>
      </c>
      <c r="D855" s="123">
        <v>78</v>
      </c>
      <c r="E855" s="123">
        <v>1288</v>
      </c>
      <c r="F855" s="123">
        <v>2976</v>
      </c>
      <c r="G855" s="123">
        <v>2865</v>
      </c>
      <c r="H855" s="123">
        <v>25289</v>
      </c>
      <c r="I855" s="120">
        <f t="shared" si="14"/>
        <v>0.28814899758788404</v>
      </c>
      <c r="J855" s="125" t="s">
        <v>456</v>
      </c>
      <c r="K855" s="118" t="s">
        <v>300</v>
      </c>
      <c r="L855" s="118"/>
    </row>
    <row r="856" spans="1:12" ht="20.100000000000001" customHeight="1" x14ac:dyDescent="0.2">
      <c r="A856" s="128" t="s">
        <v>2179</v>
      </c>
      <c r="B856" s="126">
        <v>8</v>
      </c>
      <c r="C856" s="126">
        <v>0</v>
      </c>
      <c r="D856" s="126">
        <v>0</v>
      </c>
      <c r="E856" s="126">
        <v>3</v>
      </c>
      <c r="F856" s="126">
        <v>3</v>
      </c>
      <c r="G856" s="126">
        <v>2</v>
      </c>
      <c r="H856" s="127">
        <v>222</v>
      </c>
      <c r="I856" s="120">
        <f t="shared" si="14"/>
        <v>3.6036036036036036E-2</v>
      </c>
      <c r="J856" s="125" t="s">
        <v>241</v>
      </c>
      <c r="K856" s="118" t="s">
        <v>298</v>
      </c>
      <c r="L856" s="118"/>
    </row>
    <row r="857" spans="1:12" ht="20.100000000000001" customHeight="1" x14ac:dyDescent="0.2">
      <c r="A857" s="122" t="s">
        <v>954</v>
      </c>
      <c r="B857" s="123">
        <v>39</v>
      </c>
      <c r="C857" s="123">
        <v>0</v>
      </c>
      <c r="D857" s="123">
        <v>0</v>
      </c>
      <c r="E857" s="123">
        <v>4</v>
      </c>
      <c r="F857" s="123">
        <v>30</v>
      </c>
      <c r="G857" s="123">
        <v>5</v>
      </c>
      <c r="H857" s="123">
        <v>651</v>
      </c>
      <c r="I857" s="120">
        <f t="shared" si="14"/>
        <v>5.9907834101382486E-2</v>
      </c>
      <c r="J857" s="125" t="s">
        <v>71</v>
      </c>
      <c r="K857" s="118" t="s">
        <v>298</v>
      </c>
      <c r="L857" s="118" t="s">
        <v>18</v>
      </c>
    </row>
    <row r="858" spans="1:12" ht="20.100000000000001" customHeight="1" x14ac:dyDescent="0.2">
      <c r="A858" s="122" t="s">
        <v>1286</v>
      </c>
      <c r="B858" s="123">
        <v>28</v>
      </c>
      <c r="C858" s="123">
        <v>1</v>
      </c>
      <c r="D858" s="123">
        <v>0</v>
      </c>
      <c r="E858" s="123">
        <v>6</v>
      </c>
      <c r="F858" s="123">
        <v>16</v>
      </c>
      <c r="G858" s="123">
        <v>5</v>
      </c>
      <c r="H858" s="123">
        <v>1042</v>
      </c>
      <c r="I858" s="120">
        <f t="shared" si="14"/>
        <v>2.6871401151631478E-2</v>
      </c>
      <c r="J858" s="125" t="s">
        <v>46</v>
      </c>
      <c r="K858" s="118" t="s">
        <v>296</v>
      </c>
      <c r="L858" s="118"/>
    </row>
    <row r="859" spans="1:12" ht="20.100000000000001" customHeight="1" x14ac:dyDescent="0.2">
      <c r="A859" s="122" t="s">
        <v>1459</v>
      </c>
      <c r="B859" s="123">
        <v>9</v>
      </c>
      <c r="C859" s="123">
        <v>0</v>
      </c>
      <c r="D859" s="123">
        <v>0</v>
      </c>
      <c r="E859" s="123">
        <v>4</v>
      </c>
      <c r="F859" s="123">
        <v>3</v>
      </c>
      <c r="G859" s="123">
        <v>2</v>
      </c>
      <c r="H859" s="123">
        <v>542</v>
      </c>
      <c r="I859" s="120">
        <f t="shared" si="14"/>
        <v>1.6605166051660517E-2</v>
      </c>
      <c r="J859" s="125" t="s">
        <v>69</v>
      </c>
      <c r="K859" s="118" t="s">
        <v>321</v>
      </c>
      <c r="L859" s="118" t="s">
        <v>332</v>
      </c>
    </row>
    <row r="860" spans="1:12" ht="20.100000000000001" customHeight="1" x14ac:dyDescent="0.2">
      <c r="A860" s="122" t="s">
        <v>83</v>
      </c>
      <c r="B860" s="123">
        <v>4507</v>
      </c>
      <c r="C860" s="123">
        <v>82</v>
      </c>
      <c r="D860" s="123">
        <v>52</v>
      </c>
      <c r="E860" s="123">
        <v>1053</v>
      </c>
      <c r="F860" s="123">
        <v>1753</v>
      </c>
      <c r="G860" s="123">
        <v>1567</v>
      </c>
      <c r="H860" s="123">
        <v>39959</v>
      </c>
      <c r="I860" s="120">
        <f t="shared" si="14"/>
        <v>0.11279061037563502</v>
      </c>
      <c r="J860" s="125" t="s">
        <v>456</v>
      </c>
      <c r="K860" s="118" t="s">
        <v>307</v>
      </c>
      <c r="L860" s="118" t="s">
        <v>83</v>
      </c>
    </row>
    <row r="861" spans="1:12" ht="20.100000000000001" customHeight="1" x14ac:dyDescent="0.2">
      <c r="A861" s="122" t="s">
        <v>84</v>
      </c>
      <c r="B861" s="123">
        <v>74789</v>
      </c>
      <c r="C861" s="123">
        <v>3151</v>
      </c>
      <c r="D861" s="123">
        <v>1437</v>
      </c>
      <c r="E861" s="123">
        <v>15411</v>
      </c>
      <c r="F861" s="123">
        <v>28355</v>
      </c>
      <c r="G861" s="123">
        <v>26435</v>
      </c>
      <c r="H861" s="123">
        <v>252058</v>
      </c>
      <c r="I861" s="120">
        <f t="shared" si="14"/>
        <v>0.29671345483975908</v>
      </c>
      <c r="J861" s="125" t="s">
        <v>456</v>
      </c>
      <c r="K861" s="118" t="s">
        <v>305</v>
      </c>
      <c r="L861" s="118"/>
    </row>
    <row r="862" spans="1:12" ht="20.100000000000001" customHeight="1" x14ac:dyDescent="0.2">
      <c r="A862" s="122" t="s">
        <v>909</v>
      </c>
      <c r="B862" s="123">
        <v>37</v>
      </c>
      <c r="C862" s="123">
        <v>0</v>
      </c>
      <c r="D862" s="123">
        <v>0</v>
      </c>
      <c r="E862" s="123">
        <v>15</v>
      </c>
      <c r="F862" s="123">
        <v>15</v>
      </c>
      <c r="G862" s="123">
        <v>7</v>
      </c>
      <c r="H862" s="123">
        <v>544</v>
      </c>
      <c r="I862" s="120">
        <f t="shared" si="14"/>
        <v>6.8014705882352935E-2</v>
      </c>
      <c r="J862" s="125" t="s">
        <v>36</v>
      </c>
      <c r="K862" s="118" t="s">
        <v>321</v>
      </c>
      <c r="L862" s="118" t="s">
        <v>94</v>
      </c>
    </row>
    <row r="863" spans="1:12" ht="20.100000000000001" customHeight="1" x14ac:dyDescent="0.2">
      <c r="A863" s="122" t="s">
        <v>231</v>
      </c>
      <c r="B863" s="123">
        <v>220</v>
      </c>
      <c r="C863" s="123">
        <v>10</v>
      </c>
      <c r="D863" s="123">
        <v>9</v>
      </c>
      <c r="E863" s="123">
        <v>47</v>
      </c>
      <c r="F863" s="123">
        <v>102</v>
      </c>
      <c r="G863" s="123">
        <v>52</v>
      </c>
      <c r="H863" s="123">
        <v>5333</v>
      </c>
      <c r="I863" s="120">
        <f t="shared" si="14"/>
        <v>4.1252578286142885E-2</v>
      </c>
      <c r="J863" s="125" t="s">
        <v>456</v>
      </c>
      <c r="K863" s="118" t="s">
        <v>303</v>
      </c>
      <c r="L863" s="118"/>
    </row>
    <row r="864" spans="1:12" ht="20.100000000000001" customHeight="1" x14ac:dyDescent="0.2">
      <c r="A864" s="122" t="s">
        <v>1923</v>
      </c>
      <c r="B864" s="123">
        <v>11</v>
      </c>
      <c r="C864" s="123">
        <v>0</v>
      </c>
      <c r="D864" s="123">
        <v>0</v>
      </c>
      <c r="E864" s="123">
        <v>6</v>
      </c>
      <c r="F864" s="123">
        <v>4</v>
      </c>
      <c r="G864" s="123">
        <v>1</v>
      </c>
      <c r="H864" s="123">
        <v>633</v>
      </c>
      <c r="I864" s="120">
        <f t="shared" si="14"/>
        <v>1.7377567140600316E-2</v>
      </c>
      <c r="J864" s="125" t="s">
        <v>54</v>
      </c>
      <c r="K864" s="118" t="s">
        <v>296</v>
      </c>
      <c r="L864" s="118" t="s">
        <v>328</v>
      </c>
    </row>
    <row r="865" spans="1:12" ht="20.100000000000001" customHeight="1" x14ac:dyDescent="0.2">
      <c r="A865" s="122" t="s">
        <v>2346</v>
      </c>
      <c r="B865" s="123">
        <v>1</v>
      </c>
      <c r="C865" s="123">
        <v>0</v>
      </c>
      <c r="D865" s="123">
        <v>0</v>
      </c>
      <c r="E865" s="123">
        <v>1</v>
      </c>
      <c r="F865" s="123">
        <v>0</v>
      </c>
      <c r="G865" s="123">
        <v>0</v>
      </c>
      <c r="H865" s="123">
        <v>3028</v>
      </c>
      <c r="I865" s="120">
        <f t="shared" si="14"/>
        <v>3.3025099075297226E-4</v>
      </c>
      <c r="J865" s="125" t="s">
        <v>2345</v>
      </c>
      <c r="K865" s="118" t="s">
        <v>2580</v>
      </c>
      <c r="L865" s="118" t="s">
        <v>91</v>
      </c>
    </row>
    <row r="866" spans="1:12" ht="20.100000000000001" customHeight="1" x14ac:dyDescent="0.2">
      <c r="A866" s="122" t="s">
        <v>755</v>
      </c>
      <c r="B866" s="123">
        <v>63</v>
      </c>
      <c r="C866" s="123">
        <v>0</v>
      </c>
      <c r="D866" s="123">
        <v>6</v>
      </c>
      <c r="E866" s="123">
        <v>22</v>
      </c>
      <c r="F866" s="123">
        <v>25</v>
      </c>
      <c r="G866" s="123">
        <v>10</v>
      </c>
      <c r="H866" s="123">
        <v>1296</v>
      </c>
      <c r="I866" s="120">
        <f t="shared" si="14"/>
        <v>4.8611111111111112E-2</v>
      </c>
      <c r="J866" s="125" t="s">
        <v>39</v>
      </c>
      <c r="K866" s="118" t="s">
        <v>307</v>
      </c>
      <c r="L866" s="118" t="s">
        <v>92</v>
      </c>
    </row>
    <row r="867" spans="1:12" ht="20.100000000000001" customHeight="1" x14ac:dyDescent="0.2">
      <c r="A867" s="122" t="s">
        <v>980</v>
      </c>
      <c r="B867" s="123">
        <v>40</v>
      </c>
      <c r="C867" s="123">
        <v>0</v>
      </c>
      <c r="D867" s="123">
        <v>1</v>
      </c>
      <c r="E867" s="123">
        <v>1</v>
      </c>
      <c r="F867" s="123">
        <v>26</v>
      </c>
      <c r="G867" s="123">
        <v>12</v>
      </c>
      <c r="H867" s="123">
        <v>225</v>
      </c>
      <c r="I867" s="120">
        <f t="shared" si="14"/>
        <v>0.17777777777777778</v>
      </c>
      <c r="J867" s="125" t="s">
        <v>11</v>
      </c>
      <c r="K867" s="118" t="s">
        <v>307</v>
      </c>
      <c r="L867" s="118"/>
    </row>
    <row r="868" spans="1:12" ht="20.100000000000001" customHeight="1" x14ac:dyDescent="0.2">
      <c r="A868" s="122" t="s">
        <v>232</v>
      </c>
      <c r="B868" s="123">
        <v>8</v>
      </c>
      <c r="C868" s="123">
        <v>0</v>
      </c>
      <c r="D868" s="123">
        <v>0</v>
      </c>
      <c r="E868" s="123">
        <v>5</v>
      </c>
      <c r="F868" s="123">
        <v>2</v>
      </c>
      <c r="G868" s="123">
        <v>1</v>
      </c>
      <c r="H868" s="123">
        <v>32941</v>
      </c>
      <c r="I868" s="120">
        <f t="shared" si="14"/>
        <v>2.4285844388452081E-4</v>
      </c>
      <c r="J868" s="125" t="s">
        <v>456</v>
      </c>
      <c r="K868" s="118" t="s">
        <v>321</v>
      </c>
      <c r="L868" s="118"/>
    </row>
    <row r="869" spans="1:12" ht="20.100000000000001" customHeight="1" x14ac:dyDescent="0.2">
      <c r="A869" s="122" t="s">
        <v>1319</v>
      </c>
      <c r="B869" s="123">
        <v>44</v>
      </c>
      <c r="C869" s="123">
        <v>4</v>
      </c>
      <c r="D869" s="123">
        <v>0</v>
      </c>
      <c r="E869" s="123">
        <v>7</v>
      </c>
      <c r="F869" s="123">
        <v>29</v>
      </c>
      <c r="G869" s="123">
        <v>4</v>
      </c>
      <c r="H869" s="123">
        <v>1371</v>
      </c>
      <c r="I869" s="120">
        <f t="shared" si="14"/>
        <v>3.2093362509117436E-2</v>
      </c>
      <c r="J869" s="125" t="s">
        <v>120</v>
      </c>
      <c r="K869" s="118" t="s">
        <v>305</v>
      </c>
      <c r="L869" s="118"/>
    </row>
    <row r="870" spans="1:12" ht="20.100000000000001" customHeight="1" x14ac:dyDescent="0.2">
      <c r="A870" s="122" t="s">
        <v>1470</v>
      </c>
      <c r="B870" s="123">
        <v>20</v>
      </c>
      <c r="C870" s="123">
        <v>2</v>
      </c>
      <c r="D870" s="123">
        <v>0</v>
      </c>
      <c r="E870" s="123">
        <v>1</v>
      </c>
      <c r="F870" s="123">
        <v>11</v>
      </c>
      <c r="G870" s="123">
        <v>6</v>
      </c>
      <c r="H870" s="123">
        <v>299</v>
      </c>
      <c r="I870" s="120">
        <f t="shared" si="14"/>
        <v>6.6889632107023408E-2</v>
      </c>
      <c r="J870" s="125" t="s">
        <v>42</v>
      </c>
      <c r="K870" s="118" t="s">
        <v>307</v>
      </c>
      <c r="L870" s="118" t="s">
        <v>5</v>
      </c>
    </row>
    <row r="871" spans="1:12" ht="20.100000000000001" customHeight="1" x14ac:dyDescent="0.2">
      <c r="A871" s="122" t="s">
        <v>2330</v>
      </c>
      <c r="B871" s="123">
        <v>7</v>
      </c>
      <c r="C871" s="123">
        <v>3</v>
      </c>
      <c r="D871" s="123">
        <v>0</v>
      </c>
      <c r="E871" s="123">
        <v>3</v>
      </c>
      <c r="F871" s="123">
        <v>1</v>
      </c>
      <c r="G871" s="123">
        <v>0</v>
      </c>
      <c r="H871" s="123">
        <v>578</v>
      </c>
      <c r="I871" s="120">
        <f t="shared" si="14"/>
        <v>1.2110726643598616E-2</v>
      </c>
      <c r="J871" s="125" t="s">
        <v>39</v>
      </c>
      <c r="K871" s="118"/>
      <c r="L871" s="118"/>
    </row>
    <row r="872" spans="1:12" ht="20.100000000000001" customHeight="1" x14ac:dyDescent="0.2">
      <c r="A872" s="122" t="s">
        <v>828</v>
      </c>
      <c r="B872" s="123">
        <v>55</v>
      </c>
      <c r="C872" s="123">
        <v>0</v>
      </c>
      <c r="D872" s="123">
        <v>0</v>
      </c>
      <c r="E872" s="123">
        <v>41</v>
      </c>
      <c r="F872" s="123">
        <v>9</v>
      </c>
      <c r="G872" s="123">
        <v>5</v>
      </c>
      <c r="H872" s="123">
        <v>982</v>
      </c>
      <c r="I872" s="120">
        <f t="shared" si="14"/>
        <v>5.6008146639511203E-2</v>
      </c>
      <c r="J872" s="125" t="s">
        <v>260</v>
      </c>
      <c r="K872" s="118" t="s">
        <v>307</v>
      </c>
      <c r="L872" s="118" t="s">
        <v>83</v>
      </c>
    </row>
    <row r="873" spans="1:12" ht="20.100000000000001" customHeight="1" x14ac:dyDescent="0.2">
      <c r="A873" s="122" t="s">
        <v>848</v>
      </c>
      <c r="B873" s="123">
        <v>52</v>
      </c>
      <c r="C873" s="123">
        <v>0</v>
      </c>
      <c r="D873" s="123">
        <v>0</v>
      </c>
      <c r="E873" s="123">
        <v>13</v>
      </c>
      <c r="F873" s="123">
        <v>27</v>
      </c>
      <c r="G873" s="123">
        <v>12</v>
      </c>
      <c r="H873" s="123">
        <v>942</v>
      </c>
      <c r="I873" s="120">
        <f t="shared" si="14"/>
        <v>5.5201698513800426E-2</v>
      </c>
      <c r="J873" s="125" t="s">
        <v>69</v>
      </c>
      <c r="K873" s="118" t="s">
        <v>321</v>
      </c>
      <c r="L873" s="118" t="s">
        <v>332</v>
      </c>
    </row>
    <row r="874" spans="1:12" ht="20.100000000000001" customHeight="1" x14ac:dyDescent="0.2">
      <c r="A874" s="122" t="s">
        <v>789</v>
      </c>
      <c r="B874" s="123">
        <v>71</v>
      </c>
      <c r="C874" s="123">
        <v>3</v>
      </c>
      <c r="D874" s="123">
        <v>1</v>
      </c>
      <c r="E874" s="123">
        <v>17</v>
      </c>
      <c r="F874" s="123">
        <v>35</v>
      </c>
      <c r="G874" s="123">
        <v>15</v>
      </c>
      <c r="H874" s="123">
        <v>543</v>
      </c>
      <c r="I874" s="120">
        <f t="shared" si="14"/>
        <v>0.13075506445672191</v>
      </c>
      <c r="J874" s="125" t="s">
        <v>175</v>
      </c>
      <c r="K874" s="118" t="s">
        <v>307</v>
      </c>
      <c r="L874" s="118"/>
    </row>
    <row r="875" spans="1:12" ht="20.100000000000001" customHeight="1" x14ac:dyDescent="0.2">
      <c r="A875" s="122" t="s">
        <v>1056</v>
      </c>
      <c r="B875" s="123">
        <v>37</v>
      </c>
      <c r="C875" s="123">
        <v>0</v>
      </c>
      <c r="D875" s="123">
        <v>0</v>
      </c>
      <c r="E875" s="123">
        <v>6</v>
      </c>
      <c r="F875" s="123">
        <v>24</v>
      </c>
      <c r="G875" s="123">
        <v>7</v>
      </c>
      <c r="H875" s="123">
        <v>1135</v>
      </c>
      <c r="I875" s="120">
        <f t="shared" si="14"/>
        <v>3.2599118942731278E-2</v>
      </c>
      <c r="J875" s="125" t="s">
        <v>30</v>
      </c>
      <c r="K875" s="118" t="s">
        <v>309</v>
      </c>
      <c r="L875" s="118" t="s">
        <v>111</v>
      </c>
    </row>
    <row r="876" spans="1:12" ht="20.100000000000001" customHeight="1" x14ac:dyDescent="0.2">
      <c r="A876" s="122" t="s">
        <v>2260</v>
      </c>
      <c r="B876" s="123">
        <v>2</v>
      </c>
      <c r="C876" s="123">
        <v>0</v>
      </c>
      <c r="D876" s="123">
        <v>0</v>
      </c>
      <c r="E876" s="123">
        <v>1</v>
      </c>
      <c r="F876" s="123">
        <v>1</v>
      </c>
      <c r="G876" s="123">
        <v>0</v>
      </c>
      <c r="H876" s="123">
        <v>2699</v>
      </c>
      <c r="I876" s="120">
        <f t="shared" si="14"/>
        <v>7.4101519081141163E-4</v>
      </c>
      <c r="J876" s="125" t="s">
        <v>456</v>
      </c>
      <c r="K876" s="118" t="s">
        <v>321</v>
      </c>
      <c r="L876" s="118" t="s">
        <v>364</v>
      </c>
    </row>
    <row r="877" spans="1:12" ht="20.100000000000001" customHeight="1" x14ac:dyDescent="0.2">
      <c r="A877" s="122" t="s">
        <v>1613</v>
      </c>
      <c r="B877" s="123">
        <v>21</v>
      </c>
      <c r="C877" s="123">
        <v>1</v>
      </c>
      <c r="D877" s="123">
        <v>0</v>
      </c>
      <c r="E877" s="123">
        <v>8</v>
      </c>
      <c r="F877" s="123">
        <v>6</v>
      </c>
      <c r="G877" s="123">
        <v>6</v>
      </c>
      <c r="H877" s="123">
        <v>745</v>
      </c>
      <c r="I877" s="120">
        <f t="shared" si="14"/>
        <v>2.8187919463087248E-2</v>
      </c>
      <c r="J877" s="125" t="s">
        <v>76</v>
      </c>
      <c r="K877" s="118" t="s">
        <v>321</v>
      </c>
      <c r="L877" s="118" t="s">
        <v>332</v>
      </c>
    </row>
    <row r="878" spans="1:12" ht="20.100000000000001" customHeight="1" x14ac:dyDescent="0.2">
      <c r="A878" s="122" t="s">
        <v>1300</v>
      </c>
      <c r="B878" s="123">
        <v>18</v>
      </c>
      <c r="C878" s="123">
        <v>0</v>
      </c>
      <c r="D878" s="123">
        <v>0</v>
      </c>
      <c r="E878" s="123">
        <v>7</v>
      </c>
      <c r="F878" s="123">
        <v>9</v>
      </c>
      <c r="G878" s="123">
        <v>2</v>
      </c>
      <c r="H878" s="123">
        <v>948</v>
      </c>
      <c r="I878" s="120">
        <f t="shared" si="14"/>
        <v>1.8987341772151899E-2</v>
      </c>
      <c r="J878" s="125" t="s">
        <v>69</v>
      </c>
      <c r="K878" s="118" t="s">
        <v>321</v>
      </c>
      <c r="L878" s="118" t="s">
        <v>332</v>
      </c>
    </row>
    <row r="879" spans="1:12" ht="20.100000000000001" customHeight="1" x14ac:dyDescent="0.2">
      <c r="A879" s="122" t="s">
        <v>1249</v>
      </c>
      <c r="B879" s="123">
        <v>18</v>
      </c>
      <c r="C879" s="123">
        <v>1</v>
      </c>
      <c r="D879" s="123">
        <v>1</v>
      </c>
      <c r="E879" s="123">
        <v>5</v>
      </c>
      <c r="F879" s="123">
        <v>8</v>
      </c>
      <c r="G879" s="123">
        <v>3</v>
      </c>
      <c r="H879" s="123">
        <v>468</v>
      </c>
      <c r="I879" s="120">
        <f t="shared" si="14"/>
        <v>3.8461538461538464E-2</v>
      </c>
      <c r="J879" s="125" t="s">
        <v>71</v>
      </c>
      <c r="K879" s="118" t="s">
        <v>298</v>
      </c>
      <c r="L879" s="118" t="s">
        <v>18</v>
      </c>
    </row>
    <row r="880" spans="1:12" ht="20.100000000000001" customHeight="1" x14ac:dyDescent="0.2">
      <c r="A880" s="122" t="s">
        <v>1216</v>
      </c>
      <c r="B880" s="123">
        <v>28</v>
      </c>
      <c r="C880" s="123">
        <v>0</v>
      </c>
      <c r="D880" s="123">
        <v>0</v>
      </c>
      <c r="E880" s="123">
        <v>8</v>
      </c>
      <c r="F880" s="123">
        <v>19</v>
      </c>
      <c r="G880" s="123">
        <v>1</v>
      </c>
      <c r="H880" s="123">
        <v>2043</v>
      </c>
      <c r="I880" s="120">
        <f t="shared" si="14"/>
        <v>1.3705335291238374E-2</v>
      </c>
      <c r="J880" s="125" t="s">
        <v>89</v>
      </c>
      <c r="K880" s="118" t="s">
        <v>300</v>
      </c>
      <c r="L880" s="118" t="s">
        <v>2356</v>
      </c>
    </row>
    <row r="881" spans="1:12" ht="20.100000000000001" customHeight="1" x14ac:dyDescent="0.2">
      <c r="A881" s="122" t="s">
        <v>1668</v>
      </c>
      <c r="B881" s="123">
        <v>16</v>
      </c>
      <c r="C881" s="123">
        <v>0</v>
      </c>
      <c r="D881" s="123">
        <v>0</v>
      </c>
      <c r="E881" s="123">
        <v>1</v>
      </c>
      <c r="F881" s="123">
        <v>8</v>
      </c>
      <c r="G881" s="123">
        <v>7</v>
      </c>
      <c r="H881" s="123">
        <v>434</v>
      </c>
      <c r="I881" s="120">
        <f t="shared" si="14"/>
        <v>3.6866359447004608E-2</v>
      </c>
      <c r="J881" s="125" t="s">
        <v>34</v>
      </c>
      <c r="K881" s="118" t="s">
        <v>305</v>
      </c>
      <c r="L881" s="118" t="s">
        <v>2359</v>
      </c>
    </row>
    <row r="882" spans="1:12" ht="20.100000000000001" customHeight="1" x14ac:dyDescent="0.2">
      <c r="A882" s="122" t="s">
        <v>2042</v>
      </c>
      <c r="B882" s="123">
        <v>8</v>
      </c>
      <c r="C882" s="123">
        <v>0</v>
      </c>
      <c r="D882" s="123">
        <v>0</v>
      </c>
      <c r="E882" s="123">
        <v>4</v>
      </c>
      <c r="F882" s="123">
        <v>3</v>
      </c>
      <c r="G882" s="123">
        <v>1</v>
      </c>
      <c r="H882" s="123">
        <v>504</v>
      </c>
      <c r="I882" s="120">
        <f t="shared" si="14"/>
        <v>1.5873015873015872E-2</v>
      </c>
      <c r="J882" s="125" t="s">
        <v>262</v>
      </c>
      <c r="K882" s="118" t="s">
        <v>296</v>
      </c>
      <c r="L882" s="118" t="s">
        <v>328</v>
      </c>
    </row>
    <row r="883" spans="1:12" ht="20.100000000000001" customHeight="1" x14ac:dyDescent="0.2">
      <c r="A883" s="122" t="s">
        <v>2267</v>
      </c>
      <c r="B883" s="123">
        <v>1</v>
      </c>
      <c r="C883" s="123">
        <v>0</v>
      </c>
      <c r="D883" s="123">
        <v>0</v>
      </c>
      <c r="E883" s="123">
        <v>0</v>
      </c>
      <c r="F883" s="123">
        <v>1</v>
      </c>
      <c r="G883" s="123">
        <v>0</v>
      </c>
      <c r="H883" s="123">
        <v>3292</v>
      </c>
      <c r="I883" s="120">
        <f t="shared" si="14"/>
        <v>3.0376670716889426E-4</v>
      </c>
      <c r="J883" s="125" t="s">
        <v>146</v>
      </c>
      <c r="K883" s="118" t="s">
        <v>2580</v>
      </c>
      <c r="L883" s="118"/>
    </row>
    <row r="884" spans="1:12" ht="20.100000000000001" customHeight="1" x14ac:dyDescent="0.2">
      <c r="A884" s="122" t="s">
        <v>1337</v>
      </c>
      <c r="B884" s="123">
        <v>27</v>
      </c>
      <c r="C884" s="123">
        <v>1</v>
      </c>
      <c r="D884" s="123">
        <v>0</v>
      </c>
      <c r="E884" s="123">
        <v>7</v>
      </c>
      <c r="F884" s="123">
        <v>18</v>
      </c>
      <c r="G884" s="123">
        <v>1</v>
      </c>
      <c r="H884" s="123">
        <v>1121</v>
      </c>
      <c r="I884" s="120">
        <f t="shared" si="14"/>
        <v>2.4085637823371989E-2</v>
      </c>
      <c r="J884" s="125" t="s">
        <v>88</v>
      </c>
      <c r="K884" s="118" t="s">
        <v>305</v>
      </c>
      <c r="L884" s="118"/>
    </row>
    <row r="885" spans="1:12" ht="20.100000000000001" customHeight="1" x14ac:dyDescent="0.2">
      <c r="A885" s="122" t="s">
        <v>85</v>
      </c>
      <c r="B885" s="123">
        <v>342</v>
      </c>
      <c r="C885" s="123">
        <v>7</v>
      </c>
      <c r="D885" s="123">
        <v>3</v>
      </c>
      <c r="E885" s="123">
        <v>63</v>
      </c>
      <c r="F885" s="123">
        <v>181</v>
      </c>
      <c r="G885" s="123">
        <v>88</v>
      </c>
      <c r="H885" s="123">
        <v>8902</v>
      </c>
      <c r="I885" s="120">
        <f t="shared" si="14"/>
        <v>3.8418332958885644E-2</v>
      </c>
      <c r="J885" s="125" t="s">
        <v>456</v>
      </c>
      <c r="K885" s="118" t="s">
        <v>307</v>
      </c>
      <c r="L885" s="118"/>
    </row>
    <row r="886" spans="1:12" ht="20.100000000000001" customHeight="1" x14ac:dyDescent="0.2">
      <c r="A886" s="122" t="s">
        <v>2039</v>
      </c>
      <c r="B886" s="123">
        <v>7</v>
      </c>
      <c r="C886" s="123">
        <v>2</v>
      </c>
      <c r="D886" s="123">
        <v>0</v>
      </c>
      <c r="E886" s="123">
        <v>2</v>
      </c>
      <c r="F886" s="123">
        <v>3</v>
      </c>
      <c r="G886" s="123">
        <v>0</v>
      </c>
      <c r="H886" s="123">
        <v>564</v>
      </c>
      <c r="I886" s="120">
        <f t="shared" si="14"/>
        <v>1.2411347517730497E-2</v>
      </c>
      <c r="J886" s="125" t="s">
        <v>47</v>
      </c>
      <c r="K886" s="118" t="s">
        <v>316</v>
      </c>
      <c r="L886" s="118"/>
    </row>
    <row r="887" spans="1:12" ht="20.100000000000001" customHeight="1" x14ac:dyDescent="0.2">
      <c r="A887" s="122" t="s">
        <v>448</v>
      </c>
      <c r="B887" s="123">
        <v>274</v>
      </c>
      <c r="C887" s="123">
        <v>7</v>
      </c>
      <c r="D887" s="123">
        <v>11</v>
      </c>
      <c r="E887" s="123">
        <v>92</v>
      </c>
      <c r="F887" s="123">
        <v>117</v>
      </c>
      <c r="G887" s="123">
        <v>47</v>
      </c>
      <c r="H887" s="123">
        <v>3226</v>
      </c>
      <c r="I887" s="120">
        <f t="shared" si="14"/>
        <v>8.4934903905765649E-2</v>
      </c>
      <c r="J887" s="125" t="s">
        <v>70</v>
      </c>
      <c r="K887" s="118" t="s">
        <v>298</v>
      </c>
      <c r="L887" s="118"/>
    </row>
    <row r="888" spans="1:12" ht="20.100000000000001" customHeight="1" x14ac:dyDescent="0.2">
      <c r="A888" s="122" t="s">
        <v>2181</v>
      </c>
      <c r="B888" s="123">
        <v>4</v>
      </c>
      <c r="C888" s="123">
        <v>0</v>
      </c>
      <c r="D888" s="123">
        <v>0</v>
      </c>
      <c r="E888" s="123">
        <v>3</v>
      </c>
      <c r="F888" s="123">
        <v>1</v>
      </c>
      <c r="G888" s="123">
        <v>0</v>
      </c>
      <c r="H888" s="123">
        <v>618</v>
      </c>
      <c r="I888" s="120">
        <f t="shared" si="14"/>
        <v>6.4724919093851136E-3</v>
      </c>
      <c r="J888" s="125" t="s">
        <v>210</v>
      </c>
      <c r="K888" s="118" t="s">
        <v>296</v>
      </c>
      <c r="L888" s="118"/>
    </row>
    <row r="889" spans="1:12" ht="20.100000000000001" customHeight="1" x14ac:dyDescent="0.2">
      <c r="A889" s="122" t="s">
        <v>2025</v>
      </c>
      <c r="B889" s="123">
        <v>8</v>
      </c>
      <c r="C889" s="123">
        <v>0</v>
      </c>
      <c r="D889" s="123">
        <v>0</v>
      </c>
      <c r="E889" s="123">
        <v>3</v>
      </c>
      <c r="F889" s="123">
        <v>4</v>
      </c>
      <c r="G889" s="123">
        <v>1</v>
      </c>
      <c r="H889" s="123">
        <v>86</v>
      </c>
      <c r="I889" s="120">
        <f t="shared" si="14"/>
        <v>9.3023255813953487E-2</v>
      </c>
      <c r="J889" s="125" t="s">
        <v>116</v>
      </c>
      <c r="K889" s="118" t="s">
        <v>307</v>
      </c>
      <c r="L889" s="118"/>
    </row>
    <row r="890" spans="1:12" ht="20.100000000000001" customHeight="1" x14ac:dyDescent="0.2">
      <c r="A890" s="122" t="s">
        <v>1803</v>
      </c>
      <c r="B890" s="123">
        <v>19</v>
      </c>
      <c r="C890" s="123">
        <v>0</v>
      </c>
      <c r="D890" s="123">
        <v>0</v>
      </c>
      <c r="E890" s="123">
        <v>5</v>
      </c>
      <c r="F890" s="123">
        <v>9</v>
      </c>
      <c r="G890" s="123">
        <v>5</v>
      </c>
      <c r="H890" s="123">
        <v>811</v>
      </c>
      <c r="I890" s="120">
        <f t="shared" si="14"/>
        <v>2.3427866831072751E-2</v>
      </c>
      <c r="J890" s="125" t="s">
        <v>13</v>
      </c>
      <c r="K890" s="118" t="s">
        <v>296</v>
      </c>
      <c r="L890" s="118" t="s">
        <v>12</v>
      </c>
    </row>
    <row r="891" spans="1:12" ht="20.100000000000001" customHeight="1" x14ac:dyDescent="0.2">
      <c r="A891" s="122" t="s">
        <v>1085</v>
      </c>
      <c r="B891" s="123">
        <v>41</v>
      </c>
      <c r="C891" s="123">
        <v>0</v>
      </c>
      <c r="D891" s="123">
        <v>1</v>
      </c>
      <c r="E891" s="123">
        <v>9</v>
      </c>
      <c r="F891" s="123">
        <v>27</v>
      </c>
      <c r="G891" s="123">
        <v>4</v>
      </c>
      <c r="H891" s="123">
        <v>981</v>
      </c>
      <c r="I891" s="120">
        <f t="shared" si="14"/>
        <v>4.1794087665647302E-2</v>
      </c>
      <c r="J891" s="125" t="s">
        <v>61</v>
      </c>
      <c r="K891" s="118" t="s">
        <v>305</v>
      </c>
      <c r="L891" s="118"/>
    </row>
    <row r="892" spans="1:12" ht="20.100000000000001" customHeight="1" x14ac:dyDescent="0.2">
      <c r="A892" s="122" t="s">
        <v>1646</v>
      </c>
      <c r="B892" s="123">
        <v>17</v>
      </c>
      <c r="C892" s="123">
        <v>0</v>
      </c>
      <c r="D892" s="123">
        <v>0</v>
      </c>
      <c r="E892" s="123">
        <v>3</v>
      </c>
      <c r="F892" s="123">
        <v>13</v>
      </c>
      <c r="G892" s="123">
        <v>1</v>
      </c>
      <c r="H892" s="123">
        <v>1195</v>
      </c>
      <c r="I892" s="120">
        <f t="shared" si="14"/>
        <v>1.4225941422594143E-2</v>
      </c>
      <c r="J892" s="125" t="s">
        <v>30</v>
      </c>
      <c r="K892" s="118" t="s">
        <v>312</v>
      </c>
      <c r="L892" s="118" t="s">
        <v>2358</v>
      </c>
    </row>
    <row r="893" spans="1:12" ht="20.100000000000001" customHeight="1" x14ac:dyDescent="0.2">
      <c r="A893" s="122" t="s">
        <v>1853</v>
      </c>
      <c r="B893" s="123">
        <v>31</v>
      </c>
      <c r="C893" s="123">
        <v>0</v>
      </c>
      <c r="D893" s="123">
        <v>0</v>
      </c>
      <c r="E893" s="123">
        <v>15</v>
      </c>
      <c r="F893" s="123">
        <v>12</v>
      </c>
      <c r="G893" s="123">
        <v>4</v>
      </c>
      <c r="H893" s="123">
        <v>1411</v>
      </c>
      <c r="I893" s="120">
        <f t="shared" si="14"/>
        <v>2.1970233876683204E-2</v>
      </c>
      <c r="J893" s="125" t="s">
        <v>13</v>
      </c>
      <c r="K893" s="118" t="s">
        <v>296</v>
      </c>
      <c r="L893" s="118" t="s">
        <v>12</v>
      </c>
    </row>
    <row r="894" spans="1:12" ht="20.100000000000001" customHeight="1" x14ac:dyDescent="0.2">
      <c r="A894" s="122" t="s">
        <v>1436</v>
      </c>
      <c r="B894" s="123">
        <v>17</v>
      </c>
      <c r="C894" s="123">
        <v>1</v>
      </c>
      <c r="D894" s="123">
        <v>0</v>
      </c>
      <c r="E894" s="123">
        <v>4</v>
      </c>
      <c r="F894" s="123">
        <v>11</v>
      </c>
      <c r="G894" s="123">
        <v>1</v>
      </c>
      <c r="H894" s="123">
        <v>682</v>
      </c>
      <c r="I894" s="120">
        <f t="shared" si="14"/>
        <v>2.4926686217008796E-2</v>
      </c>
      <c r="J894" s="125" t="s">
        <v>70</v>
      </c>
      <c r="K894" s="118" t="s">
        <v>298</v>
      </c>
      <c r="L894" s="118"/>
    </row>
    <row r="895" spans="1:12" ht="20.100000000000001" customHeight="1" x14ac:dyDescent="0.2">
      <c r="A895" s="122" t="s">
        <v>1559</v>
      </c>
      <c r="B895" s="123">
        <v>20</v>
      </c>
      <c r="C895" s="123">
        <v>4</v>
      </c>
      <c r="D895" s="123">
        <v>1</v>
      </c>
      <c r="E895" s="123">
        <v>3</v>
      </c>
      <c r="F895" s="123">
        <v>9</v>
      </c>
      <c r="G895" s="123">
        <v>3</v>
      </c>
      <c r="H895" s="123">
        <v>471</v>
      </c>
      <c r="I895" s="120">
        <f t="shared" si="14"/>
        <v>4.2462845010615709E-2</v>
      </c>
      <c r="J895" s="125" t="s">
        <v>175</v>
      </c>
      <c r="K895" s="118" t="s">
        <v>307</v>
      </c>
      <c r="L895" s="118" t="s">
        <v>33</v>
      </c>
    </row>
    <row r="896" spans="1:12" ht="20.100000000000001" customHeight="1" x14ac:dyDescent="0.2">
      <c r="A896" s="122" t="s">
        <v>233</v>
      </c>
      <c r="B896" s="123">
        <v>6</v>
      </c>
      <c r="C896" s="123">
        <v>0</v>
      </c>
      <c r="D896" s="123">
        <v>1</v>
      </c>
      <c r="E896" s="123">
        <v>1</v>
      </c>
      <c r="F896" s="123">
        <v>4</v>
      </c>
      <c r="G896" s="123">
        <v>0</v>
      </c>
      <c r="H896" s="123">
        <v>5888</v>
      </c>
      <c r="I896" s="120">
        <f t="shared" si="14"/>
        <v>1.0190217391304348E-3</v>
      </c>
      <c r="J896" s="125" t="s">
        <v>456</v>
      </c>
      <c r="K896" s="118" t="s">
        <v>2580</v>
      </c>
      <c r="L896" s="118" t="s">
        <v>51</v>
      </c>
    </row>
    <row r="897" spans="1:12" ht="20.100000000000001" customHeight="1" x14ac:dyDescent="0.2">
      <c r="A897" s="122" t="s">
        <v>1075</v>
      </c>
      <c r="B897" s="123">
        <v>40</v>
      </c>
      <c r="C897" s="123">
        <v>0</v>
      </c>
      <c r="D897" s="123">
        <v>0</v>
      </c>
      <c r="E897" s="123">
        <v>30</v>
      </c>
      <c r="F897" s="123">
        <v>8</v>
      </c>
      <c r="G897" s="123">
        <v>2</v>
      </c>
      <c r="H897" s="123">
        <v>167</v>
      </c>
      <c r="I897" s="120">
        <f t="shared" si="14"/>
        <v>0.23952095808383234</v>
      </c>
      <c r="J897" s="125" t="s">
        <v>170</v>
      </c>
      <c r="K897" s="118" t="s">
        <v>309</v>
      </c>
      <c r="L897" s="118"/>
    </row>
    <row r="898" spans="1:12" ht="20.100000000000001" customHeight="1" x14ac:dyDescent="0.2">
      <c r="A898" s="122" t="s">
        <v>1746</v>
      </c>
      <c r="B898" s="123">
        <v>18</v>
      </c>
      <c r="C898" s="123">
        <v>0</v>
      </c>
      <c r="D898" s="123">
        <v>0</v>
      </c>
      <c r="E898" s="123">
        <v>7</v>
      </c>
      <c r="F898" s="123">
        <v>8</v>
      </c>
      <c r="G898" s="123">
        <v>3</v>
      </c>
      <c r="H898" s="123">
        <v>1160</v>
      </c>
      <c r="I898" s="120">
        <f t="shared" si="14"/>
        <v>1.5517241379310345E-2</v>
      </c>
      <c r="J898" s="125" t="s">
        <v>47</v>
      </c>
      <c r="K898" s="118" t="s">
        <v>300</v>
      </c>
      <c r="L898" s="118"/>
    </row>
    <row r="899" spans="1:12" ht="20.100000000000001" customHeight="1" x14ac:dyDescent="0.2">
      <c r="A899" s="122" t="s">
        <v>631</v>
      </c>
      <c r="B899" s="123">
        <v>78</v>
      </c>
      <c r="C899" s="123">
        <v>9</v>
      </c>
      <c r="D899" s="123">
        <v>2</v>
      </c>
      <c r="E899" s="123">
        <v>21</v>
      </c>
      <c r="F899" s="123">
        <v>33</v>
      </c>
      <c r="G899" s="123">
        <v>13</v>
      </c>
      <c r="H899" s="123">
        <v>671</v>
      </c>
      <c r="I899" s="120">
        <f t="shared" si="14"/>
        <v>0.11624441132637854</v>
      </c>
      <c r="J899" s="125" t="s">
        <v>87</v>
      </c>
      <c r="K899" s="118" t="s">
        <v>2580</v>
      </c>
      <c r="L899" s="118" t="s">
        <v>51</v>
      </c>
    </row>
    <row r="900" spans="1:12" ht="20.100000000000001" customHeight="1" x14ac:dyDescent="0.2">
      <c r="A900" s="122" t="s">
        <v>860</v>
      </c>
      <c r="B900" s="123">
        <v>46</v>
      </c>
      <c r="C900" s="123">
        <v>0</v>
      </c>
      <c r="D900" s="123">
        <v>0</v>
      </c>
      <c r="E900" s="123">
        <v>18</v>
      </c>
      <c r="F900" s="123">
        <v>24</v>
      </c>
      <c r="G900" s="123">
        <v>4</v>
      </c>
      <c r="H900" s="123">
        <v>613</v>
      </c>
      <c r="I900" s="120">
        <f t="shared" si="14"/>
        <v>7.5040783034257749E-2</v>
      </c>
      <c r="J900" s="125" t="s">
        <v>266</v>
      </c>
      <c r="K900" s="118" t="s">
        <v>298</v>
      </c>
      <c r="L900" s="118"/>
    </row>
    <row r="901" spans="1:12" ht="20.100000000000001" customHeight="1" x14ac:dyDescent="0.2">
      <c r="A901" s="122" t="s">
        <v>557</v>
      </c>
      <c r="B901" s="123">
        <v>96</v>
      </c>
      <c r="C901" s="123">
        <v>0</v>
      </c>
      <c r="D901" s="123">
        <v>2</v>
      </c>
      <c r="E901" s="123">
        <v>16</v>
      </c>
      <c r="F901" s="123">
        <v>56</v>
      </c>
      <c r="G901" s="123">
        <v>22</v>
      </c>
      <c r="H901" s="123">
        <v>1347</v>
      </c>
      <c r="I901" s="120">
        <f t="shared" si="14"/>
        <v>7.126948775055679E-2</v>
      </c>
      <c r="J901" s="125" t="s">
        <v>89</v>
      </c>
      <c r="K901" s="118" t="s">
        <v>2580</v>
      </c>
      <c r="L901" s="118" t="s">
        <v>91</v>
      </c>
    </row>
    <row r="902" spans="1:12" ht="20.100000000000001" customHeight="1" x14ac:dyDescent="0.2">
      <c r="A902" s="122" t="s">
        <v>1064</v>
      </c>
      <c r="B902" s="123">
        <v>33</v>
      </c>
      <c r="C902" s="123">
        <v>0</v>
      </c>
      <c r="D902" s="123">
        <v>3</v>
      </c>
      <c r="E902" s="123">
        <v>7</v>
      </c>
      <c r="F902" s="123">
        <v>20</v>
      </c>
      <c r="G902" s="123">
        <v>3</v>
      </c>
      <c r="H902" s="123">
        <v>1170</v>
      </c>
      <c r="I902" s="120">
        <f t="shared" si="14"/>
        <v>2.8205128205128206E-2</v>
      </c>
      <c r="J902" s="125" t="s">
        <v>11</v>
      </c>
      <c r="K902" s="118" t="s">
        <v>307</v>
      </c>
      <c r="L902" s="118" t="s">
        <v>1</v>
      </c>
    </row>
    <row r="903" spans="1:12" ht="20.100000000000001" customHeight="1" x14ac:dyDescent="0.2">
      <c r="A903" s="128" t="s">
        <v>1034</v>
      </c>
      <c r="B903" s="126">
        <v>39</v>
      </c>
      <c r="C903" s="126">
        <v>1</v>
      </c>
      <c r="D903" s="126">
        <v>2</v>
      </c>
      <c r="E903" s="126">
        <v>8</v>
      </c>
      <c r="F903" s="126">
        <v>22</v>
      </c>
      <c r="G903" s="126">
        <v>6</v>
      </c>
      <c r="H903" s="127">
        <v>683</v>
      </c>
      <c r="I903" s="120">
        <f t="shared" si="14"/>
        <v>5.7101024890190338E-2</v>
      </c>
      <c r="J903" s="125" t="s">
        <v>47</v>
      </c>
      <c r="K903" s="118" t="s">
        <v>300</v>
      </c>
      <c r="L903" s="118"/>
    </row>
    <row r="904" spans="1:12" ht="20.100000000000001" customHeight="1" x14ac:dyDescent="0.2">
      <c r="A904" s="122" t="s">
        <v>1231</v>
      </c>
      <c r="B904" s="123">
        <v>42</v>
      </c>
      <c r="C904" s="123">
        <v>0</v>
      </c>
      <c r="D904" s="123">
        <v>0</v>
      </c>
      <c r="E904" s="123">
        <v>24</v>
      </c>
      <c r="F904" s="123">
        <v>10</v>
      </c>
      <c r="G904" s="123">
        <v>8</v>
      </c>
      <c r="H904" s="123">
        <v>964</v>
      </c>
      <c r="I904" s="120">
        <f t="shared" si="14"/>
        <v>4.3568464730290454E-2</v>
      </c>
      <c r="J904" s="125" t="s">
        <v>88</v>
      </c>
      <c r="K904" s="118" t="s">
        <v>305</v>
      </c>
      <c r="L904" s="118"/>
    </row>
    <row r="905" spans="1:12" ht="20.100000000000001" customHeight="1" x14ac:dyDescent="0.2">
      <c r="A905" s="122" t="s">
        <v>1402</v>
      </c>
      <c r="B905" s="123">
        <v>27</v>
      </c>
      <c r="C905" s="123">
        <v>1</v>
      </c>
      <c r="D905" s="123">
        <v>0</v>
      </c>
      <c r="E905" s="123">
        <v>8</v>
      </c>
      <c r="F905" s="123">
        <v>12</v>
      </c>
      <c r="G905" s="123">
        <v>6</v>
      </c>
      <c r="H905" s="123">
        <v>964</v>
      </c>
      <c r="I905" s="120">
        <f t="shared" si="14"/>
        <v>2.8008298755186723E-2</v>
      </c>
      <c r="J905" s="125" t="s">
        <v>69</v>
      </c>
      <c r="K905" s="118" t="s">
        <v>321</v>
      </c>
      <c r="L905" s="118" t="s">
        <v>86</v>
      </c>
    </row>
    <row r="906" spans="1:12" ht="20.100000000000001" customHeight="1" x14ac:dyDescent="0.2">
      <c r="A906" s="122" t="s">
        <v>846</v>
      </c>
      <c r="B906" s="123">
        <v>39</v>
      </c>
      <c r="C906" s="123">
        <v>2</v>
      </c>
      <c r="D906" s="123">
        <v>1</v>
      </c>
      <c r="E906" s="123">
        <v>12</v>
      </c>
      <c r="F906" s="123">
        <v>20</v>
      </c>
      <c r="G906" s="123">
        <v>4</v>
      </c>
      <c r="H906" s="123">
        <v>663</v>
      </c>
      <c r="I906" s="120">
        <f t="shared" ref="I906:I969" si="15">+B906/H906</f>
        <v>5.8823529411764705E-2</v>
      </c>
      <c r="J906" s="125" t="s">
        <v>238</v>
      </c>
      <c r="K906" s="118" t="s">
        <v>2580</v>
      </c>
      <c r="L906" s="118" t="s">
        <v>91</v>
      </c>
    </row>
    <row r="907" spans="1:12" ht="20.100000000000001" customHeight="1" x14ac:dyDescent="0.2">
      <c r="A907" s="122" t="s">
        <v>1583</v>
      </c>
      <c r="B907" s="126">
        <v>18</v>
      </c>
      <c r="C907" s="126">
        <v>0</v>
      </c>
      <c r="D907" s="126">
        <v>2</v>
      </c>
      <c r="E907" s="126">
        <v>4</v>
      </c>
      <c r="F907" s="126">
        <v>11</v>
      </c>
      <c r="G907" s="126">
        <v>1</v>
      </c>
      <c r="H907" s="127">
        <v>830</v>
      </c>
      <c r="I907" s="120">
        <f t="shared" si="15"/>
        <v>2.1686746987951807E-2</v>
      </c>
      <c r="J907" s="125" t="s">
        <v>65</v>
      </c>
      <c r="K907" s="118" t="s">
        <v>316</v>
      </c>
      <c r="L907" s="118"/>
    </row>
    <row r="908" spans="1:12" ht="20.100000000000001" customHeight="1" x14ac:dyDescent="0.2">
      <c r="A908" s="122" t="s">
        <v>491</v>
      </c>
      <c r="B908" s="123">
        <v>197</v>
      </c>
      <c r="C908" s="123">
        <v>0</v>
      </c>
      <c r="D908" s="123">
        <v>0</v>
      </c>
      <c r="E908" s="123">
        <v>94</v>
      </c>
      <c r="F908" s="123">
        <v>85</v>
      </c>
      <c r="G908" s="123">
        <v>18</v>
      </c>
      <c r="H908" s="123">
        <v>1212</v>
      </c>
      <c r="I908" s="120">
        <f t="shared" si="15"/>
        <v>0.16254125412541254</v>
      </c>
      <c r="J908" s="125" t="s">
        <v>65</v>
      </c>
      <c r="K908" s="118" t="s">
        <v>316</v>
      </c>
      <c r="L908" s="118"/>
    </row>
    <row r="909" spans="1:12" ht="20.100000000000001" customHeight="1" x14ac:dyDescent="0.2">
      <c r="A909" s="122" t="s">
        <v>575</v>
      </c>
      <c r="B909" s="123">
        <v>105</v>
      </c>
      <c r="C909" s="123">
        <v>18</v>
      </c>
      <c r="D909" s="123">
        <v>3</v>
      </c>
      <c r="E909" s="123">
        <v>32</v>
      </c>
      <c r="F909" s="123">
        <v>38</v>
      </c>
      <c r="G909" s="123">
        <v>14</v>
      </c>
      <c r="H909" s="123">
        <v>429</v>
      </c>
      <c r="I909" s="120">
        <f t="shared" si="15"/>
        <v>0.24475524475524477</v>
      </c>
      <c r="J909" s="125" t="s">
        <v>11</v>
      </c>
      <c r="K909" s="118" t="s">
        <v>307</v>
      </c>
      <c r="L909" s="118" t="s">
        <v>1</v>
      </c>
    </row>
    <row r="910" spans="1:12" ht="20.100000000000001" customHeight="1" x14ac:dyDescent="0.2">
      <c r="A910" s="122" t="s">
        <v>1323</v>
      </c>
      <c r="B910" s="123">
        <v>26</v>
      </c>
      <c r="C910" s="123">
        <v>3</v>
      </c>
      <c r="D910" s="123">
        <v>1</v>
      </c>
      <c r="E910" s="123">
        <v>4</v>
      </c>
      <c r="F910" s="123">
        <v>16</v>
      </c>
      <c r="G910" s="123">
        <v>2</v>
      </c>
      <c r="H910" s="123">
        <v>1648</v>
      </c>
      <c r="I910" s="120">
        <f t="shared" si="15"/>
        <v>1.5776699029126214E-2</v>
      </c>
      <c r="J910" s="125" t="s">
        <v>61</v>
      </c>
      <c r="K910" s="118" t="s">
        <v>305</v>
      </c>
      <c r="L910" s="118"/>
    </row>
    <row r="911" spans="1:12" ht="20.100000000000001" customHeight="1" x14ac:dyDescent="0.2">
      <c r="A911" s="122" t="s">
        <v>1002</v>
      </c>
      <c r="B911" s="123">
        <v>42</v>
      </c>
      <c r="C911" s="123">
        <v>0</v>
      </c>
      <c r="D911" s="123">
        <v>0</v>
      </c>
      <c r="E911" s="123">
        <v>14</v>
      </c>
      <c r="F911" s="123">
        <v>24</v>
      </c>
      <c r="G911" s="123">
        <v>4</v>
      </c>
      <c r="H911" s="123">
        <v>433</v>
      </c>
      <c r="I911" s="120">
        <f t="shared" si="15"/>
        <v>9.6997690531177835E-2</v>
      </c>
      <c r="J911" s="125" t="s">
        <v>28</v>
      </c>
      <c r="K911" s="118" t="s">
        <v>321</v>
      </c>
      <c r="L911" s="118" t="s">
        <v>364</v>
      </c>
    </row>
    <row r="912" spans="1:12" ht="20.100000000000001" customHeight="1" x14ac:dyDescent="0.2">
      <c r="A912" s="122" t="s">
        <v>2565</v>
      </c>
      <c r="B912" s="123">
        <v>1</v>
      </c>
      <c r="C912" s="123">
        <v>0</v>
      </c>
      <c r="D912" s="123">
        <v>0</v>
      </c>
      <c r="E912" s="123">
        <v>0</v>
      </c>
      <c r="F912" s="123">
        <v>1</v>
      </c>
      <c r="G912" s="123">
        <v>0</v>
      </c>
      <c r="H912" s="123">
        <v>55</v>
      </c>
      <c r="I912" s="120">
        <f t="shared" si="15"/>
        <v>1.8181818181818181E-2</v>
      </c>
      <c r="J912" s="125" t="s">
        <v>266</v>
      </c>
      <c r="K912" s="118" t="s">
        <v>307</v>
      </c>
      <c r="L912" s="118" t="s">
        <v>33</v>
      </c>
    </row>
    <row r="913" spans="1:12" ht="20.100000000000001" customHeight="1" x14ac:dyDescent="0.2">
      <c r="A913" s="122" t="s">
        <v>960</v>
      </c>
      <c r="B913" s="123">
        <v>35</v>
      </c>
      <c r="C913" s="123">
        <v>0</v>
      </c>
      <c r="D913" s="123">
        <v>0</v>
      </c>
      <c r="E913" s="123">
        <v>8</v>
      </c>
      <c r="F913" s="123">
        <v>21</v>
      </c>
      <c r="G913" s="123">
        <v>6</v>
      </c>
      <c r="H913" s="123">
        <v>750</v>
      </c>
      <c r="I913" s="120">
        <f t="shared" si="15"/>
        <v>4.6666666666666669E-2</v>
      </c>
      <c r="J913" s="125" t="s">
        <v>35</v>
      </c>
      <c r="K913" s="118" t="s">
        <v>2580</v>
      </c>
      <c r="L913" s="118" t="s">
        <v>91</v>
      </c>
    </row>
    <row r="914" spans="1:12" ht="20.100000000000001" customHeight="1" x14ac:dyDescent="0.2">
      <c r="A914" s="122" t="s">
        <v>637</v>
      </c>
      <c r="B914" s="123">
        <v>70</v>
      </c>
      <c r="C914" s="123">
        <v>0</v>
      </c>
      <c r="D914" s="123">
        <v>0</v>
      </c>
      <c r="E914" s="123">
        <v>12</v>
      </c>
      <c r="F914" s="123">
        <v>51</v>
      </c>
      <c r="G914" s="123">
        <v>7</v>
      </c>
      <c r="H914" s="123">
        <v>920</v>
      </c>
      <c r="I914" s="120">
        <f t="shared" si="15"/>
        <v>7.6086956521739135E-2</v>
      </c>
      <c r="J914" s="125" t="s">
        <v>35</v>
      </c>
      <c r="K914" s="118" t="s">
        <v>2580</v>
      </c>
      <c r="L914" s="118" t="s">
        <v>91</v>
      </c>
    </row>
    <row r="915" spans="1:12" ht="20.100000000000001" customHeight="1" x14ac:dyDescent="0.2">
      <c r="A915" s="122" t="s">
        <v>1658</v>
      </c>
      <c r="B915" s="123">
        <v>22</v>
      </c>
      <c r="C915" s="123">
        <v>2</v>
      </c>
      <c r="D915" s="123">
        <v>2</v>
      </c>
      <c r="E915" s="123">
        <v>7</v>
      </c>
      <c r="F915" s="123">
        <v>9</v>
      </c>
      <c r="G915" s="123">
        <v>2</v>
      </c>
      <c r="H915" s="123">
        <v>806</v>
      </c>
      <c r="I915" s="120">
        <f t="shared" si="15"/>
        <v>2.729528535980149E-2</v>
      </c>
      <c r="J915" s="125" t="s">
        <v>175</v>
      </c>
      <c r="K915" s="118" t="s">
        <v>307</v>
      </c>
      <c r="L915" s="118"/>
    </row>
    <row r="916" spans="1:12" ht="20.100000000000001" customHeight="1" x14ac:dyDescent="0.2">
      <c r="A916" s="122" t="s">
        <v>1107</v>
      </c>
      <c r="B916" s="123">
        <v>38</v>
      </c>
      <c r="C916" s="123">
        <v>0</v>
      </c>
      <c r="D916" s="123">
        <v>0</v>
      </c>
      <c r="E916" s="123">
        <v>9</v>
      </c>
      <c r="F916" s="123">
        <v>24</v>
      </c>
      <c r="G916" s="123">
        <v>5</v>
      </c>
      <c r="H916" s="123">
        <v>1113</v>
      </c>
      <c r="I916" s="120">
        <f t="shared" si="15"/>
        <v>3.4141958670260555E-2</v>
      </c>
      <c r="J916" s="125" t="s">
        <v>76</v>
      </c>
      <c r="K916" s="118" t="s">
        <v>321</v>
      </c>
      <c r="L916" s="118"/>
    </row>
    <row r="917" spans="1:12" ht="20.100000000000001" customHeight="1" x14ac:dyDescent="0.2">
      <c r="A917" s="122" t="s">
        <v>2347</v>
      </c>
      <c r="B917" s="123">
        <v>1</v>
      </c>
      <c r="C917" s="123">
        <v>0</v>
      </c>
      <c r="D917" s="123">
        <v>0</v>
      </c>
      <c r="E917" s="123">
        <v>0</v>
      </c>
      <c r="F917" s="123">
        <v>1</v>
      </c>
      <c r="G917" s="123">
        <v>0</v>
      </c>
      <c r="H917" s="123">
        <v>27</v>
      </c>
      <c r="I917" s="120">
        <f t="shared" si="15"/>
        <v>3.7037037037037035E-2</v>
      </c>
      <c r="J917" s="125" t="s">
        <v>71</v>
      </c>
      <c r="K917" s="118" t="s">
        <v>298</v>
      </c>
      <c r="L917" s="118"/>
    </row>
    <row r="918" spans="1:12" ht="20.100000000000001" customHeight="1" x14ac:dyDescent="0.2">
      <c r="A918" s="122" t="s">
        <v>1182</v>
      </c>
      <c r="B918" s="123">
        <v>27</v>
      </c>
      <c r="C918" s="123">
        <v>0</v>
      </c>
      <c r="D918" s="123">
        <v>0</v>
      </c>
      <c r="E918" s="123">
        <v>3</v>
      </c>
      <c r="F918" s="123">
        <v>14</v>
      </c>
      <c r="G918" s="123">
        <v>10</v>
      </c>
      <c r="H918" s="123">
        <v>806</v>
      </c>
      <c r="I918" s="120">
        <f t="shared" si="15"/>
        <v>3.3498759305210915E-2</v>
      </c>
      <c r="J918" s="125" t="s">
        <v>47</v>
      </c>
      <c r="K918" s="118" t="s">
        <v>300</v>
      </c>
      <c r="L918" s="118"/>
    </row>
    <row r="919" spans="1:12" ht="20.100000000000001" customHeight="1" x14ac:dyDescent="0.2">
      <c r="A919" s="122" t="s">
        <v>235</v>
      </c>
      <c r="B919" s="123">
        <v>2</v>
      </c>
      <c r="C919" s="123">
        <v>0</v>
      </c>
      <c r="D919" s="123">
        <v>0</v>
      </c>
      <c r="E919" s="123">
        <v>0</v>
      </c>
      <c r="F919" s="123">
        <v>2</v>
      </c>
      <c r="G919" s="123">
        <v>0</v>
      </c>
      <c r="H919" s="123">
        <v>13664</v>
      </c>
      <c r="I919" s="120">
        <f t="shared" si="15"/>
        <v>1.4637002341920375E-4</v>
      </c>
      <c r="J919" s="125" t="s">
        <v>456</v>
      </c>
      <c r="K919" s="118" t="s">
        <v>2580</v>
      </c>
      <c r="L919" s="118"/>
    </row>
    <row r="920" spans="1:12" ht="20.100000000000001" customHeight="1" x14ac:dyDescent="0.2">
      <c r="A920" s="122" t="s">
        <v>2231</v>
      </c>
      <c r="B920" s="123">
        <v>2</v>
      </c>
      <c r="C920" s="123">
        <v>0</v>
      </c>
      <c r="D920" s="123">
        <v>0</v>
      </c>
      <c r="E920" s="123">
        <v>1</v>
      </c>
      <c r="F920" s="123">
        <v>1</v>
      </c>
      <c r="G920" s="123">
        <v>0</v>
      </c>
      <c r="H920" s="123">
        <v>3699</v>
      </c>
      <c r="I920" s="120">
        <f t="shared" si="15"/>
        <v>5.406866720735334E-4</v>
      </c>
      <c r="J920" s="125" t="s">
        <v>71</v>
      </c>
      <c r="K920" s="118" t="s">
        <v>298</v>
      </c>
      <c r="L920" s="118"/>
    </row>
    <row r="921" spans="1:12" ht="20.100000000000001" customHeight="1" x14ac:dyDescent="0.2">
      <c r="A921" s="122" t="s">
        <v>1782</v>
      </c>
      <c r="B921" s="123">
        <v>10</v>
      </c>
      <c r="C921" s="123">
        <v>0</v>
      </c>
      <c r="D921" s="123">
        <v>0</v>
      </c>
      <c r="E921" s="123">
        <v>1</v>
      </c>
      <c r="F921" s="123">
        <v>9</v>
      </c>
      <c r="G921" s="123">
        <v>0</v>
      </c>
      <c r="H921" s="123">
        <v>560</v>
      </c>
      <c r="I921" s="120">
        <f t="shared" si="15"/>
        <v>1.7857142857142856E-2</v>
      </c>
      <c r="J921" s="125" t="s">
        <v>73</v>
      </c>
      <c r="K921" s="118" t="s">
        <v>316</v>
      </c>
      <c r="L921" s="118"/>
    </row>
    <row r="922" spans="1:12" ht="20.100000000000001" customHeight="1" x14ac:dyDescent="0.2">
      <c r="A922" s="122" t="s">
        <v>1498</v>
      </c>
      <c r="B922" s="123">
        <v>33</v>
      </c>
      <c r="C922" s="123">
        <v>3</v>
      </c>
      <c r="D922" s="123">
        <v>0</v>
      </c>
      <c r="E922" s="123">
        <v>21</v>
      </c>
      <c r="F922" s="123">
        <v>9</v>
      </c>
      <c r="G922" s="123">
        <v>0</v>
      </c>
      <c r="H922" s="123">
        <v>772</v>
      </c>
      <c r="I922" s="120">
        <f t="shared" si="15"/>
        <v>4.2746113989637305E-2</v>
      </c>
      <c r="J922" s="125" t="s">
        <v>262</v>
      </c>
      <c r="K922" s="118" t="s">
        <v>296</v>
      </c>
      <c r="L922" s="118" t="s">
        <v>328</v>
      </c>
    </row>
    <row r="923" spans="1:12" ht="20.100000000000001" customHeight="1" x14ac:dyDescent="0.2">
      <c r="A923" s="122" t="s">
        <v>2264</v>
      </c>
      <c r="B923" s="123">
        <v>1</v>
      </c>
      <c r="C923" s="123">
        <v>0</v>
      </c>
      <c r="D923" s="123">
        <v>0</v>
      </c>
      <c r="E923" s="123">
        <v>0</v>
      </c>
      <c r="F923" s="123">
        <v>1</v>
      </c>
      <c r="G923" s="123">
        <v>0</v>
      </c>
      <c r="H923" s="123">
        <v>1276</v>
      </c>
      <c r="I923" s="120">
        <f t="shared" si="15"/>
        <v>7.836990595611285E-4</v>
      </c>
      <c r="J923" s="125" t="s">
        <v>71</v>
      </c>
      <c r="K923" s="118" t="s">
        <v>298</v>
      </c>
      <c r="L923" s="118"/>
    </row>
    <row r="924" spans="1:12" ht="20.100000000000001" customHeight="1" x14ac:dyDescent="0.2">
      <c r="A924" s="122" t="s">
        <v>905</v>
      </c>
      <c r="B924" s="123">
        <v>45</v>
      </c>
      <c r="C924" s="123">
        <v>1</v>
      </c>
      <c r="D924" s="123">
        <v>3</v>
      </c>
      <c r="E924" s="123">
        <v>24</v>
      </c>
      <c r="F924" s="123">
        <v>11</v>
      </c>
      <c r="G924" s="123">
        <v>6</v>
      </c>
      <c r="H924" s="123">
        <v>793</v>
      </c>
      <c r="I924" s="120">
        <f t="shared" si="15"/>
        <v>5.6746532156368219E-2</v>
      </c>
      <c r="J924" s="125" t="s">
        <v>73</v>
      </c>
      <c r="K924" s="118" t="s">
        <v>316</v>
      </c>
      <c r="L924" s="118"/>
    </row>
    <row r="925" spans="1:12" ht="20.100000000000001" customHeight="1" x14ac:dyDescent="0.2">
      <c r="A925" s="122" t="s">
        <v>1277</v>
      </c>
      <c r="B925" s="123">
        <v>26</v>
      </c>
      <c r="C925" s="123">
        <v>0</v>
      </c>
      <c r="D925" s="123">
        <v>0</v>
      </c>
      <c r="E925" s="123">
        <v>9</v>
      </c>
      <c r="F925" s="123">
        <v>13</v>
      </c>
      <c r="G925" s="123">
        <v>4</v>
      </c>
      <c r="H925" s="123">
        <v>1585</v>
      </c>
      <c r="I925" s="120">
        <f t="shared" si="15"/>
        <v>1.6403785488958992E-2</v>
      </c>
      <c r="J925" s="125" t="s">
        <v>61</v>
      </c>
      <c r="K925" s="118" t="s">
        <v>305</v>
      </c>
      <c r="L925" s="118"/>
    </row>
    <row r="926" spans="1:12" ht="20.100000000000001" customHeight="1" x14ac:dyDescent="0.2">
      <c r="A926" s="122" t="s">
        <v>1919</v>
      </c>
      <c r="B926" s="123">
        <v>10</v>
      </c>
      <c r="C926" s="123">
        <v>0</v>
      </c>
      <c r="D926" s="123">
        <v>0</v>
      </c>
      <c r="E926" s="123">
        <v>2</v>
      </c>
      <c r="F926" s="123">
        <v>6</v>
      </c>
      <c r="G926" s="123">
        <v>2</v>
      </c>
      <c r="H926" s="123">
        <v>209</v>
      </c>
      <c r="I926" s="120">
        <f t="shared" si="15"/>
        <v>4.784688995215311E-2</v>
      </c>
      <c r="J926" s="125" t="s">
        <v>266</v>
      </c>
      <c r="K926" s="118" t="s">
        <v>307</v>
      </c>
      <c r="L926" s="118" t="s">
        <v>33</v>
      </c>
    </row>
    <row r="927" spans="1:12" ht="20.100000000000001" customHeight="1" x14ac:dyDescent="0.2">
      <c r="A927" s="122" t="s">
        <v>1662</v>
      </c>
      <c r="B927" s="123">
        <v>17</v>
      </c>
      <c r="C927" s="123">
        <v>0</v>
      </c>
      <c r="D927" s="123">
        <v>0</v>
      </c>
      <c r="E927" s="123">
        <v>2</v>
      </c>
      <c r="F927" s="123">
        <v>12</v>
      </c>
      <c r="G927" s="123">
        <v>3</v>
      </c>
      <c r="H927" s="123">
        <v>914</v>
      </c>
      <c r="I927" s="120">
        <f t="shared" si="15"/>
        <v>1.8599562363238512E-2</v>
      </c>
      <c r="J927" s="125" t="s">
        <v>34</v>
      </c>
      <c r="K927" s="118" t="s">
        <v>312</v>
      </c>
      <c r="L927" s="118"/>
    </row>
    <row r="928" spans="1:12" ht="20.100000000000001" customHeight="1" x14ac:dyDescent="0.2">
      <c r="A928" s="122" t="s">
        <v>2249</v>
      </c>
      <c r="B928" s="123">
        <v>2</v>
      </c>
      <c r="C928" s="123">
        <v>0</v>
      </c>
      <c r="D928" s="123">
        <v>0</v>
      </c>
      <c r="E928" s="123">
        <v>0</v>
      </c>
      <c r="F928" s="123">
        <v>2</v>
      </c>
      <c r="G928" s="123">
        <v>0</v>
      </c>
      <c r="H928" s="123">
        <v>59</v>
      </c>
      <c r="I928" s="120">
        <f t="shared" si="15"/>
        <v>3.3898305084745763E-2</v>
      </c>
      <c r="J928" s="125" t="s">
        <v>175</v>
      </c>
      <c r="K928" s="118" t="s">
        <v>307</v>
      </c>
      <c r="L928" s="118" t="s">
        <v>33</v>
      </c>
    </row>
    <row r="929" spans="1:12" ht="20.100000000000001" customHeight="1" x14ac:dyDescent="0.2">
      <c r="A929" s="122" t="s">
        <v>86</v>
      </c>
      <c r="B929" s="123">
        <v>10958</v>
      </c>
      <c r="C929" s="123">
        <v>391</v>
      </c>
      <c r="D929" s="123">
        <v>206</v>
      </c>
      <c r="E929" s="123">
        <v>1924</v>
      </c>
      <c r="F929" s="123">
        <v>4258</v>
      </c>
      <c r="G929" s="123">
        <v>4179</v>
      </c>
      <c r="H929" s="123">
        <v>56746</v>
      </c>
      <c r="I929" s="120">
        <f t="shared" si="15"/>
        <v>0.19310612201741092</v>
      </c>
      <c r="J929" s="125" t="s">
        <v>456</v>
      </c>
      <c r="K929" s="118" t="s">
        <v>321</v>
      </c>
      <c r="L929" s="118" t="s">
        <v>86</v>
      </c>
    </row>
    <row r="930" spans="1:12" ht="20.100000000000001" customHeight="1" x14ac:dyDescent="0.2">
      <c r="A930" s="122" t="s">
        <v>1468</v>
      </c>
      <c r="B930" s="123">
        <v>19</v>
      </c>
      <c r="C930" s="123">
        <v>0</v>
      </c>
      <c r="D930" s="123">
        <v>0</v>
      </c>
      <c r="E930" s="123">
        <v>16</v>
      </c>
      <c r="F930" s="123">
        <v>0</v>
      </c>
      <c r="G930" s="123">
        <v>3</v>
      </c>
      <c r="H930" s="123">
        <v>527</v>
      </c>
      <c r="I930" s="120">
        <f t="shared" si="15"/>
        <v>3.6053130929791274E-2</v>
      </c>
      <c r="J930" s="125" t="s">
        <v>260</v>
      </c>
      <c r="K930" s="118" t="s">
        <v>307</v>
      </c>
      <c r="L930" s="118" t="s">
        <v>83</v>
      </c>
    </row>
    <row r="931" spans="1:12" ht="20.100000000000001" customHeight="1" x14ac:dyDescent="0.2">
      <c r="A931" s="122" t="s">
        <v>417</v>
      </c>
      <c r="B931" s="123">
        <v>514</v>
      </c>
      <c r="C931" s="123">
        <v>34</v>
      </c>
      <c r="D931" s="123">
        <v>24</v>
      </c>
      <c r="E931" s="123">
        <v>145</v>
      </c>
      <c r="F931" s="123">
        <v>188</v>
      </c>
      <c r="G931" s="123">
        <v>123</v>
      </c>
      <c r="H931" s="123">
        <v>4297</v>
      </c>
      <c r="I931" s="120">
        <f t="shared" si="15"/>
        <v>0.11961833837561089</v>
      </c>
      <c r="J931" s="125" t="s">
        <v>70</v>
      </c>
      <c r="K931" s="118" t="s">
        <v>298</v>
      </c>
      <c r="L931" s="118"/>
    </row>
    <row r="932" spans="1:12" ht="20.100000000000001" customHeight="1" x14ac:dyDescent="0.2">
      <c r="A932" s="122" t="s">
        <v>727</v>
      </c>
      <c r="B932" s="123">
        <v>120</v>
      </c>
      <c r="C932" s="123">
        <v>3</v>
      </c>
      <c r="D932" s="123">
        <v>0</v>
      </c>
      <c r="E932" s="123">
        <v>57</v>
      </c>
      <c r="F932" s="123">
        <v>43</v>
      </c>
      <c r="G932" s="123">
        <v>17</v>
      </c>
      <c r="H932" s="123">
        <v>3728</v>
      </c>
      <c r="I932" s="120">
        <f t="shared" si="15"/>
        <v>3.2188841201716736E-2</v>
      </c>
      <c r="J932" s="125" t="s">
        <v>120</v>
      </c>
      <c r="K932" s="118" t="s">
        <v>312</v>
      </c>
      <c r="L932" s="118" t="s">
        <v>2360</v>
      </c>
    </row>
    <row r="933" spans="1:12" ht="20.100000000000001" customHeight="1" x14ac:dyDescent="0.2">
      <c r="A933" s="122" t="s">
        <v>601</v>
      </c>
      <c r="B933" s="123">
        <v>102</v>
      </c>
      <c r="C933" s="123">
        <v>1</v>
      </c>
      <c r="D933" s="123">
        <v>0</v>
      </c>
      <c r="E933" s="123">
        <v>24</v>
      </c>
      <c r="F933" s="123">
        <v>56</v>
      </c>
      <c r="G933" s="123">
        <v>21</v>
      </c>
      <c r="H933" s="123">
        <v>1523</v>
      </c>
      <c r="I933" s="120">
        <f t="shared" si="15"/>
        <v>6.6973079448456999E-2</v>
      </c>
      <c r="J933" s="125" t="s">
        <v>70</v>
      </c>
      <c r="K933" s="118" t="s">
        <v>298</v>
      </c>
      <c r="L933" s="118"/>
    </row>
    <row r="934" spans="1:12" ht="20.100000000000001" customHeight="1" x14ac:dyDescent="0.2">
      <c r="A934" s="122" t="s">
        <v>2568</v>
      </c>
      <c r="B934" s="123">
        <v>2</v>
      </c>
      <c r="C934" s="123">
        <v>0</v>
      </c>
      <c r="D934" s="123">
        <v>0</v>
      </c>
      <c r="E934" s="123">
        <v>0</v>
      </c>
      <c r="F934" s="123">
        <v>2</v>
      </c>
      <c r="G934" s="123">
        <v>0</v>
      </c>
      <c r="H934" s="123">
        <v>161</v>
      </c>
      <c r="I934" s="120">
        <f t="shared" si="15"/>
        <v>1.2422360248447204E-2</v>
      </c>
      <c r="J934" s="125" t="s">
        <v>224</v>
      </c>
      <c r="K934" s="118" t="s">
        <v>321</v>
      </c>
      <c r="L934" s="118" t="s">
        <v>94</v>
      </c>
    </row>
    <row r="935" spans="1:12" ht="20.100000000000001" customHeight="1" x14ac:dyDescent="0.2">
      <c r="A935" s="122" t="s">
        <v>881</v>
      </c>
      <c r="B935" s="123">
        <v>45</v>
      </c>
      <c r="C935" s="123">
        <v>2</v>
      </c>
      <c r="D935" s="123">
        <v>2</v>
      </c>
      <c r="E935" s="123">
        <v>6</v>
      </c>
      <c r="F935" s="123">
        <v>27</v>
      </c>
      <c r="G935" s="123">
        <v>8</v>
      </c>
      <c r="H935" s="123">
        <v>902</v>
      </c>
      <c r="I935" s="120">
        <f t="shared" si="15"/>
        <v>4.9889135254988913E-2</v>
      </c>
      <c r="J935" s="125" t="s">
        <v>71</v>
      </c>
      <c r="K935" s="118" t="s">
        <v>298</v>
      </c>
      <c r="L935" s="118"/>
    </row>
    <row r="936" spans="1:12" ht="20.100000000000001" customHeight="1" x14ac:dyDescent="0.2">
      <c r="A936" s="122" t="s">
        <v>1735</v>
      </c>
      <c r="B936" s="123">
        <v>10</v>
      </c>
      <c r="C936" s="123">
        <v>0</v>
      </c>
      <c r="D936" s="123">
        <v>0</v>
      </c>
      <c r="E936" s="123">
        <v>2</v>
      </c>
      <c r="F936" s="123">
        <v>5</v>
      </c>
      <c r="G936" s="123">
        <v>3</v>
      </c>
      <c r="H936" s="123">
        <v>556</v>
      </c>
      <c r="I936" s="120">
        <f t="shared" si="15"/>
        <v>1.7985611510791366E-2</v>
      </c>
      <c r="J936" s="125" t="s">
        <v>36</v>
      </c>
      <c r="K936" s="118" t="s">
        <v>321</v>
      </c>
      <c r="L936" s="118" t="s">
        <v>364</v>
      </c>
    </row>
    <row r="937" spans="1:12" ht="20.100000000000001" customHeight="1" x14ac:dyDescent="0.2">
      <c r="A937" s="122" t="s">
        <v>2023</v>
      </c>
      <c r="B937" s="123">
        <v>7</v>
      </c>
      <c r="C937" s="123">
        <v>0</v>
      </c>
      <c r="D937" s="123">
        <v>0</v>
      </c>
      <c r="E937" s="123">
        <v>1</v>
      </c>
      <c r="F937" s="123">
        <v>4</v>
      </c>
      <c r="G937" s="123">
        <v>2</v>
      </c>
      <c r="H937" s="123">
        <v>301</v>
      </c>
      <c r="I937" s="120">
        <f t="shared" si="15"/>
        <v>2.3255813953488372E-2</v>
      </c>
      <c r="J937" s="125" t="s">
        <v>11</v>
      </c>
      <c r="K937" s="118" t="s">
        <v>307</v>
      </c>
      <c r="L937" s="118"/>
    </row>
    <row r="938" spans="1:12" ht="20.100000000000001" customHeight="1" x14ac:dyDescent="0.2">
      <c r="A938" s="122" t="s">
        <v>1598</v>
      </c>
      <c r="B938" s="123">
        <v>24</v>
      </c>
      <c r="C938" s="123">
        <v>0</v>
      </c>
      <c r="D938" s="123">
        <v>2</v>
      </c>
      <c r="E938" s="123">
        <v>5</v>
      </c>
      <c r="F938" s="123">
        <v>13</v>
      </c>
      <c r="G938" s="123">
        <v>4</v>
      </c>
      <c r="H938" s="123">
        <v>767</v>
      </c>
      <c r="I938" s="120">
        <f t="shared" si="15"/>
        <v>3.1290743155149937E-2</v>
      </c>
      <c r="J938" s="125" t="s">
        <v>147</v>
      </c>
      <c r="K938" s="118" t="s">
        <v>316</v>
      </c>
      <c r="L938" s="118"/>
    </row>
    <row r="939" spans="1:12" ht="20.100000000000001" customHeight="1" x14ac:dyDescent="0.2">
      <c r="A939" s="122" t="s">
        <v>1494</v>
      </c>
      <c r="B939" s="123">
        <v>24</v>
      </c>
      <c r="C939" s="123">
        <v>1</v>
      </c>
      <c r="D939" s="123">
        <v>1</v>
      </c>
      <c r="E939" s="123">
        <v>7</v>
      </c>
      <c r="F939" s="123">
        <v>11</v>
      </c>
      <c r="G939" s="123">
        <v>4</v>
      </c>
      <c r="H939" s="123">
        <v>671</v>
      </c>
      <c r="I939" s="120">
        <f t="shared" si="15"/>
        <v>3.5767511177347243E-2</v>
      </c>
      <c r="J939" s="125" t="s">
        <v>36</v>
      </c>
      <c r="K939" s="118" t="s">
        <v>321</v>
      </c>
      <c r="L939" s="118" t="s">
        <v>364</v>
      </c>
    </row>
    <row r="940" spans="1:12" ht="20.100000000000001" customHeight="1" x14ac:dyDescent="0.2">
      <c r="A940" s="122" t="s">
        <v>237</v>
      </c>
      <c r="B940" s="123">
        <v>147</v>
      </c>
      <c r="C940" s="123">
        <v>0</v>
      </c>
      <c r="D940" s="123">
        <v>3</v>
      </c>
      <c r="E940" s="123">
        <v>40</v>
      </c>
      <c r="F940" s="123">
        <v>64</v>
      </c>
      <c r="G940" s="123">
        <v>40</v>
      </c>
      <c r="H940" s="123">
        <v>4407</v>
      </c>
      <c r="I940" s="120">
        <f t="shared" si="15"/>
        <v>3.3356024506466984E-2</v>
      </c>
      <c r="J940" s="125" t="s">
        <v>456</v>
      </c>
      <c r="K940" s="118" t="s">
        <v>312</v>
      </c>
      <c r="L940" s="118" t="s">
        <v>2360</v>
      </c>
    </row>
    <row r="941" spans="1:12" ht="20.100000000000001" customHeight="1" x14ac:dyDescent="0.2">
      <c r="A941" s="122" t="s">
        <v>1644</v>
      </c>
      <c r="B941" s="123">
        <v>21</v>
      </c>
      <c r="C941" s="123">
        <v>0</v>
      </c>
      <c r="D941" s="123">
        <v>2</v>
      </c>
      <c r="E941" s="123">
        <v>9</v>
      </c>
      <c r="F941" s="123">
        <v>7</v>
      </c>
      <c r="G941" s="123">
        <v>3</v>
      </c>
      <c r="H941" s="123">
        <v>832</v>
      </c>
      <c r="I941" s="120">
        <f t="shared" si="15"/>
        <v>2.5240384615384616E-2</v>
      </c>
      <c r="J941" s="125" t="s">
        <v>69</v>
      </c>
      <c r="K941" s="118" t="s">
        <v>321</v>
      </c>
      <c r="L941" s="118" t="s">
        <v>332</v>
      </c>
    </row>
    <row r="942" spans="1:12" ht="20.100000000000001" customHeight="1" x14ac:dyDescent="0.2">
      <c r="A942" s="122" t="s">
        <v>791</v>
      </c>
      <c r="B942" s="123">
        <v>59</v>
      </c>
      <c r="C942" s="123">
        <v>2</v>
      </c>
      <c r="D942" s="123">
        <v>2</v>
      </c>
      <c r="E942" s="123">
        <v>24</v>
      </c>
      <c r="F942" s="123">
        <v>9</v>
      </c>
      <c r="G942" s="123">
        <v>22</v>
      </c>
      <c r="H942" s="123">
        <v>976</v>
      </c>
      <c r="I942" s="120">
        <f t="shared" si="15"/>
        <v>6.0450819672131145E-2</v>
      </c>
      <c r="J942" s="125" t="s">
        <v>120</v>
      </c>
      <c r="K942" s="118" t="s">
        <v>305</v>
      </c>
      <c r="L942" s="118"/>
    </row>
    <row r="943" spans="1:12" ht="20.100000000000001" customHeight="1" x14ac:dyDescent="0.2">
      <c r="A943" s="122" t="s">
        <v>688</v>
      </c>
      <c r="B943" s="123">
        <v>90</v>
      </c>
      <c r="C943" s="123">
        <v>0</v>
      </c>
      <c r="D943" s="123">
        <v>2</v>
      </c>
      <c r="E943" s="123">
        <v>25</v>
      </c>
      <c r="F943" s="123">
        <v>42</v>
      </c>
      <c r="G943" s="123">
        <v>21</v>
      </c>
      <c r="H943" s="123">
        <v>12704</v>
      </c>
      <c r="I943" s="120">
        <f t="shared" si="15"/>
        <v>7.0843828715365237E-3</v>
      </c>
      <c r="J943" s="125" t="s">
        <v>456</v>
      </c>
      <c r="K943" s="118" t="s">
        <v>300</v>
      </c>
      <c r="L943" s="118"/>
    </row>
    <row r="944" spans="1:12" ht="20.100000000000001" customHeight="1" x14ac:dyDescent="0.2">
      <c r="A944" s="122" t="s">
        <v>91</v>
      </c>
      <c r="B944" s="123">
        <v>12959</v>
      </c>
      <c r="C944" s="123">
        <v>262</v>
      </c>
      <c r="D944" s="123">
        <v>145</v>
      </c>
      <c r="E944" s="123">
        <v>2445</v>
      </c>
      <c r="F944" s="123">
        <v>5331</v>
      </c>
      <c r="G944" s="123">
        <v>4776</v>
      </c>
      <c r="H944" s="123">
        <v>57839</v>
      </c>
      <c r="I944" s="120">
        <f t="shared" si="15"/>
        <v>0.22405297463649096</v>
      </c>
      <c r="J944" s="125" t="s">
        <v>456</v>
      </c>
      <c r="K944" s="118" t="s">
        <v>2580</v>
      </c>
      <c r="L944" s="118" t="s">
        <v>91</v>
      </c>
    </row>
    <row r="945" spans="1:12" ht="20.100000000000001" customHeight="1" x14ac:dyDescent="0.2">
      <c r="A945" s="122" t="s">
        <v>513</v>
      </c>
      <c r="B945" s="123">
        <v>180</v>
      </c>
      <c r="C945" s="123">
        <v>3</v>
      </c>
      <c r="D945" s="123">
        <v>1</v>
      </c>
      <c r="E945" s="123">
        <v>36</v>
      </c>
      <c r="F945" s="123">
        <v>93</v>
      </c>
      <c r="G945" s="123">
        <v>47</v>
      </c>
      <c r="H945" s="123">
        <v>2494</v>
      </c>
      <c r="I945" s="120">
        <f t="shared" si="15"/>
        <v>7.2173215717722533E-2</v>
      </c>
      <c r="J945" s="125" t="s">
        <v>120</v>
      </c>
      <c r="K945" s="118" t="s">
        <v>312</v>
      </c>
      <c r="L945" s="118" t="s">
        <v>2360</v>
      </c>
    </row>
    <row r="946" spans="1:12" ht="20.100000000000001" customHeight="1" x14ac:dyDescent="0.2">
      <c r="A946" s="122" t="s">
        <v>1111</v>
      </c>
      <c r="B946" s="123">
        <v>38</v>
      </c>
      <c r="C946" s="123">
        <v>0</v>
      </c>
      <c r="D946" s="123">
        <v>0</v>
      </c>
      <c r="E946" s="123">
        <v>9</v>
      </c>
      <c r="F946" s="123">
        <v>23</v>
      </c>
      <c r="G946" s="123">
        <v>6</v>
      </c>
      <c r="H946" s="123">
        <v>1256</v>
      </c>
      <c r="I946" s="120">
        <f t="shared" si="15"/>
        <v>3.0254777070063694E-2</v>
      </c>
      <c r="J946" s="125" t="s">
        <v>78</v>
      </c>
      <c r="K946" s="118" t="s">
        <v>321</v>
      </c>
      <c r="L946" s="118"/>
    </row>
    <row r="947" spans="1:12" ht="20.100000000000001" customHeight="1" x14ac:dyDescent="0.2">
      <c r="A947" s="122" t="s">
        <v>240</v>
      </c>
      <c r="B947" s="123">
        <v>3</v>
      </c>
      <c r="C947" s="123">
        <v>0</v>
      </c>
      <c r="D947" s="123">
        <v>0</v>
      </c>
      <c r="E947" s="123">
        <v>2</v>
      </c>
      <c r="F947" s="123">
        <v>1</v>
      </c>
      <c r="G947" s="123">
        <v>0</v>
      </c>
      <c r="H947" s="123">
        <v>26606</v>
      </c>
      <c r="I947" s="120">
        <f t="shared" si="15"/>
        <v>1.1275652108546944E-4</v>
      </c>
      <c r="J947" s="125" t="s">
        <v>456</v>
      </c>
      <c r="K947" s="118" t="s">
        <v>321</v>
      </c>
      <c r="L947" s="118"/>
    </row>
    <row r="948" spans="1:12" ht="20.100000000000001" customHeight="1" x14ac:dyDescent="0.2">
      <c r="A948" s="122" t="s">
        <v>92</v>
      </c>
      <c r="B948" s="123">
        <v>9340</v>
      </c>
      <c r="C948" s="123">
        <v>79</v>
      </c>
      <c r="D948" s="123">
        <v>58</v>
      </c>
      <c r="E948" s="123">
        <v>1645</v>
      </c>
      <c r="F948" s="123">
        <v>3770</v>
      </c>
      <c r="G948" s="123">
        <v>3788</v>
      </c>
      <c r="H948" s="123">
        <v>31335</v>
      </c>
      <c r="I948" s="120">
        <f t="shared" si="15"/>
        <v>0.29806925163555131</v>
      </c>
      <c r="J948" s="125" t="s">
        <v>456</v>
      </c>
      <c r="K948" s="118" t="s">
        <v>307</v>
      </c>
      <c r="L948" s="118" t="s">
        <v>92</v>
      </c>
    </row>
    <row r="949" spans="1:12" ht="20.100000000000001" customHeight="1" x14ac:dyDescent="0.2">
      <c r="A949" s="122" t="s">
        <v>1206</v>
      </c>
      <c r="B949" s="123">
        <v>26</v>
      </c>
      <c r="C949" s="123">
        <v>0</v>
      </c>
      <c r="D949" s="123">
        <v>0</v>
      </c>
      <c r="E949" s="123">
        <v>5</v>
      </c>
      <c r="F949" s="123">
        <v>17</v>
      </c>
      <c r="G949" s="123">
        <v>4</v>
      </c>
      <c r="H949" s="123">
        <v>1015</v>
      </c>
      <c r="I949" s="120">
        <f t="shared" si="15"/>
        <v>2.561576354679803E-2</v>
      </c>
      <c r="J949" s="125" t="s">
        <v>13</v>
      </c>
      <c r="K949" s="118" t="s">
        <v>296</v>
      </c>
      <c r="L949" s="118" t="s">
        <v>366</v>
      </c>
    </row>
    <row r="950" spans="1:12" ht="20.100000000000001" customHeight="1" x14ac:dyDescent="0.2">
      <c r="A950" s="122" t="s">
        <v>242</v>
      </c>
      <c r="B950" s="123">
        <v>11</v>
      </c>
      <c r="C950" s="123">
        <v>0</v>
      </c>
      <c r="D950" s="123">
        <v>0</v>
      </c>
      <c r="E950" s="123">
        <v>6</v>
      </c>
      <c r="F950" s="123">
        <v>5</v>
      </c>
      <c r="G950" s="123">
        <v>0</v>
      </c>
      <c r="H950" s="123">
        <v>20357</v>
      </c>
      <c r="I950" s="120">
        <f t="shared" si="15"/>
        <v>5.4035466915557302E-4</v>
      </c>
      <c r="J950" s="125" t="s">
        <v>456</v>
      </c>
      <c r="K950" s="118" t="s">
        <v>316</v>
      </c>
      <c r="L950" s="118"/>
    </row>
    <row r="951" spans="1:12" ht="20.100000000000001" customHeight="1" x14ac:dyDescent="0.2">
      <c r="A951" s="122" t="s">
        <v>1947</v>
      </c>
      <c r="B951" s="123">
        <v>13</v>
      </c>
      <c r="C951" s="123">
        <v>1</v>
      </c>
      <c r="D951" s="123">
        <v>0</v>
      </c>
      <c r="E951" s="123">
        <v>2</v>
      </c>
      <c r="F951" s="123">
        <v>5</v>
      </c>
      <c r="G951" s="123">
        <v>5</v>
      </c>
      <c r="H951" s="123">
        <v>1168</v>
      </c>
      <c r="I951" s="120">
        <f t="shared" si="15"/>
        <v>1.1130136986301369E-2</v>
      </c>
      <c r="J951" s="125" t="s">
        <v>169</v>
      </c>
      <c r="K951" s="118" t="s">
        <v>296</v>
      </c>
      <c r="L951" s="118"/>
    </row>
    <row r="952" spans="1:12" ht="20.100000000000001" customHeight="1" x14ac:dyDescent="0.2">
      <c r="A952" s="122" t="s">
        <v>439</v>
      </c>
      <c r="B952" s="123">
        <v>585</v>
      </c>
      <c r="C952" s="123">
        <v>11</v>
      </c>
      <c r="D952" s="123">
        <v>9</v>
      </c>
      <c r="E952" s="123">
        <v>133</v>
      </c>
      <c r="F952" s="123">
        <v>284</v>
      </c>
      <c r="G952" s="123">
        <v>148</v>
      </c>
      <c r="H952" s="123">
        <v>8957</v>
      </c>
      <c r="I952" s="120">
        <f t="shared" si="15"/>
        <v>6.5312046444121918E-2</v>
      </c>
      <c r="J952" s="125" t="s">
        <v>47</v>
      </c>
      <c r="K952" s="118" t="s">
        <v>300</v>
      </c>
      <c r="L952" s="118"/>
    </row>
    <row r="953" spans="1:12" ht="20.100000000000001" customHeight="1" x14ac:dyDescent="0.2">
      <c r="A953" s="122" t="s">
        <v>1482</v>
      </c>
      <c r="B953" s="123">
        <v>30</v>
      </c>
      <c r="C953" s="123">
        <v>0</v>
      </c>
      <c r="D953" s="123">
        <v>0</v>
      </c>
      <c r="E953" s="123">
        <v>18</v>
      </c>
      <c r="F953" s="123">
        <v>10</v>
      </c>
      <c r="G953" s="123">
        <v>2</v>
      </c>
      <c r="H953" s="123">
        <v>883</v>
      </c>
      <c r="I953" s="120">
        <f t="shared" si="15"/>
        <v>3.3975084937712341E-2</v>
      </c>
      <c r="J953" s="125" t="s">
        <v>39</v>
      </c>
      <c r="K953" s="118" t="s">
        <v>307</v>
      </c>
      <c r="L953" s="118" t="s">
        <v>92</v>
      </c>
    </row>
    <row r="954" spans="1:12" ht="20.100000000000001" customHeight="1" x14ac:dyDescent="0.2">
      <c r="A954" s="122" t="s">
        <v>1805</v>
      </c>
      <c r="B954" s="123">
        <v>17</v>
      </c>
      <c r="C954" s="123">
        <v>2</v>
      </c>
      <c r="D954" s="123">
        <v>1</v>
      </c>
      <c r="E954" s="123">
        <v>5</v>
      </c>
      <c r="F954" s="123">
        <v>8</v>
      </c>
      <c r="G954" s="123">
        <v>1</v>
      </c>
      <c r="H954" s="123">
        <v>547</v>
      </c>
      <c r="I954" s="120">
        <f t="shared" si="15"/>
        <v>3.1078610603290677E-2</v>
      </c>
      <c r="J954" s="125" t="s">
        <v>175</v>
      </c>
      <c r="K954" s="118" t="s">
        <v>307</v>
      </c>
      <c r="L954" s="118"/>
    </row>
    <row r="955" spans="1:12" ht="20.100000000000001" customHeight="1" x14ac:dyDescent="0.2">
      <c r="A955" s="122" t="s">
        <v>668</v>
      </c>
      <c r="B955" s="123">
        <v>119</v>
      </c>
      <c r="C955" s="123">
        <v>33</v>
      </c>
      <c r="D955" s="123">
        <v>4</v>
      </c>
      <c r="E955" s="123">
        <v>27</v>
      </c>
      <c r="F955" s="123">
        <v>41</v>
      </c>
      <c r="G955" s="123">
        <v>14</v>
      </c>
      <c r="H955" s="123">
        <v>2182</v>
      </c>
      <c r="I955" s="120">
        <f t="shared" si="15"/>
        <v>5.4537121906507793E-2</v>
      </c>
      <c r="J955" s="125" t="s">
        <v>120</v>
      </c>
      <c r="K955" s="118" t="s">
        <v>312</v>
      </c>
      <c r="L955" s="118" t="s">
        <v>2360</v>
      </c>
    </row>
    <row r="956" spans="1:12" ht="20.100000000000001" customHeight="1" x14ac:dyDescent="0.2">
      <c r="A956" s="122" t="s">
        <v>2084</v>
      </c>
      <c r="B956" s="123">
        <v>9</v>
      </c>
      <c r="C956" s="123">
        <v>1</v>
      </c>
      <c r="D956" s="123">
        <v>0</v>
      </c>
      <c r="E956" s="123">
        <v>3</v>
      </c>
      <c r="F956" s="123">
        <v>3</v>
      </c>
      <c r="G956" s="123">
        <v>2</v>
      </c>
      <c r="H956" s="123">
        <v>476</v>
      </c>
      <c r="I956" s="120">
        <f t="shared" si="15"/>
        <v>1.8907563025210083E-2</v>
      </c>
      <c r="J956" s="125" t="s">
        <v>225</v>
      </c>
      <c r="K956" s="118" t="s">
        <v>307</v>
      </c>
      <c r="L956" s="118" t="s">
        <v>1</v>
      </c>
    </row>
    <row r="957" spans="1:12" ht="20.100000000000001" customHeight="1" x14ac:dyDescent="0.2">
      <c r="A957" s="122" t="s">
        <v>2159</v>
      </c>
      <c r="B957" s="123">
        <v>3</v>
      </c>
      <c r="C957" s="123">
        <v>0</v>
      </c>
      <c r="D957" s="123">
        <v>0</v>
      </c>
      <c r="E957" s="123">
        <v>0</v>
      </c>
      <c r="F957" s="123">
        <v>1</v>
      </c>
      <c r="G957" s="123">
        <v>2</v>
      </c>
      <c r="H957" s="123">
        <v>836</v>
      </c>
      <c r="I957" s="120">
        <f t="shared" si="15"/>
        <v>3.5885167464114833E-3</v>
      </c>
      <c r="J957" s="125" t="s">
        <v>30</v>
      </c>
      <c r="K957" s="118" t="s">
        <v>312</v>
      </c>
      <c r="L957" s="118" t="s">
        <v>2358</v>
      </c>
    </row>
    <row r="958" spans="1:12" ht="20.100000000000001" customHeight="1" x14ac:dyDescent="0.2">
      <c r="A958" s="122" t="s">
        <v>1801</v>
      </c>
      <c r="B958" s="123">
        <v>16</v>
      </c>
      <c r="C958" s="123">
        <v>2</v>
      </c>
      <c r="D958" s="123">
        <v>0</v>
      </c>
      <c r="E958" s="123">
        <v>3</v>
      </c>
      <c r="F958" s="123">
        <v>4</v>
      </c>
      <c r="G958" s="123">
        <v>7</v>
      </c>
      <c r="H958" s="123">
        <v>357</v>
      </c>
      <c r="I958" s="120">
        <f t="shared" si="15"/>
        <v>4.4817927170868348E-2</v>
      </c>
      <c r="J958" s="125" t="s">
        <v>87</v>
      </c>
      <c r="K958" s="118" t="s">
        <v>2580</v>
      </c>
      <c r="L958" s="118" t="s">
        <v>51</v>
      </c>
    </row>
    <row r="959" spans="1:12" ht="20.100000000000001" customHeight="1" x14ac:dyDescent="0.2">
      <c r="A959" s="122" t="s">
        <v>607</v>
      </c>
      <c r="B959" s="123">
        <v>76</v>
      </c>
      <c r="C959" s="123">
        <v>0</v>
      </c>
      <c r="D959" s="123">
        <v>2</v>
      </c>
      <c r="E959" s="123">
        <v>26</v>
      </c>
      <c r="F959" s="123">
        <v>34</v>
      </c>
      <c r="G959" s="123">
        <v>14</v>
      </c>
      <c r="H959" s="123">
        <v>1465</v>
      </c>
      <c r="I959" s="120">
        <f t="shared" si="15"/>
        <v>5.1877133105802047E-2</v>
      </c>
      <c r="J959" s="125" t="s">
        <v>87</v>
      </c>
      <c r="K959" s="118" t="s">
        <v>2580</v>
      </c>
      <c r="L959" s="118" t="s">
        <v>51</v>
      </c>
    </row>
    <row r="960" spans="1:12" ht="20.100000000000001" customHeight="1" x14ac:dyDescent="0.2">
      <c r="A960" s="122" t="s">
        <v>595</v>
      </c>
      <c r="B960" s="123">
        <v>123</v>
      </c>
      <c r="C960" s="123">
        <v>9</v>
      </c>
      <c r="D960" s="123">
        <v>5</v>
      </c>
      <c r="E960" s="123">
        <v>30</v>
      </c>
      <c r="F960" s="123">
        <v>41</v>
      </c>
      <c r="G960" s="123">
        <v>38</v>
      </c>
      <c r="H960" s="123">
        <v>1268</v>
      </c>
      <c r="I960" s="120">
        <f t="shared" si="15"/>
        <v>9.7003154574132486E-2</v>
      </c>
      <c r="J960" s="125" t="s">
        <v>87</v>
      </c>
      <c r="K960" s="118" t="s">
        <v>2580</v>
      </c>
      <c r="L960" s="118" t="s">
        <v>51</v>
      </c>
    </row>
    <row r="961" spans="1:12" ht="20.100000000000001" customHeight="1" x14ac:dyDescent="0.2">
      <c r="A961" s="122" t="s">
        <v>244</v>
      </c>
      <c r="B961" s="123">
        <v>7</v>
      </c>
      <c r="C961" s="123">
        <v>0</v>
      </c>
      <c r="D961" s="123">
        <v>0</v>
      </c>
      <c r="E961" s="123">
        <v>3</v>
      </c>
      <c r="F961" s="123">
        <v>3</v>
      </c>
      <c r="G961" s="123">
        <v>1</v>
      </c>
      <c r="H961" s="123">
        <v>13426</v>
      </c>
      <c r="I961" s="120">
        <f t="shared" si="15"/>
        <v>5.2137643378519292E-4</v>
      </c>
      <c r="J961" s="125" t="s">
        <v>456</v>
      </c>
      <c r="K961" s="118" t="s">
        <v>316</v>
      </c>
      <c r="L961" s="118"/>
    </row>
    <row r="962" spans="1:12" ht="20.100000000000001" customHeight="1" x14ac:dyDescent="0.2">
      <c r="A962" s="122" t="s">
        <v>1907</v>
      </c>
      <c r="B962" s="123">
        <v>23</v>
      </c>
      <c r="C962" s="123">
        <v>0</v>
      </c>
      <c r="D962" s="123">
        <v>1</v>
      </c>
      <c r="E962" s="123">
        <v>8</v>
      </c>
      <c r="F962" s="123">
        <v>11</v>
      </c>
      <c r="G962" s="123">
        <v>3</v>
      </c>
      <c r="H962" s="123">
        <v>1344</v>
      </c>
      <c r="I962" s="120">
        <f t="shared" si="15"/>
        <v>1.711309523809524E-2</v>
      </c>
      <c r="J962" s="125" t="s">
        <v>61</v>
      </c>
      <c r="K962" s="118" t="s">
        <v>305</v>
      </c>
      <c r="L962" s="118"/>
    </row>
    <row r="963" spans="1:12" ht="20.100000000000001" customHeight="1" x14ac:dyDescent="0.2">
      <c r="A963" s="122" t="s">
        <v>2110</v>
      </c>
      <c r="B963" s="123">
        <v>6</v>
      </c>
      <c r="C963" s="123">
        <v>0</v>
      </c>
      <c r="D963" s="123">
        <v>0</v>
      </c>
      <c r="E963" s="123">
        <v>3</v>
      </c>
      <c r="F963" s="123">
        <v>3</v>
      </c>
      <c r="G963" s="123">
        <v>0</v>
      </c>
      <c r="H963" s="123">
        <v>977</v>
      </c>
      <c r="I963" s="120">
        <f t="shared" si="15"/>
        <v>6.1412487205731829E-3</v>
      </c>
      <c r="J963" s="125" t="s">
        <v>225</v>
      </c>
      <c r="K963" s="118" t="s">
        <v>307</v>
      </c>
      <c r="L963" s="118" t="s">
        <v>1</v>
      </c>
    </row>
    <row r="964" spans="1:12" ht="20.100000000000001" customHeight="1" x14ac:dyDescent="0.2">
      <c r="A964" s="122" t="s">
        <v>1617</v>
      </c>
      <c r="B964" s="123">
        <v>17</v>
      </c>
      <c r="C964" s="123">
        <v>0</v>
      </c>
      <c r="D964" s="123">
        <v>0</v>
      </c>
      <c r="E964" s="123">
        <v>0</v>
      </c>
      <c r="F964" s="123">
        <v>12</v>
      </c>
      <c r="G964" s="123">
        <v>5</v>
      </c>
      <c r="H964" s="123">
        <v>158</v>
      </c>
      <c r="I964" s="120">
        <f t="shared" si="15"/>
        <v>0.10759493670886076</v>
      </c>
      <c r="J964" s="125" t="s">
        <v>78</v>
      </c>
      <c r="K964" s="118" t="s">
        <v>321</v>
      </c>
      <c r="L964" s="118"/>
    </row>
    <row r="965" spans="1:12" ht="20.100000000000001" customHeight="1" x14ac:dyDescent="0.2">
      <c r="A965" s="122" t="s">
        <v>830</v>
      </c>
      <c r="B965" s="123">
        <v>50</v>
      </c>
      <c r="C965" s="123">
        <v>0</v>
      </c>
      <c r="D965" s="123">
        <v>0</v>
      </c>
      <c r="E965" s="123">
        <v>2</v>
      </c>
      <c r="F965" s="123">
        <v>44</v>
      </c>
      <c r="G965" s="123">
        <v>4</v>
      </c>
      <c r="H965" s="123">
        <v>799</v>
      </c>
      <c r="I965" s="120">
        <f t="shared" si="15"/>
        <v>6.2578222778473094E-2</v>
      </c>
      <c r="J965" s="125" t="s">
        <v>170</v>
      </c>
      <c r="K965" s="118" t="s">
        <v>309</v>
      </c>
      <c r="L965" s="118"/>
    </row>
    <row r="966" spans="1:12" ht="20.100000000000001" customHeight="1" x14ac:dyDescent="0.2">
      <c r="A966" s="122" t="s">
        <v>1226</v>
      </c>
      <c r="B966" s="123">
        <v>33</v>
      </c>
      <c r="C966" s="123">
        <v>1</v>
      </c>
      <c r="D966" s="123">
        <v>1</v>
      </c>
      <c r="E966" s="123">
        <v>4</v>
      </c>
      <c r="F966" s="123">
        <v>19</v>
      </c>
      <c r="G966" s="123">
        <v>8</v>
      </c>
      <c r="H966" s="123">
        <v>512</v>
      </c>
      <c r="I966" s="120">
        <f t="shared" si="15"/>
        <v>6.4453125E-2</v>
      </c>
      <c r="J966" s="125" t="s">
        <v>39</v>
      </c>
      <c r="K966" s="118" t="s">
        <v>298</v>
      </c>
      <c r="L966" s="118" t="s">
        <v>391</v>
      </c>
    </row>
    <row r="967" spans="1:12" ht="20.100000000000001" customHeight="1" x14ac:dyDescent="0.2">
      <c r="A967" s="122" t="s">
        <v>735</v>
      </c>
      <c r="B967" s="123">
        <v>54</v>
      </c>
      <c r="C967" s="123">
        <v>0</v>
      </c>
      <c r="D967" s="123">
        <v>0</v>
      </c>
      <c r="E967" s="123">
        <v>15</v>
      </c>
      <c r="F967" s="123">
        <v>24</v>
      </c>
      <c r="G967" s="123">
        <v>15</v>
      </c>
      <c r="H967" s="123">
        <v>2038</v>
      </c>
      <c r="I967" s="120">
        <f t="shared" si="15"/>
        <v>2.649656526005888E-2</v>
      </c>
      <c r="J967" s="125" t="s">
        <v>70</v>
      </c>
      <c r="K967" s="118" t="s">
        <v>298</v>
      </c>
      <c r="L967" s="118"/>
    </row>
    <row r="968" spans="1:12" ht="20.100000000000001" customHeight="1" x14ac:dyDescent="0.2">
      <c r="A968" s="122" t="s">
        <v>245</v>
      </c>
      <c r="B968" s="123">
        <v>1</v>
      </c>
      <c r="C968" s="123">
        <v>0</v>
      </c>
      <c r="D968" s="123">
        <v>0</v>
      </c>
      <c r="E968" s="123">
        <v>1</v>
      </c>
      <c r="F968" s="123">
        <v>0</v>
      </c>
      <c r="G968" s="123">
        <v>0</v>
      </c>
      <c r="H968" s="123">
        <v>3497</v>
      </c>
      <c r="I968" s="120">
        <f t="shared" si="15"/>
        <v>2.8595939376608524E-4</v>
      </c>
      <c r="J968" s="125" t="s">
        <v>456</v>
      </c>
      <c r="K968" s="118" t="s">
        <v>321</v>
      </c>
      <c r="L968" s="118" t="s">
        <v>2354</v>
      </c>
    </row>
    <row r="969" spans="1:12" ht="20.100000000000001" customHeight="1" x14ac:dyDescent="0.2">
      <c r="A969" s="122" t="s">
        <v>1770</v>
      </c>
      <c r="B969" s="123">
        <v>15</v>
      </c>
      <c r="C969" s="123">
        <v>0</v>
      </c>
      <c r="D969" s="123">
        <v>0</v>
      </c>
      <c r="E969" s="123">
        <v>5</v>
      </c>
      <c r="F969" s="123">
        <v>9</v>
      </c>
      <c r="G969" s="123">
        <v>1</v>
      </c>
      <c r="H969" s="123">
        <v>564</v>
      </c>
      <c r="I969" s="120">
        <f t="shared" si="15"/>
        <v>2.6595744680851064E-2</v>
      </c>
      <c r="J969" s="125" t="s">
        <v>225</v>
      </c>
      <c r="K969" s="118" t="s">
        <v>307</v>
      </c>
      <c r="L969" s="118" t="s">
        <v>83</v>
      </c>
    </row>
    <row r="970" spans="1:12" ht="20.100000000000001" customHeight="1" x14ac:dyDescent="0.2">
      <c r="A970" s="122" t="s">
        <v>2217</v>
      </c>
      <c r="B970" s="123">
        <v>9</v>
      </c>
      <c r="C970" s="123">
        <v>0</v>
      </c>
      <c r="D970" s="123">
        <v>0</v>
      </c>
      <c r="E970" s="123">
        <v>4</v>
      </c>
      <c r="F970" s="123">
        <v>3</v>
      </c>
      <c r="G970" s="123">
        <v>2</v>
      </c>
      <c r="H970" s="123">
        <v>357</v>
      </c>
      <c r="I970" s="120">
        <f t="shared" ref="I970:I1033" si="16">+B970/H970</f>
        <v>2.5210084033613446E-2</v>
      </c>
      <c r="J970" s="125" t="s">
        <v>241</v>
      </c>
      <c r="K970" s="118" t="s">
        <v>298</v>
      </c>
      <c r="L970" s="118"/>
    </row>
    <row r="971" spans="1:12" ht="20.100000000000001" customHeight="1" x14ac:dyDescent="0.2">
      <c r="A971" s="122" t="s">
        <v>2188</v>
      </c>
      <c r="B971" s="123">
        <v>7</v>
      </c>
      <c r="C971" s="123">
        <v>0</v>
      </c>
      <c r="D971" s="123">
        <v>0</v>
      </c>
      <c r="E971" s="123">
        <v>2</v>
      </c>
      <c r="F971" s="123">
        <v>2</v>
      </c>
      <c r="G971" s="123">
        <v>3</v>
      </c>
      <c r="H971" s="123">
        <v>6069</v>
      </c>
      <c r="I971" s="120">
        <f t="shared" si="16"/>
        <v>1.1534025374855825E-3</v>
      </c>
      <c r="J971" s="125" t="s">
        <v>456</v>
      </c>
      <c r="K971" s="118" t="s">
        <v>321</v>
      </c>
      <c r="L971" s="118" t="s">
        <v>2354</v>
      </c>
    </row>
    <row r="972" spans="1:12" ht="20.100000000000001" customHeight="1" x14ac:dyDescent="0.2">
      <c r="A972" s="122" t="s">
        <v>2067</v>
      </c>
      <c r="B972" s="123">
        <v>9</v>
      </c>
      <c r="C972" s="123">
        <v>0</v>
      </c>
      <c r="D972" s="123">
        <v>0</v>
      </c>
      <c r="E972" s="123">
        <v>5</v>
      </c>
      <c r="F972" s="123">
        <v>4</v>
      </c>
      <c r="G972" s="123">
        <v>0</v>
      </c>
      <c r="H972" s="123">
        <v>477</v>
      </c>
      <c r="I972" s="120">
        <f t="shared" si="16"/>
        <v>1.8867924528301886E-2</v>
      </c>
      <c r="J972" s="125" t="s">
        <v>76</v>
      </c>
      <c r="K972" s="118" t="s">
        <v>321</v>
      </c>
      <c r="L972" s="118" t="s">
        <v>2354</v>
      </c>
    </row>
    <row r="973" spans="1:12" ht="20.100000000000001" customHeight="1" x14ac:dyDescent="0.2">
      <c r="A973" s="122" t="s">
        <v>247</v>
      </c>
      <c r="B973" s="123">
        <v>5014</v>
      </c>
      <c r="C973" s="123">
        <v>78</v>
      </c>
      <c r="D973" s="123">
        <v>51</v>
      </c>
      <c r="E973" s="123">
        <v>998</v>
      </c>
      <c r="F973" s="123">
        <v>2128</v>
      </c>
      <c r="G973" s="123">
        <v>1759</v>
      </c>
      <c r="H973" s="123">
        <v>44942</v>
      </c>
      <c r="I973" s="120">
        <f t="shared" si="16"/>
        <v>0.11156601842374617</v>
      </c>
      <c r="J973" s="125" t="s">
        <v>456</v>
      </c>
      <c r="K973" s="118" t="s">
        <v>316</v>
      </c>
      <c r="L973" s="118"/>
    </row>
    <row r="974" spans="1:12" ht="20.100000000000001" customHeight="1" x14ac:dyDescent="0.2">
      <c r="A974" s="122" t="s">
        <v>517</v>
      </c>
      <c r="B974" s="123">
        <v>162</v>
      </c>
      <c r="C974" s="123">
        <v>4</v>
      </c>
      <c r="D974" s="123">
        <v>4</v>
      </c>
      <c r="E974" s="123">
        <v>35</v>
      </c>
      <c r="F974" s="123">
        <v>91</v>
      </c>
      <c r="G974" s="123">
        <v>28</v>
      </c>
      <c r="H974" s="123">
        <v>6704</v>
      </c>
      <c r="I974" s="120">
        <f t="shared" si="16"/>
        <v>2.4164677804295941E-2</v>
      </c>
      <c r="J974" s="125" t="s">
        <v>456</v>
      </c>
      <c r="K974" s="118" t="s">
        <v>305</v>
      </c>
      <c r="L974" s="118"/>
    </row>
    <row r="975" spans="1:12" ht="20.100000000000001" customHeight="1" x14ac:dyDescent="0.2">
      <c r="A975" s="122" t="s">
        <v>1103</v>
      </c>
      <c r="B975" s="123">
        <v>47</v>
      </c>
      <c r="C975" s="123">
        <v>4</v>
      </c>
      <c r="D975" s="123">
        <v>1</v>
      </c>
      <c r="E975" s="123">
        <v>9</v>
      </c>
      <c r="F975" s="123">
        <v>25</v>
      </c>
      <c r="G975" s="123">
        <v>8</v>
      </c>
      <c r="H975" s="123">
        <v>664</v>
      </c>
      <c r="I975" s="120">
        <f t="shared" si="16"/>
        <v>7.0783132530120488E-2</v>
      </c>
      <c r="J975" s="125" t="s">
        <v>224</v>
      </c>
      <c r="K975" s="118" t="s">
        <v>321</v>
      </c>
      <c r="L975" s="118"/>
    </row>
    <row r="976" spans="1:12" ht="20.100000000000001" customHeight="1" x14ac:dyDescent="0.2">
      <c r="A976" s="122" t="s">
        <v>1768</v>
      </c>
      <c r="B976" s="123">
        <v>13</v>
      </c>
      <c r="C976" s="123">
        <v>0</v>
      </c>
      <c r="D976" s="123">
        <v>0</v>
      </c>
      <c r="E976" s="123">
        <v>3</v>
      </c>
      <c r="F976" s="123">
        <v>7</v>
      </c>
      <c r="G976" s="123">
        <v>3</v>
      </c>
      <c r="H976" s="123">
        <v>408</v>
      </c>
      <c r="I976" s="120">
        <f t="shared" si="16"/>
        <v>3.1862745098039214E-2</v>
      </c>
      <c r="J976" s="125" t="s">
        <v>35</v>
      </c>
      <c r="K976" s="118" t="s">
        <v>2580</v>
      </c>
      <c r="L976" s="118" t="s">
        <v>91</v>
      </c>
    </row>
    <row r="977" spans="1:12" ht="20.100000000000001" customHeight="1" x14ac:dyDescent="0.2">
      <c r="A977" s="122" t="s">
        <v>2174</v>
      </c>
      <c r="B977" s="123">
        <v>2</v>
      </c>
      <c r="C977" s="123">
        <v>0</v>
      </c>
      <c r="D977" s="123">
        <v>0</v>
      </c>
      <c r="E977" s="123">
        <v>1</v>
      </c>
      <c r="F977" s="123">
        <v>1</v>
      </c>
      <c r="G977" s="123">
        <v>0</v>
      </c>
      <c r="H977" s="123">
        <v>251</v>
      </c>
      <c r="I977" s="120">
        <f t="shared" si="16"/>
        <v>7.9681274900398405E-3</v>
      </c>
      <c r="J977" s="125" t="s">
        <v>11</v>
      </c>
      <c r="K977" s="118" t="s">
        <v>307</v>
      </c>
      <c r="L977" s="118"/>
    </row>
    <row r="978" spans="1:12" ht="20.100000000000001" customHeight="1" x14ac:dyDescent="0.2">
      <c r="A978" s="122" t="s">
        <v>93</v>
      </c>
      <c r="B978" s="123">
        <v>51196</v>
      </c>
      <c r="C978" s="123">
        <v>714</v>
      </c>
      <c r="D978" s="123">
        <v>758</v>
      </c>
      <c r="E978" s="123">
        <v>10804</v>
      </c>
      <c r="F978" s="123">
        <v>22788</v>
      </c>
      <c r="G978" s="123">
        <v>16132</v>
      </c>
      <c r="H978" s="123">
        <v>270602</v>
      </c>
      <c r="I978" s="120">
        <f t="shared" si="16"/>
        <v>0.18919298453078692</v>
      </c>
      <c r="J978" s="125" t="s">
        <v>456</v>
      </c>
      <c r="K978" s="118" t="s">
        <v>312</v>
      </c>
      <c r="L978" s="118"/>
    </row>
    <row r="979" spans="1:12" ht="20.100000000000001" customHeight="1" x14ac:dyDescent="0.2">
      <c r="A979" s="122" t="s">
        <v>1606</v>
      </c>
      <c r="B979" s="123">
        <v>16</v>
      </c>
      <c r="C979" s="123">
        <v>0</v>
      </c>
      <c r="D979" s="123">
        <v>3</v>
      </c>
      <c r="E979" s="123">
        <v>4</v>
      </c>
      <c r="F979" s="123">
        <v>9</v>
      </c>
      <c r="G979" s="123">
        <v>0</v>
      </c>
      <c r="H979" s="123">
        <v>887</v>
      </c>
      <c r="I979" s="120">
        <f t="shared" si="16"/>
        <v>1.8038331454340473E-2</v>
      </c>
      <c r="J979" s="125" t="s">
        <v>30</v>
      </c>
      <c r="K979" s="118" t="s">
        <v>312</v>
      </c>
      <c r="L979" s="118" t="s">
        <v>2358</v>
      </c>
    </row>
    <row r="980" spans="1:12" ht="20.100000000000001" customHeight="1" x14ac:dyDescent="0.2">
      <c r="A980" s="122" t="s">
        <v>775</v>
      </c>
      <c r="B980" s="123">
        <v>58</v>
      </c>
      <c r="C980" s="123">
        <v>8</v>
      </c>
      <c r="D980" s="123">
        <v>0</v>
      </c>
      <c r="E980" s="123">
        <v>12</v>
      </c>
      <c r="F980" s="123">
        <v>33</v>
      </c>
      <c r="G980" s="123">
        <v>5</v>
      </c>
      <c r="H980" s="123">
        <v>536</v>
      </c>
      <c r="I980" s="120">
        <f t="shared" si="16"/>
        <v>0.10820895522388059</v>
      </c>
      <c r="J980" s="125" t="s">
        <v>11</v>
      </c>
      <c r="K980" s="118" t="s">
        <v>307</v>
      </c>
      <c r="L980" s="118"/>
    </row>
    <row r="981" spans="1:12" ht="20.100000000000001" customHeight="1" x14ac:dyDescent="0.2">
      <c r="A981" s="122" t="s">
        <v>2000</v>
      </c>
      <c r="B981" s="123">
        <v>12</v>
      </c>
      <c r="C981" s="123">
        <v>0</v>
      </c>
      <c r="D981" s="123">
        <v>0</v>
      </c>
      <c r="E981" s="123">
        <v>2</v>
      </c>
      <c r="F981" s="123">
        <v>8</v>
      </c>
      <c r="G981" s="123">
        <v>2</v>
      </c>
      <c r="H981" s="123">
        <v>340</v>
      </c>
      <c r="I981" s="120">
        <f t="shared" si="16"/>
        <v>3.5294117647058823E-2</v>
      </c>
      <c r="J981" s="125" t="s">
        <v>78</v>
      </c>
      <c r="K981" s="118" t="s">
        <v>321</v>
      </c>
      <c r="L981" s="118"/>
    </row>
    <row r="982" spans="1:12" ht="20.100000000000001" customHeight="1" x14ac:dyDescent="0.2">
      <c r="A982" s="122" t="s">
        <v>2170</v>
      </c>
      <c r="B982" s="123">
        <v>10</v>
      </c>
      <c r="C982" s="123">
        <v>0</v>
      </c>
      <c r="D982" s="123">
        <v>0</v>
      </c>
      <c r="E982" s="123">
        <v>2</v>
      </c>
      <c r="F982" s="123">
        <v>5</v>
      </c>
      <c r="G982" s="123">
        <v>3</v>
      </c>
      <c r="H982" s="123">
        <v>271</v>
      </c>
      <c r="I982" s="120">
        <f t="shared" si="16"/>
        <v>3.6900369003690037E-2</v>
      </c>
      <c r="J982" s="125" t="s">
        <v>36</v>
      </c>
      <c r="K982" s="118" t="s">
        <v>321</v>
      </c>
      <c r="L982" s="118" t="s">
        <v>94</v>
      </c>
    </row>
    <row r="983" spans="1:12" ht="20.100000000000001" customHeight="1" x14ac:dyDescent="0.2">
      <c r="A983" s="122" t="s">
        <v>520</v>
      </c>
      <c r="B983" s="123">
        <v>129</v>
      </c>
      <c r="C983" s="123">
        <v>0</v>
      </c>
      <c r="D983" s="123">
        <v>0</v>
      </c>
      <c r="E983" s="123">
        <v>69</v>
      </c>
      <c r="F983" s="123">
        <v>51</v>
      </c>
      <c r="G983" s="123">
        <v>9</v>
      </c>
      <c r="H983" s="123">
        <v>834</v>
      </c>
      <c r="I983" s="120">
        <f t="shared" si="16"/>
        <v>0.15467625899280577</v>
      </c>
      <c r="J983" s="125" t="s">
        <v>71</v>
      </c>
      <c r="K983" s="118" t="s">
        <v>298</v>
      </c>
      <c r="L983" s="118"/>
    </row>
    <row r="984" spans="1:12" ht="20.100000000000001" customHeight="1" x14ac:dyDescent="0.2">
      <c r="A984" s="122" t="s">
        <v>1374</v>
      </c>
      <c r="B984" s="123">
        <v>27</v>
      </c>
      <c r="C984" s="123">
        <v>0</v>
      </c>
      <c r="D984" s="123">
        <v>0</v>
      </c>
      <c r="E984" s="123">
        <v>10</v>
      </c>
      <c r="F984" s="123">
        <v>15</v>
      </c>
      <c r="G984" s="123">
        <v>2</v>
      </c>
      <c r="H984" s="123">
        <v>594</v>
      </c>
      <c r="I984" s="120">
        <f t="shared" si="16"/>
        <v>4.5454545454545456E-2</v>
      </c>
      <c r="J984" s="125" t="s">
        <v>11</v>
      </c>
      <c r="K984" s="118" t="s">
        <v>307</v>
      </c>
      <c r="L984" s="118" t="s">
        <v>83</v>
      </c>
    </row>
    <row r="985" spans="1:12" ht="20.100000000000001" customHeight="1" x14ac:dyDescent="0.2">
      <c r="A985" s="122" t="s">
        <v>538</v>
      </c>
      <c r="B985" s="123">
        <v>144</v>
      </c>
      <c r="C985" s="123">
        <v>1</v>
      </c>
      <c r="D985" s="123">
        <v>1</v>
      </c>
      <c r="E985" s="123">
        <v>35</v>
      </c>
      <c r="F985" s="123">
        <v>79</v>
      </c>
      <c r="G985" s="123">
        <v>28</v>
      </c>
      <c r="H985" s="123">
        <v>2461</v>
      </c>
      <c r="I985" s="120">
        <f t="shared" si="16"/>
        <v>5.8512799674928888E-2</v>
      </c>
      <c r="J985" s="125" t="s">
        <v>120</v>
      </c>
      <c r="K985" s="118" t="s">
        <v>305</v>
      </c>
      <c r="L985" s="118"/>
    </row>
    <row r="986" spans="1:12" ht="20.100000000000001" customHeight="1" x14ac:dyDescent="0.2">
      <c r="A986" s="122" t="s">
        <v>1093</v>
      </c>
      <c r="B986" s="123">
        <v>25</v>
      </c>
      <c r="C986" s="123">
        <v>0</v>
      </c>
      <c r="D986" s="123">
        <v>1</v>
      </c>
      <c r="E986" s="123">
        <v>5</v>
      </c>
      <c r="F986" s="123">
        <v>16</v>
      </c>
      <c r="G986" s="123">
        <v>3</v>
      </c>
      <c r="H986" s="123">
        <v>1082</v>
      </c>
      <c r="I986" s="120">
        <f t="shared" si="16"/>
        <v>2.3105360443622922E-2</v>
      </c>
      <c r="J986" s="125" t="s">
        <v>34</v>
      </c>
      <c r="K986" s="118" t="s">
        <v>305</v>
      </c>
      <c r="L986" s="118" t="s">
        <v>2359</v>
      </c>
    </row>
    <row r="987" spans="1:12" ht="20.100000000000001" customHeight="1" x14ac:dyDescent="0.2">
      <c r="A987" s="122" t="s">
        <v>2248</v>
      </c>
      <c r="B987" s="123">
        <v>2</v>
      </c>
      <c r="C987" s="123">
        <v>0</v>
      </c>
      <c r="D987" s="123">
        <v>0</v>
      </c>
      <c r="E987" s="123">
        <v>0</v>
      </c>
      <c r="F987" s="123">
        <v>2</v>
      </c>
      <c r="G987" s="123">
        <v>0</v>
      </c>
      <c r="H987" s="123">
        <v>498</v>
      </c>
      <c r="I987" s="120">
        <f t="shared" si="16"/>
        <v>4.0160642570281121E-3</v>
      </c>
      <c r="J987" s="125" t="s">
        <v>175</v>
      </c>
      <c r="K987" s="118" t="s">
        <v>307</v>
      </c>
      <c r="L987" s="118"/>
    </row>
    <row r="988" spans="1:12" ht="20.100000000000001" customHeight="1" x14ac:dyDescent="0.2">
      <c r="A988" s="122" t="s">
        <v>1372</v>
      </c>
      <c r="B988" s="123">
        <v>21</v>
      </c>
      <c r="C988" s="123">
        <v>1</v>
      </c>
      <c r="D988" s="123">
        <v>4</v>
      </c>
      <c r="E988" s="123">
        <v>5</v>
      </c>
      <c r="F988" s="123">
        <v>7</v>
      </c>
      <c r="G988" s="123">
        <v>4</v>
      </c>
      <c r="H988" s="123">
        <v>235</v>
      </c>
      <c r="I988" s="120">
        <f t="shared" si="16"/>
        <v>8.9361702127659579E-2</v>
      </c>
      <c r="J988" s="125" t="s">
        <v>88</v>
      </c>
      <c r="K988" s="118" t="s">
        <v>305</v>
      </c>
      <c r="L988" s="118"/>
    </row>
    <row r="989" spans="1:12" ht="20.100000000000001" customHeight="1" x14ac:dyDescent="0.2">
      <c r="A989" s="122" t="s">
        <v>2005</v>
      </c>
      <c r="B989" s="123">
        <v>11</v>
      </c>
      <c r="C989" s="123">
        <v>0</v>
      </c>
      <c r="D989" s="123">
        <v>1</v>
      </c>
      <c r="E989" s="123">
        <v>3</v>
      </c>
      <c r="F989" s="123">
        <v>5</v>
      </c>
      <c r="G989" s="123">
        <v>2</v>
      </c>
      <c r="H989" s="123">
        <v>342</v>
      </c>
      <c r="I989" s="120">
        <f t="shared" si="16"/>
        <v>3.2163742690058478E-2</v>
      </c>
      <c r="J989" s="125" t="s">
        <v>175</v>
      </c>
      <c r="K989" s="118" t="s">
        <v>307</v>
      </c>
      <c r="L989" s="118"/>
    </row>
    <row r="990" spans="1:12" ht="20.100000000000001" customHeight="1" x14ac:dyDescent="0.2">
      <c r="A990" s="122" t="s">
        <v>421</v>
      </c>
      <c r="B990" s="123">
        <v>993</v>
      </c>
      <c r="C990" s="123">
        <v>34</v>
      </c>
      <c r="D990" s="123">
        <v>11</v>
      </c>
      <c r="E990" s="123">
        <v>195</v>
      </c>
      <c r="F990" s="123">
        <v>539</v>
      </c>
      <c r="G990" s="123">
        <v>214</v>
      </c>
      <c r="H990" s="123">
        <v>9808</v>
      </c>
      <c r="I990" s="120">
        <f t="shared" si="16"/>
        <v>0.10124388254486134</v>
      </c>
      <c r="J990" s="125" t="s">
        <v>71</v>
      </c>
      <c r="K990" s="118" t="s">
        <v>298</v>
      </c>
      <c r="L990" s="118"/>
    </row>
    <row r="991" spans="1:12" ht="20.100000000000001" customHeight="1" x14ac:dyDescent="0.2">
      <c r="A991" s="122" t="s">
        <v>473</v>
      </c>
      <c r="B991" s="123">
        <v>411</v>
      </c>
      <c r="C991" s="123">
        <v>5</v>
      </c>
      <c r="D991" s="123">
        <v>6</v>
      </c>
      <c r="E991" s="123">
        <v>95</v>
      </c>
      <c r="F991" s="123">
        <v>242</v>
      </c>
      <c r="G991" s="123">
        <v>63</v>
      </c>
      <c r="H991" s="123">
        <v>6401</v>
      </c>
      <c r="I991" s="120">
        <f t="shared" si="16"/>
        <v>6.4208717387908135E-2</v>
      </c>
      <c r="J991" s="125" t="s">
        <v>34</v>
      </c>
      <c r="K991" s="118" t="s">
        <v>305</v>
      </c>
      <c r="L991" s="118" t="s">
        <v>2359</v>
      </c>
    </row>
    <row r="992" spans="1:12" ht="20.100000000000001" customHeight="1" x14ac:dyDescent="0.2">
      <c r="A992" s="122" t="s">
        <v>741</v>
      </c>
      <c r="B992" s="123">
        <v>67</v>
      </c>
      <c r="C992" s="123">
        <v>3</v>
      </c>
      <c r="D992" s="123">
        <v>0</v>
      </c>
      <c r="E992" s="123">
        <v>10</v>
      </c>
      <c r="F992" s="123">
        <v>47</v>
      </c>
      <c r="G992" s="123">
        <v>7</v>
      </c>
      <c r="H992" s="123">
        <v>2879</v>
      </c>
      <c r="I992" s="120">
        <f t="shared" si="16"/>
        <v>2.327196943383119E-2</v>
      </c>
      <c r="J992" s="125" t="s">
        <v>61</v>
      </c>
      <c r="K992" s="118" t="s">
        <v>305</v>
      </c>
      <c r="L992" s="118"/>
    </row>
    <row r="993" spans="1:12" ht="20.100000000000001" customHeight="1" x14ac:dyDescent="0.2">
      <c r="A993" s="122" t="s">
        <v>2090</v>
      </c>
      <c r="B993" s="123">
        <v>13</v>
      </c>
      <c r="C993" s="123">
        <v>0</v>
      </c>
      <c r="D993" s="123">
        <v>0</v>
      </c>
      <c r="E993" s="123">
        <v>6</v>
      </c>
      <c r="F993" s="123">
        <v>4</v>
      </c>
      <c r="G993" s="123">
        <v>3</v>
      </c>
      <c r="H993" s="123">
        <v>326</v>
      </c>
      <c r="I993" s="120">
        <f t="shared" si="16"/>
        <v>3.9877300613496931E-2</v>
      </c>
      <c r="J993" s="125" t="s">
        <v>34</v>
      </c>
      <c r="K993" s="118" t="s">
        <v>305</v>
      </c>
      <c r="L993" s="118" t="s">
        <v>2359</v>
      </c>
    </row>
    <row r="994" spans="1:12" ht="20.100000000000001" customHeight="1" x14ac:dyDescent="0.2">
      <c r="A994" s="122" t="s">
        <v>2158</v>
      </c>
      <c r="B994" s="123">
        <v>8</v>
      </c>
      <c r="C994" s="123">
        <v>0</v>
      </c>
      <c r="D994" s="123">
        <v>0</v>
      </c>
      <c r="E994" s="123">
        <v>4</v>
      </c>
      <c r="F994" s="123">
        <v>4</v>
      </c>
      <c r="G994" s="123">
        <v>0</v>
      </c>
      <c r="H994" s="123">
        <v>409</v>
      </c>
      <c r="I994" s="120">
        <f t="shared" si="16"/>
        <v>1.9559902200488997E-2</v>
      </c>
      <c r="J994" s="125" t="s">
        <v>76</v>
      </c>
      <c r="K994" s="118" t="s">
        <v>321</v>
      </c>
      <c r="L994" s="118" t="s">
        <v>2354</v>
      </c>
    </row>
    <row r="995" spans="1:12" ht="20.100000000000001" customHeight="1" x14ac:dyDescent="0.2">
      <c r="A995" s="122" t="s">
        <v>1188</v>
      </c>
      <c r="B995" s="123">
        <v>44</v>
      </c>
      <c r="C995" s="123">
        <v>1</v>
      </c>
      <c r="D995" s="123">
        <v>2</v>
      </c>
      <c r="E995" s="123">
        <v>10</v>
      </c>
      <c r="F995" s="123">
        <v>23</v>
      </c>
      <c r="G995" s="123">
        <v>8</v>
      </c>
      <c r="H995" s="123">
        <v>989</v>
      </c>
      <c r="I995" s="120">
        <f t="shared" si="16"/>
        <v>4.4489383215369056E-2</v>
      </c>
      <c r="J995" s="125" t="s">
        <v>78</v>
      </c>
      <c r="K995" s="118" t="s">
        <v>321</v>
      </c>
      <c r="L995" s="118"/>
    </row>
    <row r="996" spans="1:12" ht="20.100000000000001" customHeight="1" x14ac:dyDescent="0.2">
      <c r="A996" s="122" t="s">
        <v>1408</v>
      </c>
      <c r="B996" s="123">
        <v>27</v>
      </c>
      <c r="C996" s="123">
        <v>0</v>
      </c>
      <c r="D996" s="123">
        <v>0</v>
      </c>
      <c r="E996" s="123">
        <v>9</v>
      </c>
      <c r="F996" s="123">
        <v>17</v>
      </c>
      <c r="G996" s="123">
        <v>1</v>
      </c>
      <c r="H996" s="123">
        <v>967</v>
      </c>
      <c r="I996" s="120">
        <f t="shared" si="16"/>
        <v>2.7921406411582212E-2</v>
      </c>
      <c r="J996" s="125" t="s">
        <v>89</v>
      </c>
      <c r="K996" s="118" t="s">
        <v>2580</v>
      </c>
      <c r="L996" s="118"/>
    </row>
    <row r="997" spans="1:12" ht="20.100000000000001" customHeight="1" x14ac:dyDescent="0.2">
      <c r="A997" s="122" t="s">
        <v>1655</v>
      </c>
      <c r="B997" s="123">
        <v>18</v>
      </c>
      <c r="C997" s="123">
        <v>0</v>
      </c>
      <c r="D997" s="123">
        <v>0</v>
      </c>
      <c r="E997" s="123">
        <v>5</v>
      </c>
      <c r="F997" s="123">
        <v>12</v>
      </c>
      <c r="G997" s="123">
        <v>1</v>
      </c>
      <c r="H997" s="123">
        <v>1003</v>
      </c>
      <c r="I997" s="120">
        <f t="shared" si="16"/>
        <v>1.794616151545364E-2</v>
      </c>
      <c r="J997" s="125" t="s">
        <v>71</v>
      </c>
      <c r="K997" s="118" t="s">
        <v>298</v>
      </c>
      <c r="L997" s="118" t="s">
        <v>18</v>
      </c>
    </row>
    <row r="998" spans="1:12" ht="20.100000000000001" customHeight="1" x14ac:dyDescent="0.2">
      <c r="A998" s="122" t="s">
        <v>1949</v>
      </c>
      <c r="B998" s="123">
        <v>16</v>
      </c>
      <c r="C998" s="123">
        <v>0</v>
      </c>
      <c r="D998" s="123">
        <v>0</v>
      </c>
      <c r="E998" s="123">
        <v>10</v>
      </c>
      <c r="F998" s="123">
        <v>6</v>
      </c>
      <c r="G998" s="123">
        <v>0</v>
      </c>
      <c r="H998" s="123">
        <v>942</v>
      </c>
      <c r="I998" s="120">
        <f t="shared" si="16"/>
        <v>1.6985138004246284E-2</v>
      </c>
      <c r="J998" s="125" t="s">
        <v>2581</v>
      </c>
      <c r="K998" s="118" t="s">
        <v>312</v>
      </c>
      <c r="L998" s="118" t="s">
        <v>2358</v>
      </c>
    </row>
    <row r="999" spans="1:12" ht="20.100000000000001" customHeight="1" x14ac:dyDescent="0.2">
      <c r="A999" s="122" t="s">
        <v>1998</v>
      </c>
      <c r="B999" s="123">
        <v>16</v>
      </c>
      <c r="C999" s="123">
        <v>0</v>
      </c>
      <c r="D999" s="123">
        <v>0</v>
      </c>
      <c r="E999" s="123">
        <v>5</v>
      </c>
      <c r="F999" s="123">
        <v>7</v>
      </c>
      <c r="G999" s="123">
        <v>4</v>
      </c>
      <c r="H999" s="123">
        <v>431</v>
      </c>
      <c r="I999" s="120">
        <f t="shared" si="16"/>
        <v>3.7122969837587005E-2</v>
      </c>
      <c r="J999" s="125" t="s">
        <v>71</v>
      </c>
      <c r="K999" s="118" t="s">
        <v>298</v>
      </c>
      <c r="L999" s="118"/>
    </row>
    <row r="1000" spans="1:12" ht="20.100000000000001" customHeight="1" x14ac:dyDescent="0.2">
      <c r="A1000" s="122" t="s">
        <v>94</v>
      </c>
      <c r="B1000" s="123">
        <v>5279</v>
      </c>
      <c r="C1000" s="123">
        <v>314</v>
      </c>
      <c r="D1000" s="123">
        <v>199</v>
      </c>
      <c r="E1000" s="123">
        <v>1077</v>
      </c>
      <c r="F1000" s="123">
        <v>1647</v>
      </c>
      <c r="G1000" s="123">
        <v>2042</v>
      </c>
      <c r="H1000" s="123">
        <v>39187</v>
      </c>
      <c r="I1000" s="120">
        <f t="shared" si="16"/>
        <v>0.13471304259065506</v>
      </c>
      <c r="J1000" s="125" t="s">
        <v>456</v>
      </c>
      <c r="K1000" s="118" t="s">
        <v>321</v>
      </c>
      <c r="L1000" s="118" t="s">
        <v>94</v>
      </c>
    </row>
    <row r="1001" spans="1:12" ht="20.100000000000001" customHeight="1" x14ac:dyDescent="0.2">
      <c r="A1001" s="122" t="s">
        <v>1269</v>
      </c>
      <c r="B1001" s="123">
        <v>22</v>
      </c>
      <c r="C1001" s="123">
        <v>0</v>
      </c>
      <c r="D1001" s="123">
        <v>0</v>
      </c>
      <c r="E1001" s="123">
        <v>8</v>
      </c>
      <c r="F1001" s="123">
        <v>12</v>
      </c>
      <c r="G1001" s="123">
        <v>2</v>
      </c>
      <c r="H1001" s="123">
        <v>1016</v>
      </c>
      <c r="I1001" s="120">
        <f t="shared" si="16"/>
        <v>2.1653543307086614E-2</v>
      </c>
      <c r="J1001" s="125" t="s">
        <v>47</v>
      </c>
      <c r="K1001" s="118" t="s">
        <v>316</v>
      </c>
      <c r="L1001" s="118"/>
    </row>
    <row r="1002" spans="1:12" ht="20.100000000000001" customHeight="1" x14ac:dyDescent="0.2">
      <c r="A1002" s="122" t="s">
        <v>672</v>
      </c>
      <c r="B1002" s="123">
        <v>72</v>
      </c>
      <c r="C1002" s="123">
        <v>0</v>
      </c>
      <c r="D1002" s="123">
        <v>0</v>
      </c>
      <c r="E1002" s="123">
        <v>12</v>
      </c>
      <c r="F1002" s="123">
        <v>43</v>
      </c>
      <c r="G1002" s="123">
        <v>17</v>
      </c>
      <c r="H1002" s="123">
        <v>1203</v>
      </c>
      <c r="I1002" s="120">
        <f t="shared" si="16"/>
        <v>5.9850374064837904E-2</v>
      </c>
      <c r="J1002" s="125" t="s">
        <v>71</v>
      </c>
      <c r="K1002" s="118" t="s">
        <v>298</v>
      </c>
      <c r="L1002" s="118" t="s">
        <v>18</v>
      </c>
    </row>
    <row r="1003" spans="1:12" ht="20.100000000000001" customHeight="1" x14ac:dyDescent="0.2">
      <c r="A1003" s="122" t="s">
        <v>686</v>
      </c>
      <c r="B1003" s="123">
        <v>67</v>
      </c>
      <c r="C1003" s="123">
        <v>0</v>
      </c>
      <c r="D1003" s="123">
        <v>0</v>
      </c>
      <c r="E1003" s="123">
        <v>39</v>
      </c>
      <c r="F1003" s="123">
        <v>23</v>
      </c>
      <c r="G1003" s="123">
        <v>5</v>
      </c>
      <c r="H1003" s="123">
        <v>863</v>
      </c>
      <c r="I1003" s="120">
        <f t="shared" si="16"/>
        <v>7.7636152954808801E-2</v>
      </c>
      <c r="J1003" s="125" t="s">
        <v>180</v>
      </c>
      <c r="K1003" s="118" t="s">
        <v>296</v>
      </c>
      <c r="L1003" s="118"/>
    </row>
    <row r="1004" spans="1:12" ht="20.100000000000001" customHeight="1" x14ac:dyDescent="0.2">
      <c r="A1004" s="122" t="s">
        <v>95</v>
      </c>
      <c r="B1004" s="123">
        <v>261</v>
      </c>
      <c r="C1004" s="123">
        <v>1</v>
      </c>
      <c r="D1004" s="123">
        <v>1</v>
      </c>
      <c r="E1004" s="123">
        <v>58</v>
      </c>
      <c r="F1004" s="123">
        <v>104</v>
      </c>
      <c r="G1004" s="123">
        <v>97</v>
      </c>
      <c r="H1004" s="123">
        <v>4759</v>
      </c>
      <c r="I1004" s="120">
        <f t="shared" si="16"/>
        <v>5.4843454507249423E-2</v>
      </c>
      <c r="J1004" s="125" t="s">
        <v>456</v>
      </c>
      <c r="K1004" s="118" t="s">
        <v>305</v>
      </c>
      <c r="L1004" s="118" t="s">
        <v>2359</v>
      </c>
    </row>
    <row r="1005" spans="1:12" ht="20.100000000000001" customHeight="1" x14ac:dyDescent="0.2">
      <c r="A1005" s="122" t="s">
        <v>249</v>
      </c>
      <c r="B1005" s="123">
        <v>1313</v>
      </c>
      <c r="C1005" s="123">
        <v>19</v>
      </c>
      <c r="D1005" s="123">
        <v>7</v>
      </c>
      <c r="E1005" s="123">
        <v>211</v>
      </c>
      <c r="F1005" s="123">
        <v>630</v>
      </c>
      <c r="G1005" s="123">
        <v>446</v>
      </c>
      <c r="H1005" s="123">
        <v>22912</v>
      </c>
      <c r="I1005" s="120">
        <f t="shared" si="16"/>
        <v>5.7306215083798885E-2</v>
      </c>
      <c r="J1005" s="125" t="s">
        <v>456</v>
      </c>
      <c r="K1005" s="118" t="s">
        <v>305</v>
      </c>
      <c r="L1005" s="118"/>
    </row>
    <row r="1006" spans="1:12" ht="20.100000000000001" customHeight="1" x14ac:dyDescent="0.2">
      <c r="A1006" s="122" t="s">
        <v>2226</v>
      </c>
      <c r="B1006" s="123">
        <v>2</v>
      </c>
      <c r="C1006" s="123">
        <v>0</v>
      </c>
      <c r="D1006" s="123">
        <v>0</v>
      </c>
      <c r="E1006" s="123">
        <v>2</v>
      </c>
      <c r="F1006" s="123">
        <v>0</v>
      </c>
      <c r="G1006" s="123">
        <v>0</v>
      </c>
      <c r="H1006" s="123">
        <v>43</v>
      </c>
      <c r="I1006" s="120">
        <f t="shared" si="16"/>
        <v>4.6511627906976744E-2</v>
      </c>
      <c r="J1006" s="125" t="s">
        <v>54</v>
      </c>
      <c r="K1006" s="118" t="s">
        <v>296</v>
      </c>
      <c r="L1006" s="118" t="s">
        <v>12</v>
      </c>
    </row>
    <row r="1007" spans="1:12" ht="20.100000000000001" customHeight="1" x14ac:dyDescent="0.2">
      <c r="A1007" s="122" t="s">
        <v>1438</v>
      </c>
      <c r="B1007" s="123">
        <v>35</v>
      </c>
      <c r="C1007" s="123">
        <v>0</v>
      </c>
      <c r="D1007" s="123">
        <v>2</v>
      </c>
      <c r="E1007" s="123">
        <v>7</v>
      </c>
      <c r="F1007" s="123">
        <v>21</v>
      </c>
      <c r="G1007" s="123">
        <v>5</v>
      </c>
      <c r="H1007" s="123">
        <v>598</v>
      </c>
      <c r="I1007" s="120">
        <f t="shared" si="16"/>
        <v>5.8528428093645488E-2</v>
      </c>
      <c r="J1007" s="125" t="s">
        <v>28</v>
      </c>
      <c r="K1007" s="118" t="s">
        <v>321</v>
      </c>
      <c r="L1007" s="118" t="s">
        <v>2355</v>
      </c>
    </row>
    <row r="1008" spans="1:12" ht="20.100000000000001" customHeight="1" x14ac:dyDescent="0.2">
      <c r="A1008" s="122" t="s">
        <v>825</v>
      </c>
      <c r="B1008" s="123">
        <v>54</v>
      </c>
      <c r="C1008" s="123">
        <v>0</v>
      </c>
      <c r="D1008" s="123">
        <v>0</v>
      </c>
      <c r="E1008" s="123">
        <v>11</v>
      </c>
      <c r="F1008" s="123">
        <v>26</v>
      </c>
      <c r="G1008" s="123">
        <v>17</v>
      </c>
      <c r="H1008" s="123">
        <v>1566</v>
      </c>
      <c r="I1008" s="120">
        <f t="shared" si="16"/>
        <v>3.4482758620689655E-2</v>
      </c>
      <c r="J1008" s="125" t="s">
        <v>29</v>
      </c>
      <c r="K1008" s="118" t="s">
        <v>298</v>
      </c>
      <c r="L1008" s="118"/>
    </row>
    <row r="1009" spans="1:12" ht="20.100000000000001" customHeight="1" x14ac:dyDescent="0.2">
      <c r="A1009" s="122" t="s">
        <v>1245</v>
      </c>
      <c r="B1009" s="123">
        <v>29</v>
      </c>
      <c r="C1009" s="123">
        <v>0</v>
      </c>
      <c r="D1009" s="123">
        <v>1</v>
      </c>
      <c r="E1009" s="123">
        <v>9</v>
      </c>
      <c r="F1009" s="123">
        <v>16</v>
      </c>
      <c r="G1009" s="123">
        <v>3</v>
      </c>
      <c r="H1009" s="123">
        <v>1711</v>
      </c>
      <c r="I1009" s="120">
        <f t="shared" si="16"/>
        <v>1.6949152542372881E-2</v>
      </c>
      <c r="J1009" s="125" t="s">
        <v>162</v>
      </c>
      <c r="K1009" s="118" t="s">
        <v>309</v>
      </c>
      <c r="L1009" s="118" t="s">
        <v>111</v>
      </c>
    </row>
    <row r="1010" spans="1:12" ht="20.100000000000001" customHeight="1" x14ac:dyDescent="0.2">
      <c r="A1010" s="122" t="s">
        <v>1863</v>
      </c>
      <c r="B1010" s="123">
        <v>13</v>
      </c>
      <c r="C1010" s="123">
        <v>0</v>
      </c>
      <c r="D1010" s="123">
        <v>0</v>
      </c>
      <c r="E1010" s="123">
        <v>2</v>
      </c>
      <c r="F1010" s="123">
        <v>11</v>
      </c>
      <c r="G1010" s="123">
        <v>0</v>
      </c>
      <c r="H1010" s="123">
        <v>281</v>
      </c>
      <c r="I1010" s="120">
        <f t="shared" si="16"/>
        <v>4.6263345195729534E-2</v>
      </c>
      <c r="J1010" s="125" t="s">
        <v>36</v>
      </c>
      <c r="K1010" s="118" t="s">
        <v>321</v>
      </c>
      <c r="L1010" s="118"/>
    </row>
    <row r="1011" spans="1:12" ht="20.100000000000001" customHeight="1" x14ac:dyDescent="0.2">
      <c r="A1011" s="122" t="s">
        <v>2111</v>
      </c>
      <c r="B1011" s="123">
        <v>2</v>
      </c>
      <c r="C1011" s="123">
        <v>0</v>
      </c>
      <c r="D1011" s="123">
        <v>0</v>
      </c>
      <c r="E1011" s="123">
        <v>0</v>
      </c>
      <c r="F1011" s="123">
        <v>1</v>
      </c>
      <c r="G1011" s="123">
        <v>1</v>
      </c>
      <c r="H1011" s="123">
        <v>487</v>
      </c>
      <c r="I1011" s="120">
        <f t="shared" si="16"/>
        <v>4.1067761806981521E-3</v>
      </c>
      <c r="J1011" s="125" t="s">
        <v>262</v>
      </c>
      <c r="K1011" s="118" t="s">
        <v>296</v>
      </c>
      <c r="L1011" s="118" t="s">
        <v>328</v>
      </c>
    </row>
    <row r="1012" spans="1:12" ht="20.100000000000001" customHeight="1" x14ac:dyDescent="0.2">
      <c r="A1012" s="122" t="s">
        <v>1026</v>
      </c>
      <c r="B1012" s="123">
        <v>36</v>
      </c>
      <c r="C1012" s="123">
        <v>0</v>
      </c>
      <c r="D1012" s="123">
        <v>0</v>
      </c>
      <c r="E1012" s="123">
        <v>1</v>
      </c>
      <c r="F1012" s="123">
        <v>22</v>
      </c>
      <c r="G1012" s="123">
        <v>13</v>
      </c>
      <c r="H1012" s="123">
        <v>934</v>
      </c>
      <c r="I1012" s="120">
        <f t="shared" si="16"/>
        <v>3.8543897216274089E-2</v>
      </c>
      <c r="J1012" s="125" t="s">
        <v>78</v>
      </c>
      <c r="K1012" s="118" t="s">
        <v>321</v>
      </c>
      <c r="L1012" s="118"/>
    </row>
    <row r="1013" spans="1:12" ht="20.100000000000001" customHeight="1" x14ac:dyDescent="0.2">
      <c r="A1013" s="122" t="s">
        <v>561</v>
      </c>
      <c r="B1013" s="123">
        <v>101</v>
      </c>
      <c r="C1013" s="123">
        <v>3</v>
      </c>
      <c r="D1013" s="123">
        <v>2</v>
      </c>
      <c r="E1013" s="123">
        <v>25</v>
      </c>
      <c r="F1013" s="123">
        <v>58</v>
      </c>
      <c r="G1013" s="123">
        <v>13</v>
      </c>
      <c r="H1013" s="123">
        <v>585</v>
      </c>
      <c r="I1013" s="120">
        <f t="shared" si="16"/>
        <v>0.17264957264957265</v>
      </c>
      <c r="J1013" s="125" t="s">
        <v>42</v>
      </c>
      <c r="K1013" s="118" t="s">
        <v>307</v>
      </c>
      <c r="L1013" s="118" t="s">
        <v>5</v>
      </c>
    </row>
    <row r="1014" spans="1:12" ht="20.100000000000001" customHeight="1" x14ac:dyDescent="0.2">
      <c r="A1014" s="122" t="s">
        <v>412</v>
      </c>
      <c r="B1014" s="123">
        <v>768</v>
      </c>
      <c r="C1014" s="123">
        <v>35</v>
      </c>
      <c r="D1014" s="123">
        <v>28</v>
      </c>
      <c r="E1014" s="123">
        <v>142</v>
      </c>
      <c r="F1014" s="123">
        <v>321</v>
      </c>
      <c r="G1014" s="123">
        <v>242</v>
      </c>
      <c r="H1014" s="123">
        <v>6517</v>
      </c>
      <c r="I1014" s="120">
        <f t="shared" si="16"/>
        <v>0.11784563449439926</v>
      </c>
      <c r="J1014" s="125" t="s">
        <v>47</v>
      </c>
      <c r="K1014" s="118" t="s">
        <v>316</v>
      </c>
      <c r="L1014" s="118"/>
    </row>
    <row r="1015" spans="1:12" ht="20.100000000000001" customHeight="1" x14ac:dyDescent="0.2">
      <c r="A1015" s="122" t="s">
        <v>2068</v>
      </c>
      <c r="B1015" s="123">
        <v>10</v>
      </c>
      <c r="C1015" s="123">
        <v>0</v>
      </c>
      <c r="D1015" s="123">
        <v>0</v>
      </c>
      <c r="E1015" s="123">
        <v>4</v>
      </c>
      <c r="F1015" s="123">
        <v>4</v>
      </c>
      <c r="G1015" s="123">
        <v>2</v>
      </c>
      <c r="H1015" s="123">
        <v>612</v>
      </c>
      <c r="I1015" s="120">
        <f t="shared" si="16"/>
        <v>1.6339869281045753E-2</v>
      </c>
      <c r="J1015" s="125" t="s">
        <v>225</v>
      </c>
      <c r="K1015" s="118" t="s">
        <v>307</v>
      </c>
      <c r="L1015" s="118" t="s">
        <v>83</v>
      </c>
    </row>
    <row r="1016" spans="1:12" ht="20.100000000000001" customHeight="1" x14ac:dyDescent="0.2">
      <c r="A1016" s="122" t="s">
        <v>1385</v>
      </c>
      <c r="B1016" s="123">
        <v>19</v>
      </c>
      <c r="C1016" s="123">
        <v>0</v>
      </c>
      <c r="D1016" s="123">
        <v>0</v>
      </c>
      <c r="E1016" s="123">
        <v>4</v>
      </c>
      <c r="F1016" s="123">
        <v>12</v>
      </c>
      <c r="G1016" s="123">
        <v>3</v>
      </c>
      <c r="H1016" s="123">
        <v>457</v>
      </c>
      <c r="I1016" s="120">
        <f t="shared" si="16"/>
        <v>4.1575492341356671E-2</v>
      </c>
      <c r="J1016" s="125" t="s">
        <v>217</v>
      </c>
      <c r="K1016" s="118" t="s">
        <v>298</v>
      </c>
      <c r="L1016" s="118"/>
    </row>
    <row r="1017" spans="1:12" ht="20.100000000000001" customHeight="1" x14ac:dyDescent="0.2">
      <c r="A1017" s="122" t="s">
        <v>250</v>
      </c>
      <c r="B1017" s="123">
        <v>11</v>
      </c>
      <c r="C1017" s="123">
        <v>0</v>
      </c>
      <c r="D1017" s="123">
        <v>0</v>
      </c>
      <c r="E1017" s="123">
        <v>3</v>
      </c>
      <c r="F1017" s="123">
        <v>7</v>
      </c>
      <c r="G1017" s="123">
        <v>1</v>
      </c>
      <c r="H1017" s="123">
        <v>23454</v>
      </c>
      <c r="I1017" s="120">
        <f t="shared" si="16"/>
        <v>4.6900315511213441E-4</v>
      </c>
      <c r="J1017" s="125" t="s">
        <v>456</v>
      </c>
      <c r="K1017" s="118" t="s">
        <v>305</v>
      </c>
      <c r="L1017" s="118"/>
    </row>
    <row r="1018" spans="1:12" ht="20.100000000000001" customHeight="1" x14ac:dyDescent="0.2">
      <c r="A1018" s="122" t="s">
        <v>922</v>
      </c>
      <c r="B1018" s="123">
        <v>55</v>
      </c>
      <c r="C1018" s="123">
        <v>0</v>
      </c>
      <c r="D1018" s="123">
        <v>0</v>
      </c>
      <c r="E1018" s="123">
        <v>9</v>
      </c>
      <c r="F1018" s="123">
        <v>25</v>
      </c>
      <c r="G1018" s="123">
        <v>21</v>
      </c>
      <c r="H1018" s="123">
        <v>347</v>
      </c>
      <c r="I1018" s="120">
        <f t="shared" si="16"/>
        <v>0.15850144092219021</v>
      </c>
      <c r="J1018" s="125" t="s">
        <v>28</v>
      </c>
      <c r="K1018" s="118" t="s">
        <v>321</v>
      </c>
      <c r="L1018" s="118" t="s">
        <v>2355</v>
      </c>
    </row>
    <row r="1019" spans="1:12" ht="20.100000000000001" customHeight="1" x14ac:dyDescent="0.2">
      <c r="A1019" s="122" t="s">
        <v>436</v>
      </c>
      <c r="B1019" s="123">
        <v>462</v>
      </c>
      <c r="C1019" s="123">
        <v>5</v>
      </c>
      <c r="D1019" s="123">
        <v>4</v>
      </c>
      <c r="E1019" s="123">
        <v>74</v>
      </c>
      <c r="F1019" s="123">
        <v>234</v>
      </c>
      <c r="G1019" s="123">
        <v>145</v>
      </c>
      <c r="H1019" s="123">
        <v>3124</v>
      </c>
      <c r="I1019" s="120">
        <f t="shared" si="16"/>
        <v>0.14788732394366197</v>
      </c>
      <c r="J1019" s="125" t="s">
        <v>73</v>
      </c>
      <c r="K1019" s="118" t="s">
        <v>316</v>
      </c>
      <c r="L1019" s="118"/>
    </row>
    <row r="1020" spans="1:12" ht="20.100000000000001" customHeight="1" x14ac:dyDescent="0.2">
      <c r="A1020" s="122" t="s">
        <v>96</v>
      </c>
      <c r="B1020" s="123">
        <v>2760</v>
      </c>
      <c r="C1020" s="123">
        <v>87</v>
      </c>
      <c r="D1020" s="123">
        <v>64</v>
      </c>
      <c r="E1020" s="123">
        <v>449</v>
      </c>
      <c r="F1020" s="123">
        <v>1086</v>
      </c>
      <c r="G1020" s="123">
        <v>1074</v>
      </c>
      <c r="H1020" s="123">
        <v>8461</v>
      </c>
      <c r="I1020" s="120">
        <f t="shared" si="16"/>
        <v>0.32620257652759721</v>
      </c>
      <c r="J1020" s="125" t="s">
        <v>456</v>
      </c>
      <c r="K1020" s="118" t="s">
        <v>321</v>
      </c>
      <c r="L1020" s="118" t="s">
        <v>2355</v>
      </c>
    </row>
    <row r="1021" spans="1:12" ht="20.100000000000001" customHeight="1" x14ac:dyDescent="0.2">
      <c r="A1021" s="122" t="s">
        <v>374</v>
      </c>
      <c r="B1021" s="123">
        <v>2633</v>
      </c>
      <c r="C1021" s="123">
        <v>41</v>
      </c>
      <c r="D1021" s="123">
        <v>19</v>
      </c>
      <c r="E1021" s="123">
        <v>447</v>
      </c>
      <c r="F1021" s="123">
        <v>1296</v>
      </c>
      <c r="G1021" s="123">
        <v>830</v>
      </c>
      <c r="H1021" s="123">
        <v>41654</v>
      </c>
      <c r="I1021" s="120">
        <f t="shared" si="16"/>
        <v>6.3211216209727764E-2</v>
      </c>
      <c r="J1021" s="125" t="s">
        <v>456</v>
      </c>
      <c r="K1021" s="118" t="s">
        <v>303</v>
      </c>
      <c r="L1021" s="118"/>
    </row>
    <row r="1022" spans="1:12" ht="20.100000000000001" customHeight="1" x14ac:dyDescent="0.2">
      <c r="A1022" s="122" t="s">
        <v>391</v>
      </c>
      <c r="B1022" s="123">
        <v>1396</v>
      </c>
      <c r="C1022" s="123">
        <v>21</v>
      </c>
      <c r="D1022" s="123">
        <v>18</v>
      </c>
      <c r="E1022" s="123">
        <v>327</v>
      </c>
      <c r="F1022" s="123">
        <v>545</v>
      </c>
      <c r="G1022" s="123">
        <v>485</v>
      </c>
      <c r="H1022" s="123">
        <v>8039</v>
      </c>
      <c r="I1022" s="120">
        <f t="shared" si="16"/>
        <v>0.17365343948252271</v>
      </c>
      <c r="J1022" s="125" t="s">
        <v>456</v>
      </c>
      <c r="K1022" s="118" t="s">
        <v>298</v>
      </c>
      <c r="L1022" s="118" t="s">
        <v>391</v>
      </c>
    </row>
    <row r="1023" spans="1:12" ht="20.100000000000001" customHeight="1" x14ac:dyDescent="0.2">
      <c r="A1023" s="122" t="s">
        <v>335</v>
      </c>
      <c r="B1023" s="123">
        <v>11209</v>
      </c>
      <c r="C1023" s="123">
        <v>115</v>
      </c>
      <c r="D1023" s="123">
        <v>159</v>
      </c>
      <c r="E1023" s="123">
        <v>2241</v>
      </c>
      <c r="F1023" s="123">
        <v>4529</v>
      </c>
      <c r="G1023" s="123">
        <v>4165</v>
      </c>
      <c r="H1023" s="123">
        <v>63649</v>
      </c>
      <c r="I1023" s="120">
        <f t="shared" si="16"/>
        <v>0.17610645886031204</v>
      </c>
      <c r="J1023" s="125" t="s">
        <v>456</v>
      </c>
      <c r="K1023" s="118" t="s">
        <v>300</v>
      </c>
      <c r="L1023" s="118" t="s">
        <v>2356</v>
      </c>
    </row>
    <row r="1024" spans="1:12" ht="20.100000000000001" customHeight="1" x14ac:dyDescent="0.2">
      <c r="A1024" s="122" t="s">
        <v>342</v>
      </c>
      <c r="B1024" s="123">
        <v>9956</v>
      </c>
      <c r="C1024" s="123">
        <v>131</v>
      </c>
      <c r="D1024" s="123">
        <v>224</v>
      </c>
      <c r="E1024" s="123">
        <v>2349</v>
      </c>
      <c r="F1024" s="123">
        <v>3891</v>
      </c>
      <c r="G1024" s="123">
        <v>3361</v>
      </c>
      <c r="H1024" s="123">
        <v>44751</v>
      </c>
      <c r="I1024" s="120">
        <f t="shared" si="16"/>
        <v>0.22247547540837076</v>
      </c>
      <c r="J1024" s="125" t="s">
        <v>456</v>
      </c>
      <c r="K1024" s="118" t="s">
        <v>300</v>
      </c>
      <c r="L1024" s="118" t="s">
        <v>2356</v>
      </c>
    </row>
    <row r="1025" spans="1:12" ht="20.100000000000001" customHeight="1" x14ac:dyDescent="0.2">
      <c r="A1025" s="122" t="s">
        <v>328</v>
      </c>
      <c r="B1025" s="123">
        <v>14374</v>
      </c>
      <c r="C1025" s="123">
        <v>185</v>
      </c>
      <c r="D1025" s="123">
        <v>241</v>
      </c>
      <c r="E1025" s="123">
        <v>2853</v>
      </c>
      <c r="F1025" s="123">
        <v>5661</v>
      </c>
      <c r="G1025" s="123">
        <v>5434</v>
      </c>
      <c r="H1025" s="123">
        <v>62498</v>
      </c>
      <c r="I1025" s="120">
        <f t="shared" si="16"/>
        <v>0.22999135972351115</v>
      </c>
      <c r="J1025" s="125" t="s">
        <v>456</v>
      </c>
      <c r="K1025" s="118" t="s">
        <v>296</v>
      </c>
      <c r="L1025" s="118" t="s">
        <v>328</v>
      </c>
    </row>
    <row r="1026" spans="1:12" ht="20.100000000000001" customHeight="1" x14ac:dyDescent="0.2">
      <c r="A1026" s="122" t="s">
        <v>409</v>
      </c>
      <c r="B1026" s="123">
        <v>834</v>
      </c>
      <c r="C1026" s="123">
        <v>12</v>
      </c>
      <c r="D1026" s="123">
        <v>9</v>
      </c>
      <c r="E1026" s="123">
        <v>179</v>
      </c>
      <c r="F1026" s="123">
        <v>391</v>
      </c>
      <c r="G1026" s="123">
        <v>243</v>
      </c>
      <c r="H1026" s="123">
        <v>18209</v>
      </c>
      <c r="I1026" s="120">
        <f t="shared" si="16"/>
        <v>4.5801526717557252E-2</v>
      </c>
      <c r="J1026" s="125" t="s">
        <v>456</v>
      </c>
      <c r="K1026" s="118" t="s">
        <v>300</v>
      </c>
      <c r="L1026" s="118"/>
    </row>
    <row r="1027" spans="1:12" ht="20.100000000000001" customHeight="1" x14ac:dyDescent="0.2">
      <c r="A1027" s="122" t="s">
        <v>324</v>
      </c>
      <c r="B1027" s="123">
        <v>16296</v>
      </c>
      <c r="C1027" s="123">
        <v>422</v>
      </c>
      <c r="D1027" s="123">
        <v>198</v>
      </c>
      <c r="E1027" s="123">
        <v>2734</v>
      </c>
      <c r="F1027" s="123">
        <v>6483</v>
      </c>
      <c r="G1027" s="123">
        <v>6459</v>
      </c>
      <c r="H1027" s="123">
        <v>45973</v>
      </c>
      <c r="I1027" s="120">
        <f t="shared" si="16"/>
        <v>0.35446892741391689</v>
      </c>
      <c r="J1027" s="125" t="s">
        <v>456</v>
      </c>
      <c r="K1027" s="118" t="s">
        <v>300</v>
      </c>
      <c r="L1027" s="118" t="s">
        <v>2356</v>
      </c>
    </row>
    <row r="1028" spans="1:12" ht="20.100000000000001" customHeight="1" x14ac:dyDescent="0.2">
      <c r="A1028" s="122" t="s">
        <v>415</v>
      </c>
      <c r="B1028" s="123">
        <v>642</v>
      </c>
      <c r="C1028" s="123">
        <v>17</v>
      </c>
      <c r="D1028" s="123">
        <v>15</v>
      </c>
      <c r="E1028" s="123">
        <v>218</v>
      </c>
      <c r="F1028" s="123">
        <v>252</v>
      </c>
      <c r="G1028" s="123">
        <v>140</v>
      </c>
      <c r="H1028" s="123">
        <v>6712</v>
      </c>
      <c r="I1028" s="120">
        <f t="shared" si="16"/>
        <v>9.5649582836710365E-2</v>
      </c>
      <c r="J1028" s="125" t="s">
        <v>456</v>
      </c>
      <c r="K1028" s="118" t="s">
        <v>298</v>
      </c>
      <c r="L1028" s="118"/>
    </row>
    <row r="1029" spans="1:12" ht="20.100000000000001" customHeight="1" x14ac:dyDescent="0.2">
      <c r="A1029" s="122" t="s">
        <v>2136</v>
      </c>
      <c r="B1029" s="123">
        <v>7</v>
      </c>
      <c r="C1029" s="123">
        <v>0</v>
      </c>
      <c r="D1029" s="123">
        <v>0</v>
      </c>
      <c r="E1029" s="123">
        <v>2</v>
      </c>
      <c r="F1029" s="123">
        <v>3</v>
      </c>
      <c r="G1029" s="123">
        <v>2</v>
      </c>
      <c r="H1029" s="123">
        <v>47</v>
      </c>
      <c r="I1029" s="120">
        <f t="shared" si="16"/>
        <v>0.14893617021276595</v>
      </c>
      <c r="J1029" s="125" t="s">
        <v>71</v>
      </c>
      <c r="K1029" s="118" t="s">
        <v>298</v>
      </c>
      <c r="L1029" s="118"/>
    </row>
    <row r="1030" spans="1:12" ht="20.100000000000001" customHeight="1" x14ac:dyDescent="0.2">
      <c r="A1030" s="122" t="s">
        <v>340</v>
      </c>
      <c r="B1030" s="123">
        <v>10913</v>
      </c>
      <c r="C1030" s="123">
        <v>207</v>
      </c>
      <c r="D1030" s="123">
        <v>162</v>
      </c>
      <c r="E1030" s="123">
        <v>2183</v>
      </c>
      <c r="F1030" s="123">
        <v>4528</v>
      </c>
      <c r="G1030" s="123">
        <v>3833</v>
      </c>
      <c r="H1030" s="123">
        <v>49084</v>
      </c>
      <c r="I1030" s="120">
        <f t="shared" si="16"/>
        <v>0.22233314318311467</v>
      </c>
      <c r="J1030" s="125" t="s">
        <v>456</v>
      </c>
      <c r="K1030" s="118" t="s">
        <v>300</v>
      </c>
      <c r="L1030" s="118" t="s">
        <v>2356</v>
      </c>
    </row>
    <row r="1031" spans="1:12" ht="20.100000000000001" customHeight="1" x14ac:dyDescent="0.2">
      <c r="A1031" s="122" t="s">
        <v>366</v>
      </c>
      <c r="B1031" s="123">
        <v>3722</v>
      </c>
      <c r="C1031" s="123">
        <v>30</v>
      </c>
      <c r="D1031" s="123">
        <v>22</v>
      </c>
      <c r="E1031" s="123">
        <v>1074</v>
      </c>
      <c r="F1031" s="123">
        <v>1529</v>
      </c>
      <c r="G1031" s="123">
        <v>1067</v>
      </c>
      <c r="H1031" s="123">
        <v>26027</v>
      </c>
      <c r="I1031" s="120">
        <f t="shared" si="16"/>
        <v>0.14300534060783032</v>
      </c>
      <c r="J1031" s="125" t="s">
        <v>456</v>
      </c>
      <c r="K1031" s="118" t="s">
        <v>296</v>
      </c>
      <c r="L1031" s="118" t="s">
        <v>366</v>
      </c>
    </row>
    <row r="1032" spans="1:12" ht="20.100000000000001" customHeight="1" x14ac:dyDescent="0.2">
      <c r="A1032" s="122" t="s">
        <v>1975</v>
      </c>
      <c r="B1032" s="123">
        <v>12</v>
      </c>
      <c r="C1032" s="123">
        <v>0</v>
      </c>
      <c r="D1032" s="123">
        <v>0</v>
      </c>
      <c r="E1032" s="123">
        <v>6</v>
      </c>
      <c r="F1032" s="123">
        <v>6</v>
      </c>
      <c r="G1032" s="123">
        <v>0</v>
      </c>
      <c r="H1032" s="123">
        <v>907</v>
      </c>
      <c r="I1032" s="120">
        <f t="shared" si="16"/>
        <v>1.3230429988974642E-2</v>
      </c>
      <c r="J1032" s="125" t="s">
        <v>120</v>
      </c>
      <c r="K1032" s="118" t="s">
        <v>312</v>
      </c>
      <c r="L1032" s="118" t="s">
        <v>2360</v>
      </c>
    </row>
    <row r="1033" spans="1:12" ht="20.100000000000001" customHeight="1" x14ac:dyDescent="0.2">
      <c r="A1033" s="122" t="s">
        <v>1484</v>
      </c>
      <c r="B1033" s="123">
        <v>35</v>
      </c>
      <c r="C1033" s="123">
        <v>0</v>
      </c>
      <c r="D1033" s="123">
        <v>0</v>
      </c>
      <c r="E1033" s="123">
        <v>19</v>
      </c>
      <c r="F1033" s="123">
        <v>11</v>
      </c>
      <c r="G1033" s="123">
        <v>5</v>
      </c>
      <c r="H1033" s="123">
        <v>397</v>
      </c>
      <c r="I1033" s="120">
        <f t="shared" si="16"/>
        <v>8.8161209068010074E-2</v>
      </c>
      <c r="J1033" s="125" t="s">
        <v>71</v>
      </c>
      <c r="K1033" s="118" t="s">
        <v>298</v>
      </c>
      <c r="L1033" s="118" t="s">
        <v>18</v>
      </c>
    </row>
    <row r="1034" spans="1:12" ht="20.100000000000001" customHeight="1" x14ac:dyDescent="0.2">
      <c r="A1034" s="122" t="s">
        <v>394</v>
      </c>
      <c r="B1034" s="123">
        <v>1223</v>
      </c>
      <c r="C1034" s="123">
        <v>5</v>
      </c>
      <c r="D1034" s="123">
        <v>6</v>
      </c>
      <c r="E1034" s="123">
        <v>320</v>
      </c>
      <c r="F1034" s="123">
        <v>534</v>
      </c>
      <c r="G1034" s="123">
        <v>358</v>
      </c>
      <c r="H1034" s="123">
        <v>11338</v>
      </c>
      <c r="I1034" s="120">
        <f t="shared" ref="I1034:I1097" si="17">+B1034/H1034</f>
        <v>0.10786734873875463</v>
      </c>
      <c r="J1034" s="125" t="s">
        <v>456</v>
      </c>
      <c r="K1034" s="118" t="s">
        <v>309</v>
      </c>
      <c r="L1034" s="118" t="s">
        <v>111</v>
      </c>
    </row>
    <row r="1035" spans="1:12" ht="20.100000000000001" customHeight="1" x14ac:dyDescent="0.2">
      <c r="A1035" s="122" t="s">
        <v>2348</v>
      </c>
      <c r="B1035" s="123">
        <v>2</v>
      </c>
      <c r="C1035" s="123">
        <v>0</v>
      </c>
      <c r="D1035" s="123">
        <v>0</v>
      </c>
      <c r="E1035" s="123">
        <v>1</v>
      </c>
      <c r="F1035" s="123">
        <v>1</v>
      </c>
      <c r="G1035" s="123">
        <v>0</v>
      </c>
      <c r="H1035" s="123">
        <v>12</v>
      </c>
      <c r="I1035" s="120">
        <f t="shared" si="17"/>
        <v>0.16666666666666666</v>
      </c>
      <c r="J1035" s="125" t="s">
        <v>48</v>
      </c>
      <c r="K1035" s="118" t="s">
        <v>305</v>
      </c>
      <c r="L1035" s="118"/>
    </row>
    <row r="1036" spans="1:12" ht="20.100000000000001" customHeight="1" x14ac:dyDescent="0.2">
      <c r="A1036" s="122" t="s">
        <v>364</v>
      </c>
      <c r="B1036" s="123">
        <v>3729</v>
      </c>
      <c r="C1036" s="123">
        <v>50</v>
      </c>
      <c r="D1036" s="123">
        <v>33</v>
      </c>
      <c r="E1036" s="123">
        <v>658</v>
      </c>
      <c r="F1036" s="123">
        <v>1468</v>
      </c>
      <c r="G1036" s="123">
        <v>1520</v>
      </c>
      <c r="H1036" s="123">
        <v>24327</v>
      </c>
      <c r="I1036" s="120">
        <f t="shared" si="17"/>
        <v>0.15328647182143298</v>
      </c>
      <c r="J1036" s="125" t="s">
        <v>456</v>
      </c>
      <c r="K1036" s="118" t="s">
        <v>321</v>
      </c>
      <c r="L1036" s="118" t="s">
        <v>364</v>
      </c>
    </row>
    <row r="1037" spans="1:12" ht="20.100000000000001" customHeight="1" x14ac:dyDescent="0.2">
      <c r="A1037" s="122" t="s">
        <v>108</v>
      </c>
      <c r="B1037" s="123">
        <v>1064</v>
      </c>
      <c r="C1037" s="123">
        <v>35</v>
      </c>
      <c r="D1037" s="123">
        <v>20</v>
      </c>
      <c r="E1037" s="123">
        <v>228</v>
      </c>
      <c r="F1037" s="123">
        <v>443</v>
      </c>
      <c r="G1037" s="123">
        <v>338</v>
      </c>
      <c r="H1037" s="123">
        <v>8784</v>
      </c>
      <c r="I1037" s="120">
        <f t="shared" si="17"/>
        <v>0.12112932604735883</v>
      </c>
      <c r="J1037" s="125" t="s">
        <v>456</v>
      </c>
      <c r="K1037" s="118" t="s">
        <v>305</v>
      </c>
      <c r="L1037" s="118" t="s">
        <v>2359</v>
      </c>
    </row>
    <row r="1038" spans="1:12" ht="20.100000000000001" customHeight="1" x14ac:dyDescent="0.2">
      <c r="A1038" s="122" t="s">
        <v>1170</v>
      </c>
      <c r="B1038" s="123">
        <v>33</v>
      </c>
      <c r="C1038" s="123">
        <v>3</v>
      </c>
      <c r="D1038" s="123">
        <v>2</v>
      </c>
      <c r="E1038" s="123">
        <v>12</v>
      </c>
      <c r="F1038" s="123">
        <v>12</v>
      </c>
      <c r="G1038" s="123">
        <v>4</v>
      </c>
      <c r="H1038" s="123">
        <v>816</v>
      </c>
      <c r="I1038" s="120">
        <f t="shared" si="17"/>
        <v>4.0441176470588237E-2</v>
      </c>
      <c r="J1038" s="125" t="s">
        <v>28</v>
      </c>
      <c r="K1038" s="118" t="s">
        <v>321</v>
      </c>
      <c r="L1038" s="118" t="s">
        <v>2355</v>
      </c>
    </row>
    <row r="1039" spans="1:12" ht="20.100000000000001" customHeight="1" x14ac:dyDescent="0.2">
      <c r="A1039" s="122" t="s">
        <v>253</v>
      </c>
      <c r="B1039" s="123">
        <v>3</v>
      </c>
      <c r="C1039" s="123">
        <v>0</v>
      </c>
      <c r="D1039" s="123">
        <v>0</v>
      </c>
      <c r="E1039" s="123">
        <v>3</v>
      </c>
      <c r="F1039" s="123">
        <v>0</v>
      </c>
      <c r="G1039" s="123">
        <v>0</v>
      </c>
      <c r="H1039" s="123">
        <v>8724</v>
      </c>
      <c r="I1039" s="120">
        <f t="shared" si="17"/>
        <v>3.43878954607978E-4</v>
      </c>
      <c r="J1039" s="125" t="s">
        <v>456</v>
      </c>
      <c r="K1039" s="118" t="s">
        <v>321</v>
      </c>
      <c r="L1039" s="118"/>
    </row>
    <row r="1040" spans="1:12" ht="20.100000000000001" customHeight="1" x14ac:dyDescent="0.2">
      <c r="A1040" s="122" t="s">
        <v>109</v>
      </c>
      <c r="B1040" s="123">
        <v>3990</v>
      </c>
      <c r="C1040" s="123">
        <v>34</v>
      </c>
      <c r="D1040" s="123">
        <v>24</v>
      </c>
      <c r="E1040" s="123">
        <v>1000</v>
      </c>
      <c r="F1040" s="123">
        <v>1924</v>
      </c>
      <c r="G1040" s="123">
        <v>1008</v>
      </c>
      <c r="H1040" s="123">
        <v>62510</v>
      </c>
      <c r="I1040" s="120">
        <f t="shared" si="17"/>
        <v>6.3829787234042548E-2</v>
      </c>
      <c r="J1040" s="125" t="s">
        <v>456</v>
      </c>
      <c r="K1040" s="118" t="s">
        <v>312</v>
      </c>
      <c r="L1040" s="118"/>
    </row>
    <row r="1041" spans="1:12" ht="20.100000000000001" customHeight="1" x14ac:dyDescent="0.2">
      <c r="A1041" s="122" t="s">
        <v>254</v>
      </c>
      <c r="B1041" s="123">
        <v>105</v>
      </c>
      <c r="C1041" s="123">
        <v>2</v>
      </c>
      <c r="D1041" s="123">
        <v>1</v>
      </c>
      <c r="E1041" s="123">
        <v>27</v>
      </c>
      <c r="F1041" s="123">
        <v>50</v>
      </c>
      <c r="G1041" s="123">
        <v>25</v>
      </c>
      <c r="H1041" s="123">
        <v>3352</v>
      </c>
      <c r="I1041" s="120">
        <f t="shared" si="17"/>
        <v>3.1324582338902146E-2</v>
      </c>
      <c r="J1041" s="125" t="s">
        <v>456</v>
      </c>
      <c r="K1041" s="118" t="s">
        <v>321</v>
      </c>
      <c r="L1041" s="118" t="s">
        <v>94</v>
      </c>
    </row>
    <row r="1042" spans="1:12" ht="20.100000000000001" customHeight="1" x14ac:dyDescent="0.2">
      <c r="A1042" s="122" t="s">
        <v>1067</v>
      </c>
      <c r="B1042" s="123">
        <v>30</v>
      </c>
      <c r="C1042" s="123">
        <v>1</v>
      </c>
      <c r="D1042" s="123">
        <v>0</v>
      </c>
      <c r="E1042" s="123">
        <v>11</v>
      </c>
      <c r="F1042" s="123">
        <v>18</v>
      </c>
      <c r="G1042" s="123">
        <v>0</v>
      </c>
      <c r="H1042" s="123">
        <v>1033</v>
      </c>
      <c r="I1042" s="120">
        <f t="shared" si="17"/>
        <v>2.904162633107454E-2</v>
      </c>
      <c r="J1042" s="125" t="s">
        <v>29</v>
      </c>
      <c r="K1042" s="118" t="s">
        <v>298</v>
      </c>
      <c r="L1042" s="118" t="s">
        <v>391</v>
      </c>
    </row>
    <row r="1043" spans="1:12" ht="20.100000000000001" customHeight="1" x14ac:dyDescent="0.2">
      <c r="A1043" s="122" t="s">
        <v>110</v>
      </c>
      <c r="B1043" s="123">
        <v>54495</v>
      </c>
      <c r="C1043" s="123">
        <v>971</v>
      </c>
      <c r="D1043" s="123">
        <v>742</v>
      </c>
      <c r="E1043" s="123">
        <v>12104</v>
      </c>
      <c r="F1043" s="123">
        <v>24087</v>
      </c>
      <c r="G1043" s="123">
        <v>16591</v>
      </c>
      <c r="H1043" s="123">
        <v>271259</v>
      </c>
      <c r="I1043" s="120">
        <f t="shared" si="17"/>
        <v>0.20089656011413445</v>
      </c>
      <c r="J1043" s="125" t="s">
        <v>456</v>
      </c>
      <c r="K1043" s="118" t="s">
        <v>309</v>
      </c>
      <c r="L1043" s="118"/>
    </row>
    <row r="1044" spans="1:12" ht="20.100000000000001" customHeight="1" x14ac:dyDescent="0.2">
      <c r="A1044" s="122" t="s">
        <v>920</v>
      </c>
      <c r="B1044" s="123">
        <v>64</v>
      </c>
      <c r="C1044" s="123">
        <v>3</v>
      </c>
      <c r="D1044" s="123">
        <v>1</v>
      </c>
      <c r="E1044" s="123">
        <v>20</v>
      </c>
      <c r="F1044" s="123">
        <v>35</v>
      </c>
      <c r="G1044" s="123">
        <v>5</v>
      </c>
      <c r="H1044" s="123">
        <v>2807</v>
      </c>
      <c r="I1044" s="120">
        <f t="shared" si="17"/>
        <v>2.280014250089063E-2</v>
      </c>
      <c r="J1044" s="125" t="s">
        <v>120</v>
      </c>
      <c r="K1044" s="118" t="s">
        <v>312</v>
      </c>
      <c r="L1044" s="118" t="s">
        <v>2360</v>
      </c>
    </row>
    <row r="1045" spans="1:12" ht="20.100000000000001" customHeight="1" x14ac:dyDescent="0.2">
      <c r="A1045" s="122" t="s">
        <v>1204</v>
      </c>
      <c r="B1045" s="123">
        <v>31</v>
      </c>
      <c r="C1045" s="123">
        <v>2</v>
      </c>
      <c r="D1045" s="123">
        <v>0</v>
      </c>
      <c r="E1045" s="123">
        <v>4</v>
      </c>
      <c r="F1045" s="123">
        <v>19</v>
      </c>
      <c r="G1045" s="123">
        <v>6</v>
      </c>
      <c r="H1045" s="123">
        <v>908</v>
      </c>
      <c r="I1045" s="120">
        <f t="shared" si="17"/>
        <v>3.4140969162995596E-2</v>
      </c>
      <c r="J1045" s="125" t="s">
        <v>54</v>
      </c>
      <c r="K1045" s="118" t="s">
        <v>296</v>
      </c>
      <c r="L1045" s="118"/>
    </row>
    <row r="1046" spans="1:12" ht="20.100000000000001" customHeight="1" x14ac:dyDescent="0.2">
      <c r="A1046" s="122" t="s">
        <v>509</v>
      </c>
      <c r="B1046" s="123">
        <v>153</v>
      </c>
      <c r="C1046" s="123">
        <v>15</v>
      </c>
      <c r="D1046" s="123">
        <v>3</v>
      </c>
      <c r="E1046" s="123">
        <v>27</v>
      </c>
      <c r="F1046" s="123">
        <v>74</v>
      </c>
      <c r="G1046" s="123">
        <v>34</v>
      </c>
      <c r="H1046" s="123">
        <v>942</v>
      </c>
      <c r="I1046" s="120">
        <f t="shared" si="17"/>
        <v>0.16242038216560509</v>
      </c>
      <c r="J1046" s="125" t="s">
        <v>116</v>
      </c>
      <c r="K1046" s="118" t="s">
        <v>307</v>
      </c>
      <c r="L1046" s="118"/>
    </row>
    <row r="1047" spans="1:12" ht="20.100000000000001" customHeight="1" x14ac:dyDescent="0.2">
      <c r="A1047" s="122" t="s">
        <v>2251</v>
      </c>
      <c r="B1047" s="123">
        <v>2</v>
      </c>
      <c r="C1047" s="123">
        <v>0</v>
      </c>
      <c r="D1047" s="123">
        <v>0</v>
      </c>
      <c r="E1047" s="123">
        <v>0</v>
      </c>
      <c r="F1047" s="123">
        <v>2</v>
      </c>
      <c r="G1047" s="123">
        <v>0</v>
      </c>
      <c r="H1047" s="123">
        <v>119</v>
      </c>
      <c r="I1047" s="120">
        <f t="shared" si="17"/>
        <v>1.680672268907563E-2</v>
      </c>
      <c r="J1047" s="125" t="s">
        <v>87</v>
      </c>
      <c r="K1047" s="118" t="s">
        <v>2580</v>
      </c>
      <c r="L1047" s="118" t="s">
        <v>51</v>
      </c>
    </row>
    <row r="1048" spans="1:12" ht="20.100000000000001" customHeight="1" x14ac:dyDescent="0.2">
      <c r="A1048" s="122" t="s">
        <v>895</v>
      </c>
      <c r="B1048" s="123">
        <v>51</v>
      </c>
      <c r="C1048" s="123">
        <v>0</v>
      </c>
      <c r="D1048" s="123">
        <v>0</v>
      </c>
      <c r="E1048" s="123">
        <v>38</v>
      </c>
      <c r="F1048" s="123">
        <v>6</v>
      </c>
      <c r="G1048" s="123">
        <v>7</v>
      </c>
      <c r="H1048" s="123">
        <v>1117</v>
      </c>
      <c r="I1048" s="120">
        <f t="shared" si="17"/>
        <v>4.5658012533572066E-2</v>
      </c>
      <c r="J1048" s="125" t="s">
        <v>69</v>
      </c>
      <c r="K1048" s="118" t="s">
        <v>321</v>
      </c>
      <c r="L1048" s="118" t="s">
        <v>332</v>
      </c>
    </row>
    <row r="1049" spans="1:12" ht="20.100000000000001" customHeight="1" x14ac:dyDescent="0.2">
      <c r="A1049" s="122" t="s">
        <v>1791</v>
      </c>
      <c r="B1049" s="123">
        <v>16</v>
      </c>
      <c r="C1049" s="123">
        <v>0</v>
      </c>
      <c r="D1049" s="123">
        <v>2</v>
      </c>
      <c r="E1049" s="123">
        <v>5</v>
      </c>
      <c r="F1049" s="123">
        <v>6</v>
      </c>
      <c r="G1049" s="123">
        <v>3</v>
      </c>
      <c r="H1049" s="123">
        <v>624</v>
      </c>
      <c r="I1049" s="120">
        <f t="shared" si="17"/>
        <v>2.564102564102564E-2</v>
      </c>
      <c r="J1049" s="125" t="s">
        <v>73</v>
      </c>
      <c r="K1049" s="118" t="s">
        <v>316</v>
      </c>
      <c r="L1049" s="118"/>
    </row>
    <row r="1050" spans="1:12" ht="20.100000000000001" customHeight="1" x14ac:dyDescent="0.2">
      <c r="A1050" s="122" t="s">
        <v>255</v>
      </c>
      <c r="B1050" s="123">
        <v>18</v>
      </c>
      <c r="C1050" s="123">
        <v>0</v>
      </c>
      <c r="D1050" s="123">
        <v>0</v>
      </c>
      <c r="E1050" s="123">
        <v>9</v>
      </c>
      <c r="F1050" s="123">
        <v>8</v>
      </c>
      <c r="G1050" s="123">
        <v>1</v>
      </c>
      <c r="H1050" s="123">
        <v>67265</v>
      </c>
      <c r="I1050" s="120">
        <f t="shared" si="17"/>
        <v>2.6759830521073366E-4</v>
      </c>
      <c r="J1050" s="125" t="s">
        <v>456</v>
      </c>
      <c r="K1050" s="118" t="s">
        <v>307</v>
      </c>
      <c r="L1050" s="118"/>
    </row>
    <row r="1051" spans="1:12" ht="20.100000000000001" customHeight="1" x14ac:dyDescent="0.2">
      <c r="A1051" s="122" t="s">
        <v>2213</v>
      </c>
      <c r="B1051" s="123">
        <v>4</v>
      </c>
      <c r="C1051" s="123">
        <v>0</v>
      </c>
      <c r="D1051" s="123">
        <v>0</v>
      </c>
      <c r="E1051" s="123">
        <v>1</v>
      </c>
      <c r="F1051" s="123">
        <v>2</v>
      </c>
      <c r="G1051" s="123">
        <v>1</v>
      </c>
      <c r="H1051" s="123">
        <v>587</v>
      </c>
      <c r="I1051" s="120">
        <f t="shared" si="17"/>
        <v>6.8143100511073255E-3</v>
      </c>
      <c r="J1051" s="125" t="s">
        <v>262</v>
      </c>
      <c r="K1051" s="118" t="s">
        <v>296</v>
      </c>
      <c r="L1051" s="118" t="s">
        <v>328</v>
      </c>
    </row>
    <row r="1052" spans="1:12" ht="20.100000000000001" customHeight="1" x14ac:dyDescent="0.2">
      <c r="A1052" s="122" t="s">
        <v>2135</v>
      </c>
      <c r="B1052" s="123">
        <v>9</v>
      </c>
      <c r="C1052" s="123">
        <v>0</v>
      </c>
      <c r="D1052" s="123">
        <v>0</v>
      </c>
      <c r="E1052" s="123">
        <v>2</v>
      </c>
      <c r="F1052" s="123">
        <v>5</v>
      </c>
      <c r="G1052" s="123">
        <v>2</v>
      </c>
      <c r="H1052" s="123">
        <v>412</v>
      </c>
      <c r="I1052" s="120">
        <f t="shared" si="17"/>
        <v>2.1844660194174758E-2</v>
      </c>
      <c r="J1052" s="125" t="s">
        <v>238</v>
      </c>
      <c r="K1052" s="118" t="s">
        <v>2580</v>
      </c>
      <c r="L1052" s="118" t="s">
        <v>91</v>
      </c>
    </row>
    <row r="1053" spans="1:12" ht="20.100000000000001" customHeight="1" x14ac:dyDescent="0.2">
      <c r="A1053" s="122" t="s">
        <v>1298</v>
      </c>
      <c r="B1053" s="123">
        <v>26</v>
      </c>
      <c r="C1053" s="123">
        <v>0</v>
      </c>
      <c r="D1053" s="123">
        <v>0</v>
      </c>
      <c r="E1053" s="123">
        <v>1</v>
      </c>
      <c r="F1053" s="123">
        <v>14</v>
      </c>
      <c r="G1053" s="123">
        <v>11</v>
      </c>
      <c r="H1053" s="123">
        <v>718</v>
      </c>
      <c r="I1053" s="120">
        <f t="shared" si="17"/>
        <v>3.6211699164345405E-2</v>
      </c>
      <c r="J1053" s="125" t="s">
        <v>122</v>
      </c>
      <c r="K1053" s="118" t="s">
        <v>307</v>
      </c>
      <c r="L1053" s="118" t="s">
        <v>118</v>
      </c>
    </row>
    <row r="1054" spans="1:12" ht="20.100000000000001" customHeight="1" x14ac:dyDescent="0.2">
      <c r="A1054" s="122" t="s">
        <v>2294</v>
      </c>
      <c r="B1054" s="123">
        <v>1</v>
      </c>
      <c r="C1054" s="123">
        <v>0</v>
      </c>
      <c r="D1054" s="123">
        <v>0</v>
      </c>
      <c r="E1054" s="123">
        <v>1</v>
      </c>
      <c r="F1054" s="123">
        <v>0</v>
      </c>
      <c r="G1054" s="123">
        <v>0</v>
      </c>
      <c r="H1054" s="123">
        <v>172</v>
      </c>
      <c r="I1054" s="120">
        <f t="shared" si="17"/>
        <v>5.8139534883720929E-3</v>
      </c>
      <c r="J1054" s="125" t="s">
        <v>241</v>
      </c>
      <c r="K1054" s="118" t="s">
        <v>2580</v>
      </c>
      <c r="L1054" s="118" t="s">
        <v>91</v>
      </c>
    </row>
    <row r="1055" spans="1:12" ht="20.100000000000001" customHeight="1" x14ac:dyDescent="0.2">
      <c r="A1055" s="122" t="s">
        <v>2259</v>
      </c>
      <c r="B1055" s="123">
        <v>2</v>
      </c>
      <c r="C1055" s="123">
        <v>0</v>
      </c>
      <c r="D1055" s="123">
        <v>0</v>
      </c>
      <c r="E1055" s="123">
        <v>0</v>
      </c>
      <c r="F1055" s="123">
        <v>2</v>
      </c>
      <c r="G1055" s="123">
        <v>0</v>
      </c>
      <c r="H1055" s="123">
        <v>233</v>
      </c>
      <c r="I1055" s="120">
        <f t="shared" si="17"/>
        <v>8.5836909871244635E-3</v>
      </c>
      <c r="J1055" s="125" t="s">
        <v>241</v>
      </c>
      <c r="K1055" s="118" t="s">
        <v>2580</v>
      </c>
      <c r="L1055" s="118" t="s">
        <v>91</v>
      </c>
    </row>
    <row r="1056" spans="1:12" ht="20.100000000000001" customHeight="1" x14ac:dyDescent="0.2">
      <c r="A1056" s="122" t="s">
        <v>1704</v>
      </c>
      <c r="B1056" s="123">
        <v>13</v>
      </c>
      <c r="C1056" s="123">
        <v>0</v>
      </c>
      <c r="D1056" s="123">
        <v>0</v>
      </c>
      <c r="E1056" s="123">
        <v>7</v>
      </c>
      <c r="F1056" s="123">
        <v>6</v>
      </c>
      <c r="G1056" s="123">
        <v>0</v>
      </c>
      <c r="H1056" s="123">
        <v>446</v>
      </c>
      <c r="I1056" s="120">
        <f t="shared" si="17"/>
        <v>2.914798206278027E-2</v>
      </c>
      <c r="J1056" s="125" t="s">
        <v>238</v>
      </c>
      <c r="K1056" s="118" t="s">
        <v>2580</v>
      </c>
      <c r="L1056" s="118" t="s">
        <v>91</v>
      </c>
    </row>
    <row r="1057" spans="1:12" ht="20.100000000000001" customHeight="1" x14ac:dyDescent="0.2">
      <c r="A1057" s="122" t="s">
        <v>111</v>
      </c>
      <c r="B1057" s="123">
        <v>24158</v>
      </c>
      <c r="C1057" s="123">
        <v>364</v>
      </c>
      <c r="D1057" s="123">
        <v>160</v>
      </c>
      <c r="E1057" s="123">
        <v>5000</v>
      </c>
      <c r="F1057" s="123">
        <v>10887</v>
      </c>
      <c r="G1057" s="123">
        <v>7747</v>
      </c>
      <c r="H1057" s="123">
        <v>153947</v>
      </c>
      <c r="I1057" s="120">
        <f t="shared" si="17"/>
        <v>0.15692413622870208</v>
      </c>
      <c r="J1057" s="125" t="s">
        <v>456</v>
      </c>
      <c r="K1057" s="118" t="s">
        <v>309</v>
      </c>
      <c r="L1057" s="118" t="s">
        <v>111</v>
      </c>
    </row>
    <row r="1058" spans="1:12" ht="20.100000000000001" customHeight="1" x14ac:dyDescent="0.2">
      <c r="A1058" s="122" t="s">
        <v>1723</v>
      </c>
      <c r="B1058" s="123">
        <v>17</v>
      </c>
      <c r="C1058" s="123">
        <v>0</v>
      </c>
      <c r="D1058" s="123">
        <v>0</v>
      </c>
      <c r="E1058" s="123">
        <v>9</v>
      </c>
      <c r="F1058" s="123">
        <v>6</v>
      </c>
      <c r="G1058" s="123">
        <v>2</v>
      </c>
      <c r="H1058" s="123">
        <v>823</v>
      </c>
      <c r="I1058" s="120">
        <f t="shared" si="17"/>
        <v>2.0656136087484813E-2</v>
      </c>
      <c r="J1058" s="125" t="s">
        <v>120</v>
      </c>
      <c r="K1058" s="118"/>
      <c r="L1058" s="118"/>
    </row>
    <row r="1059" spans="1:12" ht="20.100000000000001" customHeight="1" x14ac:dyDescent="0.2">
      <c r="A1059" s="122" t="s">
        <v>2011</v>
      </c>
      <c r="B1059" s="123">
        <v>14</v>
      </c>
      <c r="C1059" s="123">
        <v>0</v>
      </c>
      <c r="D1059" s="123">
        <v>0</v>
      </c>
      <c r="E1059" s="123">
        <v>2</v>
      </c>
      <c r="F1059" s="123">
        <v>6</v>
      </c>
      <c r="G1059" s="123">
        <v>6</v>
      </c>
      <c r="H1059" s="123">
        <v>338</v>
      </c>
      <c r="I1059" s="120">
        <f t="shared" si="17"/>
        <v>4.142011834319527E-2</v>
      </c>
      <c r="J1059" s="125" t="s">
        <v>120</v>
      </c>
      <c r="K1059" s="118" t="s">
        <v>316</v>
      </c>
      <c r="L1059" s="118"/>
    </row>
    <row r="1060" spans="1:12" ht="20.100000000000001" customHeight="1" x14ac:dyDescent="0.2">
      <c r="A1060" s="122" t="s">
        <v>256</v>
      </c>
      <c r="B1060" s="123">
        <v>4</v>
      </c>
      <c r="C1060" s="123">
        <v>0</v>
      </c>
      <c r="D1060" s="123">
        <v>0</v>
      </c>
      <c r="E1060" s="123">
        <v>3</v>
      </c>
      <c r="F1060" s="123">
        <v>1</v>
      </c>
      <c r="G1060" s="123">
        <v>0</v>
      </c>
      <c r="H1060" s="123">
        <v>16927</v>
      </c>
      <c r="I1060" s="120">
        <f t="shared" si="17"/>
        <v>2.3630885567436639E-4</v>
      </c>
      <c r="J1060" s="125" t="s">
        <v>456</v>
      </c>
      <c r="K1060" s="118" t="s">
        <v>2580</v>
      </c>
      <c r="L1060" s="118"/>
    </row>
    <row r="1061" spans="1:12" ht="20.100000000000001" customHeight="1" x14ac:dyDescent="0.2">
      <c r="A1061" s="122" t="s">
        <v>583</v>
      </c>
      <c r="B1061" s="123">
        <v>93</v>
      </c>
      <c r="C1061" s="123">
        <v>0</v>
      </c>
      <c r="D1061" s="123">
        <v>0</v>
      </c>
      <c r="E1061" s="123">
        <v>18</v>
      </c>
      <c r="F1061" s="123">
        <v>55</v>
      </c>
      <c r="G1061" s="123">
        <v>20</v>
      </c>
      <c r="H1061" s="123">
        <v>754</v>
      </c>
      <c r="I1061" s="120">
        <f t="shared" si="17"/>
        <v>0.123342175066313</v>
      </c>
      <c r="J1061" s="125" t="s">
        <v>70</v>
      </c>
      <c r="K1061" s="118" t="s">
        <v>298</v>
      </c>
      <c r="L1061" s="118"/>
    </row>
    <row r="1062" spans="1:12" ht="20.100000000000001" customHeight="1" x14ac:dyDescent="0.2">
      <c r="A1062" s="122" t="s">
        <v>1247</v>
      </c>
      <c r="B1062" s="123">
        <v>34</v>
      </c>
      <c r="C1062" s="123">
        <v>0</v>
      </c>
      <c r="D1062" s="123">
        <v>0</v>
      </c>
      <c r="E1062" s="123">
        <v>9</v>
      </c>
      <c r="F1062" s="123">
        <v>20</v>
      </c>
      <c r="G1062" s="123">
        <v>5</v>
      </c>
      <c r="H1062" s="123">
        <v>1074</v>
      </c>
      <c r="I1062" s="120">
        <f t="shared" si="17"/>
        <v>3.165735567970205E-2</v>
      </c>
      <c r="J1062" s="125" t="s">
        <v>43</v>
      </c>
      <c r="K1062" s="118" t="s">
        <v>312</v>
      </c>
      <c r="L1062" s="118"/>
    </row>
    <row r="1063" spans="1:12" ht="20.100000000000001" customHeight="1" x14ac:dyDescent="0.2">
      <c r="A1063" s="122" t="s">
        <v>112</v>
      </c>
      <c r="B1063" s="123">
        <v>254</v>
      </c>
      <c r="C1063" s="123">
        <v>7</v>
      </c>
      <c r="D1063" s="123">
        <v>4</v>
      </c>
      <c r="E1063" s="123">
        <v>80</v>
      </c>
      <c r="F1063" s="123">
        <v>95</v>
      </c>
      <c r="G1063" s="123">
        <v>68</v>
      </c>
      <c r="H1063" s="123">
        <v>12589</v>
      </c>
      <c r="I1063" s="120">
        <f t="shared" si="17"/>
        <v>2.0176344427674953E-2</v>
      </c>
      <c r="J1063" s="125" t="s">
        <v>456</v>
      </c>
      <c r="K1063" s="118" t="s">
        <v>300</v>
      </c>
      <c r="L1063" s="118"/>
    </row>
    <row r="1064" spans="1:12" ht="20.100000000000001" customHeight="1" x14ac:dyDescent="0.2">
      <c r="A1064" s="122" t="s">
        <v>2122</v>
      </c>
      <c r="B1064" s="123">
        <v>12</v>
      </c>
      <c r="C1064" s="123">
        <v>1</v>
      </c>
      <c r="D1064" s="123">
        <v>2</v>
      </c>
      <c r="E1064" s="123">
        <v>0</v>
      </c>
      <c r="F1064" s="123">
        <v>7</v>
      </c>
      <c r="G1064" s="123">
        <v>2</v>
      </c>
      <c r="H1064" s="123">
        <v>981</v>
      </c>
      <c r="I1064" s="120">
        <f t="shared" si="17"/>
        <v>1.2232415902140673E-2</v>
      </c>
      <c r="J1064" s="125" t="s">
        <v>35</v>
      </c>
      <c r="K1064" s="118" t="s">
        <v>2580</v>
      </c>
      <c r="L1064" s="118" t="s">
        <v>91</v>
      </c>
    </row>
    <row r="1065" spans="1:12" ht="20.100000000000001" customHeight="1" x14ac:dyDescent="0.2">
      <c r="A1065" s="122" t="s">
        <v>1934</v>
      </c>
      <c r="B1065" s="123">
        <v>14</v>
      </c>
      <c r="C1065" s="123">
        <v>0</v>
      </c>
      <c r="D1065" s="123">
        <v>0</v>
      </c>
      <c r="E1065" s="123">
        <v>2</v>
      </c>
      <c r="F1065" s="123">
        <v>12</v>
      </c>
      <c r="G1065" s="123">
        <v>0</v>
      </c>
      <c r="H1065" s="123">
        <v>667</v>
      </c>
      <c r="I1065" s="120">
        <f t="shared" si="17"/>
        <v>2.0989505247376312E-2</v>
      </c>
      <c r="J1065" s="125" t="s">
        <v>28</v>
      </c>
      <c r="K1065" s="118" t="s">
        <v>321</v>
      </c>
      <c r="L1065" s="118" t="s">
        <v>2355</v>
      </c>
    </row>
    <row r="1066" spans="1:12" ht="20.100000000000001" customHeight="1" x14ac:dyDescent="0.2">
      <c r="A1066" s="122" t="s">
        <v>889</v>
      </c>
      <c r="B1066" s="123">
        <v>44</v>
      </c>
      <c r="C1066" s="123">
        <v>2</v>
      </c>
      <c r="D1066" s="123">
        <v>1</v>
      </c>
      <c r="E1066" s="123">
        <v>12</v>
      </c>
      <c r="F1066" s="123">
        <v>22</v>
      </c>
      <c r="G1066" s="123">
        <v>7</v>
      </c>
      <c r="H1066" s="123">
        <v>1632</v>
      </c>
      <c r="I1066" s="120">
        <f t="shared" si="17"/>
        <v>2.6960784313725492E-2</v>
      </c>
      <c r="J1066" s="125" t="s">
        <v>34</v>
      </c>
      <c r="K1066" s="118" t="s">
        <v>305</v>
      </c>
      <c r="L1066" s="118" t="s">
        <v>2359</v>
      </c>
    </row>
    <row r="1067" spans="1:12" ht="20.100000000000001" customHeight="1" x14ac:dyDescent="0.2">
      <c r="A1067" s="122" t="s">
        <v>1414</v>
      </c>
      <c r="B1067" s="123">
        <v>26</v>
      </c>
      <c r="C1067" s="123">
        <v>2</v>
      </c>
      <c r="D1067" s="123">
        <v>0</v>
      </c>
      <c r="E1067" s="123">
        <v>7</v>
      </c>
      <c r="F1067" s="123">
        <v>12</v>
      </c>
      <c r="G1067" s="123">
        <v>5</v>
      </c>
      <c r="H1067" s="123">
        <v>785</v>
      </c>
      <c r="I1067" s="120">
        <f t="shared" si="17"/>
        <v>3.3121019108280254E-2</v>
      </c>
      <c r="J1067" s="125" t="s">
        <v>30</v>
      </c>
      <c r="K1067" s="118" t="s">
        <v>312</v>
      </c>
      <c r="L1067" s="118" t="s">
        <v>2358</v>
      </c>
    </row>
    <row r="1068" spans="1:12" ht="20.100000000000001" customHeight="1" x14ac:dyDescent="0.2">
      <c r="A1068" s="122" t="s">
        <v>1016</v>
      </c>
      <c r="B1068" s="123">
        <v>35</v>
      </c>
      <c r="C1068" s="123">
        <v>2</v>
      </c>
      <c r="D1068" s="123">
        <v>0</v>
      </c>
      <c r="E1068" s="123">
        <v>5</v>
      </c>
      <c r="F1068" s="123">
        <v>23</v>
      </c>
      <c r="G1068" s="123">
        <v>5</v>
      </c>
      <c r="H1068" s="123">
        <v>1318</v>
      </c>
      <c r="I1068" s="120">
        <f t="shared" si="17"/>
        <v>2.6555386949924126E-2</v>
      </c>
      <c r="J1068" s="125" t="s">
        <v>65</v>
      </c>
      <c r="K1068" s="118" t="s">
        <v>316</v>
      </c>
      <c r="L1068" s="118"/>
    </row>
    <row r="1069" spans="1:12" ht="20.100000000000001" customHeight="1" x14ac:dyDescent="0.2">
      <c r="A1069" s="122" t="s">
        <v>1239</v>
      </c>
      <c r="B1069" s="123">
        <v>26</v>
      </c>
      <c r="C1069" s="123">
        <v>1</v>
      </c>
      <c r="D1069" s="123">
        <v>0</v>
      </c>
      <c r="E1069" s="123">
        <v>8</v>
      </c>
      <c r="F1069" s="123">
        <v>14</v>
      </c>
      <c r="G1069" s="123">
        <v>3</v>
      </c>
      <c r="H1069" s="123">
        <v>597</v>
      </c>
      <c r="I1069" s="120">
        <f t="shared" si="17"/>
        <v>4.3551088777219429E-2</v>
      </c>
      <c r="J1069" s="125" t="s">
        <v>212</v>
      </c>
      <c r="K1069" s="118" t="s">
        <v>321</v>
      </c>
      <c r="L1069" s="118" t="s">
        <v>364</v>
      </c>
    </row>
    <row r="1070" spans="1:12" ht="20.100000000000001" customHeight="1" x14ac:dyDescent="0.2">
      <c r="A1070" s="122" t="s">
        <v>113</v>
      </c>
      <c r="B1070" s="123">
        <v>15056</v>
      </c>
      <c r="C1070" s="123">
        <v>202</v>
      </c>
      <c r="D1070" s="123">
        <v>191</v>
      </c>
      <c r="E1070" s="123">
        <v>3025</v>
      </c>
      <c r="F1070" s="123">
        <v>6757</v>
      </c>
      <c r="G1070" s="123">
        <v>4881</v>
      </c>
      <c r="H1070" s="123">
        <v>81588</v>
      </c>
      <c r="I1070" s="120">
        <f t="shared" si="17"/>
        <v>0.18453694170711379</v>
      </c>
      <c r="J1070" s="125" t="s">
        <v>456</v>
      </c>
      <c r="K1070" s="118" t="s">
        <v>312</v>
      </c>
      <c r="L1070" s="118" t="s">
        <v>2358</v>
      </c>
    </row>
    <row r="1071" spans="1:12" ht="20.100000000000001" customHeight="1" x14ac:dyDescent="0.2">
      <c r="A1071" s="122" t="s">
        <v>114</v>
      </c>
      <c r="B1071" s="123">
        <v>21314</v>
      </c>
      <c r="C1071" s="123">
        <v>295</v>
      </c>
      <c r="D1071" s="123">
        <v>150</v>
      </c>
      <c r="E1071" s="123">
        <v>6724</v>
      </c>
      <c r="F1071" s="123">
        <v>9343</v>
      </c>
      <c r="G1071" s="123">
        <v>4802</v>
      </c>
      <c r="H1071" s="123">
        <v>170150</v>
      </c>
      <c r="I1071" s="120">
        <f t="shared" si="17"/>
        <v>0.12526594181604467</v>
      </c>
      <c r="J1071" s="125" t="s">
        <v>456</v>
      </c>
      <c r="K1071" s="118" t="s">
        <v>303</v>
      </c>
      <c r="L1071" s="118"/>
    </row>
    <row r="1072" spans="1:12" ht="20.100000000000001" customHeight="1" x14ac:dyDescent="0.2">
      <c r="A1072" s="122" t="s">
        <v>1399</v>
      </c>
      <c r="B1072" s="123">
        <v>18</v>
      </c>
      <c r="C1072" s="123">
        <v>0</v>
      </c>
      <c r="D1072" s="123">
        <v>0</v>
      </c>
      <c r="E1072" s="123">
        <v>3</v>
      </c>
      <c r="F1072" s="123">
        <v>11</v>
      </c>
      <c r="G1072" s="123">
        <v>4</v>
      </c>
      <c r="H1072" s="123">
        <v>635</v>
      </c>
      <c r="I1072" s="120">
        <f t="shared" si="17"/>
        <v>2.8346456692913385E-2</v>
      </c>
      <c r="J1072" s="125" t="s">
        <v>89</v>
      </c>
      <c r="K1072" s="118" t="s">
        <v>2580</v>
      </c>
      <c r="L1072" s="118" t="s">
        <v>64</v>
      </c>
    </row>
    <row r="1073" spans="1:12" ht="20.100000000000001" customHeight="1" x14ac:dyDescent="0.2">
      <c r="A1073" s="122" t="s">
        <v>1194</v>
      </c>
      <c r="B1073" s="123">
        <v>33</v>
      </c>
      <c r="C1073" s="123">
        <v>1</v>
      </c>
      <c r="D1073" s="123">
        <v>0</v>
      </c>
      <c r="E1073" s="123">
        <v>11</v>
      </c>
      <c r="F1073" s="123">
        <v>15</v>
      </c>
      <c r="G1073" s="123">
        <v>6</v>
      </c>
      <c r="H1073" s="123">
        <v>1036</v>
      </c>
      <c r="I1073" s="120">
        <f t="shared" si="17"/>
        <v>3.1853281853281852E-2</v>
      </c>
      <c r="J1073" s="125" t="s">
        <v>34</v>
      </c>
      <c r="K1073" s="118" t="s">
        <v>305</v>
      </c>
      <c r="L1073" s="118" t="s">
        <v>2359</v>
      </c>
    </row>
    <row r="1074" spans="1:12" ht="20.100000000000001" customHeight="1" x14ac:dyDescent="0.2">
      <c r="A1074" s="122" t="s">
        <v>680</v>
      </c>
      <c r="B1074" s="123">
        <v>73</v>
      </c>
      <c r="C1074" s="123">
        <v>2</v>
      </c>
      <c r="D1074" s="123">
        <v>1</v>
      </c>
      <c r="E1074" s="123">
        <v>17</v>
      </c>
      <c r="F1074" s="123">
        <v>46</v>
      </c>
      <c r="G1074" s="123">
        <v>7</v>
      </c>
      <c r="H1074" s="123">
        <v>1133</v>
      </c>
      <c r="I1074" s="120">
        <f t="shared" si="17"/>
        <v>6.4430714916151807E-2</v>
      </c>
      <c r="J1074" s="125" t="s">
        <v>65</v>
      </c>
      <c r="K1074" s="118" t="s">
        <v>316</v>
      </c>
      <c r="L1074" s="118"/>
    </row>
    <row r="1075" spans="1:12" ht="20.100000000000001" customHeight="1" x14ac:dyDescent="0.2">
      <c r="A1075" s="122" t="s">
        <v>115</v>
      </c>
      <c r="B1075" s="123">
        <v>1808</v>
      </c>
      <c r="C1075" s="123">
        <v>36</v>
      </c>
      <c r="D1075" s="123">
        <v>22</v>
      </c>
      <c r="E1075" s="123">
        <v>433</v>
      </c>
      <c r="F1075" s="123">
        <v>819</v>
      </c>
      <c r="G1075" s="123">
        <v>498</v>
      </c>
      <c r="H1075" s="123">
        <v>51615</v>
      </c>
      <c r="I1075" s="120">
        <f t="shared" si="17"/>
        <v>3.5028576964060837E-2</v>
      </c>
      <c r="J1075" s="125" t="s">
        <v>456</v>
      </c>
      <c r="K1075" s="118" t="s">
        <v>303</v>
      </c>
      <c r="L1075" s="118"/>
    </row>
    <row r="1076" spans="1:12" ht="20.100000000000001" customHeight="1" x14ac:dyDescent="0.2">
      <c r="A1076" s="122" t="s">
        <v>522</v>
      </c>
      <c r="B1076" s="123">
        <v>121</v>
      </c>
      <c r="C1076" s="123">
        <v>0</v>
      </c>
      <c r="D1076" s="123">
        <v>0</v>
      </c>
      <c r="E1076" s="123">
        <v>73</v>
      </c>
      <c r="F1076" s="123">
        <v>41</v>
      </c>
      <c r="G1076" s="123">
        <v>7</v>
      </c>
      <c r="H1076" s="123">
        <v>1195</v>
      </c>
      <c r="I1076" s="120">
        <f t="shared" si="17"/>
        <v>0.10125523012552301</v>
      </c>
      <c r="J1076" s="125" t="s">
        <v>40</v>
      </c>
      <c r="K1076" s="118" t="s">
        <v>300</v>
      </c>
      <c r="L1076" s="118" t="s">
        <v>2356</v>
      </c>
    </row>
    <row r="1077" spans="1:12" ht="20.100000000000001" customHeight="1" x14ac:dyDescent="0.2">
      <c r="A1077" s="122" t="s">
        <v>257</v>
      </c>
      <c r="B1077" s="123">
        <v>307</v>
      </c>
      <c r="C1077" s="123">
        <v>2</v>
      </c>
      <c r="D1077" s="123">
        <v>1</v>
      </c>
      <c r="E1077" s="123">
        <v>72</v>
      </c>
      <c r="F1077" s="123">
        <v>179</v>
      </c>
      <c r="G1077" s="123">
        <v>53</v>
      </c>
      <c r="H1077" s="123">
        <v>7915</v>
      </c>
      <c r="I1077" s="120">
        <f t="shared" si="17"/>
        <v>3.8787113076437146E-2</v>
      </c>
      <c r="J1077" s="125" t="s">
        <v>456</v>
      </c>
      <c r="K1077" s="118" t="s">
        <v>2580</v>
      </c>
      <c r="L1077" s="118" t="s">
        <v>64</v>
      </c>
    </row>
    <row r="1078" spans="1:12" ht="20.100000000000001" customHeight="1" x14ac:dyDescent="0.2">
      <c r="A1078" s="122" t="s">
        <v>1933</v>
      </c>
      <c r="B1078" s="123">
        <v>12</v>
      </c>
      <c r="C1078" s="123">
        <v>2</v>
      </c>
      <c r="D1078" s="123">
        <v>0</v>
      </c>
      <c r="E1078" s="123">
        <v>2</v>
      </c>
      <c r="F1078" s="123">
        <v>4</v>
      </c>
      <c r="G1078" s="123">
        <v>4</v>
      </c>
      <c r="H1078" s="123">
        <v>764</v>
      </c>
      <c r="I1078" s="120">
        <f t="shared" si="17"/>
        <v>1.5706806282722512E-2</v>
      </c>
      <c r="J1078" s="125" t="s">
        <v>28</v>
      </c>
      <c r="K1078" s="118" t="s">
        <v>2580</v>
      </c>
      <c r="L1078" s="118"/>
    </row>
    <row r="1079" spans="1:12" ht="20.100000000000001" customHeight="1" x14ac:dyDescent="0.2">
      <c r="A1079" s="122" t="s">
        <v>1838</v>
      </c>
      <c r="B1079" s="123">
        <v>16</v>
      </c>
      <c r="C1079" s="123">
        <v>0</v>
      </c>
      <c r="D1079" s="123">
        <v>2</v>
      </c>
      <c r="E1079" s="123">
        <v>4</v>
      </c>
      <c r="F1079" s="123">
        <v>10</v>
      </c>
      <c r="G1079" s="123">
        <v>0</v>
      </c>
      <c r="H1079" s="123">
        <v>715</v>
      </c>
      <c r="I1079" s="120">
        <f t="shared" si="17"/>
        <v>2.2377622377622378E-2</v>
      </c>
      <c r="J1079" s="125" t="s">
        <v>35</v>
      </c>
      <c r="K1079" s="118" t="s">
        <v>2580</v>
      </c>
      <c r="L1079" s="118" t="s">
        <v>91</v>
      </c>
    </row>
    <row r="1080" spans="1:12" ht="20.100000000000001" customHeight="1" x14ac:dyDescent="0.2">
      <c r="A1080" s="122" t="s">
        <v>968</v>
      </c>
      <c r="B1080" s="123">
        <v>40</v>
      </c>
      <c r="C1080" s="123">
        <v>0</v>
      </c>
      <c r="D1080" s="123">
        <v>0</v>
      </c>
      <c r="E1080" s="123">
        <v>11</v>
      </c>
      <c r="F1080" s="123">
        <v>22</v>
      </c>
      <c r="G1080" s="123">
        <v>7</v>
      </c>
      <c r="H1080" s="123">
        <v>694</v>
      </c>
      <c r="I1080" s="120">
        <f t="shared" si="17"/>
        <v>5.7636887608069162E-2</v>
      </c>
      <c r="J1080" s="125" t="s">
        <v>71</v>
      </c>
      <c r="K1080" s="118" t="s">
        <v>298</v>
      </c>
      <c r="L1080" s="118"/>
    </row>
    <row r="1081" spans="1:12" ht="20.100000000000001" customHeight="1" x14ac:dyDescent="0.2">
      <c r="A1081" s="122" t="s">
        <v>1151</v>
      </c>
      <c r="B1081" s="123">
        <v>30</v>
      </c>
      <c r="C1081" s="123">
        <v>0</v>
      </c>
      <c r="D1081" s="123">
        <v>1</v>
      </c>
      <c r="E1081" s="123">
        <v>3</v>
      </c>
      <c r="F1081" s="123">
        <v>24</v>
      </c>
      <c r="G1081" s="123">
        <v>2</v>
      </c>
      <c r="H1081" s="123">
        <v>556</v>
      </c>
      <c r="I1081" s="120">
        <f t="shared" si="17"/>
        <v>5.3956834532374098E-2</v>
      </c>
      <c r="J1081" s="125" t="s">
        <v>71</v>
      </c>
      <c r="K1081" s="118" t="s">
        <v>298</v>
      </c>
      <c r="L1081" s="118"/>
    </row>
    <row r="1082" spans="1:12" ht="20.100000000000001" customHeight="1" x14ac:dyDescent="0.2">
      <c r="A1082" s="122" t="s">
        <v>1654</v>
      </c>
      <c r="B1082" s="123">
        <v>18</v>
      </c>
      <c r="C1082" s="123">
        <v>0</v>
      </c>
      <c r="D1082" s="123">
        <v>0</v>
      </c>
      <c r="E1082" s="123">
        <v>5</v>
      </c>
      <c r="F1082" s="123">
        <v>11</v>
      </c>
      <c r="G1082" s="123">
        <v>2</v>
      </c>
      <c r="H1082" s="123">
        <v>676</v>
      </c>
      <c r="I1082" s="120">
        <f t="shared" si="17"/>
        <v>2.6627218934911243E-2</v>
      </c>
      <c r="J1082" s="125" t="s">
        <v>225</v>
      </c>
      <c r="K1082" s="118" t="s">
        <v>307</v>
      </c>
      <c r="L1082" s="118" t="s">
        <v>1</v>
      </c>
    </row>
    <row r="1083" spans="1:12" ht="20.100000000000001" customHeight="1" x14ac:dyDescent="0.2">
      <c r="A1083" s="122" t="s">
        <v>1046</v>
      </c>
      <c r="B1083" s="123">
        <v>34</v>
      </c>
      <c r="C1083" s="123">
        <v>1</v>
      </c>
      <c r="D1083" s="123">
        <v>0</v>
      </c>
      <c r="E1083" s="123">
        <v>7</v>
      </c>
      <c r="F1083" s="123">
        <v>17</v>
      </c>
      <c r="G1083" s="123">
        <v>9</v>
      </c>
      <c r="H1083" s="123">
        <v>501</v>
      </c>
      <c r="I1083" s="120">
        <f t="shared" si="17"/>
        <v>6.7864271457085831E-2</v>
      </c>
      <c r="J1083" s="125" t="s">
        <v>11</v>
      </c>
      <c r="K1083" s="118" t="s">
        <v>307</v>
      </c>
      <c r="L1083" s="118" t="s">
        <v>83</v>
      </c>
    </row>
    <row r="1084" spans="1:12" ht="20.100000000000001" customHeight="1" x14ac:dyDescent="0.2">
      <c r="A1084" s="122" t="s">
        <v>117</v>
      </c>
      <c r="B1084" s="123">
        <v>18044</v>
      </c>
      <c r="C1084" s="123">
        <v>1364</v>
      </c>
      <c r="D1084" s="123">
        <v>1034</v>
      </c>
      <c r="E1084" s="123">
        <v>4545</v>
      </c>
      <c r="F1084" s="123">
        <v>6898</v>
      </c>
      <c r="G1084" s="123">
        <v>4203</v>
      </c>
      <c r="H1084" s="123">
        <v>89794</v>
      </c>
      <c r="I1084" s="120">
        <f t="shared" si="17"/>
        <v>0.20094883845245784</v>
      </c>
      <c r="J1084" s="125" t="s">
        <v>456</v>
      </c>
      <c r="K1084" s="118" t="s">
        <v>305</v>
      </c>
      <c r="L1084" s="118" t="s">
        <v>2359</v>
      </c>
    </row>
    <row r="1085" spans="1:12" ht="20.100000000000001" customHeight="1" x14ac:dyDescent="0.2">
      <c r="A1085" s="122" t="s">
        <v>1380</v>
      </c>
      <c r="B1085" s="123">
        <v>35</v>
      </c>
      <c r="C1085" s="123">
        <v>0</v>
      </c>
      <c r="D1085" s="123">
        <v>0</v>
      </c>
      <c r="E1085" s="123">
        <v>6</v>
      </c>
      <c r="F1085" s="123">
        <v>22</v>
      </c>
      <c r="G1085" s="123">
        <v>7</v>
      </c>
      <c r="H1085" s="123">
        <v>1099</v>
      </c>
      <c r="I1085" s="120">
        <f t="shared" si="17"/>
        <v>3.1847133757961783E-2</v>
      </c>
      <c r="J1085" s="125" t="s">
        <v>78</v>
      </c>
      <c r="K1085" s="118" t="s">
        <v>321</v>
      </c>
      <c r="L1085" s="118"/>
    </row>
    <row r="1086" spans="1:12" ht="20.100000000000001" customHeight="1" x14ac:dyDescent="0.2">
      <c r="A1086" s="122" t="s">
        <v>793</v>
      </c>
      <c r="B1086" s="123">
        <v>59</v>
      </c>
      <c r="C1086" s="123">
        <v>7</v>
      </c>
      <c r="D1086" s="123">
        <v>3</v>
      </c>
      <c r="E1086" s="123">
        <v>10</v>
      </c>
      <c r="F1086" s="123">
        <v>30</v>
      </c>
      <c r="G1086" s="123">
        <v>9</v>
      </c>
      <c r="H1086" s="123">
        <v>1301</v>
      </c>
      <c r="I1086" s="120">
        <f t="shared" si="17"/>
        <v>4.5349730976172176E-2</v>
      </c>
      <c r="J1086" s="125" t="s">
        <v>48</v>
      </c>
      <c r="K1086" s="118" t="s">
        <v>305</v>
      </c>
      <c r="L1086" s="118"/>
    </row>
    <row r="1087" spans="1:12" ht="20.100000000000001" customHeight="1" x14ac:dyDescent="0.2">
      <c r="A1087" s="122" t="s">
        <v>1241</v>
      </c>
      <c r="B1087" s="123">
        <v>32</v>
      </c>
      <c r="C1087" s="123">
        <v>1</v>
      </c>
      <c r="D1087" s="123">
        <v>0</v>
      </c>
      <c r="E1087" s="123">
        <v>9</v>
      </c>
      <c r="F1087" s="123">
        <v>18</v>
      </c>
      <c r="G1087" s="123">
        <v>4</v>
      </c>
      <c r="H1087" s="123">
        <v>1050</v>
      </c>
      <c r="I1087" s="120">
        <f t="shared" si="17"/>
        <v>3.0476190476190476E-2</v>
      </c>
      <c r="J1087" s="125" t="s">
        <v>238</v>
      </c>
      <c r="K1087" s="118" t="s">
        <v>2580</v>
      </c>
      <c r="L1087" s="118" t="s">
        <v>91</v>
      </c>
    </row>
    <row r="1088" spans="1:12" ht="20.100000000000001" customHeight="1" x14ac:dyDescent="0.2">
      <c r="A1088" s="122" t="s">
        <v>1561</v>
      </c>
      <c r="B1088" s="123">
        <v>19</v>
      </c>
      <c r="C1088" s="123">
        <v>4</v>
      </c>
      <c r="D1088" s="123">
        <v>0</v>
      </c>
      <c r="E1088" s="123">
        <v>4</v>
      </c>
      <c r="F1088" s="123">
        <v>9</v>
      </c>
      <c r="G1088" s="123">
        <v>2</v>
      </c>
      <c r="H1088" s="123">
        <v>635</v>
      </c>
      <c r="I1088" s="120">
        <f t="shared" si="17"/>
        <v>2.9921259842519685E-2</v>
      </c>
      <c r="J1088" s="125" t="s">
        <v>116</v>
      </c>
      <c r="K1088" s="118" t="s">
        <v>307</v>
      </c>
      <c r="L1088" s="118"/>
    </row>
    <row r="1089" spans="1:12" ht="20.100000000000001" customHeight="1" x14ac:dyDescent="0.2">
      <c r="A1089" s="122" t="s">
        <v>1127</v>
      </c>
      <c r="B1089" s="123">
        <v>20</v>
      </c>
      <c r="C1089" s="123">
        <v>0</v>
      </c>
      <c r="D1089" s="123">
        <v>0</v>
      </c>
      <c r="E1089" s="123">
        <v>5</v>
      </c>
      <c r="F1089" s="123">
        <v>12</v>
      </c>
      <c r="G1089" s="123">
        <v>3</v>
      </c>
      <c r="H1089" s="123">
        <v>590</v>
      </c>
      <c r="I1089" s="120">
        <f t="shared" si="17"/>
        <v>3.3898305084745763E-2</v>
      </c>
      <c r="J1089" s="125" t="s">
        <v>212</v>
      </c>
      <c r="K1089" s="118" t="s">
        <v>321</v>
      </c>
      <c r="L1089" s="118" t="s">
        <v>364</v>
      </c>
    </row>
    <row r="1090" spans="1:12" ht="20.100000000000001" customHeight="1" x14ac:dyDescent="0.2">
      <c r="A1090" s="122" t="s">
        <v>2353</v>
      </c>
      <c r="B1090" s="123">
        <v>4</v>
      </c>
      <c r="C1090" s="123">
        <v>0</v>
      </c>
      <c r="D1090" s="123">
        <v>0</v>
      </c>
      <c r="E1090" s="123">
        <v>0</v>
      </c>
      <c r="F1090" s="123">
        <v>3</v>
      </c>
      <c r="G1090" s="123">
        <v>1</v>
      </c>
      <c r="H1090" s="123">
        <v>190</v>
      </c>
      <c r="I1090" s="120">
        <f t="shared" si="17"/>
        <v>2.1052631578947368E-2</v>
      </c>
      <c r="J1090" s="125" t="s">
        <v>225</v>
      </c>
      <c r="K1090" s="118"/>
      <c r="L1090" s="118"/>
    </row>
    <row r="1091" spans="1:12" ht="20.100000000000001" customHeight="1" x14ac:dyDescent="0.2">
      <c r="A1091" s="122" t="s">
        <v>840</v>
      </c>
      <c r="B1091" s="123">
        <v>48</v>
      </c>
      <c r="C1091" s="123">
        <v>1</v>
      </c>
      <c r="D1091" s="123">
        <v>0</v>
      </c>
      <c r="E1091" s="123">
        <v>13</v>
      </c>
      <c r="F1091" s="123">
        <v>18</v>
      </c>
      <c r="G1091" s="123">
        <v>16</v>
      </c>
      <c r="H1091" s="123">
        <v>1333</v>
      </c>
      <c r="I1091" s="120">
        <f t="shared" si="17"/>
        <v>3.6009002250562638E-2</v>
      </c>
      <c r="J1091" s="125" t="s">
        <v>69</v>
      </c>
      <c r="K1091" s="118" t="s">
        <v>321</v>
      </c>
      <c r="L1091" s="118" t="s">
        <v>332</v>
      </c>
    </row>
    <row r="1092" spans="1:12" ht="20.100000000000001" customHeight="1" x14ac:dyDescent="0.2">
      <c r="A1092" s="122" t="s">
        <v>605</v>
      </c>
      <c r="B1092" s="123">
        <v>81</v>
      </c>
      <c r="C1092" s="123">
        <v>0</v>
      </c>
      <c r="D1092" s="123">
        <v>0</v>
      </c>
      <c r="E1092" s="123">
        <v>32</v>
      </c>
      <c r="F1092" s="123">
        <v>33</v>
      </c>
      <c r="G1092" s="123">
        <v>16</v>
      </c>
      <c r="H1092" s="123">
        <v>1058</v>
      </c>
      <c r="I1092" s="120">
        <f t="shared" si="17"/>
        <v>7.6559546313799617E-2</v>
      </c>
      <c r="J1092" s="125" t="s">
        <v>120</v>
      </c>
      <c r="K1092" s="118" t="s">
        <v>305</v>
      </c>
      <c r="L1092" s="118"/>
    </row>
    <row r="1093" spans="1:12" ht="20.100000000000001" customHeight="1" x14ac:dyDescent="0.2">
      <c r="A1093" s="122" t="s">
        <v>258</v>
      </c>
      <c r="B1093" s="123">
        <v>1</v>
      </c>
      <c r="C1093" s="123">
        <v>0</v>
      </c>
      <c r="D1093" s="123">
        <v>0</v>
      </c>
      <c r="E1093" s="123">
        <v>0</v>
      </c>
      <c r="F1093" s="123">
        <v>1</v>
      </c>
      <c r="G1093" s="123">
        <v>0</v>
      </c>
      <c r="H1093" s="123">
        <v>6587</v>
      </c>
      <c r="I1093" s="120">
        <f t="shared" si="17"/>
        <v>1.5181417944436009E-4</v>
      </c>
      <c r="J1093" s="125" t="s">
        <v>456</v>
      </c>
      <c r="K1093" s="118" t="s">
        <v>2580</v>
      </c>
      <c r="L1093" s="118" t="s">
        <v>91</v>
      </c>
    </row>
    <row r="1094" spans="1:12" ht="20.100000000000001" customHeight="1" x14ac:dyDescent="0.2">
      <c r="A1094" s="122" t="s">
        <v>259</v>
      </c>
      <c r="B1094" s="123">
        <v>1</v>
      </c>
      <c r="C1094" s="123">
        <v>0</v>
      </c>
      <c r="D1094" s="123">
        <v>0</v>
      </c>
      <c r="E1094" s="123">
        <v>0</v>
      </c>
      <c r="F1094" s="123">
        <v>1</v>
      </c>
      <c r="G1094" s="123">
        <v>0</v>
      </c>
      <c r="H1094" s="123">
        <v>10971</v>
      </c>
      <c r="I1094" s="120">
        <f t="shared" si="17"/>
        <v>9.1149393856530849E-5</v>
      </c>
      <c r="J1094" s="125" t="s">
        <v>456</v>
      </c>
      <c r="K1094" s="118" t="s">
        <v>307</v>
      </c>
      <c r="L1094" s="118"/>
    </row>
    <row r="1095" spans="1:12" ht="20.100000000000001" customHeight="1" x14ac:dyDescent="0.2">
      <c r="A1095" s="122" t="s">
        <v>2082</v>
      </c>
      <c r="B1095" s="123">
        <v>17</v>
      </c>
      <c r="C1095" s="123">
        <v>1</v>
      </c>
      <c r="D1095" s="123">
        <v>1</v>
      </c>
      <c r="E1095" s="123">
        <v>5</v>
      </c>
      <c r="F1095" s="123">
        <v>7</v>
      </c>
      <c r="G1095" s="123">
        <v>3</v>
      </c>
      <c r="H1095" s="123">
        <v>650</v>
      </c>
      <c r="I1095" s="120">
        <f t="shared" si="17"/>
        <v>2.6153846153846153E-2</v>
      </c>
      <c r="J1095" s="125" t="s">
        <v>37</v>
      </c>
      <c r="K1095" s="118" t="s">
        <v>2580</v>
      </c>
      <c r="L1095" s="118" t="s">
        <v>51</v>
      </c>
    </row>
    <row r="1096" spans="1:12" ht="20.100000000000001" customHeight="1" x14ac:dyDescent="0.2">
      <c r="A1096" s="122" t="s">
        <v>524</v>
      </c>
      <c r="B1096" s="123">
        <v>158</v>
      </c>
      <c r="C1096" s="123">
        <v>7</v>
      </c>
      <c r="D1096" s="123">
        <v>2</v>
      </c>
      <c r="E1096" s="123">
        <v>97</v>
      </c>
      <c r="F1096" s="123">
        <v>42</v>
      </c>
      <c r="G1096" s="123">
        <v>10</v>
      </c>
      <c r="H1096" s="123">
        <v>911</v>
      </c>
      <c r="I1096" s="120">
        <f t="shared" si="17"/>
        <v>0.17343578485181119</v>
      </c>
      <c r="J1096" s="125" t="s">
        <v>238</v>
      </c>
      <c r="K1096" s="118" t="s">
        <v>2580</v>
      </c>
      <c r="L1096" s="118" t="s">
        <v>91</v>
      </c>
    </row>
    <row r="1097" spans="1:12" ht="20.100000000000001" customHeight="1" x14ac:dyDescent="0.2">
      <c r="A1097" s="122" t="s">
        <v>1611</v>
      </c>
      <c r="B1097" s="123">
        <v>18</v>
      </c>
      <c r="C1097" s="123">
        <v>0</v>
      </c>
      <c r="D1097" s="123">
        <v>0</v>
      </c>
      <c r="E1097" s="123">
        <v>6</v>
      </c>
      <c r="F1097" s="123">
        <v>9</v>
      </c>
      <c r="G1097" s="123">
        <v>3</v>
      </c>
      <c r="H1097" s="123">
        <v>939</v>
      </c>
      <c r="I1097" s="120">
        <f t="shared" si="17"/>
        <v>1.9169329073482427E-2</v>
      </c>
      <c r="J1097" s="125" t="s">
        <v>212</v>
      </c>
      <c r="K1097" s="118" t="s">
        <v>321</v>
      </c>
      <c r="L1097" s="118" t="s">
        <v>364</v>
      </c>
    </row>
    <row r="1098" spans="1:12" ht="20.100000000000001" customHeight="1" x14ac:dyDescent="0.2">
      <c r="A1098" s="122" t="s">
        <v>787</v>
      </c>
      <c r="B1098" s="123">
        <v>51</v>
      </c>
      <c r="C1098" s="123">
        <v>2</v>
      </c>
      <c r="D1098" s="123">
        <v>0</v>
      </c>
      <c r="E1098" s="123">
        <v>17</v>
      </c>
      <c r="F1098" s="123">
        <v>24</v>
      </c>
      <c r="G1098" s="123">
        <v>8</v>
      </c>
      <c r="H1098" s="123">
        <v>587</v>
      </c>
      <c r="I1098" s="120">
        <f t="shared" ref="I1098:I1161" si="18">+B1098/H1098</f>
        <v>8.6882453151618397E-2</v>
      </c>
      <c r="J1098" s="125" t="s">
        <v>116</v>
      </c>
      <c r="K1098" s="118" t="s">
        <v>307</v>
      </c>
      <c r="L1098" s="118"/>
    </row>
    <row r="1099" spans="1:12" ht="20.100000000000001" customHeight="1" x14ac:dyDescent="0.2">
      <c r="A1099" s="122" t="s">
        <v>2183</v>
      </c>
      <c r="B1099" s="123">
        <v>19</v>
      </c>
      <c r="C1099" s="123">
        <v>0</v>
      </c>
      <c r="D1099" s="123">
        <v>0</v>
      </c>
      <c r="E1099" s="123">
        <v>10</v>
      </c>
      <c r="F1099" s="123">
        <v>7</v>
      </c>
      <c r="G1099" s="123">
        <v>2</v>
      </c>
      <c r="H1099" s="123">
        <v>655</v>
      </c>
      <c r="I1099" s="120">
        <f t="shared" si="18"/>
        <v>2.9007633587786259E-2</v>
      </c>
      <c r="J1099" s="125" t="s">
        <v>210</v>
      </c>
      <c r="K1099" s="118" t="s">
        <v>296</v>
      </c>
      <c r="L1099" s="118"/>
    </row>
    <row r="1100" spans="1:12" ht="20.100000000000001" customHeight="1" x14ac:dyDescent="0.2">
      <c r="A1100" s="122" t="s">
        <v>871</v>
      </c>
      <c r="B1100" s="123">
        <v>37</v>
      </c>
      <c r="C1100" s="123">
        <v>2</v>
      </c>
      <c r="D1100" s="123">
        <v>1</v>
      </c>
      <c r="E1100" s="123">
        <v>8</v>
      </c>
      <c r="F1100" s="123">
        <v>19</v>
      </c>
      <c r="G1100" s="123">
        <v>7</v>
      </c>
      <c r="H1100" s="123">
        <v>1467</v>
      </c>
      <c r="I1100" s="120">
        <f t="shared" si="18"/>
        <v>2.5221540558963872E-2</v>
      </c>
      <c r="J1100" s="125" t="s">
        <v>34</v>
      </c>
      <c r="K1100" s="118" t="s">
        <v>305</v>
      </c>
      <c r="L1100" s="118" t="s">
        <v>2359</v>
      </c>
    </row>
    <row r="1101" spans="1:12" ht="20.100000000000001" customHeight="1" x14ac:dyDescent="0.2">
      <c r="A1101" s="122" t="s">
        <v>1176</v>
      </c>
      <c r="B1101" s="123">
        <v>35</v>
      </c>
      <c r="C1101" s="123">
        <v>1</v>
      </c>
      <c r="D1101" s="123">
        <v>0</v>
      </c>
      <c r="E1101" s="123">
        <v>2</v>
      </c>
      <c r="F1101" s="123">
        <v>23</v>
      </c>
      <c r="G1101" s="123">
        <v>9</v>
      </c>
      <c r="H1101" s="123">
        <v>648</v>
      </c>
      <c r="I1101" s="120">
        <f t="shared" si="18"/>
        <v>5.4012345679012343E-2</v>
      </c>
      <c r="J1101" s="125" t="s">
        <v>54</v>
      </c>
      <c r="K1101" s="118" t="s">
        <v>296</v>
      </c>
      <c r="L1101" s="118" t="s">
        <v>12</v>
      </c>
    </row>
    <row r="1102" spans="1:12" ht="20.100000000000001" customHeight="1" x14ac:dyDescent="0.2">
      <c r="A1102" s="122" t="s">
        <v>1573</v>
      </c>
      <c r="B1102" s="123">
        <v>12</v>
      </c>
      <c r="C1102" s="123">
        <v>0</v>
      </c>
      <c r="D1102" s="123">
        <v>0</v>
      </c>
      <c r="E1102" s="123">
        <v>3</v>
      </c>
      <c r="F1102" s="123">
        <v>6</v>
      </c>
      <c r="G1102" s="123">
        <v>3</v>
      </c>
      <c r="H1102" s="123">
        <v>1090</v>
      </c>
      <c r="I1102" s="120">
        <f t="shared" si="18"/>
        <v>1.1009174311926606E-2</v>
      </c>
      <c r="J1102" s="125" t="s">
        <v>89</v>
      </c>
      <c r="K1102" s="118" t="s">
        <v>300</v>
      </c>
      <c r="L1102" s="118"/>
    </row>
    <row r="1103" spans="1:12" ht="20.100000000000001" customHeight="1" x14ac:dyDescent="0.2">
      <c r="A1103" s="122" t="s">
        <v>1872</v>
      </c>
      <c r="B1103" s="123">
        <v>10</v>
      </c>
      <c r="C1103" s="123">
        <v>0</v>
      </c>
      <c r="D1103" s="123">
        <v>0</v>
      </c>
      <c r="E1103" s="123">
        <v>2</v>
      </c>
      <c r="F1103" s="123">
        <v>7</v>
      </c>
      <c r="G1103" s="123">
        <v>1</v>
      </c>
      <c r="H1103" s="123">
        <v>567</v>
      </c>
      <c r="I1103" s="120">
        <f t="shared" si="18"/>
        <v>1.7636684303350969E-2</v>
      </c>
      <c r="J1103" s="125" t="s">
        <v>73</v>
      </c>
      <c r="K1103" s="118" t="s">
        <v>316</v>
      </c>
      <c r="L1103" s="118"/>
    </row>
    <row r="1104" spans="1:12" ht="20.100000000000001" customHeight="1" x14ac:dyDescent="0.2">
      <c r="A1104" s="122" t="s">
        <v>1671</v>
      </c>
      <c r="B1104" s="123">
        <v>17</v>
      </c>
      <c r="C1104" s="123">
        <v>0</v>
      </c>
      <c r="D1104" s="123">
        <v>0</v>
      </c>
      <c r="E1104" s="123">
        <v>7</v>
      </c>
      <c r="F1104" s="123">
        <v>5</v>
      </c>
      <c r="G1104" s="123">
        <v>5</v>
      </c>
      <c r="H1104" s="123">
        <v>630</v>
      </c>
      <c r="I1104" s="120">
        <f t="shared" si="18"/>
        <v>2.6984126984126985E-2</v>
      </c>
      <c r="J1104" s="125" t="s">
        <v>210</v>
      </c>
      <c r="K1104" s="118" t="s">
        <v>296</v>
      </c>
      <c r="L1104" s="118"/>
    </row>
    <row r="1105" spans="1:12" ht="20.100000000000001" customHeight="1" x14ac:dyDescent="0.2">
      <c r="A1105" s="122" t="s">
        <v>962</v>
      </c>
      <c r="B1105" s="123">
        <v>40</v>
      </c>
      <c r="C1105" s="123">
        <v>0</v>
      </c>
      <c r="D1105" s="123">
        <v>1</v>
      </c>
      <c r="E1105" s="123">
        <v>8</v>
      </c>
      <c r="F1105" s="123">
        <v>23</v>
      </c>
      <c r="G1105" s="123">
        <v>8</v>
      </c>
      <c r="H1105" s="123">
        <v>841</v>
      </c>
      <c r="I1105" s="120">
        <f t="shared" si="18"/>
        <v>4.7562425683709872E-2</v>
      </c>
      <c r="J1105" s="125" t="s">
        <v>238</v>
      </c>
      <c r="K1105" s="118" t="s">
        <v>2580</v>
      </c>
      <c r="L1105" s="118" t="s">
        <v>91</v>
      </c>
    </row>
    <row r="1106" spans="1:12" ht="20.100000000000001" customHeight="1" x14ac:dyDescent="0.2">
      <c r="A1106" s="122" t="s">
        <v>1180</v>
      </c>
      <c r="B1106" s="123">
        <v>35</v>
      </c>
      <c r="C1106" s="123">
        <v>5</v>
      </c>
      <c r="D1106" s="123">
        <v>1</v>
      </c>
      <c r="E1106" s="123">
        <v>2</v>
      </c>
      <c r="F1106" s="123">
        <v>19</v>
      </c>
      <c r="G1106" s="123">
        <v>8</v>
      </c>
      <c r="H1106" s="123">
        <v>1156</v>
      </c>
      <c r="I1106" s="120">
        <f t="shared" si="18"/>
        <v>3.0276816608996539E-2</v>
      </c>
      <c r="J1106" s="125" t="s">
        <v>36</v>
      </c>
      <c r="K1106" s="118" t="s">
        <v>321</v>
      </c>
      <c r="L1106" s="118" t="s">
        <v>364</v>
      </c>
    </row>
    <row r="1107" spans="1:12" ht="20.100000000000001" customHeight="1" x14ac:dyDescent="0.2">
      <c r="A1107" s="128" t="s">
        <v>1859</v>
      </c>
      <c r="B1107" s="126">
        <v>11</v>
      </c>
      <c r="C1107" s="126">
        <v>2</v>
      </c>
      <c r="D1107" s="126">
        <v>0</v>
      </c>
      <c r="E1107" s="126">
        <v>0</v>
      </c>
      <c r="F1107" s="126">
        <v>8</v>
      </c>
      <c r="G1107" s="126">
        <v>1</v>
      </c>
      <c r="H1107" s="127">
        <v>503</v>
      </c>
      <c r="I1107" s="120">
        <f t="shared" si="18"/>
        <v>2.186878727634195E-2</v>
      </c>
      <c r="J1107" s="125" t="s">
        <v>11</v>
      </c>
      <c r="K1107" s="118" t="s">
        <v>307</v>
      </c>
      <c r="L1107" s="118" t="s">
        <v>83</v>
      </c>
    </row>
    <row r="1108" spans="1:12" ht="20.100000000000001" customHeight="1" x14ac:dyDescent="0.2">
      <c r="A1108" s="122" t="s">
        <v>1504</v>
      </c>
      <c r="B1108" s="123">
        <v>23</v>
      </c>
      <c r="C1108" s="123">
        <v>1</v>
      </c>
      <c r="D1108" s="123">
        <v>0</v>
      </c>
      <c r="E1108" s="123">
        <v>10</v>
      </c>
      <c r="F1108" s="123">
        <v>10</v>
      </c>
      <c r="G1108" s="123">
        <v>2</v>
      </c>
      <c r="H1108" s="123">
        <v>1529</v>
      </c>
      <c r="I1108" s="120">
        <f t="shared" si="18"/>
        <v>1.5042511445389144E-2</v>
      </c>
      <c r="J1108" s="125" t="s">
        <v>13</v>
      </c>
      <c r="K1108" s="118" t="s">
        <v>296</v>
      </c>
      <c r="L1108" s="118"/>
    </row>
    <row r="1109" spans="1:12" ht="20.100000000000001" customHeight="1" x14ac:dyDescent="0.2">
      <c r="A1109" s="122" t="s">
        <v>1478</v>
      </c>
      <c r="B1109" s="123">
        <v>14</v>
      </c>
      <c r="C1109" s="123">
        <v>2</v>
      </c>
      <c r="D1109" s="123">
        <v>0</v>
      </c>
      <c r="E1109" s="123">
        <v>3</v>
      </c>
      <c r="F1109" s="123">
        <v>8</v>
      </c>
      <c r="G1109" s="123">
        <v>1</v>
      </c>
      <c r="H1109" s="123">
        <v>699</v>
      </c>
      <c r="I1109" s="120">
        <f t="shared" si="18"/>
        <v>2.0028612303290415E-2</v>
      </c>
      <c r="J1109" s="125" t="s">
        <v>225</v>
      </c>
      <c r="K1109" s="118" t="s">
        <v>307</v>
      </c>
      <c r="L1109" s="118" t="s">
        <v>83</v>
      </c>
    </row>
    <row r="1110" spans="1:12" ht="20.100000000000001" customHeight="1" x14ac:dyDescent="0.2">
      <c r="A1110" s="122" t="s">
        <v>1447</v>
      </c>
      <c r="B1110" s="123">
        <v>20</v>
      </c>
      <c r="C1110" s="123">
        <v>0</v>
      </c>
      <c r="D1110" s="123">
        <v>0</v>
      </c>
      <c r="E1110" s="123">
        <v>4</v>
      </c>
      <c r="F1110" s="123">
        <v>15</v>
      </c>
      <c r="G1110" s="123">
        <v>1</v>
      </c>
      <c r="H1110" s="123">
        <v>1075</v>
      </c>
      <c r="I1110" s="120">
        <f t="shared" si="18"/>
        <v>1.8604651162790697E-2</v>
      </c>
      <c r="J1110" s="125" t="s">
        <v>47</v>
      </c>
      <c r="K1110" s="118" t="s">
        <v>316</v>
      </c>
      <c r="L1110" s="118"/>
    </row>
    <row r="1111" spans="1:12" ht="20.100000000000001" customHeight="1" x14ac:dyDescent="0.2">
      <c r="A1111" s="122" t="s">
        <v>2062</v>
      </c>
      <c r="B1111" s="123">
        <v>1</v>
      </c>
      <c r="C1111" s="123">
        <v>0</v>
      </c>
      <c r="D1111" s="123">
        <v>0</v>
      </c>
      <c r="E1111" s="123">
        <v>0</v>
      </c>
      <c r="F1111" s="123">
        <v>1</v>
      </c>
      <c r="G1111" s="123">
        <v>0</v>
      </c>
      <c r="H1111" s="123">
        <v>400</v>
      </c>
      <c r="I1111" s="120">
        <f t="shared" si="18"/>
        <v>2.5000000000000001E-3</v>
      </c>
      <c r="J1111" s="125" t="s">
        <v>71</v>
      </c>
      <c r="K1111" s="118" t="s">
        <v>298</v>
      </c>
      <c r="L1111" s="118" t="s">
        <v>18</v>
      </c>
    </row>
    <row r="1112" spans="1:12" ht="20.100000000000001" customHeight="1" x14ac:dyDescent="0.2">
      <c r="A1112" s="122" t="s">
        <v>1714</v>
      </c>
      <c r="B1112" s="123">
        <v>7</v>
      </c>
      <c r="C1112" s="123">
        <v>0</v>
      </c>
      <c r="D1112" s="123">
        <v>0</v>
      </c>
      <c r="E1112" s="123">
        <v>1</v>
      </c>
      <c r="F1112" s="123">
        <v>6</v>
      </c>
      <c r="G1112" s="123">
        <v>0</v>
      </c>
      <c r="H1112" s="123">
        <v>377</v>
      </c>
      <c r="I1112" s="120">
        <f t="shared" si="18"/>
        <v>1.8567639257294429E-2</v>
      </c>
      <c r="J1112" s="125" t="s">
        <v>11</v>
      </c>
      <c r="K1112" s="118" t="s">
        <v>307</v>
      </c>
      <c r="L1112" s="118"/>
    </row>
    <row r="1113" spans="1:12" ht="20.100000000000001" customHeight="1" x14ac:dyDescent="0.2">
      <c r="A1113" s="122" t="s">
        <v>1224</v>
      </c>
      <c r="B1113" s="123">
        <v>30</v>
      </c>
      <c r="C1113" s="123">
        <v>0</v>
      </c>
      <c r="D1113" s="123">
        <v>1</v>
      </c>
      <c r="E1113" s="123">
        <v>7</v>
      </c>
      <c r="F1113" s="123">
        <v>17</v>
      </c>
      <c r="G1113" s="123">
        <v>5</v>
      </c>
      <c r="H1113" s="123">
        <v>1050</v>
      </c>
      <c r="I1113" s="120">
        <f t="shared" si="18"/>
        <v>2.8571428571428571E-2</v>
      </c>
      <c r="J1113" s="125" t="s">
        <v>34</v>
      </c>
      <c r="K1113" s="118" t="s">
        <v>305</v>
      </c>
      <c r="L1113" s="118" t="s">
        <v>2359</v>
      </c>
    </row>
    <row r="1114" spans="1:12" ht="20.100000000000001" customHeight="1" x14ac:dyDescent="0.2">
      <c r="A1114" s="122" t="s">
        <v>2056</v>
      </c>
      <c r="B1114" s="123">
        <v>9</v>
      </c>
      <c r="C1114" s="123">
        <v>1</v>
      </c>
      <c r="D1114" s="123">
        <v>1</v>
      </c>
      <c r="E1114" s="123">
        <v>4</v>
      </c>
      <c r="F1114" s="123">
        <v>2</v>
      </c>
      <c r="G1114" s="123">
        <v>1</v>
      </c>
      <c r="H1114" s="123">
        <v>510</v>
      </c>
      <c r="I1114" s="120">
        <f t="shared" si="18"/>
        <v>1.7647058823529412E-2</v>
      </c>
      <c r="J1114" s="125" t="s">
        <v>238</v>
      </c>
      <c r="K1114" s="118" t="s">
        <v>2580</v>
      </c>
      <c r="L1114" s="118" t="s">
        <v>91</v>
      </c>
    </row>
    <row r="1115" spans="1:12" ht="20.100000000000001" customHeight="1" x14ac:dyDescent="0.2">
      <c r="A1115" s="122" t="s">
        <v>1944</v>
      </c>
      <c r="B1115" s="123">
        <v>9</v>
      </c>
      <c r="C1115" s="123">
        <v>0</v>
      </c>
      <c r="D1115" s="123">
        <v>0</v>
      </c>
      <c r="E1115" s="123">
        <v>1</v>
      </c>
      <c r="F1115" s="123">
        <v>5</v>
      </c>
      <c r="G1115" s="123">
        <v>3</v>
      </c>
      <c r="H1115" s="123">
        <v>522</v>
      </c>
      <c r="I1115" s="120">
        <f t="shared" si="18"/>
        <v>1.7241379310344827E-2</v>
      </c>
      <c r="J1115" s="125" t="s">
        <v>169</v>
      </c>
      <c r="K1115" s="118" t="s">
        <v>296</v>
      </c>
      <c r="L1115" s="118"/>
    </row>
    <row r="1116" spans="1:12" ht="20.100000000000001" customHeight="1" x14ac:dyDescent="0.2">
      <c r="A1116" s="122" t="s">
        <v>1834</v>
      </c>
      <c r="B1116" s="123">
        <v>12</v>
      </c>
      <c r="C1116" s="123">
        <v>1</v>
      </c>
      <c r="D1116" s="123">
        <v>0</v>
      </c>
      <c r="E1116" s="123">
        <v>5</v>
      </c>
      <c r="F1116" s="123">
        <v>5</v>
      </c>
      <c r="G1116" s="123">
        <v>1</v>
      </c>
      <c r="H1116" s="123">
        <v>767</v>
      </c>
      <c r="I1116" s="120">
        <f t="shared" si="18"/>
        <v>1.5645371577574969E-2</v>
      </c>
      <c r="J1116" s="125" t="s">
        <v>37</v>
      </c>
      <c r="K1116" s="118" t="s">
        <v>2580</v>
      </c>
      <c r="L1116" s="118" t="s">
        <v>51</v>
      </c>
    </row>
    <row r="1117" spans="1:12" ht="20.100000000000001" customHeight="1" x14ac:dyDescent="0.2">
      <c r="A1117" s="122" t="s">
        <v>2214</v>
      </c>
      <c r="B1117" s="123">
        <v>9</v>
      </c>
      <c r="C1117" s="123">
        <v>0</v>
      </c>
      <c r="D1117" s="123">
        <v>0</v>
      </c>
      <c r="E1117" s="123">
        <v>4</v>
      </c>
      <c r="F1117" s="123">
        <v>3</v>
      </c>
      <c r="G1117" s="123">
        <v>2</v>
      </c>
      <c r="H1117" s="123">
        <v>747</v>
      </c>
      <c r="I1117" s="120">
        <f t="shared" si="18"/>
        <v>1.2048192771084338E-2</v>
      </c>
      <c r="J1117" s="125" t="s">
        <v>241</v>
      </c>
      <c r="K1117" s="118" t="s">
        <v>2580</v>
      </c>
      <c r="L1117" s="118" t="s">
        <v>91</v>
      </c>
    </row>
    <row r="1118" spans="1:12" ht="20.100000000000001" customHeight="1" x14ac:dyDescent="0.2">
      <c r="A1118" s="122" t="s">
        <v>118</v>
      </c>
      <c r="B1118" s="123">
        <v>6977</v>
      </c>
      <c r="C1118" s="123">
        <v>79</v>
      </c>
      <c r="D1118" s="123">
        <v>49</v>
      </c>
      <c r="E1118" s="123">
        <v>1610</v>
      </c>
      <c r="F1118" s="123">
        <v>2915</v>
      </c>
      <c r="G1118" s="123">
        <v>2324</v>
      </c>
      <c r="H1118" s="123">
        <v>29267</v>
      </c>
      <c r="I1118" s="120">
        <f t="shared" si="18"/>
        <v>0.23839136228516761</v>
      </c>
      <c r="J1118" s="125" t="s">
        <v>456</v>
      </c>
      <c r="K1118" s="118" t="s">
        <v>307</v>
      </c>
      <c r="L1118" s="118" t="s">
        <v>118</v>
      </c>
    </row>
    <row r="1119" spans="1:12" ht="20.100000000000001" customHeight="1" x14ac:dyDescent="0.2">
      <c r="A1119" s="122" t="s">
        <v>1308</v>
      </c>
      <c r="B1119" s="123">
        <v>28</v>
      </c>
      <c r="C1119" s="123">
        <v>2</v>
      </c>
      <c r="D1119" s="123">
        <v>0</v>
      </c>
      <c r="E1119" s="123">
        <v>6</v>
      </c>
      <c r="F1119" s="123">
        <v>12</v>
      </c>
      <c r="G1119" s="123">
        <v>8</v>
      </c>
      <c r="H1119" s="123">
        <v>680</v>
      </c>
      <c r="I1119" s="120">
        <f t="shared" si="18"/>
        <v>4.1176470588235294E-2</v>
      </c>
      <c r="J1119" s="125" t="s">
        <v>71</v>
      </c>
      <c r="K1119" s="118" t="s">
        <v>298</v>
      </c>
      <c r="L1119" s="118"/>
    </row>
    <row r="1120" spans="1:12" ht="20.100000000000001" customHeight="1" x14ac:dyDescent="0.2">
      <c r="A1120" s="122" t="s">
        <v>1905</v>
      </c>
      <c r="B1120" s="123">
        <v>10</v>
      </c>
      <c r="C1120" s="123">
        <v>0</v>
      </c>
      <c r="D1120" s="123">
        <v>0</v>
      </c>
      <c r="E1120" s="123">
        <v>3</v>
      </c>
      <c r="F1120" s="123">
        <v>5</v>
      </c>
      <c r="G1120" s="123">
        <v>2</v>
      </c>
      <c r="H1120" s="123">
        <v>785</v>
      </c>
      <c r="I1120" s="120">
        <f t="shared" si="18"/>
        <v>1.2738853503184714E-2</v>
      </c>
      <c r="J1120" s="125" t="s">
        <v>260</v>
      </c>
      <c r="K1120" s="118" t="s">
        <v>307</v>
      </c>
      <c r="L1120" s="118"/>
    </row>
    <row r="1121" spans="1:12" ht="20.100000000000001" customHeight="1" x14ac:dyDescent="0.2">
      <c r="A1121" s="122" t="s">
        <v>751</v>
      </c>
      <c r="B1121" s="123">
        <v>45</v>
      </c>
      <c r="C1121" s="123">
        <v>0</v>
      </c>
      <c r="D1121" s="123">
        <v>0</v>
      </c>
      <c r="E1121" s="123">
        <v>20</v>
      </c>
      <c r="F1121" s="123">
        <v>23</v>
      </c>
      <c r="G1121" s="123">
        <v>2</v>
      </c>
      <c r="H1121" s="123">
        <v>899</v>
      </c>
      <c r="I1121" s="120">
        <f t="shared" si="18"/>
        <v>5.0055617352614018E-2</v>
      </c>
      <c r="J1121" s="125" t="s">
        <v>21</v>
      </c>
      <c r="K1121" s="118" t="s">
        <v>307</v>
      </c>
      <c r="L1121" s="118"/>
    </row>
    <row r="1122" spans="1:12" ht="20.100000000000001" customHeight="1" x14ac:dyDescent="0.2">
      <c r="A1122" s="122" t="s">
        <v>119</v>
      </c>
      <c r="B1122" s="123">
        <v>669</v>
      </c>
      <c r="C1122" s="123">
        <v>15</v>
      </c>
      <c r="D1122" s="123">
        <v>14</v>
      </c>
      <c r="E1122" s="123">
        <v>139</v>
      </c>
      <c r="F1122" s="123">
        <v>368</v>
      </c>
      <c r="G1122" s="123">
        <v>133</v>
      </c>
      <c r="H1122" s="123">
        <v>21880</v>
      </c>
      <c r="I1122" s="120">
        <f t="shared" si="18"/>
        <v>3.0575868372943328E-2</v>
      </c>
      <c r="J1122" s="125" t="s">
        <v>456</v>
      </c>
      <c r="K1122" s="118" t="s">
        <v>312</v>
      </c>
      <c r="L1122" s="118"/>
    </row>
    <row r="1123" spans="1:12" ht="20.100000000000001" customHeight="1" x14ac:dyDescent="0.2">
      <c r="A1123" s="122" t="s">
        <v>2154</v>
      </c>
      <c r="B1123" s="123">
        <v>6</v>
      </c>
      <c r="C1123" s="123">
        <v>0</v>
      </c>
      <c r="D1123" s="123">
        <v>0</v>
      </c>
      <c r="E1123" s="123">
        <v>4</v>
      </c>
      <c r="F1123" s="123">
        <v>2</v>
      </c>
      <c r="G1123" s="123">
        <v>0</v>
      </c>
      <c r="H1123" s="123">
        <v>400</v>
      </c>
      <c r="I1123" s="120">
        <f t="shared" si="18"/>
        <v>1.4999999999999999E-2</v>
      </c>
      <c r="J1123" s="125" t="s">
        <v>76</v>
      </c>
      <c r="K1123" s="118" t="s">
        <v>321</v>
      </c>
      <c r="L1123" s="118" t="s">
        <v>2354</v>
      </c>
    </row>
    <row r="1124" spans="1:12" ht="20.100000000000001" customHeight="1" x14ac:dyDescent="0.2">
      <c r="A1124" s="122" t="s">
        <v>1665</v>
      </c>
      <c r="B1124" s="123">
        <v>11</v>
      </c>
      <c r="C1124" s="123">
        <v>0</v>
      </c>
      <c r="D1124" s="123">
        <v>0</v>
      </c>
      <c r="E1124" s="123">
        <v>5</v>
      </c>
      <c r="F1124" s="123">
        <v>4</v>
      </c>
      <c r="G1124" s="123">
        <v>2</v>
      </c>
      <c r="H1124" s="123">
        <v>803</v>
      </c>
      <c r="I1124" s="120">
        <f t="shared" si="18"/>
        <v>1.3698630136986301E-2</v>
      </c>
      <c r="J1124" s="125" t="s">
        <v>21</v>
      </c>
      <c r="K1124" s="118" t="s">
        <v>307</v>
      </c>
      <c r="L1124" s="118"/>
    </row>
    <row r="1125" spans="1:12" ht="20.100000000000001" customHeight="1" x14ac:dyDescent="0.2">
      <c r="A1125" s="122" t="s">
        <v>1539</v>
      </c>
      <c r="B1125" s="123">
        <v>8</v>
      </c>
      <c r="C1125" s="123">
        <v>0</v>
      </c>
      <c r="D1125" s="123">
        <v>0</v>
      </c>
      <c r="E1125" s="123">
        <v>4</v>
      </c>
      <c r="F1125" s="123">
        <v>3</v>
      </c>
      <c r="G1125" s="123">
        <v>1</v>
      </c>
      <c r="H1125" s="123">
        <v>587</v>
      </c>
      <c r="I1125" s="120">
        <f t="shared" si="18"/>
        <v>1.3628620102214651E-2</v>
      </c>
      <c r="J1125" s="125" t="s">
        <v>260</v>
      </c>
      <c r="K1125" s="118" t="s">
        <v>296</v>
      </c>
      <c r="L1125" s="118" t="s">
        <v>12</v>
      </c>
    </row>
    <row r="1126" spans="1:12" ht="20.100000000000001" customHeight="1" x14ac:dyDescent="0.2">
      <c r="A1126" s="122" t="s">
        <v>629</v>
      </c>
      <c r="B1126" s="123">
        <v>112</v>
      </c>
      <c r="C1126" s="123">
        <v>3</v>
      </c>
      <c r="D1126" s="123">
        <v>1</v>
      </c>
      <c r="E1126" s="123">
        <v>13</v>
      </c>
      <c r="F1126" s="123">
        <v>24</v>
      </c>
      <c r="G1126" s="123">
        <v>71</v>
      </c>
      <c r="H1126" s="123">
        <v>1327</v>
      </c>
      <c r="I1126" s="120">
        <f t="shared" si="18"/>
        <v>8.4400904295403159E-2</v>
      </c>
      <c r="J1126" s="125" t="s">
        <v>71</v>
      </c>
      <c r="K1126" s="118" t="s">
        <v>298</v>
      </c>
      <c r="L1126" s="118"/>
    </row>
    <row r="1127" spans="1:12" ht="20.100000000000001" customHeight="1" x14ac:dyDescent="0.2">
      <c r="A1127" s="122" t="s">
        <v>823</v>
      </c>
      <c r="B1127" s="123">
        <v>48</v>
      </c>
      <c r="C1127" s="123">
        <v>1</v>
      </c>
      <c r="D1127" s="123">
        <v>1</v>
      </c>
      <c r="E1127" s="123">
        <v>14</v>
      </c>
      <c r="F1127" s="123">
        <v>24</v>
      </c>
      <c r="G1127" s="123">
        <v>8</v>
      </c>
      <c r="H1127" s="123">
        <v>584</v>
      </c>
      <c r="I1127" s="120">
        <f t="shared" si="18"/>
        <v>8.2191780821917804E-2</v>
      </c>
      <c r="J1127" s="125" t="s">
        <v>78</v>
      </c>
      <c r="K1127" s="118" t="s">
        <v>321</v>
      </c>
      <c r="L1127" s="118"/>
    </row>
    <row r="1128" spans="1:12" ht="20.100000000000001" customHeight="1" x14ac:dyDescent="0.2">
      <c r="A1128" s="122" t="s">
        <v>1196</v>
      </c>
      <c r="B1128" s="123">
        <v>26</v>
      </c>
      <c r="C1128" s="123">
        <v>0</v>
      </c>
      <c r="D1128" s="123">
        <v>0</v>
      </c>
      <c r="E1128" s="123">
        <v>11</v>
      </c>
      <c r="F1128" s="123">
        <v>10</v>
      </c>
      <c r="G1128" s="123">
        <v>5</v>
      </c>
      <c r="H1128" s="123">
        <v>599</v>
      </c>
      <c r="I1128" s="120">
        <f t="shared" si="18"/>
        <v>4.340567612687813E-2</v>
      </c>
      <c r="J1128" s="125" t="s">
        <v>88</v>
      </c>
      <c r="K1128" s="118" t="s">
        <v>305</v>
      </c>
      <c r="L1128" s="118"/>
    </row>
    <row r="1129" spans="1:12" ht="20.100000000000001" customHeight="1" x14ac:dyDescent="0.2">
      <c r="A1129" s="139" t="s">
        <v>2072</v>
      </c>
      <c r="B1129" s="123">
        <v>8</v>
      </c>
      <c r="C1129" s="123">
        <v>0</v>
      </c>
      <c r="D1129" s="123">
        <v>0</v>
      </c>
      <c r="E1129" s="123">
        <v>1</v>
      </c>
      <c r="F1129" s="123">
        <v>4</v>
      </c>
      <c r="G1129" s="123">
        <v>3</v>
      </c>
      <c r="H1129" s="123">
        <v>354</v>
      </c>
      <c r="I1129" s="120">
        <f t="shared" si="18"/>
        <v>2.2598870056497175E-2</v>
      </c>
      <c r="J1129" s="125" t="s">
        <v>224</v>
      </c>
      <c r="K1129" s="118" t="s">
        <v>321</v>
      </c>
      <c r="L1129" s="118"/>
    </row>
    <row r="1130" spans="1:12" ht="20.100000000000001" customHeight="1" x14ac:dyDescent="0.2">
      <c r="A1130" s="139" t="s">
        <v>1393</v>
      </c>
      <c r="B1130" s="123">
        <v>32</v>
      </c>
      <c r="C1130" s="123">
        <v>0</v>
      </c>
      <c r="D1130" s="123">
        <v>0</v>
      </c>
      <c r="E1130" s="123">
        <v>11</v>
      </c>
      <c r="F1130" s="123">
        <v>13</v>
      </c>
      <c r="G1130" s="123">
        <v>8</v>
      </c>
      <c r="H1130" s="123">
        <v>785</v>
      </c>
      <c r="I1130" s="120">
        <f t="shared" si="18"/>
        <v>4.0764331210191081E-2</v>
      </c>
      <c r="J1130" s="125" t="s">
        <v>210</v>
      </c>
      <c r="K1130" s="118" t="s">
        <v>296</v>
      </c>
      <c r="L1130" s="118"/>
    </row>
    <row r="1131" spans="1:12" ht="20.100000000000001" customHeight="1" x14ac:dyDescent="0.2">
      <c r="A1131" s="139" t="s">
        <v>1966</v>
      </c>
      <c r="B1131" s="123">
        <v>11</v>
      </c>
      <c r="C1131" s="123">
        <v>0</v>
      </c>
      <c r="D1131" s="123">
        <v>0</v>
      </c>
      <c r="E1131" s="123">
        <v>3</v>
      </c>
      <c r="F1131" s="123">
        <v>5</v>
      </c>
      <c r="G1131" s="123">
        <v>3</v>
      </c>
      <c r="H1131" s="123">
        <v>164</v>
      </c>
      <c r="I1131" s="120">
        <f t="shared" si="18"/>
        <v>6.7073170731707321E-2</v>
      </c>
      <c r="J1131" s="125" t="s">
        <v>42</v>
      </c>
      <c r="K1131" s="118" t="s">
        <v>307</v>
      </c>
      <c r="L1131" s="118" t="s">
        <v>5</v>
      </c>
    </row>
    <row r="1132" spans="1:12" ht="20.100000000000001" customHeight="1" x14ac:dyDescent="0.2">
      <c r="A1132" s="139" t="s">
        <v>2161</v>
      </c>
      <c r="B1132" s="123">
        <v>4</v>
      </c>
      <c r="C1132" s="123">
        <v>0</v>
      </c>
      <c r="D1132" s="123">
        <v>0</v>
      </c>
      <c r="E1132" s="123">
        <v>0</v>
      </c>
      <c r="F1132" s="123">
        <v>2</v>
      </c>
      <c r="G1132" s="123">
        <v>2</v>
      </c>
      <c r="H1132" s="123">
        <v>404</v>
      </c>
      <c r="I1132" s="120">
        <f t="shared" si="18"/>
        <v>9.9009900990099011E-3</v>
      </c>
      <c r="J1132" s="125" t="s">
        <v>260</v>
      </c>
      <c r="K1132" s="118" t="s">
        <v>296</v>
      </c>
      <c r="L1132" s="118" t="s">
        <v>12</v>
      </c>
    </row>
    <row r="1133" spans="1:12" ht="20.100000000000001" customHeight="1" x14ac:dyDescent="0.2">
      <c r="A1133" s="139" t="s">
        <v>2281</v>
      </c>
      <c r="B1133" s="123">
        <v>2</v>
      </c>
      <c r="C1133" s="123">
        <v>0</v>
      </c>
      <c r="D1133" s="123">
        <v>0</v>
      </c>
      <c r="E1133" s="123">
        <v>1</v>
      </c>
      <c r="F1133" s="123">
        <v>1</v>
      </c>
      <c r="G1133" s="123">
        <v>0</v>
      </c>
      <c r="H1133" s="123">
        <v>5</v>
      </c>
      <c r="I1133" s="120">
        <f t="shared" si="18"/>
        <v>0.4</v>
      </c>
      <c r="J1133" s="125" t="s">
        <v>42</v>
      </c>
      <c r="K1133" s="118" t="s">
        <v>307</v>
      </c>
      <c r="L1133" s="118" t="s">
        <v>5</v>
      </c>
    </row>
    <row r="1134" spans="1:12" ht="20.100000000000001" customHeight="1" x14ac:dyDescent="0.2">
      <c r="A1134" s="139" t="s">
        <v>2236</v>
      </c>
      <c r="B1134" s="123">
        <v>3</v>
      </c>
      <c r="C1134" s="123">
        <v>0</v>
      </c>
      <c r="D1134" s="123">
        <v>0</v>
      </c>
      <c r="E1134" s="123">
        <v>2</v>
      </c>
      <c r="F1134" s="123">
        <v>1</v>
      </c>
      <c r="G1134" s="123">
        <v>0</v>
      </c>
      <c r="H1134" s="123">
        <v>2917</v>
      </c>
      <c r="I1134" s="120">
        <f t="shared" si="18"/>
        <v>1.0284538909838875E-3</v>
      </c>
      <c r="J1134" s="125" t="s">
        <v>69</v>
      </c>
      <c r="K1134" s="118" t="s">
        <v>321</v>
      </c>
      <c r="L1134" s="118" t="s">
        <v>332</v>
      </c>
    </row>
    <row r="1135" spans="1:12" ht="20.100000000000001" customHeight="1" x14ac:dyDescent="0.2">
      <c r="A1135" s="139" t="s">
        <v>484</v>
      </c>
      <c r="B1135" s="123">
        <v>219</v>
      </c>
      <c r="C1135" s="123">
        <v>3</v>
      </c>
      <c r="D1135" s="123">
        <v>3</v>
      </c>
      <c r="E1135" s="123">
        <v>77</v>
      </c>
      <c r="F1135" s="123">
        <v>84</v>
      </c>
      <c r="G1135" s="123">
        <v>52</v>
      </c>
      <c r="H1135" s="123">
        <v>4475</v>
      </c>
      <c r="I1135" s="120">
        <f t="shared" si="18"/>
        <v>4.8938547486033518E-2</v>
      </c>
      <c r="J1135" s="125" t="s">
        <v>70</v>
      </c>
      <c r="K1135" s="118" t="s">
        <v>298</v>
      </c>
      <c r="L1135" s="118"/>
    </row>
    <row r="1136" spans="1:12" ht="20.100000000000001" customHeight="1" x14ac:dyDescent="0.2">
      <c r="A1136" s="139" t="s">
        <v>1280</v>
      </c>
      <c r="B1136" s="123">
        <v>35</v>
      </c>
      <c r="C1136" s="123">
        <v>2</v>
      </c>
      <c r="D1136" s="123">
        <v>3</v>
      </c>
      <c r="E1136" s="123">
        <v>11</v>
      </c>
      <c r="F1136" s="123">
        <v>10</v>
      </c>
      <c r="G1136" s="123">
        <v>9</v>
      </c>
      <c r="H1136" s="123">
        <v>781</v>
      </c>
      <c r="I1136" s="120">
        <f t="shared" si="18"/>
        <v>4.4814340588988477E-2</v>
      </c>
      <c r="J1136" s="125" t="s">
        <v>43</v>
      </c>
      <c r="K1136" s="118" t="s">
        <v>312</v>
      </c>
      <c r="L1136" s="118" t="s">
        <v>2358</v>
      </c>
    </row>
    <row r="1137" spans="1:12" ht="20.100000000000001" customHeight="1" x14ac:dyDescent="0.2">
      <c r="A1137" s="139" t="s">
        <v>1376</v>
      </c>
      <c r="B1137" s="123">
        <v>24</v>
      </c>
      <c r="C1137" s="123">
        <v>1</v>
      </c>
      <c r="D1137" s="123">
        <v>0</v>
      </c>
      <c r="E1137" s="123">
        <v>3</v>
      </c>
      <c r="F1137" s="123">
        <v>9</v>
      </c>
      <c r="G1137" s="123">
        <v>11</v>
      </c>
      <c r="H1137" s="123">
        <v>896</v>
      </c>
      <c r="I1137" s="120">
        <f t="shared" si="18"/>
        <v>2.6785714285714284E-2</v>
      </c>
      <c r="J1137" s="125" t="s">
        <v>78</v>
      </c>
      <c r="K1137" s="118" t="s">
        <v>321</v>
      </c>
      <c r="L1137" s="118"/>
    </row>
    <row r="1138" spans="1:12" ht="20.100000000000001" customHeight="1" x14ac:dyDescent="0.2">
      <c r="A1138" s="139" t="s">
        <v>2238</v>
      </c>
      <c r="B1138" s="123">
        <v>5</v>
      </c>
      <c r="C1138" s="123">
        <v>0</v>
      </c>
      <c r="D1138" s="123">
        <v>0</v>
      </c>
      <c r="E1138" s="123">
        <v>0</v>
      </c>
      <c r="F1138" s="123">
        <v>4</v>
      </c>
      <c r="G1138" s="123">
        <v>1</v>
      </c>
      <c r="H1138" s="123">
        <v>549</v>
      </c>
      <c r="I1138" s="120">
        <f t="shared" si="18"/>
        <v>9.1074681238615673E-3</v>
      </c>
      <c r="J1138" s="125" t="s">
        <v>262</v>
      </c>
      <c r="K1138" s="118" t="s">
        <v>296</v>
      </c>
      <c r="L1138" s="118" t="s">
        <v>328</v>
      </c>
    </row>
    <row r="1139" spans="1:12" ht="20.100000000000001" customHeight="1" x14ac:dyDescent="0.2">
      <c r="A1139" s="139" t="s">
        <v>2211</v>
      </c>
      <c r="B1139" s="123">
        <v>2</v>
      </c>
      <c r="C1139" s="123">
        <v>0</v>
      </c>
      <c r="D1139" s="123">
        <v>0</v>
      </c>
      <c r="E1139" s="123">
        <v>1</v>
      </c>
      <c r="F1139" s="123">
        <v>1</v>
      </c>
      <c r="G1139" s="123">
        <v>0</v>
      </c>
      <c r="H1139" s="123">
        <v>13</v>
      </c>
      <c r="I1139" s="120">
        <f t="shared" si="18"/>
        <v>0.15384615384615385</v>
      </c>
      <c r="J1139" s="125" t="s">
        <v>116</v>
      </c>
      <c r="K1139" s="118"/>
      <c r="L1139" s="118"/>
    </row>
    <row r="1140" spans="1:12" ht="20.100000000000001" customHeight="1" x14ac:dyDescent="0.2">
      <c r="A1140" s="139" t="s">
        <v>1243</v>
      </c>
      <c r="B1140" s="123">
        <v>29</v>
      </c>
      <c r="C1140" s="123">
        <v>0</v>
      </c>
      <c r="D1140" s="123">
        <v>1</v>
      </c>
      <c r="E1140" s="123">
        <v>10</v>
      </c>
      <c r="F1140" s="123">
        <v>14</v>
      </c>
      <c r="G1140" s="123">
        <v>4</v>
      </c>
      <c r="H1140" s="123">
        <v>519</v>
      </c>
      <c r="I1140" s="120">
        <f t="shared" si="18"/>
        <v>5.5876685934489405E-2</v>
      </c>
      <c r="J1140" s="125" t="s">
        <v>238</v>
      </c>
      <c r="K1140" s="118" t="s">
        <v>2580</v>
      </c>
      <c r="L1140" s="118" t="s">
        <v>91</v>
      </c>
    </row>
    <row r="1141" spans="1:12" ht="20.100000000000001" customHeight="1" x14ac:dyDescent="0.2">
      <c r="A1141" s="139" t="s">
        <v>121</v>
      </c>
      <c r="B1141" s="123">
        <v>1181</v>
      </c>
      <c r="C1141" s="123">
        <v>9</v>
      </c>
      <c r="D1141" s="123">
        <v>10</v>
      </c>
      <c r="E1141" s="123">
        <v>174</v>
      </c>
      <c r="F1141" s="123">
        <v>558</v>
      </c>
      <c r="G1141" s="123">
        <v>430</v>
      </c>
      <c r="H1141" s="123">
        <v>7227</v>
      </c>
      <c r="I1141" s="120">
        <f t="shared" si="18"/>
        <v>0.16341497163414972</v>
      </c>
      <c r="J1141" s="125" t="s">
        <v>456</v>
      </c>
      <c r="K1141" s="118" t="s">
        <v>321</v>
      </c>
      <c r="L1141" s="118" t="s">
        <v>332</v>
      </c>
    </row>
    <row r="1142" spans="1:12" ht="20.100000000000001" customHeight="1" x14ac:dyDescent="0.2">
      <c r="A1142" s="139" t="s">
        <v>2098</v>
      </c>
      <c r="B1142" s="123">
        <v>6</v>
      </c>
      <c r="C1142" s="123">
        <v>0</v>
      </c>
      <c r="D1142" s="123">
        <v>0</v>
      </c>
      <c r="E1142" s="123">
        <v>4</v>
      </c>
      <c r="F1142" s="123">
        <v>2</v>
      </c>
      <c r="G1142" s="123">
        <v>0</v>
      </c>
      <c r="H1142" s="123">
        <v>360</v>
      </c>
      <c r="I1142" s="120">
        <f t="shared" si="18"/>
        <v>1.6666666666666666E-2</v>
      </c>
      <c r="J1142" s="125" t="s">
        <v>11</v>
      </c>
      <c r="K1142" s="118"/>
      <c r="L1142" s="118"/>
    </row>
    <row r="1143" spans="1:12" ht="20.100000000000001" customHeight="1" x14ac:dyDescent="0.2">
      <c r="A1143" s="139" t="s">
        <v>759</v>
      </c>
      <c r="B1143" s="123">
        <v>53</v>
      </c>
      <c r="C1143" s="123">
        <v>0</v>
      </c>
      <c r="D1143" s="123">
        <v>0</v>
      </c>
      <c r="E1143" s="123">
        <v>18</v>
      </c>
      <c r="F1143" s="123">
        <v>27</v>
      </c>
      <c r="G1143" s="123">
        <v>8</v>
      </c>
      <c r="H1143" s="123">
        <v>934</v>
      </c>
      <c r="I1143" s="120">
        <f t="shared" si="18"/>
        <v>5.6745182012847964E-2</v>
      </c>
      <c r="J1143" s="125" t="s">
        <v>36</v>
      </c>
      <c r="K1143" s="118" t="s">
        <v>321</v>
      </c>
      <c r="L1143" s="118" t="s">
        <v>364</v>
      </c>
    </row>
    <row r="1144" spans="1:12" ht="20.100000000000001" customHeight="1" x14ac:dyDescent="0.2">
      <c r="A1144" s="139" t="s">
        <v>809</v>
      </c>
      <c r="B1144" s="123">
        <v>56</v>
      </c>
      <c r="C1144" s="123">
        <v>1</v>
      </c>
      <c r="D1144" s="123">
        <v>0</v>
      </c>
      <c r="E1144" s="123">
        <v>21</v>
      </c>
      <c r="F1144" s="123">
        <v>26</v>
      </c>
      <c r="G1144" s="123">
        <v>8</v>
      </c>
      <c r="H1144" s="123">
        <v>807</v>
      </c>
      <c r="I1144" s="120">
        <f t="shared" si="18"/>
        <v>6.9392812887236685E-2</v>
      </c>
      <c r="J1144" s="125" t="s">
        <v>39</v>
      </c>
      <c r="K1144" s="118" t="s">
        <v>298</v>
      </c>
      <c r="L1144" s="118" t="s">
        <v>391</v>
      </c>
    </row>
    <row r="1145" spans="1:12" ht="15" x14ac:dyDescent="0.2">
      <c r="A1145" s="139" t="s">
        <v>2031</v>
      </c>
      <c r="B1145" s="123">
        <v>14</v>
      </c>
      <c r="C1145" s="123">
        <v>0</v>
      </c>
      <c r="D1145" s="123">
        <v>0</v>
      </c>
      <c r="E1145" s="123">
        <v>4</v>
      </c>
      <c r="F1145" s="123">
        <v>8</v>
      </c>
      <c r="G1145" s="123">
        <v>2</v>
      </c>
      <c r="H1145" s="123">
        <v>615</v>
      </c>
      <c r="I1145" s="120">
        <f t="shared" si="18"/>
        <v>2.2764227642276424E-2</v>
      </c>
      <c r="J1145" s="125" t="s">
        <v>69</v>
      </c>
      <c r="K1145" s="118" t="s">
        <v>321</v>
      </c>
      <c r="L1145" s="118" t="s">
        <v>332</v>
      </c>
    </row>
    <row r="1146" spans="1:12" ht="15" x14ac:dyDescent="0.2">
      <c r="A1146" s="139" t="s">
        <v>852</v>
      </c>
      <c r="B1146" s="123">
        <v>47</v>
      </c>
      <c r="C1146" s="123">
        <v>2</v>
      </c>
      <c r="D1146" s="123">
        <v>0</v>
      </c>
      <c r="E1146" s="123">
        <v>10</v>
      </c>
      <c r="F1146" s="123">
        <v>27</v>
      </c>
      <c r="G1146" s="123">
        <v>8</v>
      </c>
      <c r="H1146" s="123">
        <v>2634</v>
      </c>
      <c r="I1146" s="120">
        <f t="shared" si="18"/>
        <v>1.7843583902809414E-2</v>
      </c>
      <c r="J1146" s="125" t="s">
        <v>89</v>
      </c>
      <c r="K1146" s="118" t="s">
        <v>2580</v>
      </c>
      <c r="L1146" s="118"/>
    </row>
    <row r="1147" spans="1:12" ht="15" x14ac:dyDescent="0.2">
      <c r="A1147" s="139" t="s">
        <v>563</v>
      </c>
      <c r="B1147" s="123">
        <v>125</v>
      </c>
      <c r="C1147" s="123">
        <v>1</v>
      </c>
      <c r="D1147" s="123">
        <v>0</v>
      </c>
      <c r="E1147" s="123">
        <v>15</v>
      </c>
      <c r="F1147" s="123">
        <v>68</v>
      </c>
      <c r="G1147" s="123">
        <v>41</v>
      </c>
      <c r="H1147" s="123">
        <v>546</v>
      </c>
      <c r="I1147" s="120">
        <f t="shared" si="18"/>
        <v>0.22893772893772893</v>
      </c>
      <c r="J1147" s="125" t="s">
        <v>39</v>
      </c>
      <c r="K1147" s="118" t="s">
        <v>307</v>
      </c>
      <c r="L1147" s="118"/>
    </row>
    <row r="1148" spans="1:12" ht="15" x14ac:dyDescent="0.2">
      <c r="A1148" s="139" t="s">
        <v>1861</v>
      </c>
      <c r="B1148" s="123">
        <v>18</v>
      </c>
      <c r="C1148" s="123">
        <v>0</v>
      </c>
      <c r="D1148" s="123">
        <v>0</v>
      </c>
      <c r="E1148" s="123">
        <v>8</v>
      </c>
      <c r="F1148" s="123">
        <v>9</v>
      </c>
      <c r="G1148" s="123">
        <v>1</v>
      </c>
      <c r="H1148" s="123">
        <v>624</v>
      </c>
      <c r="I1148" s="120">
        <f t="shared" si="18"/>
        <v>2.8846153846153848E-2</v>
      </c>
      <c r="J1148" s="125" t="s">
        <v>36</v>
      </c>
      <c r="K1148" s="118" t="s">
        <v>321</v>
      </c>
      <c r="L1148" s="118" t="s">
        <v>364</v>
      </c>
    </row>
    <row r="1149" spans="1:12" ht="15" x14ac:dyDescent="0.2">
      <c r="A1149" s="139" t="s">
        <v>261</v>
      </c>
      <c r="B1149" s="123">
        <v>4</v>
      </c>
      <c r="C1149" s="123">
        <v>0</v>
      </c>
      <c r="D1149" s="123">
        <v>0</v>
      </c>
      <c r="E1149" s="123">
        <v>1</v>
      </c>
      <c r="F1149" s="123">
        <v>3</v>
      </c>
      <c r="G1149" s="123">
        <v>0</v>
      </c>
      <c r="H1149" s="123">
        <v>7359</v>
      </c>
      <c r="I1149" s="120">
        <f t="shared" si="18"/>
        <v>5.4355211305883951E-4</v>
      </c>
      <c r="J1149" s="125" t="s">
        <v>456</v>
      </c>
      <c r="K1149" s="118" t="s">
        <v>321</v>
      </c>
      <c r="L1149" s="118"/>
    </row>
    <row r="1150" spans="1:12" ht="15" x14ac:dyDescent="0.2">
      <c r="A1150" s="139" t="s">
        <v>1391</v>
      </c>
      <c r="B1150" s="123">
        <v>19</v>
      </c>
      <c r="C1150" s="123">
        <v>0</v>
      </c>
      <c r="D1150" s="123">
        <v>0</v>
      </c>
      <c r="E1150" s="123">
        <v>4</v>
      </c>
      <c r="F1150" s="123">
        <v>7</v>
      </c>
      <c r="G1150" s="123">
        <v>8</v>
      </c>
      <c r="H1150" s="123">
        <v>334</v>
      </c>
      <c r="I1150" s="120">
        <f t="shared" si="18"/>
        <v>5.6886227544910177E-2</v>
      </c>
      <c r="J1150" s="125" t="s">
        <v>28</v>
      </c>
      <c r="K1150" s="118" t="s">
        <v>321</v>
      </c>
      <c r="L1150" s="118" t="s">
        <v>2355</v>
      </c>
    </row>
    <row r="1151" spans="1:12" ht="15" x14ac:dyDescent="0.2">
      <c r="A1151" s="139" t="s">
        <v>660</v>
      </c>
      <c r="B1151" s="123">
        <v>86</v>
      </c>
      <c r="C1151" s="123">
        <v>5</v>
      </c>
      <c r="D1151" s="123">
        <v>9</v>
      </c>
      <c r="E1151" s="123">
        <v>31</v>
      </c>
      <c r="F1151" s="123">
        <v>38</v>
      </c>
      <c r="G1151" s="123">
        <v>3</v>
      </c>
      <c r="H1151" s="123">
        <v>1556</v>
      </c>
      <c r="I1151" s="120">
        <f t="shared" si="18"/>
        <v>5.5269922879177376E-2</v>
      </c>
      <c r="J1151" s="125" t="s">
        <v>30</v>
      </c>
      <c r="K1151" s="118" t="s">
        <v>312</v>
      </c>
      <c r="L1151" s="118" t="s">
        <v>2358</v>
      </c>
    </row>
    <row r="1152" spans="1:12" ht="15" x14ac:dyDescent="0.2">
      <c r="A1152" s="139" t="s">
        <v>899</v>
      </c>
      <c r="B1152" s="123">
        <v>51</v>
      </c>
      <c r="C1152" s="123">
        <v>1</v>
      </c>
      <c r="D1152" s="123">
        <v>1</v>
      </c>
      <c r="E1152" s="123">
        <v>11</v>
      </c>
      <c r="F1152" s="123">
        <v>26</v>
      </c>
      <c r="G1152" s="123">
        <v>12</v>
      </c>
      <c r="H1152" s="123">
        <v>1933</v>
      </c>
      <c r="I1152" s="120">
        <f t="shared" si="18"/>
        <v>2.6383859286083809E-2</v>
      </c>
      <c r="J1152" s="125" t="s">
        <v>61</v>
      </c>
      <c r="K1152" s="118" t="s">
        <v>305</v>
      </c>
      <c r="L1152" s="118"/>
    </row>
    <row r="1153" spans="1:12" ht="15" x14ac:dyDescent="0.2">
      <c r="A1153" s="139" t="s">
        <v>713</v>
      </c>
      <c r="B1153" s="123">
        <v>39</v>
      </c>
      <c r="C1153" s="123">
        <v>0</v>
      </c>
      <c r="D1153" s="123">
        <v>0</v>
      </c>
      <c r="E1153" s="123">
        <v>17</v>
      </c>
      <c r="F1153" s="123">
        <v>13</v>
      </c>
      <c r="G1153" s="123">
        <v>9</v>
      </c>
      <c r="H1153" s="123">
        <v>626</v>
      </c>
      <c r="I1153" s="120">
        <f t="shared" si="18"/>
        <v>6.2300319488817889E-2</v>
      </c>
      <c r="J1153" s="125" t="s">
        <v>87</v>
      </c>
      <c r="K1153" s="118" t="s">
        <v>2580</v>
      </c>
      <c r="L1153" s="118" t="s">
        <v>51</v>
      </c>
    </row>
    <row r="1154" spans="1:12" ht="15" x14ac:dyDescent="0.2">
      <c r="A1154" s="139" t="s">
        <v>1294</v>
      </c>
      <c r="B1154" s="123">
        <v>23</v>
      </c>
      <c r="C1154" s="123">
        <v>0</v>
      </c>
      <c r="D1154" s="123">
        <v>1</v>
      </c>
      <c r="E1154" s="123">
        <v>3</v>
      </c>
      <c r="F1154" s="123">
        <v>16</v>
      </c>
      <c r="G1154" s="123">
        <v>3</v>
      </c>
      <c r="H1154" s="123">
        <v>763</v>
      </c>
      <c r="I1154" s="120">
        <f t="shared" si="18"/>
        <v>3.0144167758846659E-2</v>
      </c>
      <c r="J1154" s="125" t="s">
        <v>40</v>
      </c>
      <c r="K1154" s="118" t="s">
        <v>300</v>
      </c>
      <c r="L1154" s="118"/>
    </row>
    <row r="1155" spans="1:12" ht="15" x14ac:dyDescent="0.2">
      <c r="A1155" s="139" t="s">
        <v>2046</v>
      </c>
      <c r="B1155" s="123">
        <v>13</v>
      </c>
      <c r="C1155" s="123">
        <v>0</v>
      </c>
      <c r="D1155" s="123">
        <v>0</v>
      </c>
      <c r="E1155" s="123">
        <v>0</v>
      </c>
      <c r="F1155" s="123">
        <v>7</v>
      </c>
      <c r="G1155" s="123">
        <v>6</v>
      </c>
      <c r="H1155" s="123">
        <v>135</v>
      </c>
      <c r="I1155" s="120">
        <f t="shared" si="18"/>
        <v>9.6296296296296297E-2</v>
      </c>
      <c r="J1155" s="125" t="s">
        <v>73</v>
      </c>
      <c r="K1155" s="118" t="s">
        <v>316</v>
      </c>
      <c r="L1155" s="118"/>
    </row>
    <row r="1156" spans="1:12" ht="15" x14ac:dyDescent="0.2">
      <c r="A1156" s="139" t="s">
        <v>461</v>
      </c>
      <c r="B1156" s="123">
        <v>313</v>
      </c>
      <c r="C1156" s="123">
        <v>0</v>
      </c>
      <c r="D1156" s="123">
        <v>3</v>
      </c>
      <c r="E1156" s="123">
        <v>74</v>
      </c>
      <c r="F1156" s="123">
        <v>179</v>
      </c>
      <c r="G1156" s="123">
        <v>57</v>
      </c>
      <c r="H1156" s="123">
        <v>5983</v>
      </c>
      <c r="I1156" s="120">
        <f t="shared" si="18"/>
        <v>5.2314892194551231E-2</v>
      </c>
      <c r="J1156" s="125" t="s">
        <v>120</v>
      </c>
      <c r="K1156" s="118" t="s">
        <v>312</v>
      </c>
      <c r="L1156" s="118" t="s">
        <v>2360</v>
      </c>
    </row>
    <row r="1157" spans="1:12" ht="15" x14ac:dyDescent="0.2">
      <c r="A1157" s="139" t="s">
        <v>854</v>
      </c>
      <c r="B1157" s="123">
        <v>42</v>
      </c>
      <c r="C1157" s="123">
        <v>0</v>
      </c>
      <c r="D1157" s="123">
        <v>0</v>
      </c>
      <c r="E1157" s="123">
        <v>8</v>
      </c>
      <c r="F1157" s="123">
        <v>27</v>
      </c>
      <c r="G1157" s="123">
        <v>7</v>
      </c>
      <c r="H1157" s="123">
        <v>1455</v>
      </c>
      <c r="I1157" s="120">
        <f t="shared" si="18"/>
        <v>2.88659793814433E-2</v>
      </c>
      <c r="J1157" s="125" t="s">
        <v>48</v>
      </c>
      <c r="K1157" s="118" t="s">
        <v>305</v>
      </c>
      <c r="L1157" s="118"/>
    </row>
    <row r="1158" spans="1:12" ht="15" x14ac:dyDescent="0.2">
      <c r="A1158" s="139" t="s">
        <v>262</v>
      </c>
      <c r="B1158" s="123">
        <v>21</v>
      </c>
      <c r="C1158" s="123">
        <v>1</v>
      </c>
      <c r="D1158" s="123">
        <v>1</v>
      </c>
      <c r="E1158" s="123">
        <v>10</v>
      </c>
      <c r="F1158" s="123">
        <v>7</v>
      </c>
      <c r="G1158" s="123">
        <v>2</v>
      </c>
      <c r="H1158" s="123">
        <v>940</v>
      </c>
      <c r="I1158" s="120">
        <f t="shared" si="18"/>
        <v>2.2340425531914895E-2</v>
      </c>
      <c r="J1158" s="125" t="s">
        <v>262</v>
      </c>
      <c r="K1158" s="118" t="s">
        <v>296</v>
      </c>
      <c r="L1158" s="118" t="s">
        <v>12</v>
      </c>
    </row>
    <row r="1159" spans="1:12" ht="15" x14ac:dyDescent="0.2">
      <c r="A1159" s="139" t="s">
        <v>2195</v>
      </c>
      <c r="B1159" s="123">
        <v>10</v>
      </c>
      <c r="C1159" s="123">
        <v>0</v>
      </c>
      <c r="D1159" s="123">
        <v>0</v>
      </c>
      <c r="E1159" s="123">
        <v>5</v>
      </c>
      <c r="F1159" s="123">
        <v>4</v>
      </c>
      <c r="G1159" s="123">
        <v>1</v>
      </c>
      <c r="H1159" s="123">
        <v>471</v>
      </c>
      <c r="I1159" s="120">
        <f t="shared" si="18"/>
        <v>2.1231422505307854E-2</v>
      </c>
      <c r="J1159" s="125" t="s">
        <v>224</v>
      </c>
      <c r="K1159" s="118" t="s">
        <v>321</v>
      </c>
      <c r="L1159" s="118" t="s">
        <v>94</v>
      </c>
    </row>
    <row r="1160" spans="1:12" ht="15" x14ac:dyDescent="0.2">
      <c r="A1160" s="139" t="s">
        <v>263</v>
      </c>
      <c r="B1160" s="123">
        <v>18</v>
      </c>
      <c r="C1160" s="123">
        <v>0</v>
      </c>
      <c r="D1160" s="123">
        <v>0</v>
      </c>
      <c r="E1160" s="123">
        <v>6</v>
      </c>
      <c r="F1160" s="123">
        <v>11</v>
      </c>
      <c r="G1160" s="123">
        <v>1</v>
      </c>
      <c r="H1160" s="123">
        <v>42001</v>
      </c>
      <c r="I1160" s="120">
        <f t="shared" si="18"/>
        <v>4.2856122473274445E-4</v>
      </c>
      <c r="J1160" s="125" t="s">
        <v>456</v>
      </c>
      <c r="K1160" s="118" t="s">
        <v>300</v>
      </c>
      <c r="L1160" s="118" t="s">
        <v>2356</v>
      </c>
    </row>
    <row r="1161" spans="1:12" ht="15" x14ac:dyDescent="0.2">
      <c r="A1161" s="139" t="s">
        <v>711</v>
      </c>
      <c r="B1161" s="123">
        <v>73</v>
      </c>
      <c r="C1161" s="123">
        <v>1</v>
      </c>
      <c r="D1161" s="123">
        <v>1</v>
      </c>
      <c r="E1161" s="123">
        <v>14</v>
      </c>
      <c r="F1161" s="123">
        <v>40</v>
      </c>
      <c r="G1161" s="123">
        <v>17</v>
      </c>
      <c r="H1161" s="123">
        <v>972</v>
      </c>
      <c r="I1161" s="120">
        <f t="shared" si="18"/>
        <v>7.5102880658436219E-2</v>
      </c>
      <c r="J1161" s="125" t="s">
        <v>120</v>
      </c>
      <c r="K1161" s="118" t="s">
        <v>316</v>
      </c>
      <c r="L1161" s="118"/>
    </row>
    <row r="1162" spans="1:12" ht="15" x14ac:dyDescent="0.2">
      <c r="A1162" s="139" t="s">
        <v>2204</v>
      </c>
      <c r="B1162" s="123">
        <v>4</v>
      </c>
      <c r="C1162" s="123">
        <v>0</v>
      </c>
      <c r="D1162" s="123">
        <v>0</v>
      </c>
      <c r="E1162" s="123">
        <v>1</v>
      </c>
      <c r="F1162" s="123">
        <v>2</v>
      </c>
      <c r="G1162" s="123">
        <v>1</v>
      </c>
      <c r="H1162" s="123">
        <v>459</v>
      </c>
      <c r="I1162" s="120">
        <f t="shared" ref="I1162:I1225" si="19">+B1162/H1162</f>
        <v>8.7145969498910684E-3</v>
      </c>
      <c r="J1162" s="125" t="s">
        <v>210</v>
      </c>
      <c r="K1162" s="118" t="s">
        <v>296</v>
      </c>
      <c r="L1162" s="118"/>
    </row>
    <row r="1163" spans="1:12" ht="15" x14ac:dyDescent="0.2">
      <c r="A1163" s="139" t="s">
        <v>1636</v>
      </c>
      <c r="B1163" s="123">
        <v>9</v>
      </c>
      <c r="C1163" s="123">
        <v>0</v>
      </c>
      <c r="D1163" s="123">
        <v>0</v>
      </c>
      <c r="E1163" s="123">
        <v>2</v>
      </c>
      <c r="F1163" s="123">
        <v>4</v>
      </c>
      <c r="G1163" s="123">
        <v>3</v>
      </c>
      <c r="H1163" s="123">
        <v>659</v>
      </c>
      <c r="I1163" s="120">
        <f t="shared" si="19"/>
        <v>1.3657056145675266E-2</v>
      </c>
      <c r="J1163" s="125" t="s">
        <v>37</v>
      </c>
      <c r="K1163" s="118" t="s">
        <v>2580</v>
      </c>
      <c r="L1163" s="118" t="s">
        <v>51</v>
      </c>
    </row>
    <row r="1164" spans="1:12" ht="15" x14ac:dyDescent="0.2">
      <c r="A1164" s="139" t="s">
        <v>1186</v>
      </c>
      <c r="B1164" s="123">
        <v>43</v>
      </c>
      <c r="C1164" s="123">
        <v>1</v>
      </c>
      <c r="D1164" s="123">
        <v>1</v>
      </c>
      <c r="E1164" s="123">
        <v>8</v>
      </c>
      <c r="F1164" s="123">
        <v>24</v>
      </c>
      <c r="G1164" s="123">
        <v>9</v>
      </c>
      <c r="H1164" s="123">
        <v>1092</v>
      </c>
      <c r="I1164" s="120">
        <f t="shared" si="19"/>
        <v>3.9377289377289376E-2</v>
      </c>
      <c r="J1164" s="125" t="s">
        <v>71</v>
      </c>
      <c r="K1164" s="118" t="s">
        <v>298</v>
      </c>
      <c r="L1164" s="118" t="s">
        <v>18</v>
      </c>
    </row>
    <row r="1165" spans="1:12" ht="15" x14ac:dyDescent="0.2">
      <c r="A1165" s="139" t="s">
        <v>903</v>
      </c>
      <c r="B1165" s="123">
        <v>45</v>
      </c>
      <c r="C1165" s="123">
        <v>2</v>
      </c>
      <c r="D1165" s="123">
        <v>0</v>
      </c>
      <c r="E1165" s="123">
        <v>12</v>
      </c>
      <c r="F1165" s="123">
        <v>28</v>
      </c>
      <c r="G1165" s="123">
        <v>3</v>
      </c>
      <c r="H1165" s="123">
        <v>1151</v>
      </c>
      <c r="I1165" s="120">
        <f t="shared" si="19"/>
        <v>3.9096437880104258E-2</v>
      </c>
      <c r="J1165" s="125" t="s">
        <v>89</v>
      </c>
      <c r="K1165" s="118" t="s">
        <v>2580</v>
      </c>
      <c r="L1165" s="118" t="s">
        <v>64</v>
      </c>
    </row>
    <row r="1166" spans="1:12" ht="15" x14ac:dyDescent="0.2">
      <c r="A1166" s="139" t="s">
        <v>1985</v>
      </c>
      <c r="B1166" s="123">
        <v>10</v>
      </c>
      <c r="C1166" s="123">
        <v>0</v>
      </c>
      <c r="D1166" s="123">
        <v>0</v>
      </c>
      <c r="E1166" s="123">
        <v>2</v>
      </c>
      <c r="F1166" s="123">
        <v>7</v>
      </c>
      <c r="G1166" s="123">
        <v>1</v>
      </c>
      <c r="H1166" s="123">
        <v>391</v>
      </c>
      <c r="I1166" s="120">
        <f t="shared" si="19"/>
        <v>2.557544757033248E-2</v>
      </c>
      <c r="J1166" s="125" t="s">
        <v>260</v>
      </c>
      <c r="K1166" s="118" t="s">
        <v>307</v>
      </c>
      <c r="L1166" s="118" t="s">
        <v>83</v>
      </c>
    </row>
    <row r="1167" spans="1:12" ht="15" x14ac:dyDescent="0.2">
      <c r="A1167" s="139" t="s">
        <v>2163</v>
      </c>
      <c r="B1167" s="123">
        <v>5</v>
      </c>
      <c r="C1167" s="123">
        <v>0</v>
      </c>
      <c r="D1167" s="123">
        <v>0</v>
      </c>
      <c r="E1167" s="123">
        <v>2</v>
      </c>
      <c r="F1167" s="123">
        <v>3</v>
      </c>
      <c r="G1167" s="123">
        <v>0</v>
      </c>
      <c r="H1167" s="123">
        <v>332</v>
      </c>
      <c r="I1167" s="120">
        <f t="shared" si="19"/>
        <v>1.5060240963855422E-2</v>
      </c>
      <c r="J1167" s="125" t="s">
        <v>76</v>
      </c>
      <c r="K1167" s="118" t="s">
        <v>321</v>
      </c>
      <c r="L1167" s="118" t="s">
        <v>2354</v>
      </c>
    </row>
    <row r="1168" spans="1:12" ht="15" x14ac:dyDescent="0.2">
      <c r="A1168" s="139" t="s">
        <v>858</v>
      </c>
      <c r="B1168" s="123">
        <v>67</v>
      </c>
      <c r="C1168" s="123">
        <v>0</v>
      </c>
      <c r="D1168" s="123">
        <v>1</v>
      </c>
      <c r="E1168" s="123">
        <v>19</v>
      </c>
      <c r="F1168" s="123">
        <v>34</v>
      </c>
      <c r="G1168" s="123">
        <v>13</v>
      </c>
      <c r="H1168" s="123">
        <v>2017</v>
      </c>
      <c r="I1168" s="120">
        <f t="shared" si="19"/>
        <v>3.3217649975210706E-2</v>
      </c>
      <c r="J1168" s="125" t="s">
        <v>13</v>
      </c>
      <c r="K1168" s="118" t="s">
        <v>296</v>
      </c>
      <c r="L1168" s="118"/>
    </row>
    <row r="1169" spans="1:12" ht="15" x14ac:dyDescent="0.2">
      <c r="A1169" s="139" t="s">
        <v>2009</v>
      </c>
      <c r="B1169" s="123">
        <v>8</v>
      </c>
      <c r="C1169" s="123">
        <v>0</v>
      </c>
      <c r="D1169" s="123">
        <v>0</v>
      </c>
      <c r="E1169" s="123">
        <v>2</v>
      </c>
      <c r="F1169" s="123">
        <v>4</v>
      </c>
      <c r="G1169" s="123">
        <v>2</v>
      </c>
      <c r="H1169" s="123">
        <v>413</v>
      </c>
      <c r="I1169" s="120">
        <f t="shared" si="19"/>
        <v>1.9370460048426151E-2</v>
      </c>
      <c r="J1169" s="125" t="s">
        <v>21</v>
      </c>
      <c r="K1169" s="118" t="s">
        <v>307</v>
      </c>
      <c r="L1169" s="118" t="s">
        <v>83</v>
      </c>
    </row>
    <row r="1170" spans="1:12" ht="15" x14ac:dyDescent="0.2">
      <c r="A1170" s="139" t="s">
        <v>1815</v>
      </c>
      <c r="B1170" s="123">
        <v>22</v>
      </c>
      <c r="C1170" s="123">
        <v>0</v>
      </c>
      <c r="D1170" s="123">
        <v>0</v>
      </c>
      <c r="E1170" s="123">
        <v>5</v>
      </c>
      <c r="F1170" s="123">
        <v>12</v>
      </c>
      <c r="G1170" s="123">
        <v>5</v>
      </c>
      <c r="H1170" s="123">
        <v>663</v>
      </c>
      <c r="I1170" s="120">
        <f t="shared" si="19"/>
        <v>3.3182503770739065E-2</v>
      </c>
      <c r="J1170" s="125" t="s">
        <v>21</v>
      </c>
      <c r="K1170" s="118" t="s">
        <v>307</v>
      </c>
      <c r="L1170" s="118" t="s">
        <v>83</v>
      </c>
    </row>
    <row r="1171" spans="1:12" ht="15" x14ac:dyDescent="0.2">
      <c r="A1171" s="139" t="s">
        <v>976</v>
      </c>
      <c r="B1171" s="123">
        <v>39</v>
      </c>
      <c r="C1171" s="123">
        <v>2</v>
      </c>
      <c r="D1171" s="123">
        <v>0</v>
      </c>
      <c r="E1171" s="123">
        <v>8</v>
      </c>
      <c r="F1171" s="123">
        <v>21</v>
      </c>
      <c r="G1171" s="123">
        <v>8</v>
      </c>
      <c r="H1171" s="123">
        <v>403</v>
      </c>
      <c r="I1171" s="120">
        <f t="shared" si="19"/>
        <v>9.6774193548387094E-2</v>
      </c>
      <c r="J1171" s="125" t="s">
        <v>78</v>
      </c>
      <c r="K1171" s="118" t="s">
        <v>321</v>
      </c>
      <c r="L1171" s="118"/>
    </row>
    <row r="1172" spans="1:12" ht="15" x14ac:dyDescent="0.2">
      <c r="A1172" s="139" t="s">
        <v>2257</v>
      </c>
      <c r="B1172" s="123">
        <v>4</v>
      </c>
      <c r="C1172" s="123">
        <v>0</v>
      </c>
      <c r="D1172" s="123">
        <v>0</v>
      </c>
      <c r="E1172" s="123">
        <v>2</v>
      </c>
      <c r="F1172" s="123">
        <v>2</v>
      </c>
      <c r="G1172" s="123">
        <v>0</v>
      </c>
      <c r="H1172" s="123">
        <v>346</v>
      </c>
      <c r="I1172" s="120">
        <f t="shared" si="19"/>
        <v>1.1560693641618497E-2</v>
      </c>
      <c r="J1172" s="125" t="s">
        <v>241</v>
      </c>
      <c r="K1172" s="118" t="s">
        <v>298</v>
      </c>
      <c r="L1172" s="118"/>
    </row>
    <row r="1173" spans="1:12" ht="15" x14ac:dyDescent="0.2">
      <c r="A1173" s="139" t="s">
        <v>1510</v>
      </c>
      <c r="B1173" s="123">
        <v>18</v>
      </c>
      <c r="C1173" s="123">
        <v>2</v>
      </c>
      <c r="D1173" s="123">
        <v>0</v>
      </c>
      <c r="E1173" s="123">
        <v>5</v>
      </c>
      <c r="F1173" s="123">
        <v>5</v>
      </c>
      <c r="G1173" s="123">
        <v>6</v>
      </c>
      <c r="H1173" s="123">
        <v>547</v>
      </c>
      <c r="I1173" s="120">
        <f t="shared" si="19"/>
        <v>3.2906764168190127E-2</v>
      </c>
      <c r="J1173" s="125" t="s">
        <v>260</v>
      </c>
      <c r="K1173" s="118" t="s">
        <v>296</v>
      </c>
      <c r="L1173" s="118" t="s">
        <v>12</v>
      </c>
    </row>
    <row r="1174" spans="1:12" ht="15" x14ac:dyDescent="0.2">
      <c r="A1174" s="139" t="s">
        <v>1634</v>
      </c>
      <c r="B1174" s="123">
        <v>15</v>
      </c>
      <c r="C1174" s="123">
        <v>0</v>
      </c>
      <c r="D1174" s="123">
        <v>1</v>
      </c>
      <c r="E1174" s="123">
        <v>1</v>
      </c>
      <c r="F1174" s="123">
        <v>9</v>
      </c>
      <c r="G1174" s="123">
        <v>4</v>
      </c>
      <c r="H1174" s="123">
        <v>838</v>
      </c>
      <c r="I1174" s="120">
        <f t="shared" si="19"/>
        <v>1.7899761336515514E-2</v>
      </c>
      <c r="J1174" s="125" t="s">
        <v>13</v>
      </c>
      <c r="K1174" s="118" t="s">
        <v>296</v>
      </c>
      <c r="L1174" s="118" t="s">
        <v>12</v>
      </c>
    </row>
    <row r="1175" spans="1:12" ht="15" x14ac:dyDescent="0.2">
      <c r="A1175" s="139" t="s">
        <v>2102</v>
      </c>
      <c r="B1175" s="123">
        <v>6</v>
      </c>
      <c r="C1175" s="123">
        <v>0</v>
      </c>
      <c r="D1175" s="123">
        <v>0</v>
      </c>
      <c r="E1175" s="123">
        <v>3</v>
      </c>
      <c r="F1175" s="123">
        <v>3</v>
      </c>
      <c r="G1175" s="123">
        <v>0</v>
      </c>
      <c r="H1175" s="123">
        <v>453</v>
      </c>
      <c r="I1175" s="120">
        <f t="shared" si="19"/>
        <v>1.3245033112582781E-2</v>
      </c>
      <c r="J1175" s="125" t="s">
        <v>71</v>
      </c>
      <c r="K1175" s="118" t="s">
        <v>298</v>
      </c>
      <c r="L1175" s="118" t="s">
        <v>18</v>
      </c>
    </row>
    <row r="1176" spans="1:12" ht="15" x14ac:dyDescent="0.2">
      <c r="A1176" s="139" t="s">
        <v>301</v>
      </c>
      <c r="B1176" s="123">
        <v>82467</v>
      </c>
      <c r="C1176" s="123">
        <v>2004</v>
      </c>
      <c r="D1176" s="123">
        <v>1015</v>
      </c>
      <c r="E1176" s="123">
        <v>23498</v>
      </c>
      <c r="F1176" s="123">
        <v>34927</v>
      </c>
      <c r="G1176" s="123">
        <v>21023</v>
      </c>
      <c r="H1176" s="123">
        <v>552513</v>
      </c>
      <c r="I1176" s="120">
        <f t="shared" si="19"/>
        <v>0.14925802650797357</v>
      </c>
      <c r="J1176" s="125" t="s">
        <v>456</v>
      </c>
      <c r="K1176" s="118" t="s">
        <v>303</v>
      </c>
      <c r="L1176" s="118"/>
    </row>
    <row r="1177" spans="1:12" ht="15" x14ac:dyDescent="0.2">
      <c r="A1177" s="139" t="s">
        <v>1290</v>
      </c>
      <c r="B1177" s="123">
        <v>19</v>
      </c>
      <c r="C1177" s="123">
        <v>0</v>
      </c>
      <c r="D1177" s="123">
        <v>0</v>
      </c>
      <c r="E1177" s="123">
        <v>5</v>
      </c>
      <c r="F1177" s="123">
        <v>13</v>
      </c>
      <c r="G1177" s="123">
        <v>1</v>
      </c>
      <c r="H1177" s="123">
        <v>561</v>
      </c>
      <c r="I1177" s="120">
        <f t="shared" si="19"/>
        <v>3.3868092691622102E-2</v>
      </c>
      <c r="J1177" s="125" t="s">
        <v>35</v>
      </c>
      <c r="K1177" s="118" t="s">
        <v>2580</v>
      </c>
      <c r="L1177" s="118" t="s">
        <v>91</v>
      </c>
    </row>
    <row r="1178" spans="1:12" ht="15" x14ac:dyDescent="0.2">
      <c r="A1178" s="139" t="s">
        <v>1445</v>
      </c>
      <c r="B1178" s="123">
        <v>16</v>
      </c>
      <c r="C1178" s="123">
        <v>0</v>
      </c>
      <c r="D1178" s="123">
        <v>0</v>
      </c>
      <c r="E1178" s="123">
        <v>1</v>
      </c>
      <c r="F1178" s="123">
        <v>8</v>
      </c>
      <c r="G1178" s="123">
        <v>7</v>
      </c>
      <c r="H1178" s="123">
        <v>808</v>
      </c>
      <c r="I1178" s="120">
        <f t="shared" si="19"/>
        <v>1.9801980198019802E-2</v>
      </c>
      <c r="J1178" s="125" t="s">
        <v>48</v>
      </c>
      <c r="K1178" s="118" t="s">
        <v>305</v>
      </c>
      <c r="L1178" s="118"/>
    </row>
    <row r="1179" spans="1:12" ht="15" x14ac:dyDescent="0.2">
      <c r="A1179" s="139" t="s">
        <v>123</v>
      </c>
      <c r="B1179" s="123">
        <v>729</v>
      </c>
      <c r="C1179" s="123">
        <v>52</v>
      </c>
      <c r="D1179" s="123">
        <v>27</v>
      </c>
      <c r="E1179" s="123">
        <v>184</v>
      </c>
      <c r="F1179" s="123">
        <v>357</v>
      </c>
      <c r="G1179" s="123">
        <v>109</v>
      </c>
      <c r="H1179" s="123">
        <v>13996</v>
      </c>
      <c r="I1179" s="120">
        <f t="shared" si="19"/>
        <v>5.208631037439268E-2</v>
      </c>
      <c r="J1179" s="125" t="s">
        <v>456</v>
      </c>
      <c r="K1179" s="118" t="s">
        <v>305</v>
      </c>
      <c r="L1179" s="118"/>
    </row>
    <row r="1180" spans="1:12" ht="15" x14ac:dyDescent="0.2">
      <c r="A1180" s="139" t="s">
        <v>1442</v>
      </c>
      <c r="B1180" s="123">
        <v>41</v>
      </c>
      <c r="C1180" s="123">
        <v>5</v>
      </c>
      <c r="D1180" s="123">
        <v>1</v>
      </c>
      <c r="E1180" s="123">
        <v>15</v>
      </c>
      <c r="F1180" s="123">
        <v>19</v>
      </c>
      <c r="G1180" s="123">
        <v>1</v>
      </c>
      <c r="H1180" s="123">
        <v>1336</v>
      </c>
      <c r="I1180" s="120">
        <f t="shared" si="19"/>
        <v>3.0688622754491017E-2</v>
      </c>
      <c r="J1180" s="125" t="s">
        <v>89</v>
      </c>
      <c r="K1180" s="118" t="s">
        <v>2580</v>
      </c>
      <c r="L1180" s="118" t="s">
        <v>91</v>
      </c>
    </row>
    <row r="1181" spans="1:12" ht="15" x14ac:dyDescent="0.2">
      <c r="A1181" s="139" t="s">
        <v>1208</v>
      </c>
      <c r="B1181" s="123">
        <v>33</v>
      </c>
      <c r="C1181" s="123">
        <v>4</v>
      </c>
      <c r="D1181" s="123">
        <v>0</v>
      </c>
      <c r="E1181" s="123">
        <v>8</v>
      </c>
      <c r="F1181" s="123">
        <v>13</v>
      </c>
      <c r="G1181" s="123">
        <v>8</v>
      </c>
      <c r="H1181" s="123">
        <v>451</v>
      </c>
      <c r="I1181" s="120">
        <f t="shared" si="19"/>
        <v>7.3170731707317069E-2</v>
      </c>
      <c r="J1181" s="125" t="s">
        <v>87</v>
      </c>
      <c r="K1181" s="118" t="s">
        <v>2580</v>
      </c>
      <c r="L1181" s="118" t="s">
        <v>51</v>
      </c>
    </row>
    <row r="1182" spans="1:12" ht="15" x14ac:dyDescent="0.2">
      <c r="A1182" s="139" t="s">
        <v>265</v>
      </c>
      <c r="B1182" s="123">
        <v>4</v>
      </c>
      <c r="C1182" s="123">
        <v>0</v>
      </c>
      <c r="D1182" s="123">
        <v>0</v>
      </c>
      <c r="E1182" s="123">
        <v>2</v>
      </c>
      <c r="F1182" s="123">
        <v>1</v>
      </c>
      <c r="G1182" s="123">
        <v>1</v>
      </c>
      <c r="H1182" s="123">
        <v>20513</v>
      </c>
      <c r="I1182" s="120">
        <f t="shared" si="19"/>
        <v>1.9499829376492956E-4</v>
      </c>
      <c r="J1182" s="125" t="s">
        <v>456</v>
      </c>
      <c r="K1182" s="118" t="s">
        <v>307</v>
      </c>
      <c r="L1182" s="118"/>
    </row>
    <row r="1183" spans="1:12" ht="15" x14ac:dyDescent="0.2">
      <c r="A1183" s="139" t="s">
        <v>1520</v>
      </c>
      <c r="B1183" s="123">
        <v>18</v>
      </c>
      <c r="C1183" s="123">
        <v>0</v>
      </c>
      <c r="D1183" s="123">
        <v>0</v>
      </c>
      <c r="E1183" s="123">
        <v>8</v>
      </c>
      <c r="F1183" s="123">
        <v>7</v>
      </c>
      <c r="G1183" s="123">
        <v>3</v>
      </c>
      <c r="H1183" s="123">
        <v>522</v>
      </c>
      <c r="I1183" s="120">
        <f t="shared" si="19"/>
        <v>3.4482758620689655E-2</v>
      </c>
      <c r="J1183" s="125" t="s">
        <v>238</v>
      </c>
      <c r="K1183" s="118" t="s">
        <v>2580</v>
      </c>
      <c r="L1183" s="118" t="s">
        <v>91</v>
      </c>
    </row>
    <row r="1184" spans="1:12" ht="15" x14ac:dyDescent="0.2">
      <c r="A1184" s="139" t="s">
        <v>1931</v>
      </c>
      <c r="B1184" s="123">
        <v>13</v>
      </c>
      <c r="C1184" s="123">
        <v>0</v>
      </c>
      <c r="D1184" s="123">
        <v>0</v>
      </c>
      <c r="E1184" s="123">
        <v>3</v>
      </c>
      <c r="F1184" s="123">
        <v>8</v>
      </c>
      <c r="G1184" s="123">
        <v>2</v>
      </c>
      <c r="H1184" s="123">
        <v>468</v>
      </c>
      <c r="I1184" s="120">
        <f t="shared" ref="I1184:I1199" si="20">+B1184/H1184</f>
        <v>2.7777777777777776E-2</v>
      </c>
      <c r="J1184" s="125" t="s">
        <v>39</v>
      </c>
      <c r="K1184" s="118" t="s">
        <v>298</v>
      </c>
      <c r="L1184" s="118" t="s">
        <v>391</v>
      </c>
    </row>
    <row r="1185" spans="1:12" ht="15" x14ac:dyDescent="0.2">
      <c r="A1185" s="139" t="s">
        <v>1857</v>
      </c>
      <c r="B1185" s="123">
        <v>11</v>
      </c>
      <c r="C1185" s="123">
        <v>0</v>
      </c>
      <c r="D1185" s="123">
        <v>0</v>
      </c>
      <c r="E1185" s="123">
        <v>10</v>
      </c>
      <c r="F1185" s="123">
        <v>0</v>
      </c>
      <c r="G1185" s="123">
        <v>1</v>
      </c>
      <c r="H1185" s="123">
        <v>301</v>
      </c>
      <c r="I1185" s="120">
        <f t="shared" si="20"/>
        <v>3.6544850498338874E-2</v>
      </c>
      <c r="J1185" s="125" t="s">
        <v>11</v>
      </c>
      <c r="K1185" s="118" t="s">
        <v>307</v>
      </c>
      <c r="L1185" s="118"/>
    </row>
    <row r="1186" spans="1:12" ht="15" x14ac:dyDescent="0.2">
      <c r="A1186" s="139" t="s">
        <v>1474</v>
      </c>
      <c r="B1186" s="123">
        <v>25</v>
      </c>
      <c r="C1186" s="123">
        <v>0</v>
      </c>
      <c r="D1186" s="123">
        <v>0</v>
      </c>
      <c r="E1186" s="123">
        <v>6</v>
      </c>
      <c r="F1186" s="123">
        <v>17</v>
      </c>
      <c r="G1186" s="123">
        <v>2</v>
      </c>
      <c r="H1186" s="123">
        <v>998</v>
      </c>
      <c r="I1186" s="120">
        <f t="shared" si="20"/>
        <v>2.5050100200400802E-2</v>
      </c>
      <c r="J1186" s="125" t="s">
        <v>73</v>
      </c>
      <c r="K1186" s="118" t="s">
        <v>316</v>
      </c>
      <c r="L1186" s="118"/>
    </row>
    <row r="1187" spans="1:12" ht="15" x14ac:dyDescent="0.2">
      <c r="A1187" s="139" t="s">
        <v>1926</v>
      </c>
      <c r="B1187" s="123">
        <v>29</v>
      </c>
      <c r="C1187" s="123">
        <v>0</v>
      </c>
      <c r="D1187" s="123">
        <v>2</v>
      </c>
      <c r="E1187" s="123">
        <v>7</v>
      </c>
      <c r="F1187" s="123">
        <v>10</v>
      </c>
      <c r="G1187" s="123">
        <v>10</v>
      </c>
      <c r="H1187" s="123">
        <v>533</v>
      </c>
      <c r="I1187" s="120">
        <f t="shared" si="20"/>
        <v>5.4409005628517824E-2</v>
      </c>
      <c r="J1187" s="125" t="s">
        <v>225</v>
      </c>
      <c r="K1187" s="118" t="s">
        <v>307</v>
      </c>
      <c r="L1187" s="118" t="s">
        <v>83</v>
      </c>
    </row>
    <row r="1188" spans="1:12" ht="15" x14ac:dyDescent="0.2">
      <c r="A1188" s="139" t="s">
        <v>1716</v>
      </c>
      <c r="B1188" s="123">
        <v>17</v>
      </c>
      <c r="C1188" s="123">
        <v>0</v>
      </c>
      <c r="D1188" s="123">
        <v>2</v>
      </c>
      <c r="E1188" s="123">
        <v>5</v>
      </c>
      <c r="F1188" s="123">
        <v>6</v>
      </c>
      <c r="G1188" s="123">
        <v>4</v>
      </c>
      <c r="H1188" s="123">
        <v>374</v>
      </c>
      <c r="I1188" s="120">
        <f t="shared" si="20"/>
        <v>4.5454545454545456E-2</v>
      </c>
      <c r="J1188" s="125" t="s">
        <v>11</v>
      </c>
      <c r="K1188" s="118" t="s">
        <v>307</v>
      </c>
      <c r="L1188" s="118"/>
    </row>
    <row r="1189" spans="1:12" ht="15" x14ac:dyDescent="0.2">
      <c r="A1189" s="139" t="s">
        <v>1140</v>
      </c>
      <c r="B1189" s="123">
        <v>40</v>
      </c>
      <c r="C1189" s="123">
        <v>0</v>
      </c>
      <c r="D1189" s="123">
        <v>0</v>
      </c>
      <c r="E1189" s="123">
        <v>17</v>
      </c>
      <c r="F1189" s="123">
        <v>18</v>
      </c>
      <c r="G1189" s="123">
        <v>5</v>
      </c>
      <c r="H1189" s="123">
        <v>884</v>
      </c>
      <c r="I1189" s="120">
        <f t="shared" si="20"/>
        <v>4.5248868778280542E-2</v>
      </c>
      <c r="J1189" s="125" t="s">
        <v>13</v>
      </c>
      <c r="K1189" s="118" t="s">
        <v>296</v>
      </c>
      <c r="L1189" s="118" t="s">
        <v>12</v>
      </c>
    </row>
    <row r="1190" spans="1:12" ht="15" x14ac:dyDescent="0.2">
      <c r="A1190" s="139" t="s">
        <v>1081</v>
      </c>
      <c r="B1190" s="123">
        <v>34</v>
      </c>
      <c r="C1190" s="123">
        <v>0</v>
      </c>
      <c r="D1190" s="123">
        <v>0</v>
      </c>
      <c r="E1190" s="123">
        <v>7</v>
      </c>
      <c r="F1190" s="123">
        <v>21</v>
      </c>
      <c r="G1190" s="123">
        <v>6</v>
      </c>
      <c r="H1190" s="123">
        <v>723</v>
      </c>
      <c r="I1190" s="120">
        <f t="shared" si="20"/>
        <v>4.7026279391424619E-2</v>
      </c>
      <c r="J1190" s="125" t="s">
        <v>46</v>
      </c>
      <c r="K1190" s="118" t="s">
        <v>296</v>
      </c>
      <c r="L1190" s="118"/>
    </row>
    <row r="1191" spans="1:12" ht="15" x14ac:dyDescent="0.2">
      <c r="A1191" s="139" t="s">
        <v>1798</v>
      </c>
      <c r="B1191" s="123">
        <v>18</v>
      </c>
      <c r="C1191" s="123">
        <v>0</v>
      </c>
      <c r="D1191" s="123">
        <v>0</v>
      </c>
      <c r="E1191" s="123">
        <v>4</v>
      </c>
      <c r="F1191" s="123">
        <v>13</v>
      </c>
      <c r="G1191" s="123">
        <v>1</v>
      </c>
      <c r="H1191" s="123">
        <v>912</v>
      </c>
      <c r="I1191" s="120">
        <f t="shared" si="20"/>
        <v>1.9736842105263157E-2</v>
      </c>
      <c r="J1191" s="125" t="s">
        <v>210</v>
      </c>
      <c r="K1191" s="118" t="s">
        <v>296</v>
      </c>
      <c r="L1191" s="118"/>
    </row>
    <row r="1192" spans="1:12" ht="15" x14ac:dyDescent="0.2">
      <c r="A1192" s="139" t="s">
        <v>885</v>
      </c>
      <c r="B1192" s="123">
        <v>40</v>
      </c>
      <c r="C1192" s="123">
        <v>0</v>
      </c>
      <c r="D1192" s="123">
        <v>0</v>
      </c>
      <c r="E1192" s="123">
        <v>7</v>
      </c>
      <c r="F1192" s="123">
        <v>26</v>
      </c>
      <c r="G1192" s="123">
        <v>7</v>
      </c>
      <c r="H1192" s="123">
        <v>1504</v>
      </c>
      <c r="I1192" s="120">
        <f t="shared" si="20"/>
        <v>2.6595744680851064E-2</v>
      </c>
      <c r="J1192" s="125" t="s">
        <v>89</v>
      </c>
      <c r="K1192" s="118" t="s">
        <v>2580</v>
      </c>
      <c r="L1192" s="118"/>
    </row>
    <row r="1193" spans="1:12" ht="15" x14ac:dyDescent="0.2">
      <c r="A1193" s="139" t="s">
        <v>1764</v>
      </c>
      <c r="B1193" s="123">
        <v>12</v>
      </c>
      <c r="C1193" s="123">
        <v>0</v>
      </c>
      <c r="D1193" s="123">
        <v>1</v>
      </c>
      <c r="E1193" s="123">
        <v>1</v>
      </c>
      <c r="F1193" s="123">
        <v>9</v>
      </c>
      <c r="G1193" s="123">
        <v>1</v>
      </c>
      <c r="H1193" s="123">
        <v>842</v>
      </c>
      <c r="I1193" s="120">
        <f t="shared" si="20"/>
        <v>1.4251781472684086E-2</v>
      </c>
      <c r="J1193" s="125" t="s">
        <v>61</v>
      </c>
      <c r="K1193" s="118" t="s">
        <v>305</v>
      </c>
      <c r="L1193" s="118"/>
    </row>
    <row r="1194" spans="1:12" ht="15" x14ac:dyDescent="0.2">
      <c r="A1194" s="139" t="s">
        <v>1752</v>
      </c>
      <c r="B1194" s="123">
        <v>11</v>
      </c>
      <c r="C1194" s="123">
        <v>0</v>
      </c>
      <c r="D1194" s="123">
        <v>0</v>
      </c>
      <c r="E1194" s="123">
        <v>2</v>
      </c>
      <c r="F1194" s="123">
        <v>6</v>
      </c>
      <c r="G1194" s="123">
        <v>3</v>
      </c>
      <c r="H1194" s="123">
        <v>647</v>
      </c>
      <c r="I1194" s="120">
        <f t="shared" si="20"/>
        <v>1.7001545595054096E-2</v>
      </c>
      <c r="J1194" s="125" t="s">
        <v>71</v>
      </c>
      <c r="K1194" s="118" t="s">
        <v>298</v>
      </c>
      <c r="L1194" s="118" t="s">
        <v>18</v>
      </c>
    </row>
    <row r="1195" spans="1:12" ht="15" x14ac:dyDescent="0.2">
      <c r="A1195" s="139" t="s">
        <v>1018</v>
      </c>
      <c r="B1195" s="123">
        <v>32</v>
      </c>
      <c r="C1195" s="123">
        <v>0</v>
      </c>
      <c r="D1195" s="123">
        <v>0</v>
      </c>
      <c r="E1195" s="123">
        <v>11</v>
      </c>
      <c r="F1195" s="123">
        <v>16</v>
      </c>
      <c r="G1195" s="123">
        <v>5</v>
      </c>
      <c r="H1195" s="123">
        <v>2190</v>
      </c>
      <c r="I1195" s="120">
        <f t="shared" si="20"/>
        <v>1.4611872146118721E-2</v>
      </c>
      <c r="J1195" s="125" t="s">
        <v>225</v>
      </c>
      <c r="K1195" s="118" t="s">
        <v>307</v>
      </c>
      <c r="L1195" s="118" t="s">
        <v>1</v>
      </c>
    </row>
    <row r="1196" spans="1:12" ht="15" x14ac:dyDescent="0.2">
      <c r="A1196" s="139" t="s">
        <v>1902</v>
      </c>
      <c r="B1196" s="123">
        <v>10</v>
      </c>
      <c r="C1196" s="123">
        <v>0</v>
      </c>
      <c r="D1196" s="123">
        <v>0</v>
      </c>
      <c r="E1196" s="123">
        <v>3</v>
      </c>
      <c r="F1196" s="123">
        <v>4</v>
      </c>
      <c r="G1196" s="123">
        <v>3</v>
      </c>
      <c r="H1196" s="123">
        <v>820</v>
      </c>
      <c r="I1196" s="120">
        <f t="shared" si="20"/>
        <v>1.2195121951219513E-2</v>
      </c>
      <c r="J1196" s="125" t="s">
        <v>260</v>
      </c>
      <c r="K1196" s="118" t="s">
        <v>296</v>
      </c>
      <c r="L1196" s="118" t="s">
        <v>12</v>
      </c>
    </row>
    <row r="1197" spans="1:12" ht="15" x14ac:dyDescent="0.2">
      <c r="A1197" s="139" t="s">
        <v>429</v>
      </c>
      <c r="B1197" s="123">
        <v>553</v>
      </c>
      <c r="C1197" s="123">
        <v>18</v>
      </c>
      <c r="D1197" s="123">
        <v>11</v>
      </c>
      <c r="E1197" s="123">
        <v>128</v>
      </c>
      <c r="F1197" s="123">
        <v>242</v>
      </c>
      <c r="G1197" s="123">
        <v>154</v>
      </c>
      <c r="H1197" s="123">
        <v>4307</v>
      </c>
      <c r="I1197" s="120">
        <f t="shared" si="20"/>
        <v>0.1283956350127699</v>
      </c>
      <c r="J1197" s="125" t="s">
        <v>29</v>
      </c>
      <c r="K1197" s="118" t="s">
        <v>298</v>
      </c>
      <c r="L1197" s="118" t="s">
        <v>391</v>
      </c>
    </row>
    <row r="1198" spans="1:12" ht="15" x14ac:dyDescent="0.2">
      <c r="A1198" s="139" t="s">
        <v>2287</v>
      </c>
      <c r="B1198" s="123">
        <v>1</v>
      </c>
      <c r="C1198" s="123">
        <v>0</v>
      </c>
      <c r="D1198" s="123">
        <v>0</v>
      </c>
      <c r="E1198" s="123">
        <v>1</v>
      </c>
      <c r="F1198" s="123">
        <v>0</v>
      </c>
      <c r="G1198" s="123">
        <v>0</v>
      </c>
      <c r="H1198" s="123">
        <v>1144</v>
      </c>
      <c r="I1198" s="120">
        <f t="shared" si="20"/>
        <v>8.7412587412587413E-4</v>
      </c>
      <c r="J1198" s="125" t="s">
        <v>2336</v>
      </c>
      <c r="K1198" s="118"/>
      <c r="L1198" s="118"/>
    </row>
    <row r="1199" spans="1:12" ht="15" x14ac:dyDescent="0.2">
      <c r="A1199" s="139" t="s">
        <v>2037</v>
      </c>
      <c r="B1199" s="123">
        <v>13</v>
      </c>
      <c r="C1199" s="123">
        <v>0</v>
      </c>
      <c r="D1199" s="123">
        <v>0</v>
      </c>
      <c r="E1199" s="123">
        <v>7</v>
      </c>
      <c r="F1199" s="123">
        <v>5</v>
      </c>
      <c r="G1199" s="123">
        <v>1</v>
      </c>
      <c r="H1199" s="123">
        <v>936</v>
      </c>
      <c r="I1199" s="120">
        <f t="shared" si="20"/>
        <v>1.3888888888888888E-2</v>
      </c>
      <c r="J1199" s="125" t="s">
        <v>71</v>
      </c>
      <c r="K1199" s="118" t="s">
        <v>298</v>
      </c>
      <c r="L1199" s="118" t="s">
        <v>18</v>
      </c>
    </row>
  </sheetData>
  <sheetProtection password="D314" sheet="1" objects="1" scenarios="1"/>
  <sortState ref="A11:L1210">
    <sortCondition ref="A11:A1210"/>
  </sortState>
  <printOptions horizontalCentered="1"/>
  <pageMargins left="0.70866141732283472" right="0.70866141732283472" top="0.74803149606299213" bottom="0.74803149606299213" header="0.31496062992125984" footer="0.31496062992125984"/>
  <pageSetup paperSize="9" scale="73" fitToHeight="1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Q1024"/>
  <sheetViews>
    <sheetView showZeros="0" rightToLeft="1" workbookViewId="0">
      <pane ySplit="10" topLeftCell="A11" activePane="bottomLeft" state="frozen"/>
      <selection activeCell="C11" sqref="C11"/>
      <selection pane="bottomLeft" activeCell="A11" sqref="A11"/>
    </sheetView>
  </sheetViews>
  <sheetFormatPr defaultRowHeight="14.25" x14ac:dyDescent="0.2"/>
  <cols>
    <col min="1" max="1" width="17.7109375" style="76" customWidth="1"/>
    <col min="2" max="2" width="10.140625" style="76" customWidth="1"/>
    <col min="3" max="3" width="11.85546875" style="77" customWidth="1"/>
    <col min="4" max="4" width="12.5703125" style="77" customWidth="1"/>
    <col min="5" max="6" width="11.28515625" style="77" customWidth="1"/>
    <col min="7" max="9" width="10.7109375" style="77" customWidth="1"/>
    <col min="10" max="11" width="13.140625" style="77" customWidth="1"/>
    <col min="12" max="12" width="11.28515625" style="77" customWidth="1"/>
    <col min="13" max="13" width="11.7109375" style="78" customWidth="1"/>
    <col min="14" max="14" width="10.5703125" style="79" customWidth="1"/>
    <col min="15" max="15" width="16.140625" style="48" customWidth="1"/>
    <col min="16" max="16" width="22.85546875" style="48" customWidth="1"/>
    <col min="17" max="17" width="13.140625" style="48" customWidth="1"/>
    <col min="18" max="16384" width="9.140625" style="48"/>
  </cols>
  <sheetData>
    <row r="1" spans="1:17" x14ac:dyDescent="0.2">
      <c r="A1" s="43" t="s">
        <v>271</v>
      </c>
      <c r="B1" s="43"/>
      <c r="C1" s="44"/>
      <c r="D1" s="44"/>
      <c r="E1" s="44"/>
      <c r="F1" s="44"/>
      <c r="G1" s="44"/>
      <c r="H1" s="44"/>
      <c r="I1" s="44"/>
      <c r="J1" s="44"/>
      <c r="K1" s="44"/>
      <c r="L1" s="44"/>
      <c r="M1" s="45"/>
      <c r="N1" s="46"/>
      <c r="O1" s="47"/>
    </row>
    <row r="2" spans="1:17" x14ac:dyDescent="0.2">
      <c r="A2" s="43" t="s">
        <v>2586</v>
      </c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  <c r="N2" s="46"/>
      <c r="O2" s="49"/>
    </row>
    <row r="3" spans="1:17" x14ac:dyDescent="0.2">
      <c r="A3" s="43" t="s">
        <v>272</v>
      </c>
      <c r="B3" s="43"/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  <c r="N3" s="46"/>
      <c r="O3" s="47"/>
    </row>
    <row r="4" spans="1:17" ht="15" x14ac:dyDescent="0.2">
      <c r="A4" s="50" t="s">
        <v>2349</v>
      </c>
      <c r="B4" s="50"/>
      <c r="C4" s="44"/>
      <c r="D4" s="44"/>
      <c r="E4" s="44"/>
      <c r="F4" s="44"/>
      <c r="G4" s="44"/>
      <c r="H4" s="44"/>
      <c r="I4" s="44"/>
      <c r="J4" s="44"/>
      <c r="K4" s="44"/>
      <c r="L4" s="44"/>
      <c r="M4" s="45"/>
      <c r="N4" s="46"/>
      <c r="O4" s="47"/>
    </row>
    <row r="5" spans="1:17" x14ac:dyDescent="0.2">
      <c r="A5" s="51" t="s">
        <v>273</v>
      </c>
      <c r="B5" s="51"/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  <c r="N5" s="46"/>
      <c r="O5" s="47"/>
    </row>
    <row r="6" spans="1:17" ht="15" thickBot="1" x14ac:dyDescent="0.25">
      <c r="A6" s="52"/>
      <c r="B6" s="53"/>
      <c r="C6" s="44"/>
      <c r="D6" s="44"/>
      <c r="E6" s="44"/>
      <c r="F6" s="44"/>
      <c r="G6" s="44"/>
      <c r="H6" s="44"/>
      <c r="I6" s="44"/>
      <c r="J6" s="44"/>
      <c r="K6" s="44"/>
      <c r="L6" s="44"/>
      <c r="M6" s="45"/>
      <c r="N6" s="46"/>
    </row>
    <row r="7" spans="1:17" ht="15" thickBot="1" x14ac:dyDescent="0.25">
      <c r="A7" s="54"/>
      <c r="B7" s="55"/>
      <c r="C7" s="56" t="s">
        <v>2587</v>
      </c>
      <c r="D7" s="57"/>
      <c r="E7" s="57"/>
      <c r="F7" s="57"/>
      <c r="G7" s="57"/>
      <c r="H7" s="57"/>
      <c r="I7" s="57"/>
      <c r="J7" s="57"/>
      <c r="K7" s="57"/>
      <c r="L7" s="58"/>
      <c r="M7" s="59"/>
      <c r="N7" s="59"/>
      <c r="O7" s="60"/>
      <c r="P7" s="60"/>
      <c r="Q7" s="60"/>
    </row>
    <row r="8" spans="1:17" ht="15.75" x14ac:dyDescent="0.25">
      <c r="A8" s="61"/>
      <c r="B8" s="62"/>
      <c r="C8" s="63" t="s">
        <v>274</v>
      </c>
      <c r="D8" s="64"/>
      <c r="E8" s="64" t="s">
        <v>275</v>
      </c>
      <c r="F8" s="64" t="s">
        <v>275</v>
      </c>
      <c r="G8" s="64"/>
      <c r="H8" s="64"/>
      <c r="I8" s="64"/>
      <c r="J8" s="64"/>
      <c r="K8" s="64"/>
      <c r="L8" s="64"/>
      <c r="M8" s="65" t="s">
        <v>274</v>
      </c>
      <c r="N8" s="65" t="s">
        <v>276</v>
      </c>
      <c r="O8" s="66" t="s">
        <v>278</v>
      </c>
      <c r="P8" s="66"/>
      <c r="Q8" s="66"/>
    </row>
    <row r="9" spans="1:17" ht="16.5" thickBot="1" x14ac:dyDescent="0.3">
      <c r="A9" s="61" t="s">
        <v>279</v>
      </c>
      <c r="B9" s="62" t="s">
        <v>280</v>
      </c>
      <c r="C9" s="67" t="s">
        <v>281</v>
      </c>
      <c r="D9" s="67" t="s">
        <v>282</v>
      </c>
      <c r="E9" s="67" t="s">
        <v>283</v>
      </c>
      <c r="F9" s="67" t="s">
        <v>284</v>
      </c>
      <c r="G9" s="67" t="s">
        <v>285</v>
      </c>
      <c r="H9" s="67" t="s">
        <v>286</v>
      </c>
      <c r="I9" s="67" t="s">
        <v>287</v>
      </c>
      <c r="J9" s="67" t="s">
        <v>288</v>
      </c>
      <c r="K9" s="67" t="s">
        <v>289</v>
      </c>
      <c r="L9" s="67" t="s">
        <v>290</v>
      </c>
      <c r="M9" s="65" t="s">
        <v>291</v>
      </c>
      <c r="N9" s="65" t="s">
        <v>281</v>
      </c>
      <c r="O9" s="66" t="s">
        <v>293</v>
      </c>
      <c r="P9" s="66" t="s">
        <v>294</v>
      </c>
      <c r="Q9" s="66" t="s">
        <v>2364</v>
      </c>
    </row>
    <row r="10" spans="1:17" ht="30" customHeight="1" thickBot="1" x14ac:dyDescent="0.25">
      <c r="A10" s="69" t="s">
        <v>274</v>
      </c>
      <c r="B10" s="84"/>
      <c r="C10" s="71">
        <f>SUM(C11:C1024)</f>
        <v>341558</v>
      </c>
      <c r="D10" s="71">
        <f t="shared" ref="D10:M10" si="0">SUM(D11:D1024)</f>
        <v>159800</v>
      </c>
      <c r="E10" s="71">
        <f t="shared" si="0"/>
        <v>5537</v>
      </c>
      <c r="F10" s="71">
        <f t="shared" si="0"/>
        <v>8363</v>
      </c>
      <c r="G10" s="71">
        <f t="shared" si="0"/>
        <v>23149</v>
      </c>
      <c r="H10" s="71">
        <f t="shared" si="0"/>
        <v>48259</v>
      </c>
      <c r="I10" s="71">
        <f t="shared" si="0"/>
        <v>45785</v>
      </c>
      <c r="J10" s="71">
        <f t="shared" si="0"/>
        <v>4503</v>
      </c>
      <c r="K10" s="71">
        <f t="shared" si="0"/>
        <v>9142</v>
      </c>
      <c r="L10" s="71">
        <f t="shared" si="0"/>
        <v>50920</v>
      </c>
      <c r="M10" s="71">
        <f t="shared" si="0"/>
        <v>8721389</v>
      </c>
      <c r="N10" s="82">
        <f>+C10/M10</f>
        <v>3.9163257137137218E-2</v>
      </c>
      <c r="O10" s="75"/>
      <c r="P10" s="75"/>
      <c r="Q10" s="75"/>
    </row>
    <row r="11" spans="1:17" ht="20.100000000000001" customHeight="1" thickBot="1" x14ac:dyDescent="0.25">
      <c r="A11" s="130" t="s">
        <v>141</v>
      </c>
      <c r="B11" s="131" t="s">
        <v>970</v>
      </c>
      <c r="C11" s="132">
        <v>8</v>
      </c>
      <c r="D11" s="132">
        <v>1</v>
      </c>
      <c r="E11" s="132">
        <v>0</v>
      </c>
      <c r="F11" s="132">
        <v>0</v>
      </c>
      <c r="G11" s="132">
        <v>0</v>
      </c>
      <c r="H11" s="132">
        <v>0</v>
      </c>
      <c r="I11" s="132">
        <v>5</v>
      </c>
      <c r="J11" s="132">
        <v>1</v>
      </c>
      <c r="K11" s="132">
        <v>0</v>
      </c>
      <c r="L11" s="132">
        <f t="shared" ref="L11:L74" si="1">+C11-D11-G11-H11-I11-J11-K11</f>
        <v>1</v>
      </c>
      <c r="M11" s="132">
        <v>8236</v>
      </c>
      <c r="N11" s="124">
        <v>6.6476733143399809E-3</v>
      </c>
      <c r="O11" s="133" t="s">
        <v>456</v>
      </c>
      <c r="P11" s="133" t="s">
        <v>298</v>
      </c>
      <c r="Q11" s="133"/>
    </row>
    <row r="12" spans="1:17" ht="20.100000000000001" customHeight="1" thickBot="1" x14ac:dyDescent="0.25">
      <c r="A12" s="122" t="s">
        <v>2094</v>
      </c>
      <c r="B12" s="134" t="s">
        <v>2095</v>
      </c>
      <c r="C12" s="123">
        <v>1</v>
      </c>
      <c r="D12" s="123">
        <v>0</v>
      </c>
      <c r="E12" s="123">
        <v>0</v>
      </c>
      <c r="F12" s="123">
        <v>0</v>
      </c>
      <c r="G12" s="123">
        <v>0</v>
      </c>
      <c r="H12" s="123">
        <v>1</v>
      </c>
      <c r="I12" s="123">
        <v>0</v>
      </c>
      <c r="J12" s="123">
        <v>0</v>
      </c>
      <c r="K12" s="123">
        <v>0</v>
      </c>
      <c r="L12" s="132">
        <f t="shared" si="1"/>
        <v>0</v>
      </c>
      <c r="M12" s="123">
        <v>499</v>
      </c>
      <c r="N12" s="124">
        <v>5.016722408026756E-3</v>
      </c>
      <c r="O12" s="125" t="s">
        <v>78</v>
      </c>
      <c r="P12" s="125" t="s">
        <v>321</v>
      </c>
      <c r="Q12" s="133"/>
    </row>
    <row r="13" spans="1:17" ht="20.100000000000001" customHeight="1" thickBot="1" x14ac:dyDescent="0.25">
      <c r="A13" s="122" t="s">
        <v>1368</v>
      </c>
      <c r="B13" s="134" t="s">
        <v>1369</v>
      </c>
      <c r="C13" s="123">
        <v>8</v>
      </c>
      <c r="D13" s="123">
        <v>0</v>
      </c>
      <c r="E13" s="123">
        <v>0</v>
      </c>
      <c r="F13" s="123">
        <v>0</v>
      </c>
      <c r="G13" s="123">
        <v>0</v>
      </c>
      <c r="H13" s="123">
        <v>0</v>
      </c>
      <c r="I13" s="123">
        <v>5</v>
      </c>
      <c r="J13" s="123">
        <v>0</v>
      </c>
      <c r="K13" s="123">
        <v>0</v>
      </c>
      <c r="L13" s="132">
        <f t="shared" si="1"/>
        <v>3</v>
      </c>
      <c r="M13" s="123">
        <v>834</v>
      </c>
      <c r="N13" s="124">
        <v>5.0890585241730284E-3</v>
      </c>
      <c r="O13" s="125" t="s">
        <v>147</v>
      </c>
      <c r="P13" s="125" t="s">
        <v>316</v>
      </c>
      <c r="Q13" s="133"/>
    </row>
    <row r="14" spans="1:17" ht="20.100000000000001" customHeight="1" thickBot="1" x14ac:dyDescent="0.25">
      <c r="A14" s="122" t="s">
        <v>1700</v>
      </c>
      <c r="B14" s="134" t="s">
        <v>1701</v>
      </c>
      <c r="C14" s="123">
        <v>4</v>
      </c>
      <c r="D14" s="123">
        <v>2</v>
      </c>
      <c r="E14" s="123">
        <v>0</v>
      </c>
      <c r="F14" s="123">
        <v>0</v>
      </c>
      <c r="G14" s="123">
        <v>0</v>
      </c>
      <c r="H14" s="123">
        <v>0</v>
      </c>
      <c r="I14" s="123">
        <v>0</v>
      </c>
      <c r="J14" s="123">
        <v>0</v>
      </c>
      <c r="K14" s="123">
        <v>0</v>
      </c>
      <c r="L14" s="132">
        <f t="shared" si="1"/>
        <v>2</v>
      </c>
      <c r="M14" s="123">
        <v>909</v>
      </c>
      <c r="N14" s="124">
        <v>7.7777777777777779E-2</v>
      </c>
      <c r="O14" s="125" t="s">
        <v>13</v>
      </c>
      <c r="P14" s="125" t="s">
        <v>296</v>
      </c>
      <c r="Q14" s="133" t="s">
        <v>12</v>
      </c>
    </row>
    <row r="15" spans="1:17" ht="20.100000000000001" customHeight="1" thickBot="1" x14ac:dyDescent="0.25">
      <c r="A15" s="122" t="s">
        <v>932</v>
      </c>
      <c r="B15" s="134" t="s">
        <v>933</v>
      </c>
      <c r="C15" s="123">
        <v>22</v>
      </c>
      <c r="D15" s="123">
        <v>5</v>
      </c>
      <c r="E15" s="123">
        <v>0</v>
      </c>
      <c r="F15" s="123">
        <v>1</v>
      </c>
      <c r="G15" s="123">
        <v>0</v>
      </c>
      <c r="H15" s="123">
        <v>4</v>
      </c>
      <c r="I15" s="123">
        <v>5</v>
      </c>
      <c r="J15" s="123">
        <v>0</v>
      </c>
      <c r="K15" s="123">
        <v>0</v>
      </c>
      <c r="L15" s="132">
        <f t="shared" si="1"/>
        <v>8</v>
      </c>
      <c r="M15" s="123">
        <v>1411</v>
      </c>
      <c r="N15" s="124">
        <v>3.2646048109965638E-2</v>
      </c>
      <c r="O15" s="125" t="s">
        <v>88</v>
      </c>
      <c r="P15" s="125" t="s">
        <v>305</v>
      </c>
      <c r="Q15" s="133"/>
    </row>
    <row r="16" spans="1:17" ht="20.100000000000001" customHeight="1" thickBot="1" x14ac:dyDescent="0.25">
      <c r="A16" s="122" t="s">
        <v>664</v>
      </c>
      <c r="B16" s="134" t="s">
        <v>665</v>
      </c>
      <c r="C16" s="123">
        <v>9</v>
      </c>
      <c r="D16" s="123">
        <v>6</v>
      </c>
      <c r="E16" s="123">
        <v>0</v>
      </c>
      <c r="F16" s="123">
        <v>0</v>
      </c>
      <c r="G16" s="123">
        <v>0</v>
      </c>
      <c r="H16" s="123">
        <v>0</v>
      </c>
      <c r="I16" s="123">
        <v>2</v>
      </c>
      <c r="J16" s="123">
        <v>0</v>
      </c>
      <c r="K16" s="123">
        <v>0</v>
      </c>
      <c r="L16" s="132">
        <f t="shared" si="1"/>
        <v>1</v>
      </c>
      <c r="M16" s="123">
        <v>905</v>
      </c>
      <c r="N16" s="124">
        <v>9.3283582089552231E-3</v>
      </c>
      <c r="O16" s="125" t="s">
        <v>71</v>
      </c>
      <c r="P16" s="125" t="s">
        <v>298</v>
      </c>
      <c r="Q16" s="133"/>
    </row>
    <row r="17" spans="1:17" ht="20.100000000000001" customHeight="1" thickBot="1" x14ac:dyDescent="0.25">
      <c r="A17" s="122" t="s">
        <v>2172</v>
      </c>
      <c r="B17" s="134" t="s">
        <v>2173</v>
      </c>
      <c r="C17" s="123">
        <v>1</v>
      </c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1</v>
      </c>
      <c r="J17" s="123">
        <v>0</v>
      </c>
      <c r="K17" s="123">
        <v>0</v>
      </c>
      <c r="L17" s="132">
        <f t="shared" si="1"/>
        <v>0</v>
      </c>
      <c r="M17" s="123">
        <v>298</v>
      </c>
      <c r="N17" s="124">
        <v>7.246376811594203E-3</v>
      </c>
      <c r="O17" s="125" t="s">
        <v>76</v>
      </c>
      <c r="P17" s="125" t="s">
        <v>321</v>
      </c>
      <c r="Q17" s="133" t="s">
        <v>2354</v>
      </c>
    </row>
    <row r="18" spans="1:17" ht="20.100000000000001" customHeight="1" thickBot="1" x14ac:dyDescent="0.25">
      <c r="A18" s="122" t="s">
        <v>0</v>
      </c>
      <c r="B18" s="134" t="s">
        <v>438</v>
      </c>
      <c r="C18" s="123">
        <v>148</v>
      </c>
      <c r="D18" s="123">
        <v>24</v>
      </c>
      <c r="E18" s="123">
        <v>2</v>
      </c>
      <c r="F18" s="123">
        <v>0</v>
      </c>
      <c r="G18" s="123">
        <v>0</v>
      </c>
      <c r="H18" s="123">
        <v>25</v>
      </c>
      <c r="I18" s="123">
        <v>35</v>
      </c>
      <c r="J18" s="123">
        <v>1</v>
      </c>
      <c r="K18" s="123">
        <v>17</v>
      </c>
      <c r="L18" s="132">
        <f t="shared" si="1"/>
        <v>46</v>
      </c>
      <c r="M18" s="123">
        <v>14631</v>
      </c>
      <c r="N18" s="124">
        <v>3.4610459280794659E-5</v>
      </c>
      <c r="O18" s="125" t="s">
        <v>456</v>
      </c>
      <c r="P18" s="125" t="s">
        <v>305</v>
      </c>
      <c r="Q18" s="133"/>
    </row>
    <row r="19" spans="1:17" ht="20.100000000000001" customHeight="1" thickBot="1" x14ac:dyDescent="0.25">
      <c r="A19" s="122" t="s">
        <v>1050</v>
      </c>
      <c r="B19" s="134" t="s">
        <v>1051</v>
      </c>
      <c r="C19" s="123">
        <v>3</v>
      </c>
      <c r="D19" s="123">
        <v>1</v>
      </c>
      <c r="E19" s="123">
        <v>0</v>
      </c>
      <c r="F19" s="123">
        <v>0</v>
      </c>
      <c r="G19" s="123">
        <v>0</v>
      </c>
      <c r="H19" s="123">
        <v>0</v>
      </c>
      <c r="I19" s="123">
        <v>2</v>
      </c>
      <c r="J19" s="123">
        <v>0</v>
      </c>
      <c r="K19" s="123">
        <v>0</v>
      </c>
      <c r="L19" s="132">
        <f t="shared" si="1"/>
        <v>0</v>
      </c>
      <c r="M19" s="123">
        <v>701</v>
      </c>
      <c r="N19" s="124">
        <v>8.8235294117647058E-3</v>
      </c>
      <c r="O19" s="125" t="s">
        <v>71</v>
      </c>
      <c r="P19" s="125" t="s">
        <v>298</v>
      </c>
      <c r="Q19" s="133"/>
    </row>
    <row r="20" spans="1:17" ht="20.100000000000001" customHeight="1" thickBot="1" x14ac:dyDescent="0.25">
      <c r="A20" s="122" t="s">
        <v>801</v>
      </c>
      <c r="B20" s="134" t="s">
        <v>802</v>
      </c>
      <c r="C20" s="123">
        <v>70</v>
      </c>
      <c r="D20" s="123">
        <v>0</v>
      </c>
      <c r="E20" s="123">
        <v>0</v>
      </c>
      <c r="F20" s="123">
        <v>0</v>
      </c>
      <c r="G20" s="123">
        <v>0</v>
      </c>
      <c r="H20" s="123">
        <v>0</v>
      </c>
      <c r="I20" s="123">
        <v>38</v>
      </c>
      <c r="J20" s="123">
        <v>0</v>
      </c>
      <c r="K20" s="123">
        <v>16</v>
      </c>
      <c r="L20" s="132">
        <f t="shared" si="1"/>
        <v>16</v>
      </c>
      <c r="M20" s="123">
        <v>1785</v>
      </c>
      <c r="N20" s="124">
        <v>1.4134275618374558E-2</v>
      </c>
      <c r="O20" s="125" t="s">
        <v>262</v>
      </c>
      <c r="P20" s="125" t="s">
        <v>296</v>
      </c>
      <c r="Q20" s="133" t="s">
        <v>328</v>
      </c>
    </row>
    <row r="21" spans="1:17" ht="20.100000000000001" customHeight="1" thickBot="1" x14ac:dyDescent="0.25">
      <c r="A21" s="122" t="s">
        <v>1121</v>
      </c>
      <c r="B21" s="134" t="s">
        <v>1122</v>
      </c>
      <c r="C21" s="123">
        <v>10</v>
      </c>
      <c r="D21" s="123">
        <v>0</v>
      </c>
      <c r="E21" s="123">
        <v>0</v>
      </c>
      <c r="F21" s="123">
        <v>0</v>
      </c>
      <c r="G21" s="123">
        <v>0</v>
      </c>
      <c r="H21" s="123">
        <v>1</v>
      </c>
      <c r="I21" s="123">
        <v>4</v>
      </c>
      <c r="J21" s="123">
        <v>0</v>
      </c>
      <c r="K21" s="123">
        <v>0</v>
      </c>
      <c r="L21" s="132">
        <f t="shared" si="1"/>
        <v>5</v>
      </c>
      <c r="M21" s="123">
        <v>788</v>
      </c>
      <c r="N21" s="124">
        <v>2.7855153203342618E-3</v>
      </c>
      <c r="O21" s="125" t="s">
        <v>28</v>
      </c>
      <c r="P21" s="125" t="s">
        <v>321</v>
      </c>
      <c r="Q21" s="133"/>
    </row>
    <row r="22" spans="1:17" ht="20.100000000000001" customHeight="1" thickBot="1" x14ac:dyDescent="0.25">
      <c r="A22" s="122" t="s">
        <v>613</v>
      </c>
      <c r="B22" s="134" t="s">
        <v>614</v>
      </c>
      <c r="C22" s="123">
        <v>48</v>
      </c>
      <c r="D22" s="123">
        <v>1</v>
      </c>
      <c r="E22" s="123">
        <v>0</v>
      </c>
      <c r="F22" s="123">
        <v>0</v>
      </c>
      <c r="G22" s="123">
        <v>0</v>
      </c>
      <c r="H22" s="123">
        <v>2</v>
      </c>
      <c r="I22" s="123">
        <v>2</v>
      </c>
      <c r="J22" s="123">
        <v>1</v>
      </c>
      <c r="K22" s="123">
        <v>1</v>
      </c>
      <c r="L22" s="132">
        <f t="shared" si="1"/>
        <v>41</v>
      </c>
      <c r="M22" s="123">
        <v>2014</v>
      </c>
      <c r="N22" s="124">
        <v>3.629764065335753E-3</v>
      </c>
      <c r="O22" s="125" t="s">
        <v>120</v>
      </c>
      <c r="P22" s="125" t="s">
        <v>305</v>
      </c>
      <c r="Q22" s="133"/>
    </row>
    <row r="23" spans="1:17" ht="20.100000000000001" customHeight="1" thickBot="1" x14ac:dyDescent="0.25">
      <c r="A23" s="122" t="s">
        <v>2221</v>
      </c>
      <c r="B23" s="134" t="s">
        <v>2222</v>
      </c>
      <c r="C23" s="123">
        <v>2</v>
      </c>
      <c r="D23" s="123">
        <v>0</v>
      </c>
      <c r="E23" s="123">
        <v>0</v>
      </c>
      <c r="F23" s="123">
        <v>0</v>
      </c>
      <c r="G23" s="123">
        <v>0</v>
      </c>
      <c r="H23" s="123">
        <v>0</v>
      </c>
      <c r="I23" s="123">
        <v>1</v>
      </c>
      <c r="J23" s="123">
        <v>0</v>
      </c>
      <c r="K23" s="123">
        <v>0</v>
      </c>
      <c r="L23" s="132">
        <f t="shared" si="1"/>
        <v>1</v>
      </c>
      <c r="M23" s="123">
        <v>206</v>
      </c>
      <c r="N23" s="124">
        <v>3.4965034965034968E-2</v>
      </c>
      <c r="O23" s="125" t="s">
        <v>217</v>
      </c>
      <c r="P23" s="125" t="s">
        <v>298</v>
      </c>
      <c r="Q23" s="133"/>
    </row>
    <row r="24" spans="1:17" ht="20.100000000000001" customHeight="1" thickBot="1" x14ac:dyDescent="0.25">
      <c r="A24" s="122" t="s">
        <v>511</v>
      </c>
      <c r="B24" s="134" t="s">
        <v>512</v>
      </c>
      <c r="C24" s="123">
        <v>12</v>
      </c>
      <c r="D24" s="123">
        <v>12</v>
      </c>
      <c r="E24" s="123">
        <v>0</v>
      </c>
      <c r="F24" s="123">
        <v>0</v>
      </c>
      <c r="G24" s="123">
        <v>0</v>
      </c>
      <c r="H24" s="123">
        <v>0</v>
      </c>
      <c r="I24" s="123">
        <v>0</v>
      </c>
      <c r="J24" s="123">
        <v>0</v>
      </c>
      <c r="K24" s="123">
        <v>0</v>
      </c>
      <c r="L24" s="132">
        <f t="shared" si="1"/>
        <v>0</v>
      </c>
      <c r="M24" s="123">
        <v>328</v>
      </c>
      <c r="N24" s="124">
        <v>2.7272727272727275E-3</v>
      </c>
      <c r="O24" s="125" t="s">
        <v>11</v>
      </c>
      <c r="P24" s="125" t="s">
        <v>307</v>
      </c>
      <c r="Q24" s="133" t="s">
        <v>1</v>
      </c>
    </row>
    <row r="25" spans="1:17" ht="20.100000000000001" customHeight="1" thickBot="1" x14ac:dyDescent="0.25">
      <c r="A25" s="122" t="s">
        <v>1387</v>
      </c>
      <c r="B25" s="134" t="s">
        <v>1388</v>
      </c>
      <c r="C25" s="123">
        <v>2</v>
      </c>
      <c r="D25" s="123">
        <v>0</v>
      </c>
      <c r="E25" s="123">
        <v>0</v>
      </c>
      <c r="F25" s="123">
        <v>0</v>
      </c>
      <c r="G25" s="123">
        <v>0</v>
      </c>
      <c r="H25" s="123">
        <v>0</v>
      </c>
      <c r="I25" s="123">
        <v>1</v>
      </c>
      <c r="J25" s="123">
        <v>0</v>
      </c>
      <c r="K25" s="123">
        <v>0</v>
      </c>
      <c r="L25" s="132">
        <f t="shared" si="1"/>
        <v>1</v>
      </c>
      <c r="M25" s="123">
        <v>491</v>
      </c>
      <c r="N25" s="124">
        <v>7.6058772687986165E-2</v>
      </c>
      <c r="O25" s="125" t="s">
        <v>39</v>
      </c>
      <c r="P25" s="125" t="s">
        <v>298</v>
      </c>
      <c r="Q25" s="133" t="s">
        <v>391</v>
      </c>
    </row>
    <row r="26" spans="1:17" ht="20.100000000000001" customHeight="1" thickBot="1" x14ac:dyDescent="0.25">
      <c r="A26" s="122" t="s">
        <v>1977</v>
      </c>
      <c r="B26" s="134" t="s">
        <v>1978</v>
      </c>
      <c r="C26" s="123">
        <v>3</v>
      </c>
      <c r="D26" s="123">
        <v>0</v>
      </c>
      <c r="E26" s="123">
        <v>0</v>
      </c>
      <c r="F26" s="123">
        <v>0</v>
      </c>
      <c r="G26" s="123">
        <v>0</v>
      </c>
      <c r="H26" s="123">
        <v>0</v>
      </c>
      <c r="I26" s="123">
        <v>3</v>
      </c>
      <c r="J26" s="123">
        <v>0</v>
      </c>
      <c r="K26" s="123">
        <v>0</v>
      </c>
      <c r="L26" s="132">
        <f t="shared" si="1"/>
        <v>0</v>
      </c>
      <c r="M26" s="123">
        <v>332</v>
      </c>
      <c r="N26" s="124">
        <v>4.7846889952153108E-3</v>
      </c>
      <c r="O26" s="125" t="s">
        <v>35</v>
      </c>
      <c r="P26" s="125" t="s">
        <v>2580</v>
      </c>
      <c r="Q26" s="133" t="s">
        <v>91</v>
      </c>
    </row>
    <row r="27" spans="1:17" ht="20.100000000000001" customHeight="1" thickBot="1" x14ac:dyDescent="0.25">
      <c r="A27" s="122" t="s">
        <v>834</v>
      </c>
      <c r="B27" s="134" t="s">
        <v>835</v>
      </c>
      <c r="C27" s="123">
        <v>9</v>
      </c>
      <c r="D27" s="123">
        <v>3</v>
      </c>
      <c r="E27" s="123">
        <v>0</v>
      </c>
      <c r="F27" s="123">
        <v>0</v>
      </c>
      <c r="G27" s="123">
        <v>0</v>
      </c>
      <c r="H27" s="123">
        <v>0</v>
      </c>
      <c r="I27" s="123">
        <v>2</v>
      </c>
      <c r="J27" s="123">
        <v>1</v>
      </c>
      <c r="K27" s="123">
        <v>1</v>
      </c>
      <c r="L27" s="132">
        <f t="shared" si="1"/>
        <v>2</v>
      </c>
      <c r="M27" s="123">
        <v>474</v>
      </c>
      <c r="N27" s="124">
        <v>6.5934065934065936E-2</v>
      </c>
      <c r="O27" s="125" t="s">
        <v>69</v>
      </c>
      <c r="P27" s="125" t="s">
        <v>321</v>
      </c>
      <c r="Q27" s="133" t="s">
        <v>332</v>
      </c>
    </row>
    <row r="28" spans="1:17" ht="20.100000000000001" customHeight="1" thickBot="1" x14ac:dyDescent="0.25">
      <c r="A28" s="122" t="s">
        <v>805</v>
      </c>
      <c r="B28" s="134" t="s">
        <v>806</v>
      </c>
      <c r="C28" s="123">
        <v>20</v>
      </c>
      <c r="D28" s="123">
        <v>0</v>
      </c>
      <c r="E28" s="123">
        <v>0</v>
      </c>
      <c r="F28" s="123">
        <v>0</v>
      </c>
      <c r="G28" s="123">
        <v>0</v>
      </c>
      <c r="H28" s="123">
        <v>0</v>
      </c>
      <c r="I28" s="123">
        <v>9</v>
      </c>
      <c r="J28" s="123">
        <v>2</v>
      </c>
      <c r="K28" s="123">
        <v>0</v>
      </c>
      <c r="L28" s="132">
        <f t="shared" si="1"/>
        <v>9</v>
      </c>
      <c r="M28" s="123">
        <v>907</v>
      </c>
      <c r="N28" s="124">
        <v>4.0511639384716622E-2</v>
      </c>
      <c r="O28" s="125" t="s">
        <v>71</v>
      </c>
      <c r="P28" s="125" t="s">
        <v>298</v>
      </c>
      <c r="Q28" s="133" t="s">
        <v>18</v>
      </c>
    </row>
    <row r="29" spans="1:17" ht="20.100000000000001" customHeight="1" thickBot="1" x14ac:dyDescent="0.25">
      <c r="A29" s="122" t="s">
        <v>994</v>
      </c>
      <c r="B29" s="134" t="s">
        <v>995</v>
      </c>
      <c r="C29" s="123">
        <v>17</v>
      </c>
      <c r="D29" s="123">
        <v>1</v>
      </c>
      <c r="E29" s="123">
        <v>0</v>
      </c>
      <c r="F29" s="123">
        <v>0</v>
      </c>
      <c r="G29" s="123">
        <v>0</v>
      </c>
      <c r="H29" s="123">
        <v>5</v>
      </c>
      <c r="I29" s="123">
        <v>3</v>
      </c>
      <c r="J29" s="123">
        <v>1</v>
      </c>
      <c r="K29" s="123">
        <v>4</v>
      </c>
      <c r="L29" s="132">
        <f t="shared" si="1"/>
        <v>3</v>
      </c>
      <c r="M29" s="123">
        <v>1138</v>
      </c>
      <c r="N29" s="124">
        <v>8.9955022488755615E-3</v>
      </c>
      <c r="O29" s="125" t="s">
        <v>48</v>
      </c>
      <c r="P29" s="125" t="s">
        <v>305</v>
      </c>
      <c r="Q29" s="133"/>
    </row>
    <row r="30" spans="1:17" ht="20.100000000000001" customHeight="1" thickBot="1" x14ac:dyDescent="0.25">
      <c r="A30" s="122" t="s">
        <v>2013</v>
      </c>
      <c r="B30" s="134" t="s">
        <v>2014</v>
      </c>
      <c r="C30" s="123">
        <v>4</v>
      </c>
      <c r="D30" s="123">
        <v>1</v>
      </c>
      <c r="E30" s="123">
        <v>0</v>
      </c>
      <c r="F30" s="123">
        <v>0</v>
      </c>
      <c r="G30" s="123">
        <v>0</v>
      </c>
      <c r="H30" s="123">
        <v>1</v>
      </c>
      <c r="I30" s="123">
        <v>2</v>
      </c>
      <c r="J30" s="123">
        <v>0</v>
      </c>
      <c r="K30" s="123">
        <v>0</v>
      </c>
      <c r="L30" s="132">
        <f t="shared" si="1"/>
        <v>0</v>
      </c>
      <c r="M30" s="123">
        <v>183</v>
      </c>
      <c r="N30" s="124">
        <v>4.807692307692308E-3</v>
      </c>
      <c r="O30" s="125" t="s">
        <v>28</v>
      </c>
      <c r="P30" s="125" t="s">
        <v>321</v>
      </c>
      <c r="Q30" s="133" t="s">
        <v>2355</v>
      </c>
    </row>
    <row r="31" spans="1:17" ht="20.100000000000001" customHeight="1" thickBot="1" x14ac:dyDescent="0.25">
      <c r="A31" s="122" t="s">
        <v>1996</v>
      </c>
      <c r="B31" s="134" t="s">
        <v>1997</v>
      </c>
      <c r="C31" s="123">
        <v>3</v>
      </c>
      <c r="D31" s="123">
        <v>2</v>
      </c>
      <c r="E31" s="123">
        <v>0</v>
      </c>
      <c r="F31" s="123">
        <v>0</v>
      </c>
      <c r="G31" s="123">
        <v>0</v>
      </c>
      <c r="H31" s="123">
        <v>0</v>
      </c>
      <c r="I31" s="123">
        <v>0</v>
      </c>
      <c r="J31" s="123">
        <v>0</v>
      </c>
      <c r="K31" s="123">
        <v>0</v>
      </c>
      <c r="L31" s="132">
        <f t="shared" si="1"/>
        <v>1</v>
      </c>
      <c r="M31" s="123">
        <v>412</v>
      </c>
      <c r="N31" s="124">
        <v>2.8368794326241137E-3</v>
      </c>
      <c r="O31" s="125" t="s">
        <v>11</v>
      </c>
      <c r="P31" s="125" t="s">
        <v>307</v>
      </c>
      <c r="Q31" s="133"/>
    </row>
    <row r="32" spans="1:17" ht="20.100000000000001" customHeight="1" thickBot="1" x14ac:dyDescent="0.25">
      <c r="A32" s="122" t="s">
        <v>503</v>
      </c>
      <c r="B32" s="134" t="s">
        <v>504</v>
      </c>
      <c r="C32" s="123">
        <v>5</v>
      </c>
      <c r="D32" s="123">
        <v>3</v>
      </c>
      <c r="E32" s="123">
        <v>0</v>
      </c>
      <c r="F32" s="123">
        <v>0</v>
      </c>
      <c r="G32" s="123">
        <v>0</v>
      </c>
      <c r="H32" s="123">
        <v>0</v>
      </c>
      <c r="I32" s="123">
        <v>1</v>
      </c>
      <c r="J32" s="123">
        <v>0</v>
      </c>
      <c r="K32" s="123">
        <v>0</v>
      </c>
      <c r="L32" s="132">
        <f t="shared" si="1"/>
        <v>1</v>
      </c>
      <c r="M32" s="123">
        <v>496</v>
      </c>
      <c r="N32" s="124">
        <v>5.6737588652482273E-3</v>
      </c>
      <c r="O32" s="125" t="s">
        <v>35</v>
      </c>
      <c r="P32" s="125" t="s">
        <v>2580</v>
      </c>
      <c r="Q32" s="133" t="s">
        <v>91</v>
      </c>
    </row>
    <row r="33" spans="1:17" ht="20.100000000000001" customHeight="1" thickBot="1" x14ac:dyDescent="0.25">
      <c r="A33" s="122" t="s">
        <v>1953</v>
      </c>
      <c r="B33" s="134" t="s">
        <v>2366</v>
      </c>
      <c r="C33" s="123">
        <v>1</v>
      </c>
      <c r="D33" s="123">
        <v>1</v>
      </c>
      <c r="E33" s="123">
        <v>0</v>
      </c>
      <c r="F33" s="123">
        <v>0</v>
      </c>
      <c r="G33" s="123">
        <v>0</v>
      </c>
      <c r="H33" s="123">
        <v>0</v>
      </c>
      <c r="I33" s="123">
        <v>0</v>
      </c>
      <c r="J33" s="123">
        <v>0</v>
      </c>
      <c r="K33" s="123">
        <v>0</v>
      </c>
      <c r="L33" s="132">
        <f t="shared" si="1"/>
        <v>0</v>
      </c>
      <c r="M33" s="123">
        <v>787</v>
      </c>
      <c r="N33" s="124">
        <v>3.5842293906810036E-3</v>
      </c>
      <c r="O33" s="125" t="s">
        <v>88</v>
      </c>
      <c r="P33" s="125" t="s">
        <v>305</v>
      </c>
      <c r="Q33" s="133"/>
    </row>
    <row r="34" spans="1:17" ht="20.100000000000001" customHeight="1" thickBot="1" x14ac:dyDescent="0.25">
      <c r="A34" s="122" t="s">
        <v>1</v>
      </c>
      <c r="B34" s="134" t="s">
        <v>356</v>
      </c>
      <c r="C34" s="123">
        <v>507</v>
      </c>
      <c r="D34" s="123">
        <v>347</v>
      </c>
      <c r="E34" s="123">
        <v>22</v>
      </c>
      <c r="F34" s="123">
        <v>16</v>
      </c>
      <c r="G34" s="123">
        <v>3</v>
      </c>
      <c r="H34" s="123">
        <v>54</v>
      </c>
      <c r="I34" s="123">
        <v>23</v>
      </c>
      <c r="J34" s="123">
        <v>9</v>
      </c>
      <c r="K34" s="123">
        <v>1</v>
      </c>
      <c r="L34" s="132">
        <f t="shared" si="1"/>
        <v>70</v>
      </c>
      <c r="M34" s="123">
        <v>33623</v>
      </c>
      <c r="N34" s="124">
        <v>6.7567567567567571E-3</v>
      </c>
      <c r="O34" s="125" t="s">
        <v>456</v>
      </c>
      <c r="P34" s="125" t="s">
        <v>307</v>
      </c>
      <c r="Q34" s="133" t="s">
        <v>1</v>
      </c>
    </row>
    <row r="35" spans="1:17" ht="20.100000000000001" customHeight="1" thickBot="1" x14ac:dyDescent="0.25">
      <c r="A35" s="122" t="s">
        <v>2050</v>
      </c>
      <c r="B35" s="134" t="s">
        <v>2051</v>
      </c>
      <c r="C35" s="123">
        <v>1</v>
      </c>
      <c r="D35" s="123">
        <v>0</v>
      </c>
      <c r="E35" s="123">
        <v>0</v>
      </c>
      <c r="F35" s="123">
        <v>0</v>
      </c>
      <c r="G35" s="123">
        <v>0</v>
      </c>
      <c r="H35" s="123">
        <v>1</v>
      </c>
      <c r="I35" s="123">
        <v>0</v>
      </c>
      <c r="J35" s="123">
        <v>0</v>
      </c>
      <c r="K35" s="123">
        <v>0</v>
      </c>
      <c r="L35" s="132">
        <f t="shared" si="1"/>
        <v>0</v>
      </c>
      <c r="M35" s="123">
        <v>621</v>
      </c>
      <c r="N35" s="124">
        <v>2.6578073089700997E-2</v>
      </c>
      <c r="O35" s="125" t="s">
        <v>224</v>
      </c>
      <c r="P35" s="125" t="s">
        <v>321</v>
      </c>
      <c r="Q35" s="133" t="s">
        <v>94</v>
      </c>
    </row>
    <row r="36" spans="1:17" ht="20.100000000000001" customHeight="1" thickBot="1" x14ac:dyDescent="0.25">
      <c r="A36" s="122" t="s">
        <v>603</v>
      </c>
      <c r="B36" s="134" t="s">
        <v>604</v>
      </c>
      <c r="C36" s="123">
        <v>11</v>
      </c>
      <c r="D36" s="123">
        <v>0</v>
      </c>
      <c r="E36" s="123">
        <v>0</v>
      </c>
      <c r="F36" s="123">
        <v>0</v>
      </c>
      <c r="G36" s="123">
        <v>0</v>
      </c>
      <c r="H36" s="123">
        <v>0</v>
      </c>
      <c r="I36" s="123">
        <v>1</v>
      </c>
      <c r="J36" s="123">
        <v>2</v>
      </c>
      <c r="K36" s="123">
        <v>1</v>
      </c>
      <c r="L36" s="132">
        <f t="shared" si="1"/>
        <v>7</v>
      </c>
      <c r="M36" s="123">
        <v>934</v>
      </c>
      <c r="N36" s="124">
        <v>6.2332079527135948E-3</v>
      </c>
      <c r="O36" s="125" t="s">
        <v>122</v>
      </c>
      <c r="P36" s="125" t="s">
        <v>307</v>
      </c>
      <c r="Q36" s="133" t="s">
        <v>118</v>
      </c>
    </row>
    <row r="37" spans="1:17" ht="20.100000000000001" customHeight="1" thickBot="1" x14ac:dyDescent="0.25">
      <c r="A37" s="122" t="s">
        <v>2</v>
      </c>
      <c r="B37" s="134" t="s">
        <v>357</v>
      </c>
      <c r="C37" s="123">
        <v>545</v>
      </c>
      <c r="D37" s="123">
        <v>267</v>
      </c>
      <c r="E37" s="123">
        <v>40</v>
      </c>
      <c r="F37" s="123">
        <v>97</v>
      </c>
      <c r="G37" s="123">
        <v>172</v>
      </c>
      <c r="H37" s="123">
        <v>6</v>
      </c>
      <c r="I37" s="123">
        <v>54</v>
      </c>
      <c r="J37" s="123">
        <v>4</v>
      </c>
      <c r="K37" s="123">
        <v>1</v>
      </c>
      <c r="L37" s="132">
        <f t="shared" si="1"/>
        <v>41</v>
      </c>
      <c r="M37" s="123">
        <v>37460</v>
      </c>
      <c r="N37" s="124">
        <v>2.4600246002460025E-3</v>
      </c>
      <c r="O37" s="125" t="s">
        <v>456</v>
      </c>
      <c r="P37" s="125" t="s">
        <v>312</v>
      </c>
      <c r="Q37" s="133"/>
    </row>
    <row r="38" spans="1:17" ht="20.100000000000001" customHeight="1" thickBot="1" x14ac:dyDescent="0.25">
      <c r="A38" s="122" t="s">
        <v>3</v>
      </c>
      <c r="B38" s="134" t="s">
        <v>353</v>
      </c>
      <c r="C38" s="123">
        <v>703</v>
      </c>
      <c r="D38" s="123">
        <v>550</v>
      </c>
      <c r="E38" s="123">
        <v>73</v>
      </c>
      <c r="F38" s="123">
        <v>13</v>
      </c>
      <c r="G38" s="123">
        <v>1</v>
      </c>
      <c r="H38" s="123">
        <v>53</v>
      </c>
      <c r="I38" s="123">
        <v>40</v>
      </c>
      <c r="J38" s="123">
        <v>1</v>
      </c>
      <c r="K38" s="123">
        <v>0</v>
      </c>
      <c r="L38" s="132">
        <f t="shared" si="1"/>
        <v>58</v>
      </c>
      <c r="M38" s="123">
        <v>21662</v>
      </c>
      <c r="N38" s="124">
        <v>8.988764044943821E-3</v>
      </c>
      <c r="O38" s="125" t="s">
        <v>456</v>
      </c>
      <c r="P38" s="125" t="s">
        <v>316</v>
      </c>
      <c r="Q38" s="133"/>
    </row>
    <row r="39" spans="1:17" ht="20.100000000000001" customHeight="1" thickBot="1" x14ac:dyDescent="0.25">
      <c r="A39" s="122" t="s">
        <v>749</v>
      </c>
      <c r="B39" s="134" t="s">
        <v>750</v>
      </c>
      <c r="C39" s="123">
        <v>24</v>
      </c>
      <c r="D39" s="123">
        <v>4</v>
      </c>
      <c r="E39" s="123">
        <v>0</v>
      </c>
      <c r="F39" s="123">
        <v>0</v>
      </c>
      <c r="G39" s="123">
        <v>0</v>
      </c>
      <c r="H39" s="123">
        <v>0</v>
      </c>
      <c r="I39" s="123">
        <v>12</v>
      </c>
      <c r="J39" s="123">
        <v>0</v>
      </c>
      <c r="K39" s="123">
        <v>0</v>
      </c>
      <c r="L39" s="132">
        <f t="shared" si="1"/>
        <v>8</v>
      </c>
      <c r="M39" s="123">
        <v>1227</v>
      </c>
      <c r="N39" s="124">
        <v>2.6990553306342781E-2</v>
      </c>
      <c r="O39" s="125" t="s">
        <v>71</v>
      </c>
      <c r="P39" s="125" t="s">
        <v>298</v>
      </c>
      <c r="Q39" s="133"/>
    </row>
    <row r="40" spans="1:17" ht="20.100000000000001" customHeight="1" thickBot="1" x14ac:dyDescent="0.25">
      <c r="A40" s="122" t="s">
        <v>1721</v>
      </c>
      <c r="B40" s="134" t="s">
        <v>1722</v>
      </c>
      <c r="C40" s="123">
        <v>2</v>
      </c>
      <c r="D40" s="123">
        <v>1</v>
      </c>
      <c r="E40" s="123">
        <v>0</v>
      </c>
      <c r="F40" s="123">
        <v>0</v>
      </c>
      <c r="G40" s="123">
        <v>0</v>
      </c>
      <c r="H40" s="123">
        <v>0</v>
      </c>
      <c r="I40" s="123">
        <v>0</v>
      </c>
      <c r="J40" s="123">
        <v>0</v>
      </c>
      <c r="K40" s="123">
        <v>0</v>
      </c>
      <c r="L40" s="132">
        <f t="shared" si="1"/>
        <v>1</v>
      </c>
      <c r="M40" s="123">
        <v>611</v>
      </c>
      <c r="N40" s="124">
        <v>2.5348542458808617E-3</v>
      </c>
      <c r="O40" s="125" t="s">
        <v>13</v>
      </c>
      <c r="P40" s="125" t="s">
        <v>296</v>
      </c>
      <c r="Q40" s="133" t="s">
        <v>366</v>
      </c>
    </row>
    <row r="41" spans="1:17" ht="20.100000000000001" customHeight="1" thickBot="1" x14ac:dyDescent="0.25">
      <c r="A41" s="122" t="s">
        <v>1526</v>
      </c>
      <c r="B41" s="134" t="s">
        <v>1527</v>
      </c>
      <c r="C41" s="123">
        <v>1</v>
      </c>
      <c r="D41" s="123">
        <v>0</v>
      </c>
      <c r="E41" s="123">
        <v>0</v>
      </c>
      <c r="F41" s="123">
        <v>0</v>
      </c>
      <c r="G41" s="123">
        <v>0</v>
      </c>
      <c r="H41" s="123">
        <v>0</v>
      </c>
      <c r="I41" s="123">
        <v>0</v>
      </c>
      <c r="J41" s="123">
        <v>0</v>
      </c>
      <c r="K41" s="123">
        <v>0</v>
      </c>
      <c r="L41" s="132">
        <f t="shared" si="1"/>
        <v>1</v>
      </c>
      <c r="M41" s="123">
        <v>365</v>
      </c>
      <c r="N41" s="124">
        <v>6.7086147867123158E-3</v>
      </c>
      <c r="O41" s="125" t="s">
        <v>28</v>
      </c>
      <c r="P41" s="125" t="s">
        <v>321</v>
      </c>
      <c r="Q41" s="133" t="s">
        <v>2355</v>
      </c>
    </row>
    <row r="42" spans="1:17" ht="20.100000000000001" customHeight="1" thickBot="1" x14ac:dyDescent="0.25">
      <c r="A42" s="122" t="s">
        <v>747</v>
      </c>
      <c r="B42" s="134" t="s">
        <v>748</v>
      </c>
      <c r="C42" s="123">
        <v>62</v>
      </c>
      <c r="D42" s="123">
        <v>3</v>
      </c>
      <c r="E42" s="123">
        <v>0</v>
      </c>
      <c r="F42" s="123">
        <v>0</v>
      </c>
      <c r="G42" s="123">
        <v>0</v>
      </c>
      <c r="H42" s="123">
        <v>2</v>
      </c>
      <c r="I42" s="123">
        <v>36</v>
      </c>
      <c r="J42" s="123">
        <v>8</v>
      </c>
      <c r="K42" s="123">
        <v>3</v>
      </c>
      <c r="L42" s="132">
        <f t="shared" si="1"/>
        <v>10</v>
      </c>
      <c r="M42" s="123">
        <v>586</v>
      </c>
      <c r="N42" s="124">
        <v>4.9627791563275434E-3</v>
      </c>
      <c r="O42" s="125" t="s">
        <v>11</v>
      </c>
      <c r="P42" s="125" t="s">
        <v>307</v>
      </c>
      <c r="Q42" s="133" t="s">
        <v>1</v>
      </c>
    </row>
    <row r="43" spans="1:17" ht="20.100000000000001" customHeight="1" thickBot="1" x14ac:dyDescent="0.25">
      <c r="A43" s="122" t="s">
        <v>144</v>
      </c>
      <c r="B43" s="134" t="s">
        <v>451</v>
      </c>
      <c r="C43" s="123">
        <v>61</v>
      </c>
      <c r="D43" s="123">
        <v>22</v>
      </c>
      <c r="E43" s="123">
        <v>0</v>
      </c>
      <c r="F43" s="123">
        <v>0</v>
      </c>
      <c r="G43" s="123">
        <v>0</v>
      </c>
      <c r="H43" s="123">
        <v>5</v>
      </c>
      <c r="I43" s="123">
        <v>10</v>
      </c>
      <c r="J43" s="123">
        <v>1</v>
      </c>
      <c r="K43" s="123">
        <v>7</v>
      </c>
      <c r="L43" s="132">
        <f t="shared" si="1"/>
        <v>16</v>
      </c>
      <c r="M43" s="123">
        <v>9608</v>
      </c>
      <c r="N43" s="124">
        <v>4.7859267882550769E-3</v>
      </c>
      <c r="O43" s="125" t="s">
        <v>456</v>
      </c>
      <c r="P43" s="125" t="s">
        <v>312</v>
      </c>
      <c r="Q43" s="133"/>
    </row>
    <row r="44" spans="1:17" ht="20.100000000000001" customHeight="1" thickBot="1" x14ac:dyDescent="0.25">
      <c r="A44" s="122" t="s">
        <v>1327</v>
      </c>
      <c r="B44" s="134" t="s">
        <v>1328</v>
      </c>
      <c r="C44" s="123">
        <v>3</v>
      </c>
      <c r="D44" s="123">
        <v>0</v>
      </c>
      <c r="E44" s="123">
        <v>0</v>
      </c>
      <c r="F44" s="123">
        <v>0</v>
      </c>
      <c r="G44" s="123">
        <v>0</v>
      </c>
      <c r="H44" s="123">
        <v>0</v>
      </c>
      <c r="I44" s="123">
        <v>3</v>
      </c>
      <c r="J44" s="123">
        <v>0</v>
      </c>
      <c r="K44" s="123">
        <v>0</v>
      </c>
      <c r="L44" s="132">
        <f t="shared" si="1"/>
        <v>0</v>
      </c>
      <c r="M44" s="123">
        <v>512</v>
      </c>
      <c r="N44" s="124">
        <v>2.4691358024691357E-2</v>
      </c>
      <c r="O44" s="125" t="s">
        <v>40</v>
      </c>
      <c r="P44" s="125" t="s">
        <v>300</v>
      </c>
      <c r="Q44" s="133" t="s">
        <v>2356</v>
      </c>
    </row>
    <row r="45" spans="1:17" ht="20.100000000000001" customHeight="1" thickBot="1" x14ac:dyDescent="0.25">
      <c r="A45" s="122" t="s">
        <v>4</v>
      </c>
      <c r="B45" s="134" t="s">
        <v>397</v>
      </c>
      <c r="C45" s="123">
        <v>204</v>
      </c>
      <c r="D45" s="123">
        <v>136</v>
      </c>
      <c r="E45" s="123">
        <v>12</v>
      </c>
      <c r="F45" s="123">
        <v>11</v>
      </c>
      <c r="G45" s="123">
        <v>1</v>
      </c>
      <c r="H45" s="123">
        <v>9</v>
      </c>
      <c r="I45" s="123">
        <v>19</v>
      </c>
      <c r="J45" s="123">
        <v>3</v>
      </c>
      <c r="K45" s="123">
        <v>1</v>
      </c>
      <c r="L45" s="132">
        <f t="shared" si="1"/>
        <v>35</v>
      </c>
      <c r="M45" s="123">
        <v>13434</v>
      </c>
      <c r="N45" s="124">
        <v>2.6881720430107529E-3</v>
      </c>
      <c r="O45" s="125" t="s">
        <v>456</v>
      </c>
      <c r="P45" s="125" t="s">
        <v>309</v>
      </c>
      <c r="Q45" s="133" t="s">
        <v>2357</v>
      </c>
    </row>
    <row r="46" spans="1:17" ht="20.100000000000001" customHeight="1" thickBot="1" x14ac:dyDescent="0.25">
      <c r="A46" s="122" t="s">
        <v>1710</v>
      </c>
      <c r="B46" s="134" t="s">
        <v>1711</v>
      </c>
      <c r="C46" s="123">
        <v>2</v>
      </c>
      <c r="D46" s="123">
        <v>2</v>
      </c>
      <c r="E46" s="123">
        <v>0</v>
      </c>
      <c r="F46" s="123">
        <v>0</v>
      </c>
      <c r="G46" s="123">
        <v>0</v>
      </c>
      <c r="H46" s="123">
        <v>0</v>
      </c>
      <c r="I46" s="123">
        <v>0</v>
      </c>
      <c r="J46" s="123">
        <v>0</v>
      </c>
      <c r="K46" s="123">
        <v>0</v>
      </c>
      <c r="L46" s="132">
        <f t="shared" si="1"/>
        <v>0</v>
      </c>
      <c r="M46" s="123">
        <v>202</v>
      </c>
      <c r="N46" s="124">
        <v>2.7100271002710027E-3</v>
      </c>
      <c r="O46" s="125" t="s">
        <v>13</v>
      </c>
      <c r="P46" s="125" t="s">
        <v>296</v>
      </c>
      <c r="Q46" s="133" t="s">
        <v>366</v>
      </c>
    </row>
    <row r="47" spans="1:17" ht="20.100000000000001" customHeight="1" thickBot="1" x14ac:dyDescent="0.25">
      <c r="A47" s="122" t="s">
        <v>1702</v>
      </c>
      <c r="B47" s="134" t="s">
        <v>1703</v>
      </c>
      <c r="C47" s="123">
        <v>2</v>
      </c>
      <c r="D47" s="123">
        <v>0</v>
      </c>
      <c r="E47" s="123">
        <v>0</v>
      </c>
      <c r="F47" s="123">
        <v>0</v>
      </c>
      <c r="G47" s="123">
        <v>0</v>
      </c>
      <c r="H47" s="123">
        <v>2</v>
      </c>
      <c r="I47" s="123">
        <v>0</v>
      </c>
      <c r="J47" s="123">
        <v>0</v>
      </c>
      <c r="K47" s="123">
        <v>0</v>
      </c>
      <c r="L47" s="132">
        <f t="shared" si="1"/>
        <v>0</v>
      </c>
      <c r="M47" s="123">
        <v>521</v>
      </c>
      <c r="N47" s="124">
        <v>6.0755336617405585E-2</v>
      </c>
      <c r="O47" s="125" t="s">
        <v>210</v>
      </c>
      <c r="P47" s="125" t="s">
        <v>296</v>
      </c>
      <c r="Q47" s="133"/>
    </row>
    <row r="48" spans="1:17" ht="20.100000000000001" customHeight="1" thickBot="1" x14ac:dyDescent="0.25">
      <c r="A48" s="122" t="s">
        <v>488</v>
      </c>
      <c r="B48" s="134" t="s">
        <v>489</v>
      </c>
      <c r="C48" s="123">
        <v>4</v>
      </c>
      <c r="D48" s="123">
        <v>1</v>
      </c>
      <c r="E48" s="123">
        <v>0</v>
      </c>
      <c r="F48" s="123">
        <v>0</v>
      </c>
      <c r="G48" s="123">
        <v>0</v>
      </c>
      <c r="H48" s="123">
        <v>0</v>
      </c>
      <c r="I48" s="123">
        <v>0</v>
      </c>
      <c r="J48" s="123">
        <v>1</v>
      </c>
      <c r="K48" s="123">
        <v>0</v>
      </c>
      <c r="L48" s="132">
        <f t="shared" si="1"/>
        <v>2</v>
      </c>
      <c r="M48" s="123">
        <v>2550</v>
      </c>
      <c r="N48" s="124">
        <v>7.8926598263614842E-3</v>
      </c>
      <c r="O48" s="125" t="s">
        <v>89</v>
      </c>
      <c r="P48" s="125" t="s">
        <v>2580</v>
      </c>
      <c r="Q48" s="133" t="s">
        <v>64</v>
      </c>
    </row>
    <row r="49" spans="1:17" ht="20.100000000000001" customHeight="1" thickBot="1" x14ac:dyDescent="0.25">
      <c r="A49" s="122" t="s">
        <v>1602</v>
      </c>
      <c r="B49" s="134" t="s">
        <v>1603</v>
      </c>
      <c r="C49" s="123">
        <v>6</v>
      </c>
      <c r="D49" s="123">
        <v>3</v>
      </c>
      <c r="E49" s="123">
        <v>0</v>
      </c>
      <c r="F49" s="123">
        <v>0</v>
      </c>
      <c r="G49" s="123">
        <v>0</v>
      </c>
      <c r="H49" s="123">
        <v>0</v>
      </c>
      <c r="I49" s="123">
        <v>2</v>
      </c>
      <c r="J49" s="123">
        <v>0</v>
      </c>
      <c r="K49" s="123">
        <v>0</v>
      </c>
      <c r="L49" s="132">
        <f t="shared" si="1"/>
        <v>1</v>
      </c>
      <c r="M49" s="123">
        <v>977</v>
      </c>
      <c r="N49" s="124">
        <v>7.8809106830122592E-3</v>
      </c>
      <c r="O49" s="125" t="s">
        <v>69</v>
      </c>
      <c r="P49" s="125" t="s">
        <v>321</v>
      </c>
      <c r="Q49" s="133" t="s">
        <v>86</v>
      </c>
    </row>
    <row r="50" spans="1:17" ht="20.100000000000001" customHeight="1" thickBot="1" x14ac:dyDescent="0.25">
      <c r="A50" s="122" t="s">
        <v>2193</v>
      </c>
      <c r="B50" s="134" t="s">
        <v>2194</v>
      </c>
      <c r="C50" s="123">
        <v>2</v>
      </c>
      <c r="D50" s="123">
        <v>0</v>
      </c>
      <c r="E50" s="123">
        <v>0</v>
      </c>
      <c r="F50" s="123">
        <v>0</v>
      </c>
      <c r="G50" s="123">
        <v>0</v>
      </c>
      <c r="H50" s="123">
        <v>2</v>
      </c>
      <c r="I50" s="123">
        <v>0</v>
      </c>
      <c r="J50" s="123">
        <v>0</v>
      </c>
      <c r="K50" s="123">
        <v>0</v>
      </c>
      <c r="L50" s="132">
        <f t="shared" si="1"/>
        <v>0</v>
      </c>
      <c r="M50" s="123">
        <v>1336</v>
      </c>
      <c r="N50" s="124">
        <v>3.0103092783505155E-2</v>
      </c>
      <c r="O50" s="125" t="s">
        <v>43</v>
      </c>
      <c r="P50" s="125" t="s">
        <v>312</v>
      </c>
      <c r="Q50" s="133" t="s">
        <v>2358</v>
      </c>
    </row>
    <row r="51" spans="1:17" ht="20.100000000000001" customHeight="1" thickBot="1" x14ac:dyDescent="0.25">
      <c r="A51" s="122" t="s">
        <v>1796</v>
      </c>
      <c r="B51" s="134" t="s">
        <v>1797</v>
      </c>
      <c r="C51" s="123">
        <v>13</v>
      </c>
      <c r="D51" s="123">
        <v>0</v>
      </c>
      <c r="E51" s="123">
        <v>0</v>
      </c>
      <c r="F51" s="123">
        <v>0</v>
      </c>
      <c r="G51" s="123">
        <v>0</v>
      </c>
      <c r="H51" s="123">
        <v>0</v>
      </c>
      <c r="I51" s="123">
        <v>1</v>
      </c>
      <c r="J51" s="123">
        <v>6</v>
      </c>
      <c r="K51" s="123">
        <v>1</v>
      </c>
      <c r="L51" s="132">
        <f t="shared" si="1"/>
        <v>5</v>
      </c>
      <c r="M51" s="123">
        <v>1878</v>
      </c>
      <c r="N51" s="124">
        <v>8.0645161290322578E-3</v>
      </c>
      <c r="O51" s="125" t="s">
        <v>2581</v>
      </c>
      <c r="P51" s="125" t="s">
        <v>312</v>
      </c>
      <c r="Q51" s="133" t="s">
        <v>2358</v>
      </c>
    </row>
    <row r="52" spans="1:17" ht="20.100000000000001" customHeight="1" thickBot="1" x14ac:dyDescent="0.25">
      <c r="A52" s="122" t="s">
        <v>498</v>
      </c>
      <c r="B52" s="134" t="s">
        <v>499</v>
      </c>
      <c r="C52" s="123">
        <v>397</v>
      </c>
      <c r="D52" s="123">
        <v>22</v>
      </c>
      <c r="E52" s="123">
        <v>1</v>
      </c>
      <c r="F52" s="123">
        <v>1</v>
      </c>
      <c r="G52" s="123">
        <v>366</v>
      </c>
      <c r="H52" s="123">
        <v>1</v>
      </c>
      <c r="I52" s="123">
        <v>1</v>
      </c>
      <c r="J52" s="123">
        <v>0</v>
      </c>
      <c r="K52" s="123">
        <v>1</v>
      </c>
      <c r="L52" s="132">
        <f t="shared" si="1"/>
        <v>6</v>
      </c>
      <c r="M52" s="123">
        <v>490</v>
      </c>
      <c r="N52" s="124">
        <v>1.5884476534296029E-2</v>
      </c>
      <c r="O52" s="125" t="s">
        <v>122</v>
      </c>
      <c r="P52" s="125" t="s">
        <v>307</v>
      </c>
      <c r="Q52" s="133" t="s">
        <v>118</v>
      </c>
    </row>
    <row r="53" spans="1:17" ht="20.100000000000001" customHeight="1" thickBot="1" x14ac:dyDescent="0.25">
      <c r="A53" s="122" t="s">
        <v>2078</v>
      </c>
      <c r="B53" s="134" t="s">
        <v>2079</v>
      </c>
      <c r="C53" s="123">
        <v>2</v>
      </c>
      <c r="D53" s="123">
        <v>0</v>
      </c>
      <c r="E53" s="123">
        <v>0</v>
      </c>
      <c r="F53" s="123">
        <v>0</v>
      </c>
      <c r="G53" s="123">
        <v>0</v>
      </c>
      <c r="H53" s="123">
        <v>0</v>
      </c>
      <c r="I53" s="123">
        <v>0</v>
      </c>
      <c r="J53" s="123">
        <v>0</v>
      </c>
      <c r="K53" s="123">
        <v>0</v>
      </c>
      <c r="L53" s="132">
        <f t="shared" si="1"/>
        <v>2</v>
      </c>
      <c r="M53" s="123">
        <v>572</v>
      </c>
      <c r="N53" s="124">
        <v>1.3392857142857142E-2</v>
      </c>
      <c r="O53" s="125" t="s">
        <v>34</v>
      </c>
      <c r="P53" s="125" t="s">
        <v>305</v>
      </c>
      <c r="Q53" s="133" t="s">
        <v>2359</v>
      </c>
    </row>
    <row r="54" spans="1:17" ht="20.100000000000001" customHeight="1" thickBot="1" x14ac:dyDescent="0.25">
      <c r="A54" s="122" t="s">
        <v>446</v>
      </c>
      <c r="B54" s="134" t="s">
        <v>447</v>
      </c>
      <c r="C54" s="123">
        <v>37</v>
      </c>
      <c r="D54" s="123">
        <v>19</v>
      </c>
      <c r="E54" s="123">
        <v>0</v>
      </c>
      <c r="F54" s="123">
        <v>0</v>
      </c>
      <c r="G54" s="123">
        <v>12</v>
      </c>
      <c r="H54" s="123">
        <v>0</v>
      </c>
      <c r="I54" s="123">
        <v>0</v>
      </c>
      <c r="J54" s="123">
        <v>0</v>
      </c>
      <c r="K54" s="123">
        <v>1</v>
      </c>
      <c r="L54" s="132">
        <f t="shared" si="1"/>
        <v>5</v>
      </c>
      <c r="M54" s="123">
        <v>1144</v>
      </c>
      <c r="N54" s="124">
        <v>1.0101010101010101E-3</v>
      </c>
      <c r="O54" s="125" t="s">
        <v>36</v>
      </c>
      <c r="P54" s="125" t="s">
        <v>321</v>
      </c>
      <c r="Q54" s="133" t="s">
        <v>364</v>
      </c>
    </row>
    <row r="55" spans="1:17" ht="20.100000000000001" customHeight="1" thickBot="1" x14ac:dyDescent="0.25">
      <c r="A55" s="122" t="s">
        <v>1178</v>
      </c>
      <c r="B55" s="134" t="s">
        <v>1179</v>
      </c>
      <c r="C55" s="123">
        <v>5</v>
      </c>
      <c r="D55" s="123">
        <v>0</v>
      </c>
      <c r="E55" s="123">
        <v>0</v>
      </c>
      <c r="F55" s="123">
        <v>0</v>
      </c>
      <c r="G55" s="123">
        <v>0</v>
      </c>
      <c r="H55" s="123">
        <v>0</v>
      </c>
      <c r="I55" s="123">
        <v>0</v>
      </c>
      <c r="J55" s="123">
        <v>0</v>
      </c>
      <c r="K55" s="123">
        <v>2</v>
      </c>
      <c r="L55" s="132">
        <f t="shared" si="1"/>
        <v>3</v>
      </c>
      <c r="M55" s="123">
        <v>1184</v>
      </c>
      <c r="N55" s="124">
        <v>4.2689434364994666E-3</v>
      </c>
      <c r="O55" s="125" t="s">
        <v>69</v>
      </c>
      <c r="P55" s="125" t="s">
        <v>321</v>
      </c>
      <c r="Q55" s="133" t="s">
        <v>332</v>
      </c>
    </row>
    <row r="56" spans="1:17" ht="20.100000000000001" customHeight="1" thickBot="1" x14ac:dyDescent="0.25">
      <c r="A56" s="122" t="s">
        <v>1343</v>
      </c>
      <c r="B56" s="134" t="s">
        <v>1344</v>
      </c>
      <c r="C56" s="123">
        <v>18</v>
      </c>
      <c r="D56" s="123">
        <v>15</v>
      </c>
      <c r="E56" s="123">
        <v>0</v>
      </c>
      <c r="F56" s="123">
        <v>1</v>
      </c>
      <c r="G56" s="123">
        <v>0</v>
      </c>
      <c r="H56" s="123">
        <v>0</v>
      </c>
      <c r="I56" s="123">
        <v>3</v>
      </c>
      <c r="J56" s="123">
        <v>0</v>
      </c>
      <c r="K56" s="123">
        <v>0</v>
      </c>
      <c r="L56" s="132">
        <f t="shared" si="1"/>
        <v>0</v>
      </c>
      <c r="M56" s="123">
        <v>350</v>
      </c>
      <c r="N56" s="124">
        <v>6.6006600660066007E-3</v>
      </c>
      <c r="O56" s="125" t="s">
        <v>42</v>
      </c>
      <c r="P56" s="125" t="s">
        <v>307</v>
      </c>
      <c r="Q56" s="133" t="s">
        <v>5</v>
      </c>
    </row>
    <row r="57" spans="1:17" ht="20.100000000000001" customHeight="1" thickBot="1" x14ac:dyDescent="0.25">
      <c r="A57" s="122" t="s">
        <v>1440</v>
      </c>
      <c r="B57" s="134" t="s">
        <v>1441</v>
      </c>
      <c r="C57" s="123">
        <v>6</v>
      </c>
      <c r="D57" s="123">
        <v>5</v>
      </c>
      <c r="E57" s="123">
        <v>0</v>
      </c>
      <c r="F57" s="123">
        <v>0</v>
      </c>
      <c r="G57" s="123">
        <v>0</v>
      </c>
      <c r="H57" s="123">
        <v>0</v>
      </c>
      <c r="I57" s="123">
        <v>1</v>
      </c>
      <c r="J57" s="123">
        <v>0</v>
      </c>
      <c r="K57" s="123">
        <v>0</v>
      </c>
      <c r="L57" s="132">
        <f t="shared" si="1"/>
        <v>0</v>
      </c>
      <c r="M57" s="123">
        <v>607</v>
      </c>
      <c r="N57" s="124">
        <v>1.1261261261261261E-2</v>
      </c>
      <c r="O57" s="125" t="s">
        <v>37</v>
      </c>
      <c r="P57" s="125" t="s">
        <v>2580</v>
      </c>
      <c r="Q57" s="133" t="s">
        <v>51</v>
      </c>
    </row>
    <row r="58" spans="1:17" ht="20.100000000000001" customHeight="1" thickBot="1" x14ac:dyDescent="0.25">
      <c r="A58" s="122" t="s">
        <v>5</v>
      </c>
      <c r="B58" s="134" t="s">
        <v>330</v>
      </c>
      <c r="C58" s="123">
        <v>6615</v>
      </c>
      <c r="D58" s="123">
        <v>4211</v>
      </c>
      <c r="E58" s="123">
        <v>74</v>
      </c>
      <c r="F58" s="123">
        <v>319</v>
      </c>
      <c r="G58" s="123">
        <v>27</v>
      </c>
      <c r="H58" s="123">
        <v>919</v>
      </c>
      <c r="I58" s="123">
        <v>173</v>
      </c>
      <c r="J58" s="123">
        <v>169</v>
      </c>
      <c r="K58" s="123">
        <v>70</v>
      </c>
      <c r="L58" s="132">
        <f t="shared" si="1"/>
        <v>1046</v>
      </c>
      <c r="M58" s="123">
        <v>67603</v>
      </c>
      <c r="N58" s="124">
        <v>7.8125E-3</v>
      </c>
      <c r="O58" s="125" t="s">
        <v>456</v>
      </c>
      <c r="P58" s="125" t="s">
        <v>307</v>
      </c>
      <c r="Q58" s="133" t="s">
        <v>5</v>
      </c>
    </row>
    <row r="59" spans="1:17" ht="20.100000000000001" customHeight="1" thickBot="1" x14ac:dyDescent="0.25">
      <c r="A59" s="122" t="s">
        <v>2096</v>
      </c>
      <c r="B59" s="134" t="s">
        <v>2097</v>
      </c>
      <c r="C59" s="123">
        <v>3</v>
      </c>
      <c r="D59" s="123">
        <v>1</v>
      </c>
      <c r="E59" s="123">
        <v>0</v>
      </c>
      <c r="F59" s="123">
        <v>0</v>
      </c>
      <c r="G59" s="123">
        <v>0</v>
      </c>
      <c r="H59" s="123">
        <v>0</v>
      </c>
      <c r="I59" s="123">
        <v>1</v>
      </c>
      <c r="J59" s="123">
        <v>0</v>
      </c>
      <c r="K59" s="123">
        <v>0</v>
      </c>
      <c r="L59" s="132">
        <f t="shared" si="1"/>
        <v>1</v>
      </c>
      <c r="M59" s="123">
        <v>708</v>
      </c>
      <c r="N59" s="124">
        <v>4.567937154495199E-2</v>
      </c>
      <c r="O59" s="125" t="s">
        <v>170</v>
      </c>
      <c r="P59" s="125" t="s">
        <v>309</v>
      </c>
      <c r="Q59" s="133"/>
    </row>
    <row r="60" spans="1:17" ht="20.100000000000001" customHeight="1" thickBot="1" x14ac:dyDescent="0.25">
      <c r="A60" s="122" t="s">
        <v>930</v>
      </c>
      <c r="B60" s="134" t="s">
        <v>931</v>
      </c>
      <c r="C60" s="123">
        <v>20</v>
      </c>
      <c r="D60" s="123">
        <v>7</v>
      </c>
      <c r="E60" s="123">
        <v>0</v>
      </c>
      <c r="F60" s="123">
        <v>0</v>
      </c>
      <c r="G60" s="123">
        <v>0</v>
      </c>
      <c r="H60" s="123">
        <v>0</v>
      </c>
      <c r="I60" s="123">
        <v>13</v>
      </c>
      <c r="J60" s="123">
        <v>0</v>
      </c>
      <c r="K60" s="123">
        <v>0</v>
      </c>
      <c r="L60" s="132">
        <f t="shared" si="1"/>
        <v>0</v>
      </c>
      <c r="M60" s="123">
        <v>1254</v>
      </c>
      <c r="N60" s="124">
        <v>6.2305295950155761E-3</v>
      </c>
      <c r="O60" s="125" t="s">
        <v>120</v>
      </c>
      <c r="P60" s="125" t="s">
        <v>312</v>
      </c>
      <c r="Q60" s="133" t="s">
        <v>2360</v>
      </c>
    </row>
    <row r="61" spans="1:17" ht="20.100000000000001" customHeight="1" thickBot="1" x14ac:dyDescent="0.25">
      <c r="A61" s="122" t="s">
        <v>984</v>
      </c>
      <c r="B61" s="134" t="s">
        <v>985</v>
      </c>
      <c r="C61" s="123">
        <v>4</v>
      </c>
      <c r="D61" s="123">
        <v>0</v>
      </c>
      <c r="E61" s="123">
        <v>0</v>
      </c>
      <c r="F61" s="123">
        <v>0</v>
      </c>
      <c r="G61" s="123">
        <v>0</v>
      </c>
      <c r="H61" s="123">
        <v>0</v>
      </c>
      <c r="I61" s="123">
        <v>2</v>
      </c>
      <c r="J61" s="123">
        <v>0</v>
      </c>
      <c r="K61" s="123">
        <v>0</v>
      </c>
      <c r="L61" s="132">
        <f t="shared" si="1"/>
        <v>2</v>
      </c>
      <c r="M61" s="123">
        <v>483</v>
      </c>
      <c r="N61" s="124">
        <v>2.7397260273972603E-3</v>
      </c>
      <c r="O61" s="125" t="s">
        <v>28</v>
      </c>
      <c r="P61" s="125" t="s">
        <v>321</v>
      </c>
      <c r="Q61" s="133" t="s">
        <v>2355</v>
      </c>
    </row>
    <row r="62" spans="1:17" ht="20.100000000000001" customHeight="1" thickBot="1" x14ac:dyDescent="0.25">
      <c r="A62" s="122" t="s">
        <v>2572</v>
      </c>
      <c r="B62" s="134" t="s">
        <v>2573</v>
      </c>
      <c r="C62" s="123">
        <v>1</v>
      </c>
      <c r="D62" s="123">
        <v>1</v>
      </c>
      <c r="E62" s="123">
        <v>0</v>
      </c>
      <c r="F62" s="123">
        <v>0</v>
      </c>
      <c r="G62" s="123">
        <v>0</v>
      </c>
      <c r="H62" s="123">
        <v>0</v>
      </c>
      <c r="I62" s="123">
        <v>0</v>
      </c>
      <c r="J62" s="123">
        <v>0</v>
      </c>
      <c r="K62" s="123">
        <v>0</v>
      </c>
      <c r="L62" s="132">
        <f t="shared" si="1"/>
        <v>0</v>
      </c>
      <c r="M62" s="123">
        <v>3312</v>
      </c>
      <c r="N62" s="124">
        <v>2.9542097488921715E-3</v>
      </c>
      <c r="O62" s="125" t="s">
        <v>2336</v>
      </c>
      <c r="P62" s="125" t="s">
        <v>307</v>
      </c>
      <c r="Q62" s="133"/>
    </row>
    <row r="63" spans="1:17" ht="20.100000000000001" customHeight="1" thickBot="1" x14ac:dyDescent="0.25">
      <c r="A63" s="122" t="s">
        <v>2246</v>
      </c>
      <c r="B63" s="134" t="s">
        <v>2247</v>
      </c>
      <c r="C63" s="123">
        <v>4</v>
      </c>
      <c r="D63" s="123">
        <v>0</v>
      </c>
      <c r="E63" s="123">
        <v>0</v>
      </c>
      <c r="F63" s="123">
        <v>0</v>
      </c>
      <c r="G63" s="123">
        <v>0</v>
      </c>
      <c r="H63" s="123">
        <v>1</v>
      </c>
      <c r="I63" s="123">
        <v>0</v>
      </c>
      <c r="J63" s="123">
        <v>0</v>
      </c>
      <c r="K63" s="123">
        <v>0</v>
      </c>
      <c r="L63" s="132">
        <f t="shared" si="1"/>
        <v>3</v>
      </c>
      <c r="M63" s="123">
        <v>553</v>
      </c>
      <c r="N63" s="124">
        <v>6.1633281972265024E-2</v>
      </c>
      <c r="O63" s="125" t="s">
        <v>262</v>
      </c>
      <c r="P63" s="125" t="s">
        <v>296</v>
      </c>
      <c r="Q63" s="133" t="s">
        <v>328</v>
      </c>
    </row>
    <row r="64" spans="1:17" ht="20.100000000000001" customHeight="1" thickBot="1" x14ac:dyDescent="0.25">
      <c r="A64" s="122" t="s">
        <v>879</v>
      </c>
      <c r="B64" s="134" t="s">
        <v>880</v>
      </c>
      <c r="C64" s="123">
        <v>6</v>
      </c>
      <c r="D64" s="123">
        <v>1</v>
      </c>
      <c r="E64" s="123">
        <v>0</v>
      </c>
      <c r="F64" s="123">
        <v>0</v>
      </c>
      <c r="G64" s="123">
        <v>0</v>
      </c>
      <c r="H64" s="123">
        <v>0</v>
      </c>
      <c r="I64" s="123">
        <v>3</v>
      </c>
      <c r="J64" s="123">
        <v>2</v>
      </c>
      <c r="K64" s="123">
        <v>0</v>
      </c>
      <c r="L64" s="132">
        <f t="shared" si="1"/>
        <v>0</v>
      </c>
      <c r="M64" s="123">
        <v>492</v>
      </c>
      <c r="N64" s="124">
        <v>9.1659028414298807E-3</v>
      </c>
      <c r="O64" s="125" t="s">
        <v>87</v>
      </c>
      <c r="P64" s="125" t="s">
        <v>2580</v>
      </c>
      <c r="Q64" s="133" t="s">
        <v>51</v>
      </c>
    </row>
    <row r="65" spans="1:17" ht="20.100000000000001" customHeight="1" thickBot="1" x14ac:dyDescent="0.25">
      <c r="A65" s="122" t="s">
        <v>1472</v>
      </c>
      <c r="B65" s="134" t="s">
        <v>1473</v>
      </c>
      <c r="C65" s="123">
        <v>5</v>
      </c>
      <c r="D65" s="123">
        <v>0</v>
      </c>
      <c r="E65" s="123">
        <v>0</v>
      </c>
      <c r="F65" s="123">
        <v>0</v>
      </c>
      <c r="G65" s="123">
        <v>0</v>
      </c>
      <c r="H65" s="123">
        <v>0</v>
      </c>
      <c r="I65" s="123">
        <v>1</v>
      </c>
      <c r="J65" s="123">
        <v>0</v>
      </c>
      <c r="K65" s="123">
        <v>0</v>
      </c>
      <c r="L65" s="132">
        <f t="shared" si="1"/>
        <v>4</v>
      </c>
      <c r="M65" s="123">
        <v>1178</v>
      </c>
      <c r="N65" s="124">
        <v>1.3471502590673576E-2</v>
      </c>
      <c r="O65" s="125" t="s">
        <v>89</v>
      </c>
      <c r="P65" s="125" t="s">
        <v>2580</v>
      </c>
      <c r="Q65" s="133"/>
    </row>
    <row r="66" spans="1:17" ht="20.100000000000001" customHeight="1" thickBot="1" x14ac:dyDescent="0.25">
      <c r="A66" s="122" t="s">
        <v>597</v>
      </c>
      <c r="B66" s="134" t="s">
        <v>598</v>
      </c>
      <c r="C66" s="123">
        <v>9</v>
      </c>
      <c r="D66" s="123">
        <v>0</v>
      </c>
      <c r="E66" s="123">
        <v>0</v>
      </c>
      <c r="F66" s="123">
        <v>0</v>
      </c>
      <c r="G66" s="123">
        <v>0</v>
      </c>
      <c r="H66" s="123">
        <v>0</v>
      </c>
      <c r="I66" s="123">
        <v>9</v>
      </c>
      <c r="J66" s="123">
        <v>0</v>
      </c>
      <c r="K66" s="123">
        <v>0</v>
      </c>
      <c r="L66" s="132">
        <f t="shared" si="1"/>
        <v>0</v>
      </c>
      <c r="M66" s="123">
        <v>1864</v>
      </c>
      <c r="N66" s="124">
        <v>3.7558685446009389E-3</v>
      </c>
      <c r="O66" s="125" t="s">
        <v>120</v>
      </c>
      <c r="P66" s="125" t="s">
        <v>305</v>
      </c>
      <c r="Q66" s="133"/>
    </row>
    <row r="67" spans="1:17" ht="20.100000000000001" customHeight="1" thickBot="1" x14ac:dyDescent="0.25">
      <c r="A67" s="122" t="s">
        <v>427</v>
      </c>
      <c r="B67" s="134" t="s">
        <v>428</v>
      </c>
      <c r="C67" s="123">
        <v>214</v>
      </c>
      <c r="D67" s="123">
        <v>6</v>
      </c>
      <c r="E67" s="123">
        <v>0</v>
      </c>
      <c r="F67" s="123">
        <v>0</v>
      </c>
      <c r="G67" s="123">
        <v>2</v>
      </c>
      <c r="H67" s="123">
        <v>3</v>
      </c>
      <c r="I67" s="123">
        <v>125</v>
      </c>
      <c r="J67" s="123">
        <v>0</v>
      </c>
      <c r="K67" s="123">
        <v>16</v>
      </c>
      <c r="L67" s="132">
        <f t="shared" si="1"/>
        <v>62</v>
      </c>
      <c r="M67" s="123">
        <v>3481</v>
      </c>
      <c r="N67" s="124">
        <v>1.1787819253438114E-2</v>
      </c>
      <c r="O67" s="125" t="s">
        <v>29</v>
      </c>
      <c r="P67" s="125" t="s">
        <v>298</v>
      </c>
      <c r="Q67" s="133" t="s">
        <v>391</v>
      </c>
    </row>
    <row r="68" spans="1:17" ht="20.100000000000001" customHeight="1" thickBot="1" x14ac:dyDescent="0.25">
      <c r="A68" s="122" t="s">
        <v>1541</v>
      </c>
      <c r="B68" s="134" t="s">
        <v>1542</v>
      </c>
      <c r="C68" s="123">
        <v>2</v>
      </c>
      <c r="D68" s="123">
        <v>0</v>
      </c>
      <c r="E68" s="123">
        <v>0</v>
      </c>
      <c r="F68" s="123">
        <v>0</v>
      </c>
      <c r="G68" s="123">
        <v>0</v>
      </c>
      <c r="H68" s="123">
        <v>0</v>
      </c>
      <c r="I68" s="123">
        <v>2</v>
      </c>
      <c r="J68" s="123">
        <v>0</v>
      </c>
      <c r="K68" s="123">
        <v>0</v>
      </c>
      <c r="L68" s="132">
        <f t="shared" si="1"/>
        <v>0</v>
      </c>
      <c r="M68" s="123">
        <v>1046</v>
      </c>
      <c r="N68" s="124">
        <v>7.7605321507760536E-3</v>
      </c>
      <c r="O68" s="125" t="s">
        <v>89</v>
      </c>
      <c r="P68" s="125" t="s">
        <v>2580</v>
      </c>
      <c r="Q68" s="133"/>
    </row>
    <row r="69" spans="1:17" ht="20.100000000000001" customHeight="1" thickBot="1" x14ac:dyDescent="0.25">
      <c r="A69" s="122" t="s">
        <v>1727</v>
      </c>
      <c r="B69" s="134" t="s">
        <v>1728</v>
      </c>
      <c r="C69" s="123">
        <v>7</v>
      </c>
      <c r="D69" s="123">
        <v>0</v>
      </c>
      <c r="E69" s="123">
        <v>0</v>
      </c>
      <c r="F69" s="123">
        <v>0</v>
      </c>
      <c r="G69" s="123">
        <v>0</v>
      </c>
      <c r="H69" s="123">
        <v>0</v>
      </c>
      <c r="I69" s="123">
        <v>3</v>
      </c>
      <c r="J69" s="123">
        <v>4</v>
      </c>
      <c r="K69" s="123">
        <v>0</v>
      </c>
      <c r="L69" s="132">
        <f t="shared" si="1"/>
        <v>0</v>
      </c>
      <c r="M69" s="123">
        <v>439</v>
      </c>
      <c r="N69" s="124">
        <v>1.2072434607645875E-2</v>
      </c>
      <c r="O69" s="125" t="s">
        <v>28</v>
      </c>
      <c r="P69" s="125" t="s">
        <v>321</v>
      </c>
      <c r="Q69" s="133" t="s">
        <v>2355</v>
      </c>
    </row>
    <row r="70" spans="1:17" ht="20.100000000000001" customHeight="1" thickBot="1" x14ac:dyDescent="0.25">
      <c r="A70" s="122" t="s">
        <v>1087</v>
      </c>
      <c r="B70" s="134" t="s">
        <v>1088</v>
      </c>
      <c r="C70" s="123">
        <v>20</v>
      </c>
      <c r="D70" s="123">
        <v>20</v>
      </c>
      <c r="E70" s="123">
        <v>1</v>
      </c>
      <c r="F70" s="123">
        <v>1</v>
      </c>
      <c r="G70" s="123">
        <v>0</v>
      </c>
      <c r="H70" s="123">
        <v>0</v>
      </c>
      <c r="I70" s="123">
        <v>0</v>
      </c>
      <c r="J70" s="123">
        <v>0</v>
      </c>
      <c r="K70" s="123">
        <v>0</v>
      </c>
      <c r="L70" s="132">
        <f t="shared" si="1"/>
        <v>0</v>
      </c>
      <c r="M70" s="123">
        <v>169</v>
      </c>
      <c r="N70" s="124">
        <v>1.9241982507288629E-2</v>
      </c>
      <c r="O70" s="125" t="s">
        <v>73</v>
      </c>
      <c r="P70" s="125" t="s">
        <v>316</v>
      </c>
      <c r="Q70" s="133"/>
    </row>
    <row r="71" spans="1:17" ht="20.100000000000001" customHeight="1" thickBot="1" x14ac:dyDescent="0.25">
      <c r="A71" s="135" t="s">
        <v>1097</v>
      </c>
      <c r="B71" s="136" t="s">
        <v>1098</v>
      </c>
      <c r="C71" s="137">
        <v>5</v>
      </c>
      <c r="D71" s="137">
        <v>0</v>
      </c>
      <c r="E71" s="137">
        <v>0</v>
      </c>
      <c r="F71" s="137">
        <v>0</v>
      </c>
      <c r="G71" s="137">
        <v>0</v>
      </c>
      <c r="H71" s="137">
        <v>0</v>
      </c>
      <c r="I71" s="137">
        <v>2</v>
      </c>
      <c r="J71" s="137">
        <v>0</v>
      </c>
      <c r="K71" s="137">
        <v>0</v>
      </c>
      <c r="L71" s="132">
        <f t="shared" si="1"/>
        <v>3</v>
      </c>
      <c r="M71" s="137">
        <v>732</v>
      </c>
      <c r="N71" s="124">
        <v>4.1379310344827587E-3</v>
      </c>
      <c r="O71" s="138" t="s">
        <v>89</v>
      </c>
      <c r="P71" s="138" t="s">
        <v>300</v>
      </c>
      <c r="Q71" s="133"/>
    </row>
    <row r="72" spans="1:17" ht="15.75" thickBot="1" x14ac:dyDescent="0.25">
      <c r="A72" s="135" t="s">
        <v>1882</v>
      </c>
      <c r="B72" s="136" t="s">
        <v>1883</v>
      </c>
      <c r="C72" s="137">
        <v>4</v>
      </c>
      <c r="D72" s="137">
        <v>0</v>
      </c>
      <c r="E72" s="137">
        <v>0</v>
      </c>
      <c r="F72" s="137">
        <v>0</v>
      </c>
      <c r="G72" s="137">
        <v>0</v>
      </c>
      <c r="H72" s="137">
        <v>1</v>
      </c>
      <c r="I72" s="137">
        <v>3</v>
      </c>
      <c r="J72" s="137">
        <v>0</v>
      </c>
      <c r="K72" s="137">
        <v>0</v>
      </c>
      <c r="L72" s="132">
        <f t="shared" si="1"/>
        <v>0</v>
      </c>
      <c r="M72" s="137">
        <v>486</v>
      </c>
      <c r="N72" s="124">
        <v>2.4449877750611247E-3</v>
      </c>
      <c r="O72" s="138" t="s">
        <v>28</v>
      </c>
      <c r="P72" s="138" t="s">
        <v>321</v>
      </c>
      <c r="Q72" s="133" t="s">
        <v>2355</v>
      </c>
    </row>
    <row r="73" spans="1:17" ht="15.75" thickBot="1" x14ac:dyDescent="0.25">
      <c r="A73" s="135" t="s">
        <v>2129</v>
      </c>
      <c r="B73" s="136" t="s">
        <v>2130</v>
      </c>
      <c r="C73" s="137">
        <v>2</v>
      </c>
      <c r="D73" s="137">
        <v>0</v>
      </c>
      <c r="E73" s="137">
        <v>0</v>
      </c>
      <c r="F73" s="137">
        <v>0</v>
      </c>
      <c r="G73" s="137">
        <v>0</v>
      </c>
      <c r="H73" s="137">
        <v>0</v>
      </c>
      <c r="I73" s="137">
        <v>2</v>
      </c>
      <c r="J73" s="137">
        <v>0</v>
      </c>
      <c r="K73" s="137">
        <v>0</v>
      </c>
      <c r="L73" s="132">
        <f t="shared" si="1"/>
        <v>0</v>
      </c>
      <c r="M73" s="137">
        <v>548</v>
      </c>
      <c r="N73" s="124">
        <v>0.20437956204379562</v>
      </c>
      <c r="O73" s="138" t="s">
        <v>210</v>
      </c>
      <c r="P73" s="138" t="s">
        <v>296</v>
      </c>
      <c r="Q73" s="133"/>
    </row>
    <row r="74" spans="1:17" ht="15.75" thickBot="1" x14ac:dyDescent="0.25">
      <c r="A74" s="135" t="s">
        <v>148</v>
      </c>
      <c r="B74" s="136" t="s">
        <v>649</v>
      </c>
      <c r="C74" s="137">
        <v>16</v>
      </c>
      <c r="D74" s="137">
        <v>3</v>
      </c>
      <c r="E74" s="137">
        <v>0</v>
      </c>
      <c r="F74" s="137">
        <v>0</v>
      </c>
      <c r="G74" s="137">
        <v>0</v>
      </c>
      <c r="H74" s="137">
        <v>1</v>
      </c>
      <c r="I74" s="137">
        <v>8</v>
      </c>
      <c r="J74" s="137">
        <v>0</v>
      </c>
      <c r="K74" s="137">
        <v>1</v>
      </c>
      <c r="L74" s="132">
        <f t="shared" si="1"/>
        <v>3</v>
      </c>
      <c r="M74" s="137">
        <v>3690</v>
      </c>
      <c r="N74" s="124">
        <v>2.2701475595913734E-2</v>
      </c>
      <c r="O74" s="138" t="s">
        <v>456</v>
      </c>
      <c r="P74" s="138" t="s">
        <v>316</v>
      </c>
      <c r="Q74" s="133"/>
    </row>
    <row r="75" spans="1:17" ht="15.75" thickBot="1" x14ac:dyDescent="0.25">
      <c r="A75" s="135" t="s">
        <v>1410</v>
      </c>
      <c r="B75" s="136" t="s">
        <v>1411</v>
      </c>
      <c r="C75" s="137">
        <v>5</v>
      </c>
      <c r="D75" s="137">
        <v>1</v>
      </c>
      <c r="E75" s="137">
        <v>0</v>
      </c>
      <c r="F75" s="137">
        <v>0</v>
      </c>
      <c r="G75" s="137">
        <v>0</v>
      </c>
      <c r="H75" s="137">
        <v>1</v>
      </c>
      <c r="I75" s="137">
        <v>1</v>
      </c>
      <c r="J75" s="137">
        <v>0</v>
      </c>
      <c r="K75" s="137">
        <v>0</v>
      </c>
      <c r="L75" s="132">
        <f t="shared" ref="L75:L138" si="2">+C75-D75-G75-H75-I75-J75-K75</f>
        <v>2</v>
      </c>
      <c r="M75" s="137">
        <v>863</v>
      </c>
      <c r="N75" s="124">
        <v>5.2798310454065469E-5</v>
      </c>
      <c r="O75" s="138" t="s">
        <v>65</v>
      </c>
      <c r="P75" s="138" t="s">
        <v>316</v>
      </c>
      <c r="Q75" s="133"/>
    </row>
    <row r="76" spans="1:17" ht="15.75" thickBot="1" x14ac:dyDescent="0.25">
      <c r="A76" s="135" t="s">
        <v>1780</v>
      </c>
      <c r="B76" s="136" t="s">
        <v>1781</v>
      </c>
      <c r="C76" s="137">
        <v>3</v>
      </c>
      <c r="D76" s="137">
        <v>0</v>
      </c>
      <c r="E76" s="137">
        <v>0</v>
      </c>
      <c r="F76" s="137">
        <v>0</v>
      </c>
      <c r="G76" s="137">
        <v>0</v>
      </c>
      <c r="H76" s="137">
        <v>0</v>
      </c>
      <c r="I76" s="137">
        <v>0</v>
      </c>
      <c r="J76" s="137">
        <v>0</v>
      </c>
      <c r="K76" s="137">
        <v>0</v>
      </c>
      <c r="L76" s="132">
        <f t="shared" si="2"/>
        <v>3</v>
      </c>
      <c r="M76" s="137">
        <v>706</v>
      </c>
      <c r="N76" s="124">
        <v>2.5773195876288659E-3</v>
      </c>
      <c r="O76" s="138" t="s">
        <v>88</v>
      </c>
      <c r="P76" s="138" t="s">
        <v>305</v>
      </c>
      <c r="Q76" s="133"/>
    </row>
    <row r="77" spans="1:17" ht="15.75" thickBot="1" x14ac:dyDescent="0.25">
      <c r="A77" s="135" t="s">
        <v>1420</v>
      </c>
      <c r="B77" s="136" t="s">
        <v>1421</v>
      </c>
      <c r="C77" s="137">
        <v>2</v>
      </c>
      <c r="D77" s="137">
        <v>0</v>
      </c>
      <c r="E77" s="137">
        <v>0</v>
      </c>
      <c r="F77" s="137">
        <v>0</v>
      </c>
      <c r="G77" s="137">
        <v>0</v>
      </c>
      <c r="H77" s="137">
        <v>0</v>
      </c>
      <c r="I77" s="137">
        <v>1</v>
      </c>
      <c r="J77" s="137">
        <v>0</v>
      </c>
      <c r="K77" s="137">
        <v>0</v>
      </c>
      <c r="L77" s="132">
        <f t="shared" si="2"/>
        <v>1</v>
      </c>
      <c r="M77" s="137">
        <v>1166</v>
      </c>
      <c r="N77" s="124">
        <v>1.061410159211524E-2</v>
      </c>
      <c r="O77" s="138" t="s">
        <v>34</v>
      </c>
      <c r="P77" s="138" t="s">
        <v>305</v>
      </c>
      <c r="Q77" s="133" t="s">
        <v>2359</v>
      </c>
    </row>
    <row r="78" spans="1:17" ht="15.75" thickBot="1" x14ac:dyDescent="0.25">
      <c r="A78" s="135" t="s">
        <v>2125</v>
      </c>
      <c r="B78" s="136" t="s">
        <v>2126</v>
      </c>
      <c r="C78" s="137">
        <v>2</v>
      </c>
      <c r="D78" s="137">
        <v>0</v>
      </c>
      <c r="E78" s="137">
        <v>0</v>
      </c>
      <c r="F78" s="137">
        <v>0</v>
      </c>
      <c r="G78" s="137">
        <v>0</v>
      </c>
      <c r="H78" s="137">
        <v>0</v>
      </c>
      <c r="I78" s="137">
        <v>1</v>
      </c>
      <c r="J78" s="137">
        <v>0</v>
      </c>
      <c r="K78" s="137">
        <v>1</v>
      </c>
      <c r="L78" s="132">
        <f t="shared" si="2"/>
        <v>0</v>
      </c>
      <c r="M78" s="137">
        <v>438</v>
      </c>
      <c r="N78" s="124">
        <v>1.9088016967126194E-2</v>
      </c>
      <c r="O78" s="138" t="s">
        <v>87</v>
      </c>
      <c r="P78" s="138" t="s">
        <v>321</v>
      </c>
      <c r="Q78" s="133" t="s">
        <v>364</v>
      </c>
    </row>
    <row r="79" spans="1:17" ht="15.75" thickBot="1" x14ac:dyDescent="0.25">
      <c r="A79" s="135" t="s">
        <v>1430</v>
      </c>
      <c r="B79" s="136" t="s">
        <v>1431</v>
      </c>
      <c r="C79" s="137">
        <v>6</v>
      </c>
      <c r="D79" s="137">
        <v>0</v>
      </c>
      <c r="E79" s="137">
        <v>0</v>
      </c>
      <c r="F79" s="137">
        <v>0</v>
      </c>
      <c r="G79" s="137">
        <v>0</v>
      </c>
      <c r="H79" s="137">
        <v>4</v>
      </c>
      <c r="I79" s="137">
        <v>1</v>
      </c>
      <c r="J79" s="137">
        <v>0</v>
      </c>
      <c r="K79" s="137">
        <v>1</v>
      </c>
      <c r="L79" s="132">
        <f t="shared" si="2"/>
        <v>0</v>
      </c>
      <c r="M79" s="137">
        <v>313</v>
      </c>
      <c r="N79" s="124">
        <v>2.1551724137931034E-3</v>
      </c>
      <c r="O79" s="138" t="s">
        <v>217</v>
      </c>
      <c r="P79" s="138" t="s">
        <v>298</v>
      </c>
      <c r="Q79" s="133"/>
    </row>
    <row r="80" spans="1:17" ht="15.75" thickBot="1" x14ac:dyDescent="0.25">
      <c r="A80" s="135" t="s">
        <v>6</v>
      </c>
      <c r="B80" s="136" t="s">
        <v>400</v>
      </c>
      <c r="C80" s="137">
        <v>357</v>
      </c>
      <c r="D80" s="137">
        <v>19</v>
      </c>
      <c r="E80" s="137">
        <v>3</v>
      </c>
      <c r="F80" s="137">
        <v>0</v>
      </c>
      <c r="G80" s="137">
        <v>1</v>
      </c>
      <c r="H80" s="137">
        <v>86</v>
      </c>
      <c r="I80" s="137">
        <v>110</v>
      </c>
      <c r="J80" s="137">
        <v>19</v>
      </c>
      <c r="K80" s="137">
        <v>11</v>
      </c>
      <c r="L80" s="132">
        <f t="shared" si="2"/>
        <v>111</v>
      </c>
      <c r="M80" s="137">
        <v>48262</v>
      </c>
      <c r="N80" s="124">
        <v>3.2967032967032967E-3</v>
      </c>
      <c r="O80" s="138" t="s">
        <v>456</v>
      </c>
      <c r="P80" s="138" t="s">
        <v>312</v>
      </c>
      <c r="Q80" s="133"/>
    </row>
    <row r="81" spans="1:17" ht="15.75" thickBot="1" x14ac:dyDescent="0.25">
      <c r="A81" s="135" t="s">
        <v>464</v>
      </c>
      <c r="B81" s="136" t="s">
        <v>465</v>
      </c>
      <c r="C81" s="137">
        <v>109</v>
      </c>
      <c r="D81" s="137">
        <v>11</v>
      </c>
      <c r="E81" s="137">
        <v>0</v>
      </c>
      <c r="F81" s="137">
        <v>0</v>
      </c>
      <c r="G81" s="137">
        <v>0</v>
      </c>
      <c r="H81" s="137">
        <v>2</v>
      </c>
      <c r="I81" s="137">
        <v>66</v>
      </c>
      <c r="J81" s="137">
        <v>0</v>
      </c>
      <c r="K81" s="137">
        <v>15</v>
      </c>
      <c r="L81" s="132">
        <f t="shared" si="2"/>
        <v>15</v>
      </c>
      <c r="M81" s="137">
        <v>2610</v>
      </c>
      <c r="N81" s="124">
        <v>0.10185414091470951</v>
      </c>
      <c r="O81" s="138" t="s">
        <v>29</v>
      </c>
      <c r="P81" s="138" t="s">
        <v>298</v>
      </c>
      <c r="Q81" s="133" t="s">
        <v>391</v>
      </c>
    </row>
    <row r="82" spans="1:17" ht="15.75" thickBot="1" x14ac:dyDescent="0.25">
      <c r="A82" s="135" t="s">
        <v>7</v>
      </c>
      <c r="B82" s="136" t="s">
        <v>426</v>
      </c>
      <c r="C82" s="137">
        <v>89</v>
      </c>
      <c r="D82" s="137">
        <v>46</v>
      </c>
      <c r="E82" s="137">
        <v>0</v>
      </c>
      <c r="F82" s="137">
        <v>3</v>
      </c>
      <c r="G82" s="137">
        <v>0</v>
      </c>
      <c r="H82" s="137">
        <v>4</v>
      </c>
      <c r="I82" s="137">
        <v>12</v>
      </c>
      <c r="J82" s="137">
        <v>2</v>
      </c>
      <c r="K82" s="137">
        <v>5</v>
      </c>
      <c r="L82" s="132">
        <f t="shared" si="2"/>
        <v>20</v>
      </c>
      <c r="M82" s="137">
        <v>8540</v>
      </c>
      <c r="N82" s="124">
        <v>3.127158362111495E-2</v>
      </c>
      <c r="O82" s="138" t="s">
        <v>456</v>
      </c>
      <c r="P82" s="138" t="s">
        <v>305</v>
      </c>
      <c r="Q82" s="133" t="s">
        <v>2359</v>
      </c>
    </row>
    <row r="83" spans="1:17" ht="15.75" thickBot="1" x14ac:dyDescent="0.25">
      <c r="A83" s="135" t="s">
        <v>149</v>
      </c>
      <c r="B83" s="136" t="s">
        <v>690</v>
      </c>
      <c r="C83" s="137">
        <v>27</v>
      </c>
      <c r="D83" s="137">
        <v>0</v>
      </c>
      <c r="E83" s="137">
        <v>0</v>
      </c>
      <c r="F83" s="137">
        <v>0</v>
      </c>
      <c r="G83" s="137">
        <v>0</v>
      </c>
      <c r="H83" s="137">
        <v>1</v>
      </c>
      <c r="I83" s="137">
        <v>18</v>
      </c>
      <c r="J83" s="137">
        <v>1</v>
      </c>
      <c r="K83" s="137">
        <v>0</v>
      </c>
      <c r="L83" s="132">
        <f t="shared" si="2"/>
        <v>7</v>
      </c>
      <c r="M83" s="137">
        <v>3909</v>
      </c>
      <c r="N83" s="124">
        <v>8.4951456310679616E-2</v>
      </c>
      <c r="O83" s="138" t="s">
        <v>456</v>
      </c>
      <c r="P83" s="138" t="s">
        <v>312</v>
      </c>
      <c r="Q83" s="133"/>
    </row>
    <row r="84" spans="1:17" ht="15.75" thickBot="1" x14ac:dyDescent="0.25">
      <c r="A84" s="135" t="s">
        <v>1312</v>
      </c>
      <c r="B84" s="136" t="s">
        <v>1313</v>
      </c>
      <c r="C84" s="137">
        <v>6</v>
      </c>
      <c r="D84" s="137">
        <v>1</v>
      </c>
      <c r="E84" s="137">
        <v>0</v>
      </c>
      <c r="F84" s="137">
        <v>0</v>
      </c>
      <c r="G84" s="137">
        <v>0</v>
      </c>
      <c r="H84" s="137">
        <v>2</v>
      </c>
      <c r="I84" s="137">
        <v>1</v>
      </c>
      <c r="J84" s="137">
        <v>0</v>
      </c>
      <c r="K84" s="137">
        <v>0</v>
      </c>
      <c r="L84" s="132">
        <f t="shared" si="2"/>
        <v>2</v>
      </c>
      <c r="M84" s="137">
        <v>1007</v>
      </c>
      <c r="N84" s="124">
        <v>2.7285129604365621E-3</v>
      </c>
      <c r="O84" s="138" t="s">
        <v>13</v>
      </c>
      <c r="P84" s="138" t="s">
        <v>296</v>
      </c>
      <c r="Q84" s="133" t="s">
        <v>12</v>
      </c>
    </row>
    <row r="85" spans="1:17" ht="15.75" thickBot="1" x14ac:dyDescent="0.25">
      <c r="A85" s="135" t="s">
        <v>821</v>
      </c>
      <c r="B85" s="136" t="s">
        <v>822</v>
      </c>
      <c r="C85" s="137">
        <v>31</v>
      </c>
      <c r="D85" s="137">
        <v>2</v>
      </c>
      <c r="E85" s="137">
        <v>0</v>
      </c>
      <c r="F85" s="137">
        <v>0</v>
      </c>
      <c r="G85" s="137">
        <v>0</v>
      </c>
      <c r="H85" s="137">
        <v>1</v>
      </c>
      <c r="I85" s="137">
        <v>6</v>
      </c>
      <c r="J85" s="137">
        <v>0</v>
      </c>
      <c r="K85" s="137">
        <v>2</v>
      </c>
      <c r="L85" s="132">
        <f t="shared" si="2"/>
        <v>20</v>
      </c>
      <c r="M85" s="137">
        <v>926</v>
      </c>
      <c r="N85" s="124">
        <v>8.9942763695829934E-3</v>
      </c>
      <c r="O85" s="138" t="s">
        <v>224</v>
      </c>
      <c r="P85" s="138" t="s">
        <v>321</v>
      </c>
      <c r="Q85" s="133"/>
    </row>
    <row r="86" spans="1:17" ht="15.75" thickBot="1" x14ac:dyDescent="0.25">
      <c r="A86" s="135" t="s">
        <v>1222</v>
      </c>
      <c r="B86" s="136" t="s">
        <v>1223</v>
      </c>
      <c r="C86" s="137">
        <v>9</v>
      </c>
      <c r="D86" s="137">
        <v>0</v>
      </c>
      <c r="E86" s="137">
        <v>0</v>
      </c>
      <c r="F86" s="137">
        <v>0</v>
      </c>
      <c r="G86" s="137">
        <v>0</v>
      </c>
      <c r="H86" s="137">
        <v>0</v>
      </c>
      <c r="I86" s="137">
        <v>7</v>
      </c>
      <c r="J86" s="137">
        <v>0</v>
      </c>
      <c r="K86" s="137">
        <v>2</v>
      </c>
      <c r="L86" s="132">
        <f t="shared" si="2"/>
        <v>0</v>
      </c>
      <c r="M86" s="137">
        <v>429</v>
      </c>
      <c r="N86" s="124">
        <v>6.9321533923303841E-2</v>
      </c>
      <c r="O86" s="138" t="s">
        <v>212</v>
      </c>
      <c r="P86" s="138" t="s">
        <v>321</v>
      </c>
      <c r="Q86" s="133" t="s">
        <v>364</v>
      </c>
    </row>
    <row r="87" spans="1:17" ht="15.75" thickBot="1" x14ac:dyDescent="0.25">
      <c r="A87" s="135" t="s">
        <v>1822</v>
      </c>
      <c r="B87" s="136" t="s">
        <v>1823</v>
      </c>
      <c r="C87" s="137">
        <v>1</v>
      </c>
      <c r="D87" s="137">
        <v>0</v>
      </c>
      <c r="E87" s="137">
        <v>0</v>
      </c>
      <c r="F87" s="137">
        <v>0</v>
      </c>
      <c r="G87" s="137">
        <v>0</v>
      </c>
      <c r="H87" s="137">
        <v>0</v>
      </c>
      <c r="I87" s="137">
        <v>0</v>
      </c>
      <c r="J87" s="137">
        <v>0</v>
      </c>
      <c r="K87" s="137">
        <v>1</v>
      </c>
      <c r="L87" s="132">
        <f t="shared" si="2"/>
        <v>0</v>
      </c>
      <c r="M87" s="137">
        <v>593</v>
      </c>
      <c r="N87" s="124">
        <v>4.3589743589743588E-2</v>
      </c>
      <c r="O87" s="138" t="s">
        <v>28</v>
      </c>
      <c r="P87" s="138" t="s">
        <v>321</v>
      </c>
      <c r="Q87" s="133" t="s">
        <v>2355</v>
      </c>
    </row>
    <row r="88" spans="1:17" ht="15.75" thickBot="1" x14ac:dyDescent="0.25">
      <c r="A88" s="135" t="s">
        <v>815</v>
      </c>
      <c r="B88" s="136" t="s">
        <v>816</v>
      </c>
      <c r="C88" s="137">
        <v>16</v>
      </c>
      <c r="D88" s="137">
        <v>2</v>
      </c>
      <c r="E88" s="137">
        <v>1</v>
      </c>
      <c r="F88" s="137">
        <v>0</v>
      </c>
      <c r="G88" s="137">
        <v>0</v>
      </c>
      <c r="H88" s="137">
        <v>1</v>
      </c>
      <c r="I88" s="137">
        <v>7</v>
      </c>
      <c r="J88" s="137">
        <v>3</v>
      </c>
      <c r="K88" s="137">
        <v>1</v>
      </c>
      <c r="L88" s="132">
        <f t="shared" si="2"/>
        <v>2</v>
      </c>
      <c r="M88" s="137">
        <v>893</v>
      </c>
      <c r="N88" s="124">
        <v>2.7548209366391185E-2</v>
      </c>
      <c r="O88" s="138" t="s">
        <v>29</v>
      </c>
      <c r="P88" s="138" t="s">
        <v>298</v>
      </c>
      <c r="Q88" s="133" t="s">
        <v>391</v>
      </c>
    </row>
    <row r="89" spans="1:17" ht="15.75" thickBot="1" x14ac:dyDescent="0.25">
      <c r="A89" s="135" t="s">
        <v>887</v>
      </c>
      <c r="B89" s="136" t="s">
        <v>888</v>
      </c>
      <c r="C89" s="137">
        <v>4</v>
      </c>
      <c r="D89" s="137">
        <v>4</v>
      </c>
      <c r="E89" s="137">
        <v>0</v>
      </c>
      <c r="F89" s="137">
        <v>0</v>
      </c>
      <c r="G89" s="137">
        <v>0</v>
      </c>
      <c r="H89" s="137">
        <v>0</v>
      </c>
      <c r="I89" s="137">
        <v>0</v>
      </c>
      <c r="J89" s="137">
        <v>0</v>
      </c>
      <c r="K89" s="137">
        <v>0</v>
      </c>
      <c r="L89" s="132">
        <f t="shared" si="2"/>
        <v>0</v>
      </c>
      <c r="M89" s="137">
        <v>392</v>
      </c>
      <c r="N89" s="124">
        <v>2.3612750885478157E-3</v>
      </c>
      <c r="O89" s="138" t="s">
        <v>28</v>
      </c>
      <c r="P89" s="138" t="s">
        <v>2580</v>
      </c>
      <c r="Q89" s="133"/>
    </row>
    <row r="90" spans="1:17" ht="15.75" thickBot="1" x14ac:dyDescent="0.25">
      <c r="A90" s="135" t="s">
        <v>495</v>
      </c>
      <c r="B90" s="136" t="s">
        <v>496</v>
      </c>
      <c r="C90" s="137">
        <v>122</v>
      </c>
      <c r="D90" s="137">
        <v>40</v>
      </c>
      <c r="E90" s="137">
        <v>0</v>
      </c>
      <c r="F90" s="137">
        <v>2</v>
      </c>
      <c r="G90" s="137">
        <v>0</v>
      </c>
      <c r="H90" s="137">
        <v>0</v>
      </c>
      <c r="I90" s="137">
        <v>33</v>
      </c>
      <c r="J90" s="137">
        <v>4</v>
      </c>
      <c r="K90" s="137">
        <v>3</v>
      </c>
      <c r="L90" s="132">
        <f t="shared" si="2"/>
        <v>42</v>
      </c>
      <c r="M90" s="137">
        <v>1411</v>
      </c>
      <c r="N90" s="124">
        <v>6.0255408572891127E-2</v>
      </c>
      <c r="O90" s="138" t="s">
        <v>87</v>
      </c>
      <c r="P90" s="138" t="s">
        <v>2580</v>
      </c>
      <c r="Q90" s="133" t="s">
        <v>51</v>
      </c>
    </row>
    <row r="91" spans="1:17" ht="15.75" thickBot="1" x14ac:dyDescent="0.25">
      <c r="A91" s="135" t="s">
        <v>1836</v>
      </c>
      <c r="B91" s="136" t="s">
        <v>1837</v>
      </c>
      <c r="C91" s="137">
        <v>3</v>
      </c>
      <c r="D91" s="137">
        <v>0</v>
      </c>
      <c r="E91" s="137">
        <v>0</v>
      </c>
      <c r="F91" s="137">
        <v>0</v>
      </c>
      <c r="G91" s="137">
        <v>0</v>
      </c>
      <c r="H91" s="137">
        <v>0</v>
      </c>
      <c r="I91" s="137">
        <v>0</v>
      </c>
      <c r="J91" s="137">
        <v>0</v>
      </c>
      <c r="K91" s="137">
        <v>0</v>
      </c>
      <c r="L91" s="132">
        <f t="shared" si="2"/>
        <v>3</v>
      </c>
      <c r="M91" s="137">
        <v>762</v>
      </c>
      <c r="N91" s="124">
        <v>9.7645031591039634E-3</v>
      </c>
      <c r="O91" s="138" t="s">
        <v>69</v>
      </c>
      <c r="P91" s="138" t="s">
        <v>300</v>
      </c>
      <c r="Q91" s="133" t="s">
        <v>2361</v>
      </c>
    </row>
    <row r="92" spans="1:17" ht="15.75" thickBot="1" x14ac:dyDescent="0.25">
      <c r="A92" s="135" t="s">
        <v>380</v>
      </c>
      <c r="B92" s="136" t="s">
        <v>381</v>
      </c>
      <c r="C92" s="137">
        <v>1433</v>
      </c>
      <c r="D92" s="137">
        <v>45</v>
      </c>
      <c r="E92" s="137">
        <v>0</v>
      </c>
      <c r="F92" s="137">
        <v>0</v>
      </c>
      <c r="G92" s="137">
        <v>3</v>
      </c>
      <c r="H92" s="137">
        <v>43</v>
      </c>
      <c r="I92" s="137">
        <v>1091</v>
      </c>
      <c r="J92" s="137">
        <v>5</v>
      </c>
      <c r="K92" s="137">
        <v>40</v>
      </c>
      <c r="L92" s="132">
        <f t="shared" si="2"/>
        <v>206</v>
      </c>
      <c r="M92" s="137">
        <v>12244</v>
      </c>
      <c r="N92" s="124">
        <v>4.336734693877551E-2</v>
      </c>
      <c r="O92" s="138" t="s">
        <v>456</v>
      </c>
      <c r="P92" s="138" t="s">
        <v>298</v>
      </c>
      <c r="Q92" s="133" t="s">
        <v>391</v>
      </c>
    </row>
    <row r="93" spans="1:17" ht="15.75" thickBot="1" x14ac:dyDescent="0.25">
      <c r="A93" s="135" t="s">
        <v>1748</v>
      </c>
      <c r="B93" s="136" t="s">
        <v>1749</v>
      </c>
      <c r="C93" s="137">
        <v>1</v>
      </c>
      <c r="D93" s="137">
        <v>1</v>
      </c>
      <c r="E93" s="137">
        <v>0</v>
      </c>
      <c r="F93" s="137">
        <v>0</v>
      </c>
      <c r="G93" s="137">
        <v>0</v>
      </c>
      <c r="H93" s="137">
        <v>0</v>
      </c>
      <c r="I93" s="137">
        <v>0</v>
      </c>
      <c r="J93" s="137">
        <v>0</v>
      </c>
      <c r="K93" s="137">
        <v>0</v>
      </c>
      <c r="L93" s="132">
        <f t="shared" si="2"/>
        <v>0</v>
      </c>
      <c r="M93" s="137">
        <v>717</v>
      </c>
      <c r="N93" s="124">
        <v>1.8957345971563982E-3</v>
      </c>
      <c r="O93" s="138" t="s">
        <v>37</v>
      </c>
      <c r="P93" s="138" t="s">
        <v>2580</v>
      </c>
      <c r="Q93" s="133" t="s">
        <v>51</v>
      </c>
    </row>
    <row r="94" spans="1:17" ht="15.75" thickBot="1" x14ac:dyDescent="0.25">
      <c r="A94" s="135" t="s">
        <v>1502</v>
      </c>
      <c r="B94" s="136" t="s">
        <v>1503</v>
      </c>
      <c r="C94" s="137">
        <v>21</v>
      </c>
      <c r="D94" s="137">
        <v>0</v>
      </c>
      <c r="E94" s="137">
        <v>0</v>
      </c>
      <c r="F94" s="137">
        <v>0</v>
      </c>
      <c r="G94" s="137">
        <v>0</v>
      </c>
      <c r="H94" s="137">
        <v>0</v>
      </c>
      <c r="I94" s="137">
        <v>17</v>
      </c>
      <c r="J94" s="137">
        <v>1</v>
      </c>
      <c r="K94" s="137">
        <v>1</v>
      </c>
      <c r="L94" s="132">
        <f t="shared" si="2"/>
        <v>2</v>
      </c>
      <c r="M94" s="137">
        <v>598</v>
      </c>
      <c r="N94" s="124">
        <v>9.5238095238095233E-2</v>
      </c>
      <c r="O94" s="138" t="s">
        <v>122</v>
      </c>
      <c r="P94" s="138" t="s">
        <v>307</v>
      </c>
      <c r="Q94" s="133" t="s">
        <v>118</v>
      </c>
    </row>
    <row r="95" spans="1:17" ht="15.75" thickBot="1" x14ac:dyDescent="0.25">
      <c r="A95" s="135" t="s">
        <v>9</v>
      </c>
      <c r="B95" s="136" t="s">
        <v>347</v>
      </c>
      <c r="C95" s="137">
        <v>941</v>
      </c>
      <c r="D95" s="137">
        <v>780</v>
      </c>
      <c r="E95" s="137">
        <v>16</v>
      </c>
      <c r="F95" s="137">
        <v>33</v>
      </c>
      <c r="G95" s="137">
        <v>0</v>
      </c>
      <c r="H95" s="137">
        <v>35</v>
      </c>
      <c r="I95" s="137">
        <v>70</v>
      </c>
      <c r="J95" s="137">
        <v>2</v>
      </c>
      <c r="K95" s="137">
        <v>2</v>
      </c>
      <c r="L95" s="132">
        <f t="shared" si="2"/>
        <v>52</v>
      </c>
      <c r="M95" s="137">
        <v>20528</v>
      </c>
      <c r="N95" s="124">
        <v>3.0674846625766872E-3</v>
      </c>
      <c r="O95" s="138" t="s">
        <v>456</v>
      </c>
      <c r="P95" s="138" t="s">
        <v>312</v>
      </c>
      <c r="Q95" s="133" t="s">
        <v>2360</v>
      </c>
    </row>
    <row r="96" spans="1:17" ht="15.75" thickBot="1" x14ac:dyDescent="0.25">
      <c r="A96" s="135" t="s">
        <v>1666</v>
      </c>
      <c r="B96" s="136" t="s">
        <v>1667</v>
      </c>
      <c r="C96" s="137">
        <v>10</v>
      </c>
      <c r="D96" s="137">
        <v>0</v>
      </c>
      <c r="E96" s="137">
        <v>0</v>
      </c>
      <c r="F96" s="137">
        <v>0</v>
      </c>
      <c r="G96" s="137">
        <v>0</v>
      </c>
      <c r="H96" s="137">
        <v>2</v>
      </c>
      <c r="I96" s="137">
        <v>0</v>
      </c>
      <c r="J96" s="137">
        <v>0</v>
      </c>
      <c r="K96" s="137">
        <v>5</v>
      </c>
      <c r="L96" s="132">
        <f t="shared" si="2"/>
        <v>3</v>
      </c>
      <c r="M96" s="137">
        <v>175</v>
      </c>
      <c r="N96" s="124">
        <v>2.0491803278688526E-3</v>
      </c>
      <c r="O96" s="138" t="s">
        <v>48</v>
      </c>
      <c r="P96" s="138" t="s">
        <v>305</v>
      </c>
      <c r="Q96" s="133"/>
    </row>
    <row r="97" spans="1:17" ht="15.75" thickBot="1" x14ac:dyDescent="0.25">
      <c r="A97" s="135" t="s">
        <v>1886</v>
      </c>
      <c r="B97" s="136" t="s">
        <v>1887</v>
      </c>
      <c r="C97" s="137">
        <v>2</v>
      </c>
      <c r="D97" s="137">
        <v>0</v>
      </c>
      <c r="E97" s="137">
        <v>0</v>
      </c>
      <c r="F97" s="137">
        <v>0</v>
      </c>
      <c r="G97" s="137">
        <v>0</v>
      </c>
      <c r="H97" s="137">
        <v>0</v>
      </c>
      <c r="I97" s="137">
        <v>1</v>
      </c>
      <c r="J97" s="137">
        <v>0</v>
      </c>
      <c r="K97" s="137">
        <v>0</v>
      </c>
      <c r="L97" s="132">
        <f t="shared" si="2"/>
        <v>1</v>
      </c>
      <c r="M97" s="137">
        <v>664</v>
      </c>
      <c r="N97" s="124">
        <v>9.7560975609756097E-3</v>
      </c>
      <c r="O97" s="138" t="s">
        <v>225</v>
      </c>
      <c r="P97" s="138" t="s">
        <v>307</v>
      </c>
      <c r="Q97" s="133" t="s">
        <v>83</v>
      </c>
    </row>
    <row r="98" spans="1:17" ht="15.75" thickBot="1" x14ac:dyDescent="0.25">
      <c r="A98" s="135" t="s">
        <v>2337</v>
      </c>
      <c r="B98" s="136" t="s">
        <v>2338</v>
      </c>
      <c r="C98" s="137">
        <v>2</v>
      </c>
      <c r="D98" s="137">
        <v>0</v>
      </c>
      <c r="E98" s="137">
        <v>0</v>
      </c>
      <c r="F98" s="137">
        <v>0</v>
      </c>
      <c r="G98" s="137">
        <v>0</v>
      </c>
      <c r="H98" s="137">
        <v>0</v>
      </c>
      <c r="I98" s="137">
        <v>2</v>
      </c>
      <c r="J98" s="137">
        <v>0</v>
      </c>
      <c r="K98" s="137">
        <v>0</v>
      </c>
      <c r="L98" s="132">
        <f t="shared" si="2"/>
        <v>0</v>
      </c>
      <c r="M98" s="137">
        <v>106</v>
      </c>
      <c r="N98" s="124">
        <v>4.048582995951417E-3</v>
      </c>
      <c r="O98" s="138" t="s">
        <v>78</v>
      </c>
      <c r="P98" s="138" t="s">
        <v>321</v>
      </c>
      <c r="Q98" s="133"/>
    </row>
    <row r="99" spans="1:17" ht="15.75" thickBot="1" x14ac:dyDescent="0.25">
      <c r="A99" s="135" t="s">
        <v>10</v>
      </c>
      <c r="B99" s="136" t="s">
        <v>295</v>
      </c>
      <c r="C99" s="137">
        <v>16071</v>
      </c>
      <c r="D99" s="137">
        <v>9237</v>
      </c>
      <c r="E99" s="137">
        <v>438</v>
      </c>
      <c r="F99" s="137">
        <v>355</v>
      </c>
      <c r="G99" s="137">
        <v>42</v>
      </c>
      <c r="H99" s="137">
        <v>4400</v>
      </c>
      <c r="I99" s="137">
        <v>390</v>
      </c>
      <c r="J99" s="137">
        <v>140</v>
      </c>
      <c r="K99" s="137">
        <v>76</v>
      </c>
      <c r="L99" s="132">
        <f t="shared" si="2"/>
        <v>1786</v>
      </c>
      <c r="M99" s="137">
        <v>254395</v>
      </c>
      <c r="N99" s="124">
        <v>1.564636184110588E-2</v>
      </c>
      <c r="O99" s="138" t="s">
        <v>456</v>
      </c>
      <c r="P99" s="138" t="s">
        <v>296</v>
      </c>
      <c r="Q99" s="133"/>
    </row>
    <row r="100" spans="1:17" ht="15.75" thickBot="1" x14ac:dyDescent="0.25">
      <c r="A100" s="135" t="s">
        <v>697</v>
      </c>
      <c r="B100" s="136" t="s">
        <v>698</v>
      </c>
      <c r="C100" s="137">
        <v>15</v>
      </c>
      <c r="D100" s="137">
        <v>8</v>
      </c>
      <c r="E100" s="137">
        <v>0</v>
      </c>
      <c r="F100" s="137">
        <v>0</v>
      </c>
      <c r="G100" s="137">
        <v>0</v>
      </c>
      <c r="H100" s="137">
        <v>0</v>
      </c>
      <c r="I100" s="137">
        <v>4</v>
      </c>
      <c r="J100" s="137">
        <v>0</v>
      </c>
      <c r="K100" s="137">
        <v>0</v>
      </c>
      <c r="L100" s="132">
        <f t="shared" si="2"/>
        <v>3</v>
      </c>
      <c r="M100" s="137">
        <v>1006</v>
      </c>
      <c r="N100" s="124">
        <v>1.1777301927194861E-2</v>
      </c>
      <c r="O100" s="138" t="s">
        <v>87</v>
      </c>
      <c r="P100" s="138" t="s">
        <v>2580</v>
      </c>
      <c r="Q100" s="133" t="s">
        <v>51</v>
      </c>
    </row>
    <row r="101" spans="1:17" ht="15.75" thickBot="1" x14ac:dyDescent="0.25">
      <c r="A101" s="135" t="s">
        <v>623</v>
      </c>
      <c r="B101" s="136" t="s">
        <v>624</v>
      </c>
      <c r="C101" s="137">
        <v>56</v>
      </c>
      <c r="D101" s="137">
        <v>45</v>
      </c>
      <c r="E101" s="137">
        <v>0</v>
      </c>
      <c r="F101" s="137">
        <v>0</v>
      </c>
      <c r="G101" s="137">
        <v>0</v>
      </c>
      <c r="H101" s="137">
        <v>0</v>
      </c>
      <c r="I101" s="137">
        <v>5</v>
      </c>
      <c r="J101" s="137">
        <v>0</v>
      </c>
      <c r="K101" s="137">
        <v>0</v>
      </c>
      <c r="L101" s="132">
        <f t="shared" si="2"/>
        <v>6</v>
      </c>
      <c r="M101" s="137">
        <v>702</v>
      </c>
      <c r="N101" s="124">
        <v>5.3440471112701053E-2</v>
      </c>
      <c r="O101" s="138" t="s">
        <v>87</v>
      </c>
      <c r="P101" s="138" t="s">
        <v>2580</v>
      </c>
      <c r="Q101" s="133" t="s">
        <v>51</v>
      </c>
    </row>
    <row r="102" spans="1:17" ht="15.75" thickBot="1" x14ac:dyDescent="0.25">
      <c r="A102" s="135" t="s">
        <v>682</v>
      </c>
      <c r="B102" s="136" t="s">
        <v>683</v>
      </c>
      <c r="C102" s="137">
        <v>30</v>
      </c>
      <c r="D102" s="137">
        <v>0</v>
      </c>
      <c r="E102" s="137">
        <v>0</v>
      </c>
      <c r="F102" s="137">
        <v>0</v>
      </c>
      <c r="G102" s="137">
        <v>0</v>
      </c>
      <c r="H102" s="137">
        <v>0</v>
      </c>
      <c r="I102" s="137">
        <v>23</v>
      </c>
      <c r="J102" s="137">
        <v>0</v>
      </c>
      <c r="K102" s="137">
        <v>6</v>
      </c>
      <c r="L102" s="132">
        <f t="shared" si="2"/>
        <v>1</v>
      </c>
      <c r="M102" s="137">
        <v>997</v>
      </c>
      <c r="N102" s="124">
        <v>1.932367149758454E-2</v>
      </c>
      <c r="O102" s="138" t="s">
        <v>78</v>
      </c>
      <c r="P102" s="138" t="s">
        <v>321</v>
      </c>
      <c r="Q102" s="133"/>
    </row>
    <row r="103" spans="1:17" ht="15.75" thickBot="1" x14ac:dyDescent="0.25">
      <c r="A103" s="135" t="s">
        <v>1524</v>
      </c>
      <c r="B103" s="136" t="s">
        <v>1525</v>
      </c>
      <c r="C103" s="137">
        <v>4</v>
      </c>
      <c r="D103" s="137">
        <v>2</v>
      </c>
      <c r="E103" s="137">
        <v>0</v>
      </c>
      <c r="F103" s="137">
        <v>0</v>
      </c>
      <c r="G103" s="137">
        <v>0</v>
      </c>
      <c r="H103" s="137">
        <v>0</v>
      </c>
      <c r="I103" s="137">
        <v>1</v>
      </c>
      <c r="J103" s="137">
        <v>0</v>
      </c>
      <c r="K103" s="137">
        <v>0</v>
      </c>
      <c r="L103" s="132">
        <f t="shared" si="2"/>
        <v>1</v>
      </c>
      <c r="M103" s="137">
        <v>587</v>
      </c>
      <c r="N103" s="124">
        <v>2.300899405385547E-2</v>
      </c>
      <c r="O103" s="138" t="s">
        <v>39</v>
      </c>
      <c r="P103" s="138" t="s">
        <v>298</v>
      </c>
      <c r="Q103" s="133" t="s">
        <v>391</v>
      </c>
    </row>
    <row r="104" spans="1:17" ht="15.75" thickBot="1" x14ac:dyDescent="0.25">
      <c r="A104" s="135" t="s">
        <v>869</v>
      </c>
      <c r="B104" s="136" t="s">
        <v>870</v>
      </c>
      <c r="C104" s="137">
        <v>17</v>
      </c>
      <c r="D104" s="137">
        <v>7</v>
      </c>
      <c r="E104" s="137">
        <v>0</v>
      </c>
      <c r="F104" s="137">
        <v>0</v>
      </c>
      <c r="G104" s="137">
        <v>0</v>
      </c>
      <c r="H104" s="137">
        <v>1</v>
      </c>
      <c r="I104" s="137">
        <v>7</v>
      </c>
      <c r="J104" s="137">
        <v>0</v>
      </c>
      <c r="K104" s="137">
        <v>0</v>
      </c>
      <c r="L104" s="132">
        <f t="shared" si="2"/>
        <v>2</v>
      </c>
      <c r="M104" s="137">
        <v>638</v>
      </c>
      <c r="N104" s="124">
        <v>9.5693779904306216E-3</v>
      </c>
      <c r="O104" s="138" t="s">
        <v>116</v>
      </c>
      <c r="P104" s="138" t="s">
        <v>307</v>
      </c>
      <c r="Q104" s="133"/>
    </row>
    <row r="105" spans="1:17" ht="15.75" thickBot="1" x14ac:dyDescent="0.25">
      <c r="A105" s="135" t="s">
        <v>12</v>
      </c>
      <c r="B105" s="136" t="s">
        <v>313</v>
      </c>
      <c r="C105" s="137">
        <v>9778</v>
      </c>
      <c r="D105" s="137">
        <v>6492</v>
      </c>
      <c r="E105" s="137">
        <v>268</v>
      </c>
      <c r="F105" s="137">
        <v>275</v>
      </c>
      <c r="G105" s="137">
        <v>1082</v>
      </c>
      <c r="H105" s="137">
        <v>1046</v>
      </c>
      <c r="I105" s="137">
        <v>254</v>
      </c>
      <c r="J105" s="137">
        <v>86</v>
      </c>
      <c r="K105" s="137">
        <v>37</v>
      </c>
      <c r="L105" s="132">
        <f t="shared" si="2"/>
        <v>781</v>
      </c>
      <c r="M105" s="137">
        <v>157215</v>
      </c>
      <c r="N105" s="124">
        <v>4.6838407494145199E-3</v>
      </c>
      <c r="O105" s="138" t="s">
        <v>456</v>
      </c>
      <c r="P105" s="138" t="s">
        <v>296</v>
      </c>
      <c r="Q105" s="133" t="s">
        <v>12</v>
      </c>
    </row>
    <row r="106" spans="1:17" ht="15.75" thickBot="1" x14ac:dyDescent="0.25">
      <c r="A106" s="135" t="s">
        <v>982</v>
      </c>
      <c r="B106" s="136" t="s">
        <v>983</v>
      </c>
      <c r="C106" s="137">
        <v>1</v>
      </c>
      <c r="D106" s="137">
        <v>1</v>
      </c>
      <c r="E106" s="137">
        <v>0</v>
      </c>
      <c r="F106" s="137">
        <v>0</v>
      </c>
      <c r="G106" s="137">
        <v>0</v>
      </c>
      <c r="H106" s="137">
        <v>0</v>
      </c>
      <c r="I106" s="137">
        <v>0</v>
      </c>
      <c r="J106" s="137">
        <v>0</v>
      </c>
      <c r="K106" s="137">
        <v>0</v>
      </c>
      <c r="L106" s="132">
        <f t="shared" si="2"/>
        <v>0</v>
      </c>
      <c r="M106" s="137">
        <v>565</v>
      </c>
      <c r="N106" s="124">
        <v>3.8986354775828458E-3</v>
      </c>
      <c r="O106" s="138" t="s">
        <v>69</v>
      </c>
      <c r="P106" s="138" t="s">
        <v>321</v>
      </c>
      <c r="Q106" s="133" t="s">
        <v>332</v>
      </c>
    </row>
    <row r="107" spans="1:17" ht="15.75" thickBot="1" x14ac:dyDescent="0.25">
      <c r="A107" s="135" t="s">
        <v>996</v>
      </c>
      <c r="B107" s="136" t="s">
        <v>997</v>
      </c>
      <c r="C107" s="137">
        <v>18</v>
      </c>
      <c r="D107" s="137">
        <v>7</v>
      </c>
      <c r="E107" s="137">
        <v>0</v>
      </c>
      <c r="F107" s="137">
        <v>0</v>
      </c>
      <c r="G107" s="137">
        <v>0</v>
      </c>
      <c r="H107" s="137">
        <v>0</v>
      </c>
      <c r="I107" s="137">
        <v>6</v>
      </c>
      <c r="J107" s="137">
        <v>0</v>
      </c>
      <c r="K107" s="137">
        <v>0</v>
      </c>
      <c r="L107" s="132">
        <f t="shared" si="2"/>
        <v>5</v>
      </c>
      <c r="M107" s="137">
        <v>1175</v>
      </c>
      <c r="N107" s="124">
        <v>2.6420079260237781E-3</v>
      </c>
      <c r="O107" s="138" t="s">
        <v>71</v>
      </c>
      <c r="P107" s="138" t="s">
        <v>298</v>
      </c>
      <c r="Q107" s="133" t="s">
        <v>18</v>
      </c>
    </row>
    <row r="108" spans="1:17" ht="15.75" thickBot="1" x14ac:dyDescent="0.25">
      <c r="A108" s="135" t="s">
        <v>1091</v>
      </c>
      <c r="B108" s="136" t="s">
        <v>1092</v>
      </c>
      <c r="C108" s="137">
        <v>20</v>
      </c>
      <c r="D108" s="137">
        <v>6</v>
      </c>
      <c r="E108" s="137">
        <v>0</v>
      </c>
      <c r="F108" s="137">
        <v>0</v>
      </c>
      <c r="G108" s="137">
        <v>0</v>
      </c>
      <c r="H108" s="137">
        <v>0</v>
      </c>
      <c r="I108" s="137">
        <v>4</v>
      </c>
      <c r="J108" s="137">
        <v>0</v>
      </c>
      <c r="K108" s="137">
        <v>0</v>
      </c>
      <c r="L108" s="132">
        <f t="shared" si="2"/>
        <v>10</v>
      </c>
      <c r="M108" s="137">
        <v>1056</v>
      </c>
      <c r="N108" s="124">
        <v>1.2345679012345678E-2</v>
      </c>
      <c r="O108" s="138" t="s">
        <v>42</v>
      </c>
      <c r="P108" s="138" t="s">
        <v>307</v>
      </c>
      <c r="Q108" s="133" t="s">
        <v>5</v>
      </c>
    </row>
    <row r="109" spans="1:17" ht="15.75" thickBot="1" x14ac:dyDescent="0.25">
      <c r="A109" s="135" t="s">
        <v>1867</v>
      </c>
      <c r="B109" s="136" t="s">
        <v>1868</v>
      </c>
      <c r="C109" s="137">
        <v>8</v>
      </c>
      <c r="D109" s="137">
        <v>0</v>
      </c>
      <c r="E109" s="137">
        <v>0</v>
      </c>
      <c r="F109" s="137">
        <v>0</v>
      </c>
      <c r="G109" s="137">
        <v>0</v>
      </c>
      <c r="H109" s="137">
        <v>3</v>
      </c>
      <c r="I109" s="137">
        <v>4</v>
      </c>
      <c r="J109" s="137">
        <v>0</v>
      </c>
      <c r="K109" s="137">
        <v>0</v>
      </c>
      <c r="L109" s="132">
        <f t="shared" si="2"/>
        <v>1</v>
      </c>
      <c r="M109" s="137">
        <v>1534</v>
      </c>
      <c r="N109" s="124">
        <v>2.664576802507837E-2</v>
      </c>
      <c r="O109" s="138" t="s">
        <v>46</v>
      </c>
      <c r="P109" s="138"/>
      <c r="Q109" s="133"/>
    </row>
    <row r="110" spans="1:17" ht="15.75" thickBot="1" x14ac:dyDescent="0.25">
      <c r="A110" s="135" t="s">
        <v>13</v>
      </c>
      <c r="B110" s="136" t="s">
        <v>1444</v>
      </c>
      <c r="C110" s="137">
        <v>6</v>
      </c>
      <c r="D110" s="137">
        <v>1</v>
      </c>
      <c r="E110" s="137">
        <v>0</v>
      </c>
      <c r="F110" s="137">
        <v>0</v>
      </c>
      <c r="G110" s="137">
        <v>0</v>
      </c>
      <c r="H110" s="137">
        <v>0</v>
      </c>
      <c r="I110" s="137">
        <v>4</v>
      </c>
      <c r="J110" s="137">
        <v>0</v>
      </c>
      <c r="K110" s="137">
        <v>1</v>
      </c>
      <c r="L110" s="132">
        <f t="shared" si="2"/>
        <v>0</v>
      </c>
      <c r="M110" s="137">
        <v>1268</v>
      </c>
      <c r="N110" s="124">
        <v>4.142011834319527E-2</v>
      </c>
      <c r="O110" s="138" t="s">
        <v>13</v>
      </c>
      <c r="P110" s="138" t="s">
        <v>296</v>
      </c>
      <c r="Q110" s="133" t="s">
        <v>12</v>
      </c>
    </row>
    <row r="111" spans="1:17" ht="15.75" thickBot="1" x14ac:dyDescent="0.25">
      <c r="A111" s="135" t="s">
        <v>14</v>
      </c>
      <c r="B111" s="136" t="s">
        <v>384</v>
      </c>
      <c r="C111" s="137">
        <v>370</v>
      </c>
      <c r="D111" s="137">
        <v>136</v>
      </c>
      <c r="E111" s="137">
        <v>3</v>
      </c>
      <c r="F111" s="137">
        <v>7</v>
      </c>
      <c r="G111" s="137">
        <v>122</v>
      </c>
      <c r="H111" s="137">
        <v>21</v>
      </c>
      <c r="I111" s="137">
        <v>29</v>
      </c>
      <c r="J111" s="137">
        <v>2</v>
      </c>
      <c r="K111" s="137">
        <v>3</v>
      </c>
      <c r="L111" s="132">
        <f t="shared" si="2"/>
        <v>57</v>
      </c>
      <c r="M111" s="137">
        <v>26968</v>
      </c>
      <c r="N111" s="124">
        <v>1.7568517217146872E-2</v>
      </c>
      <c r="O111" s="138" t="s">
        <v>456</v>
      </c>
      <c r="P111" s="138" t="s">
        <v>312</v>
      </c>
      <c r="Q111" s="133" t="s">
        <v>2358</v>
      </c>
    </row>
    <row r="112" spans="1:17" ht="15.75" thickBot="1" x14ac:dyDescent="0.25">
      <c r="A112" s="135" t="s">
        <v>15</v>
      </c>
      <c r="B112" s="136" t="s">
        <v>306</v>
      </c>
      <c r="C112" s="137">
        <v>11457</v>
      </c>
      <c r="D112" s="137">
        <v>6121</v>
      </c>
      <c r="E112" s="137">
        <v>251</v>
      </c>
      <c r="F112" s="137">
        <v>433</v>
      </c>
      <c r="G112" s="137">
        <v>2628</v>
      </c>
      <c r="H112" s="137">
        <v>188</v>
      </c>
      <c r="I112" s="137">
        <v>540</v>
      </c>
      <c r="J112" s="137">
        <v>191</v>
      </c>
      <c r="K112" s="137">
        <v>42</v>
      </c>
      <c r="L112" s="132">
        <f t="shared" si="2"/>
        <v>1747</v>
      </c>
      <c r="M112" s="137">
        <v>221278</v>
      </c>
      <c r="N112" s="124">
        <v>8.6419753086419745E-3</v>
      </c>
      <c r="O112" s="138" t="s">
        <v>456</v>
      </c>
      <c r="P112" s="138" t="s">
        <v>307</v>
      </c>
      <c r="Q112" s="133"/>
    </row>
    <row r="113" spans="1:17" ht="15.75" thickBot="1" x14ac:dyDescent="0.25">
      <c r="A113" s="135" t="s">
        <v>670</v>
      </c>
      <c r="B113" s="136" t="s">
        <v>671</v>
      </c>
      <c r="C113" s="137">
        <v>31</v>
      </c>
      <c r="D113" s="137">
        <v>0</v>
      </c>
      <c r="E113" s="137">
        <v>0</v>
      </c>
      <c r="F113" s="137">
        <v>0</v>
      </c>
      <c r="G113" s="137">
        <v>0</v>
      </c>
      <c r="H113" s="137">
        <v>8</v>
      </c>
      <c r="I113" s="137">
        <v>18</v>
      </c>
      <c r="J113" s="137">
        <v>0</v>
      </c>
      <c r="K113" s="137">
        <v>1</v>
      </c>
      <c r="L113" s="132">
        <f t="shared" si="2"/>
        <v>4</v>
      </c>
      <c r="M113" s="137">
        <v>587</v>
      </c>
      <c r="N113" s="124">
        <v>1.7317016855229739E-2</v>
      </c>
      <c r="O113" s="138" t="s">
        <v>43</v>
      </c>
      <c r="P113" s="138" t="s">
        <v>312</v>
      </c>
      <c r="Q113" s="133"/>
    </row>
    <row r="114" spans="1:17" ht="15.75" thickBot="1" x14ac:dyDescent="0.25">
      <c r="A114" s="135" t="s">
        <v>1271</v>
      </c>
      <c r="B114" s="136" t="s">
        <v>1272</v>
      </c>
      <c r="C114" s="137">
        <v>4</v>
      </c>
      <c r="D114" s="137">
        <v>0</v>
      </c>
      <c r="E114" s="137">
        <v>0</v>
      </c>
      <c r="F114" s="137">
        <v>0</v>
      </c>
      <c r="G114" s="137">
        <v>0</v>
      </c>
      <c r="H114" s="137">
        <v>0</v>
      </c>
      <c r="I114" s="137">
        <v>1</v>
      </c>
      <c r="J114" s="137">
        <v>0</v>
      </c>
      <c r="K114" s="137">
        <v>0</v>
      </c>
      <c r="L114" s="132">
        <f t="shared" si="2"/>
        <v>3</v>
      </c>
      <c r="M114" s="137">
        <v>1078</v>
      </c>
      <c r="N114" s="124">
        <v>1.9417475728155339E-3</v>
      </c>
      <c r="O114" s="138" t="s">
        <v>88</v>
      </c>
      <c r="P114" s="138" t="s">
        <v>305</v>
      </c>
      <c r="Q114" s="133"/>
    </row>
    <row r="115" spans="1:17" ht="15.75" thickBot="1" x14ac:dyDescent="0.25">
      <c r="A115" s="135" t="s">
        <v>1077</v>
      </c>
      <c r="B115" s="136" t="s">
        <v>1078</v>
      </c>
      <c r="C115" s="137">
        <v>5</v>
      </c>
      <c r="D115" s="137">
        <v>1</v>
      </c>
      <c r="E115" s="137">
        <v>0</v>
      </c>
      <c r="F115" s="137">
        <v>0</v>
      </c>
      <c r="G115" s="137">
        <v>0</v>
      </c>
      <c r="H115" s="137">
        <v>0</v>
      </c>
      <c r="I115" s="137">
        <v>2</v>
      </c>
      <c r="J115" s="137">
        <v>0</v>
      </c>
      <c r="K115" s="137">
        <v>1</v>
      </c>
      <c r="L115" s="132">
        <f t="shared" si="2"/>
        <v>1</v>
      </c>
      <c r="M115" s="137">
        <v>1201</v>
      </c>
      <c r="N115" s="124">
        <v>5.9169764560099133E-2</v>
      </c>
      <c r="O115" s="138" t="s">
        <v>11</v>
      </c>
      <c r="P115" s="138" t="s">
        <v>307</v>
      </c>
      <c r="Q115" s="133" t="s">
        <v>83</v>
      </c>
    </row>
    <row r="116" spans="1:17" ht="15.75" thickBot="1" x14ac:dyDescent="0.25">
      <c r="A116" s="135" t="s">
        <v>1304</v>
      </c>
      <c r="B116" s="136" t="s">
        <v>1305</v>
      </c>
      <c r="C116" s="137">
        <v>12</v>
      </c>
      <c r="D116" s="137">
        <v>5</v>
      </c>
      <c r="E116" s="137">
        <v>0</v>
      </c>
      <c r="F116" s="137">
        <v>0</v>
      </c>
      <c r="G116" s="137">
        <v>0</v>
      </c>
      <c r="H116" s="137">
        <v>0</v>
      </c>
      <c r="I116" s="137">
        <v>5</v>
      </c>
      <c r="J116" s="137">
        <v>1</v>
      </c>
      <c r="K116" s="137">
        <v>0</v>
      </c>
      <c r="L116" s="132">
        <f t="shared" si="2"/>
        <v>1</v>
      </c>
      <c r="M116" s="137">
        <v>1069</v>
      </c>
      <c r="N116" s="124">
        <v>1.2797074954296161E-2</v>
      </c>
      <c r="O116" s="138" t="s">
        <v>69</v>
      </c>
      <c r="P116" s="138" t="s">
        <v>321</v>
      </c>
      <c r="Q116" s="133" t="s">
        <v>332</v>
      </c>
    </row>
    <row r="117" spans="1:17" ht="15.75" thickBot="1" x14ac:dyDescent="0.25">
      <c r="A117" s="135" t="s">
        <v>971</v>
      </c>
      <c r="B117" s="136" t="s">
        <v>972</v>
      </c>
      <c r="C117" s="137">
        <v>6</v>
      </c>
      <c r="D117" s="137">
        <v>2</v>
      </c>
      <c r="E117" s="137">
        <v>0</v>
      </c>
      <c r="F117" s="137">
        <v>0</v>
      </c>
      <c r="G117" s="137">
        <v>0</v>
      </c>
      <c r="H117" s="137">
        <v>0</v>
      </c>
      <c r="I117" s="137">
        <v>2</v>
      </c>
      <c r="J117" s="137">
        <v>0</v>
      </c>
      <c r="K117" s="137">
        <v>0</v>
      </c>
      <c r="L117" s="132">
        <f t="shared" si="2"/>
        <v>2</v>
      </c>
      <c r="M117" s="137">
        <v>1151</v>
      </c>
      <c r="N117" s="124">
        <v>8.0645161290322578E-3</v>
      </c>
      <c r="O117" s="138" t="s">
        <v>88</v>
      </c>
      <c r="P117" s="138" t="s">
        <v>305</v>
      </c>
      <c r="Q117" s="133"/>
    </row>
    <row r="118" spans="1:17" ht="15.75" thickBot="1" x14ac:dyDescent="0.25">
      <c r="A118" s="135" t="s">
        <v>1089</v>
      </c>
      <c r="B118" s="136" t="s">
        <v>1090</v>
      </c>
      <c r="C118" s="137">
        <v>2</v>
      </c>
      <c r="D118" s="137">
        <v>1</v>
      </c>
      <c r="E118" s="137">
        <v>0</v>
      </c>
      <c r="F118" s="137">
        <v>0</v>
      </c>
      <c r="G118" s="137">
        <v>0</v>
      </c>
      <c r="H118" s="137">
        <v>0</v>
      </c>
      <c r="I118" s="137">
        <v>0</v>
      </c>
      <c r="J118" s="137">
        <v>1</v>
      </c>
      <c r="K118" s="137">
        <v>0</v>
      </c>
      <c r="L118" s="132">
        <f t="shared" si="2"/>
        <v>0</v>
      </c>
      <c r="M118" s="137">
        <v>1048</v>
      </c>
      <c r="N118" s="124">
        <v>1.3333333333333334E-2</v>
      </c>
      <c r="O118" s="138" t="s">
        <v>88</v>
      </c>
      <c r="P118" s="138" t="s">
        <v>305</v>
      </c>
      <c r="Q118" s="133"/>
    </row>
    <row r="119" spans="1:17" ht="15.75" thickBot="1" x14ac:dyDescent="0.25">
      <c r="A119" s="135" t="s">
        <v>2157</v>
      </c>
      <c r="B119" s="136" t="s">
        <v>2405</v>
      </c>
      <c r="C119" s="137">
        <v>2</v>
      </c>
      <c r="D119" s="137">
        <v>0</v>
      </c>
      <c r="E119" s="137">
        <v>0</v>
      </c>
      <c r="F119" s="137">
        <v>0</v>
      </c>
      <c r="G119" s="137">
        <v>0</v>
      </c>
      <c r="H119" s="137">
        <v>0</v>
      </c>
      <c r="I119" s="137">
        <v>0</v>
      </c>
      <c r="J119" s="137">
        <v>0</v>
      </c>
      <c r="K119" s="137">
        <v>0</v>
      </c>
      <c r="L119" s="132">
        <f t="shared" si="2"/>
        <v>2</v>
      </c>
      <c r="M119" s="137">
        <v>866</v>
      </c>
      <c r="N119" s="124">
        <v>2.5862068965517241E-2</v>
      </c>
      <c r="O119" s="138" t="s">
        <v>225</v>
      </c>
      <c r="P119" s="138" t="s">
        <v>307</v>
      </c>
      <c r="Q119" s="133" t="s">
        <v>1</v>
      </c>
    </row>
    <row r="120" spans="1:17" ht="15.75" thickBot="1" x14ac:dyDescent="0.25">
      <c r="A120" s="135" t="s">
        <v>1785</v>
      </c>
      <c r="B120" s="136" t="s">
        <v>1786</v>
      </c>
      <c r="C120" s="137">
        <v>5</v>
      </c>
      <c r="D120" s="137">
        <v>1</v>
      </c>
      <c r="E120" s="137">
        <v>0</v>
      </c>
      <c r="F120" s="137">
        <v>0</v>
      </c>
      <c r="G120" s="137">
        <v>1</v>
      </c>
      <c r="H120" s="137">
        <v>1</v>
      </c>
      <c r="I120" s="137">
        <v>1</v>
      </c>
      <c r="J120" s="137">
        <v>0</v>
      </c>
      <c r="K120" s="137">
        <v>0</v>
      </c>
      <c r="L120" s="132">
        <f t="shared" si="2"/>
        <v>1</v>
      </c>
      <c r="M120" s="137">
        <v>1240</v>
      </c>
      <c r="N120" s="124">
        <v>4.4792833146696529E-3</v>
      </c>
      <c r="O120" s="138" t="s">
        <v>13</v>
      </c>
      <c r="P120" s="138" t="s">
        <v>296</v>
      </c>
      <c r="Q120" s="133"/>
    </row>
    <row r="121" spans="1:17" ht="15.75" thickBot="1" x14ac:dyDescent="0.25">
      <c r="A121" s="135" t="s">
        <v>1010</v>
      </c>
      <c r="B121" s="136" t="s">
        <v>1011</v>
      </c>
      <c r="C121" s="137">
        <v>18</v>
      </c>
      <c r="D121" s="137">
        <v>0</v>
      </c>
      <c r="E121" s="137">
        <v>0</v>
      </c>
      <c r="F121" s="137">
        <v>0</v>
      </c>
      <c r="G121" s="137">
        <v>0</v>
      </c>
      <c r="H121" s="137">
        <v>0</v>
      </c>
      <c r="I121" s="137">
        <v>6</v>
      </c>
      <c r="J121" s="137">
        <v>0</v>
      </c>
      <c r="K121" s="137">
        <v>0</v>
      </c>
      <c r="L121" s="132">
        <f t="shared" si="2"/>
        <v>12</v>
      </c>
      <c r="M121" s="137">
        <v>941</v>
      </c>
      <c r="N121" s="124">
        <v>1.346389228886169E-2</v>
      </c>
      <c r="O121" s="138" t="s">
        <v>224</v>
      </c>
      <c r="P121" s="138" t="s">
        <v>321</v>
      </c>
      <c r="Q121" s="133" t="s">
        <v>94</v>
      </c>
    </row>
    <row r="122" spans="1:17" ht="15.75" thickBot="1" x14ac:dyDescent="0.25">
      <c r="A122" s="135" t="s">
        <v>1733</v>
      </c>
      <c r="B122" s="136" t="s">
        <v>1734</v>
      </c>
      <c r="C122" s="137">
        <v>2</v>
      </c>
      <c r="D122" s="137">
        <v>1</v>
      </c>
      <c r="E122" s="137">
        <v>0</v>
      </c>
      <c r="F122" s="137">
        <v>0</v>
      </c>
      <c r="G122" s="137">
        <v>0</v>
      </c>
      <c r="H122" s="137">
        <v>0</v>
      </c>
      <c r="I122" s="137">
        <v>1</v>
      </c>
      <c r="J122" s="137">
        <v>0</v>
      </c>
      <c r="K122" s="137">
        <v>0</v>
      </c>
      <c r="L122" s="132">
        <f t="shared" si="2"/>
        <v>0</v>
      </c>
      <c r="M122" s="137">
        <v>479</v>
      </c>
      <c r="N122" s="124">
        <v>5.3374655647382922E-3</v>
      </c>
      <c r="O122" s="138" t="s">
        <v>47</v>
      </c>
      <c r="P122" s="138" t="s">
        <v>300</v>
      </c>
      <c r="Q122" s="133"/>
    </row>
    <row r="123" spans="1:17" ht="15.75" thickBot="1" x14ac:dyDescent="0.25">
      <c r="A123" s="135" t="s">
        <v>16</v>
      </c>
      <c r="B123" s="136" t="s">
        <v>433</v>
      </c>
      <c r="C123" s="137">
        <v>132</v>
      </c>
      <c r="D123" s="137">
        <v>4</v>
      </c>
      <c r="E123" s="137">
        <v>0</v>
      </c>
      <c r="F123" s="137">
        <v>0</v>
      </c>
      <c r="G123" s="137">
        <v>0</v>
      </c>
      <c r="H123" s="137">
        <v>23</v>
      </c>
      <c r="I123" s="137">
        <v>30</v>
      </c>
      <c r="J123" s="137">
        <v>3</v>
      </c>
      <c r="K123" s="137">
        <v>0</v>
      </c>
      <c r="L123" s="132">
        <f t="shared" si="2"/>
        <v>72</v>
      </c>
      <c r="M123" s="137">
        <v>5972</v>
      </c>
      <c r="N123" s="124">
        <v>1.1111111111111111E-3</v>
      </c>
      <c r="O123" s="138" t="s">
        <v>456</v>
      </c>
      <c r="P123" s="138" t="s">
        <v>298</v>
      </c>
      <c r="Q123" s="133"/>
    </row>
    <row r="124" spans="1:17" ht="15.75" thickBot="1" x14ac:dyDescent="0.25">
      <c r="A124" s="135" t="s">
        <v>1202</v>
      </c>
      <c r="B124" s="136" t="s">
        <v>1203</v>
      </c>
      <c r="C124" s="137">
        <v>5</v>
      </c>
      <c r="D124" s="137">
        <v>0</v>
      </c>
      <c r="E124" s="137">
        <v>0</v>
      </c>
      <c r="F124" s="137">
        <v>0</v>
      </c>
      <c r="G124" s="137">
        <v>0</v>
      </c>
      <c r="H124" s="137">
        <v>0</v>
      </c>
      <c r="I124" s="137">
        <v>1</v>
      </c>
      <c r="J124" s="137">
        <v>0</v>
      </c>
      <c r="K124" s="137">
        <v>0</v>
      </c>
      <c r="L124" s="132">
        <f t="shared" si="2"/>
        <v>4</v>
      </c>
      <c r="M124" s="137">
        <v>1606</v>
      </c>
      <c r="N124" s="124">
        <v>1.2644889357218124E-2</v>
      </c>
      <c r="O124" s="138" t="s">
        <v>162</v>
      </c>
      <c r="P124" s="138" t="s">
        <v>309</v>
      </c>
      <c r="Q124" s="133" t="s">
        <v>111</v>
      </c>
    </row>
    <row r="125" spans="1:17" ht="15.75" thickBot="1" x14ac:dyDescent="0.25">
      <c r="A125" s="135" t="s">
        <v>476</v>
      </c>
      <c r="B125" s="136" t="s">
        <v>477</v>
      </c>
      <c r="C125" s="137">
        <v>331</v>
      </c>
      <c r="D125" s="137">
        <v>0</v>
      </c>
      <c r="E125" s="137">
        <v>0</v>
      </c>
      <c r="F125" s="137">
        <v>0</v>
      </c>
      <c r="G125" s="137">
        <v>318</v>
      </c>
      <c r="H125" s="137">
        <v>0</v>
      </c>
      <c r="I125" s="137">
        <v>2</v>
      </c>
      <c r="J125" s="137">
        <v>3</v>
      </c>
      <c r="K125" s="137">
        <v>2</v>
      </c>
      <c r="L125" s="132">
        <f t="shared" si="2"/>
        <v>6</v>
      </c>
      <c r="M125" s="137">
        <v>1101</v>
      </c>
      <c r="N125" s="124">
        <v>1.9607843137254902E-3</v>
      </c>
      <c r="O125" s="138" t="s">
        <v>35</v>
      </c>
      <c r="P125" s="138" t="s">
        <v>2580</v>
      </c>
      <c r="Q125" s="133" t="s">
        <v>91</v>
      </c>
    </row>
    <row r="126" spans="1:17" ht="15.75" thickBot="1" x14ac:dyDescent="0.25">
      <c r="A126" s="135" t="s">
        <v>155</v>
      </c>
      <c r="B126" s="136" t="s">
        <v>470</v>
      </c>
      <c r="C126" s="137">
        <v>40</v>
      </c>
      <c r="D126" s="137">
        <v>15</v>
      </c>
      <c r="E126" s="137">
        <v>1</v>
      </c>
      <c r="F126" s="137">
        <v>0</v>
      </c>
      <c r="G126" s="137">
        <v>0</v>
      </c>
      <c r="H126" s="137">
        <v>4</v>
      </c>
      <c r="I126" s="137">
        <v>3</v>
      </c>
      <c r="J126" s="137">
        <v>0</v>
      </c>
      <c r="K126" s="137">
        <v>0</v>
      </c>
      <c r="L126" s="132">
        <f t="shared" si="2"/>
        <v>18</v>
      </c>
      <c r="M126" s="137">
        <v>5473</v>
      </c>
      <c r="N126" s="124">
        <v>2.3852165418430479E-2</v>
      </c>
      <c r="O126" s="138" t="s">
        <v>456</v>
      </c>
      <c r="P126" s="138" t="s">
        <v>312</v>
      </c>
      <c r="Q126" s="133"/>
    </row>
    <row r="127" spans="1:17" ht="15.75" thickBot="1" x14ac:dyDescent="0.25">
      <c r="A127" s="135" t="s">
        <v>1161</v>
      </c>
      <c r="B127" s="136" t="s">
        <v>1162</v>
      </c>
      <c r="C127" s="137">
        <v>2</v>
      </c>
      <c r="D127" s="137">
        <v>1</v>
      </c>
      <c r="E127" s="137">
        <v>0</v>
      </c>
      <c r="F127" s="137">
        <v>0</v>
      </c>
      <c r="G127" s="137">
        <v>0</v>
      </c>
      <c r="H127" s="137">
        <v>0</v>
      </c>
      <c r="I127" s="137">
        <v>0</v>
      </c>
      <c r="J127" s="137">
        <v>0</v>
      </c>
      <c r="K127" s="137">
        <v>0</v>
      </c>
      <c r="L127" s="132">
        <f t="shared" si="2"/>
        <v>1</v>
      </c>
      <c r="M127" s="137">
        <v>55</v>
      </c>
      <c r="N127" s="124">
        <v>2.8625954198473282E-3</v>
      </c>
      <c r="O127" s="138" t="s">
        <v>34</v>
      </c>
      <c r="P127" s="138" t="s">
        <v>305</v>
      </c>
      <c r="Q127" s="133" t="s">
        <v>2359</v>
      </c>
    </row>
    <row r="128" spans="1:17" ht="15.75" thickBot="1" x14ac:dyDescent="0.25">
      <c r="A128" s="135" t="s">
        <v>952</v>
      </c>
      <c r="B128" s="136" t="s">
        <v>953</v>
      </c>
      <c r="C128" s="137">
        <v>16</v>
      </c>
      <c r="D128" s="137">
        <v>0</v>
      </c>
      <c r="E128" s="137">
        <v>0</v>
      </c>
      <c r="F128" s="137">
        <v>0</v>
      </c>
      <c r="G128" s="137">
        <v>0</v>
      </c>
      <c r="H128" s="137">
        <v>0</v>
      </c>
      <c r="I128" s="137">
        <v>11</v>
      </c>
      <c r="J128" s="137">
        <v>0</v>
      </c>
      <c r="K128" s="137">
        <v>0</v>
      </c>
      <c r="L128" s="132">
        <f t="shared" si="2"/>
        <v>5</v>
      </c>
      <c r="M128" s="137">
        <v>1157</v>
      </c>
      <c r="N128" s="124">
        <v>6.1923339877439143E-2</v>
      </c>
      <c r="O128" s="138" t="s">
        <v>180</v>
      </c>
      <c r="P128" s="138" t="s">
        <v>309</v>
      </c>
      <c r="Q128" s="133"/>
    </row>
    <row r="129" spans="1:17" ht="15.75" thickBot="1" x14ac:dyDescent="0.25">
      <c r="A129" s="135" t="s">
        <v>157</v>
      </c>
      <c r="B129" s="136" t="s">
        <v>475</v>
      </c>
      <c r="C129" s="137">
        <v>41</v>
      </c>
      <c r="D129" s="137">
        <v>19</v>
      </c>
      <c r="E129" s="137">
        <v>0</v>
      </c>
      <c r="F129" s="137">
        <v>2</v>
      </c>
      <c r="G129" s="137">
        <v>2</v>
      </c>
      <c r="H129" s="137">
        <v>1</v>
      </c>
      <c r="I129" s="137">
        <v>7</v>
      </c>
      <c r="J129" s="137">
        <v>0</v>
      </c>
      <c r="K129" s="137">
        <v>1</v>
      </c>
      <c r="L129" s="132">
        <f t="shared" si="2"/>
        <v>11</v>
      </c>
      <c r="M129" s="137">
        <v>7060</v>
      </c>
      <c r="N129" s="124">
        <v>5.1150895140664966E-3</v>
      </c>
      <c r="O129" s="138" t="s">
        <v>456</v>
      </c>
      <c r="P129" s="138" t="s">
        <v>309</v>
      </c>
      <c r="Q129" s="133"/>
    </row>
    <row r="130" spans="1:17" ht="15.75" thickBot="1" x14ac:dyDescent="0.25">
      <c r="A130" s="135" t="s">
        <v>1138</v>
      </c>
      <c r="B130" s="136" t="s">
        <v>1139</v>
      </c>
      <c r="C130" s="137">
        <v>9</v>
      </c>
      <c r="D130" s="137">
        <v>0</v>
      </c>
      <c r="E130" s="137">
        <v>0</v>
      </c>
      <c r="F130" s="137">
        <v>0</v>
      </c>
      <c r="G130" s="137">
        <v>0</v>
      </c>
      <c r="H130" s="137">
        <v>4</v>
      </c>
      <c r="I130" s="137">
        <v>0</v>
      </c>
      <c r="J130" s="137">
        <v>0</v>
      </c>
      <c r="K130" s="137">
        <v>0</v>
      </c>
      <c r="L130" s="132">
        <f t="shared" si="2"/>
        <v>5</v>
      </c>
      <c r="M130" s="137">
        <v>883</v>
      </c>
      <c r="N130" s="124">
        <v>8.6741016109045856E-3</v>
      </c>
      <c r="O130" s="138" t="s">
        <v>260</v>
      </c>
      <c r="P130" s="138" t="s">
        <v>307</v>
      </c>
      <c r="Q130" s="133"/>
    </row>
    <row r="131" spans="1:17" ht="15.75" thickBot="1" x14ac:dyDescent="0.25">
      <c r="A131" s="135" t="s">
        <v>1449</v>
      </c>
      <c r="B131" s="136" t="s">
        <v>1450</v>
      </c>
      <c r="C131" s="137">
        <v>5</v>
      </c>
      <c r="D131" s="137">
        <v>1</v>
      </c>
      <c r="E131" s="137">
        <v>0</v>
      </c>
      <c r="F131" s="137">
        <v>0</v>
      </c>
      <c r="G131" s="137">
        <v>0</v>
      </c>
      <c r="H131" s="137">
        <v>1</v>
      </c>
      <c r="I131" s="137">
        <v>0</v>
      </c>
      <c r="J131" s="137">
        <v>0</v>
      </c>
      <c r="K131" s="137">
        <v>0</v>
      </c>
      <c r="L131" s="132">
        <f t="shared" si="2"/>
        <v>3</v>
      </c>
      <c r="M131" s="137">
        <v>773</v>
      </c>
      <c r="N131" s="124">
        <v>6.8238213399503728E-2</v>
      </c>
      <c r="O131" s="138" t="s">
        <v>88</v>
      </c>
      <c r="P131" s="138" t="s">
        <v>305</v>
      </c>
      <c r="Q131" s="133"/>
    </row>
    <row r="132" spans="1:17" ht="15.75" thickBot="1" x14ac:dyDescent="0.25">
      <c r="A132" s="135" t="s">
        <v>1537</v>
      </c>
      <c r="B132" s="136" t="s">
        <v>1538</v>
      </c>
      <c r="C132" s="137">
        <v>5</v>
      </c>
      <c r="D132" s="137">
        <v>0</v>
      </c>
      <c r="E132" s="137">
        <v>0</v>
      </c>
      <c r="F132" s="137">
        <v>0</v>
      </c>
      <c r="G132" s="137">
        <v>0</v>
      </c>
      <c r="H132" s="137">
        <v>0</v>
      </c>
      <c r="I132" s="137">
        <v>2</v>
      </c>
      <c r="J132" s="137">
        <v>0</v>
      </c>
      <c r="K132" s="137">
        <v>1</v>
      </c>
      <c r="L132" s="132">
        <f t="shared" si="2"/>
        <v>2</v>
      </c>
      <c r="M132" s="137">
        <v>777</v>
      </c>
      <c r="N132" s="124">
        <v>3.9502271380604387E-4</v>
      </c>
      <c r="O132" s="138" t="s">
        <v>212</v>
      </c>
      <c r="P132" s="138" t="s">
        <v>321</v>
      </c>
      <c r="Q132" s="133" t="s">
        <v>364</v>
      </c>
    </row>
    <row r="133" spans="1:17" ht="15.75" thickBot="1" x14ac:dyDescent="0.25">
      <c r="A133" s="135" t="s">
        <v>609</v>
      </c>
      <c r="B133" s="136" t="s">
        <v>610</v>
      </c>
      <c r="C133" s="137">
        <v>15</v>
      </c>
      <c r="D133" s="137">
        <v>2</v>
      </c>
      <c r="E133" s="137">
        <v>0</v>
      </c>
      <c r="F133" s="137">
        <v>0</v>
      </c>
      <c r="G133" s="137">
        <v>0</v>
      </c>
      <c r="H133" s="137">
        <v>0</v>
      </c>
      <c r="I133" s="137">
        <v>10</v>
      </c>
      <c r="J133" s="137">
        <v>0</v>
      </c>
      <c r="K133" s="137">
        <v>0</v>
      </c>
      <c r="L133" s="132">
        <f t="shared" si="2"/>
        <v>3</v>
      </c>
      <c r="M133" s="137">
        <v>706</v>
      </c>
      <c r="N133" s="124">
        <v>6.5885797950219621E-3</v>
      </c>
      <c r="O133" s="138" t="s">
        <v>69</v>
      </c>
      <c r="P133" s="138" t="s">
        <v>321</v>
      </c>
      <c r="Q133" s="133" t="s">
        <v>332</v>
      </c>
    </row>
    <row r="134" spans="1:17" ht="15.75" thickBot="1" x14ac:dyDescent="0.25">
      <c r="A134" s="135" t="s">
        <v>1772</v>
      </c>
      <c r="B134" s="136" t="s">
        <v>1773</v>
      </c>
      <c r="C134" s="137">
        <v>4</v>
      </c>
      <c r="D134" s="137">
        <v>0</v>
      </c>
      <c r="E134" s="137">
        <v>0</v>
      </c>
      <c r="F134" s="137">
        <v>0</v>
      </c>
      <c r="G134" s="137">
        <v>0</v>
      </c>
      <c r="H134" s="137">
        <v>1</v>
      </c>
      <c r="I134" s="137">
        <v>1</v>
      </c>
      <c r="J134" s="137">
        <v>0</v>
      </c>
      <c r="K134" s="137">
        <v>0</v>
      </c>
      <c r="L134" s="132">
        <f t="shared" si="2"/>
        <v>2</v>
      </c>
      <c r="M134" s="137">
        <v>351</v>
      </c>
      <c r="N134" s="124">
        <v>2.3809523809523808E-2</v>
      </c>
      <c r="O134" s="138" t="s">
        <v>217</v>
      </c>
      <c r="P134" s="138" t="s">
        <v>298</v>
      </c>
      <c r="Q134" s="133"/>
    </row>
    <row r="135" spans="1:17" ht="15.75" thickBot="1" x14ac:dyDescent="0.25">
      <c r="A135" s="135" t="s">
        <v>625</v>
      </c>
      <c r="B135" s="136" t="s">
        <v>626</v>
      </c>
      <c r="C135" s="137">
        <v>14</v>
      </c>
      <c r="D135" s="137">
        <v>1</v>
      </c>
      <c r="E135" s="137">
        <v>1</v>
      </c>
      <c r="F135" s="137">
        <v>0</v>
      </c>
      <c r="G135" s="137">
        <v>0</v>
      </c>
      <c r="H135" s="137">
        <v>0</v>
      </c>
      <c r="I135" s="137">
        <v>4</v>
      </c>
      <c r="J135" s="137">
        <v>0</v>
      </c>
      <c r="K135" s="137">
        <v>2</v>
      </c>
      <c r="L135" s="132">
        <f t="shared" si="2"/>
        <v>7</v>
      </c>
      <c r="M135" s="137">
        <v>1522</v>
      </c>
      <c r="N135" s="124">
        <v>1.3452914798206279E-2</v>
      </c>
      <c r="O135" s="138" t="s">
        <v>35</v>
      </c>
      <c r="P135" s="138" t="s">
        <v>2580</v>
      </c>
      <c r="Q135" s="133" t="s">
        <v>91</v>
      </c>
    </row>
    <row r="136" spans="1:17" ht="15.75" thickBot="1" x14ac:dyDescent="0.25">
      <c r="A136" s="135" t="s">
        <v>2027</v>
      </c>
      <c r="B136" s="136" t="s">
        <v>2028</v>
      </c>
      <c r="C136" s="137">
        <v>9</v>
      </c>
      <c r="D136" s="137">
        <v>0</v>
      </c>
      <c r="E136" s="137">
        <v>0</v>
      </c>
      <c r="F136" s="137">
        <v>0</v>
      </c>
      <c r="G136" s="137">
        <v>0</v>
      </c>
      <c r="H136" s="137">
        <v>0</v>
      </c>
      <c r="I136" s="137">
        <v>8</v>
      </c>
      <c r="J136" s="137">
        <v>0</v>
      </c>
      <c r="K136" s="137">
        <v>1</v>
      </c>
      <c r="L136" s="132">
        <f t="shared" si="2"/>
        <v>0</v>
      </c>
      <c r="M136" s="137">
        <v>144</v>
      </c>
      <c r="N136" s="124">
        <v>4.9363848240553239E-2</v>
      </c>
      <c r="O136" s="138" t="s">
        <v>89</v>
      </c>
      <c r="P136" s="138" t="s">
        <v>300</v>
      </c>
      <c r="Q136" s="133"/>
    </row>
    <row r="137" spans="1:17" ht="15.75" thickBot="1" x14ac:dyDescent="0.25">
      <c r="A137" s="135" t="s">
        <v>723</v>
      </c>
      <c r="B137" s="136" t="s">
        <v>724</v>
      </c>
      <c r="C137" s="137">
        <v>37</v>
      </c>
      <c r="D137" s="137">
        <v>1</v>
      </c>
      <c r="E137" s="137">
        <v>0</v>
      </c>
      <c r="F137" s="137">
        <v>0</v>
      </c>
      <c r="G137" s="137">
        <v>0</v>
      </c>
      <c r="H137" s="137">
        <v>1</v>
      </c>
      <c r="I137" s="137">
        <v>20</v>
      </c>
      <c r="J137" s="137">
        <v>0</v>
      </c>
      <c r="K137" s="137">
        <v>2</v>
      </c>
      <c r="L137" s="132">
        <f t="shared" si="2"/>
        <v>13</v>
      </c>
      <c r="M137" s="137">
        <v>1633</v>
      </c>
      <c r="N137" s="124">
        <v>8.670520231213872E-3</v>
      </c>
      <c r="O137" s="138" t="s">
        <v>71</v>
      </c>
      <c r="P137" s="138" t="s">
        <v>298</v>
      </c>
      <c r="Q137" s="133"/>
    </row>
    <row r="138" spans="1:17" ht="15.75" thickBot="1" x14ac:dyDescent="0.25">
      <c r="A138" s="135" t="s">
        <v>650</v>
      </c>
      <c r="B138" s="136" t="s">
        <v>651</v>
      </c>
      <c r="C138" s="137">
        <v>45</v>
      </c>
      <c r="D138" s="137">
        <v>11</v>
      </c>
      <c r="E138" s="137">
        <v>0</v>
      </c>
      <c r="F138" s="137">
        <v>0</v>
      </c>
      <c r="G138" s="137">
        <v>0</v>
      </c>
      <c r="H138" s="137">
        <v>0</v>
      </c>
      <c r="I138" s="137">
        <v>31</v>
      </c>
      <c r="J138" s="137">
        <v>3</v>
      </c>
      <c r="K138" s="137">
        <v>0</v>
      </c>
      <c r="L138" s="132">
        <f t="shared" si="2"/>
        <v>0</v>
      </c>
      <c r="M138" s="137">
        <v>767</v>
      </c>
      <c r="N138" s="124">
        <v>6.0805675196351659E-3</v>
      </c>
      <c r="O138" s="138" t="s">
        <v>87</v>
      </c>
      <c r="P138" s="138" t="s">
        <v>2580</v>
      </c>
      <c r="Q138" s="133" t="s">
        <v>51</v>
      </c>
    </row>
    <row r="139" spans="1:17" ht="15.75" thickBot="1" x14ac:dyDescent="0.25">
      <c r="A139" s="135" t="s">
        <v>709</v>
      </c>
      <c r="B139" s="136" t="s">
        <v>710</v>
      </c>
      <c r="C139" s="137">
        <v>9</v>
      </c>
      <c r="D139" s="137">
        <v>2</v>
      </c>
      <c r="E139" s="137">
        <v>0</v>
      </c>
      <c r="F139" s="137">
        <v>0</v>
      </c>
      <c r="G139" s="137">
        <v>0</v>
      </c>
      <c r="H139" s="137">
        <v>0</v>
      </c>
      <c r="I139" s="137">
        <v>3</v>
      </c>
      <c r="J139" s="137">
        <v>0</v>
      </c>
      <c r="K139" s="137">
        <v>0</v>
      </c>
      <c r="L139" s="132">
        <f t="shared" ref="L139:L202" si="3">+C139-D139-G139-H139-I139-J139-K139</f>
        <v>4</v>
      </c>
      <c r="M139" s="137">
        <v>1481</v>
      </c>
      <c r="N139" s="124">
        <v>2.2727272727272726E-3</v>
      </c>
      <c r="O139" s="138" t="s">
        <v>70</v>
      </c>
      <c r="P139" s="138" t="s">
        <v>298</v>
      </c>
      <c r="Q139" s="133"/>
    </row>
    <row r="140" spans="1:17" ht="15.75" thickBot="1" x14ac:dyDescent="0.25">
      <c r="A140" s="135" t="s">
        <v>1508</v>
      </c>
      <c r="B140" s="136" t="s">
        <v>1509</v>
      </c>
      <c r="C140" s="137">
        <v>5</v>
      </c>
      <c r="D140" s="137">
        <v>3</v>
      </c>
      <c r="E140" s="137">
        <v>0</v>
      </c>
      <c r="F140" s="137">
        <v>0</v>
      </c>
      <c r="G140" s="137">
        <v>0</v>
      </c>
      <c r="H140" s="137">
        <v>0</v>
      </c>
      <c r="I140" s="137">
        <v>1</v>
      </c>
      <c r="J140" s="137">
        <v>0</v>
      </c>
      <c r="K140" s="137">
        <v>0</v>
      </c>
      <c r="L140" s="132">
        <f t="shared" si="3"/>
        <v>1</v>
      </c>
      <c r="M140" s="137">
        <v>870</v>
      </c>
      <c r="N140" s="124">
        <v>1.3687820135730376E-2</v>
      </c>
      <c r="O140" s="138" t="s">
        <v>88</v>
      </c>
      <c r="P140" s="138" t="s">
        <v>305</v>
      </c>
      <c r="Q140" s="133"/>
    </row>
    <row r="141" spans="1:17" ht="15.75" thickBot="1" x14ac:dyDescent="0.25">
      <c r="A141" s="135" t="s">
        <v>1766</v>
      </c>
      <c r="B141" s="136" t="s">
        <v>1767</v>
      </c>
      <c r="C141" s="137">
        <v>2</v>
      </c>
      <c r="D141" s="137">
        <v>0</v>
      </c>
      <c r="E141" s="137">
        <v>0</v>
      </c>
      <c r="F141" s="137">
        <v>0</v>
      </c>
      <c r="G141" s="137">
        <v>0</v>
      </c>
      <c r="H141" s="137">
        <v>0</v>
      </c>
      <c r="I141" s="137">
        <v>1</v>
      </c>
      <c r="J141" s="137">
        <v>0</v>
      </c>
      <c r="K141" s="137">
        <v>0</v>
      </c>
      <c r="L141" s="132">
        <f t="shared" si="3"/>
        <v>1</v>
      </c>
      <c r="M141" s="137">
        <v>941</v>
      </c>
      <c r="N141" s="124">
        <v>6.2618595825426948E-2</v>
      </c>
      <c r="O141" s="138" t="s">
        <v>79</v>
      </c>
      <c r="P141" s="138" t="s">
        <v>296</v>
      </c>
      <c r="Q141" s="133"/>
    </row>
    <row r="142" spans="1:17" ht="15.75" thickBot="1" x14ac:dyDescent="0.25">
      <c r="A142" s="135" t="s">
        <v>1490</v>
      </c>
      <c r="B142" s="136" t="s">
        <v>1491</v>
      </c>
      <c r="C142" s="137">
        <v>1</v>
      </c>
      <c r="D142" s="137">
        <v>1</v>
      </c>
      <c r="E142" s="137">
        <v>0</v>
      </c>
      <c r="F142" s="137">
        <v>0</v>
      </c>
      <c r="G142" s="137">
        <v>0</v>
      </c>
      <c r="H142" s="137">
        <v>0</v>
      </c>
      <c r="I142" s="137">
        <v>0</v>
      </c>
      <c r="J142" s="137">
        <v>0</v>
      </c>
      <c r="K142" s="137">
        <v>0</v>
      </c>
      <c r="L142" s="132">
        <f t="shared" si="3"/>
        <v>0</v>
      </c>
      <c r="M142" s="137">
        <v>695</v>
      </c>
      <c r="N142" s="124">
        <v>1.4104372355430183E-3</v>
      </c>
      <c r="O142" s="138" t="s">
        <v>170</v>
      </c>
      <c r="P142" s="138" t="s">
        <v>309</v>
      </c>
      <c r="Q142" s="133"/>
    </row>
    <row r="143" spans="1:17" ht="15.75" thickBot="1" x14ac:dyDescent="0.25">
      <c r="A143" s="135" t="s">
        <v>1460</v>
      </c>
      <c r="B143" s="136" t="s">
        <v>1461</v>
      </c>
      <c r="C143" s="137">
        <v>11</v>
      </c>
      <c r="D143" s="137">
        <v>2</v>
      </c>
      <c r="E143" s="137">
        <v>0</v>
      </c>
      <c r="F143" s="137">
        <v>0</v>
      </c>
      <c r="G143" s="137">
        <v>0</v>
      </c>
      <c r="H143" s="137">
        <v>0</v>
      </c>
      <c r="I143" s="137">
        <v>4</v>
      </c>
      <c r="J143" s="137">
        <v>0</v>
      </c>
      <c r="K143" s="137">
        <v>0</v>
      </c>
      <c r="L143" s="132">
        <f t="shared" si="3"/>
        <v>5</v>
      </c>
      <c r="M143" s="137">
        <v>871</v>
      </c>
      <c r="N143" s="124">
        <v>3.2667876588021776E-2</v>
      </c>
      <c r="O143" s="138" t="s">
        <v>47</v>
      </c>
      <c r="P143" s="138" t="s">
        <v>316</v>
      </c>
      <c r="Q143" s="133"/>
    </row>
    <row r="144" spans="1:17" ht="15.75" thickBot="1" x14ac:dyDescent="0.25">
      <c r="A144" s="135" t="s">
        <v>645</v>
      </c>
      <c r="B144" s="136" t="s">
        <v>646</v>
      </c>
      <c r="C144" s="137">
        <v>9</v>
      </c>
      <c r="D144" s="137">
        <v>5</v>
      </c>
      <c r="E144" s="137">
        <v>0</v>
      </c>
      <c r="F144" s="137">
        <v>0</v>
      </c>
      <c r="G144" s="137">
        <v>0</v>
      </c>
      <c r="H144" s="137">
        <v>0</v>
      </c>
      <c r="I144" s="137">
        <v>2</v>
      </c>
      <c r="J144" s="137">
        <v>0</v>
      </c>
      <c r="K144" s="137">
        <v>0</v>
      </c>
      <c r="L144" s="132">
        <f t="shared" si="3"/>
        <v>2</v>
      </c>
      <c r="M144" s="137">
        <v>2361</v>
      </c>
      <c r="N144" s="124">
        <v>7.619047619047619E-3</v>
      </c>
      <c r="O144" s="138" t="s">
        <v>30</v>
      </c>
      <c r="P144" s="138" t="s">
        <v>312</v>
      </c>
      <c r="Q144" s="133" t="s">
        <v>2358</v>
      </c>
    </row>
    <row r="145" spans="1:17" ht="15.75" thickBot="1" x14ac:dyDescent="0.25">
      <c r="A145" s="135" t="s">
        <v>1040</v>
      </c>
      <c r="B145" s="136" t="s">
        <v>1041</v>
      </c>
      <c r="C145" s="137">
        <v>22</v>
      </c>
      <c r="D145" s="137">
        <v>2</v>
      </c>
      <c r="E145" s="137">
        <v>0</v>
      </c>
      <c r="F145" s="137">
        <v>0</v>
      </c>
      <c r="G145" s="137">
        <v>0</v>
      </c>
      <c r="H145" s="137">
        <v>3</v>
      </c>
      <c r="I145" s="137">
        <v>6</v>
      </c>
      <c r="J145" s="137">
        <v>0</v>
      </c>
      <c r="K145" s="137">
        <v>3</v>
      </c>
      <c r="L145" s="132">
        <f t="shared" si="3"/>
        <v>8</v>
      </c>
      <c r="M145" s="137">
        <v>1088</v>
      </c>
      <c r="N145" s="124">
        <v>1.4577259475218659E-3</v>
      </c>
      <c r="O145" s="138" t="s">
        <v>48</v>
      </c>
      <c r="P145" s="138" t="s">
        <v>305</v>
      </c>
      <c r="Q145" s="133"/>
    </row>
    <row r="146" spans="1:17" ht="15.75" thickBot="1" x14ac:dyDescent="0.25">
      <c r="A146" s="135" t="s">
        <v>2150</v>
      </c>
      <c r="B146" s="136" t="s">
        <v>2151</v>
      </c>
      <c r="C146" s="137">
        <v>5</v>
      </c>
      <c r="D146" s="137">
        <v>1</v>
      </c>
      <c r="E146" s="137">
        <v>0</v>
      </c>
      <c r="F146" s="137">
        <v>0</v>
      </c>
      <c r="G146" s="137">
        <v>0</v>
      </c>
      <c r="H146" s="137">
        <v>0</v>
      </c>
      <c r="I146" s="137">
        <v>4</v>
      </c>
      <c r="J146" s="137">
        <v>0</v>
      </c>
      <c r="K146" s="137">
        <v>0</v>
      </c>
      <c r="L146" s="132">
        <f t="shared" si="3"/>
        <v>0</v>
      </c>
      <c r="M146" s="137">
        <v>483</v>
      </c>
      <c r="N146" s="124">
        <v>7.9705702023298592E-3</v>
      </c>
      <c r="O146" s="138" t="s">
        <v>238</v>
      </c>
      <c r="P146" s="138" t="s">
        <v>2580</v>
      </c>
      <c r="Q146" s="133" t="s">
        <v>91</v>
      </c>
    </row>
    <row r="147" spans="1:17" ht="15.75" thickBot="1" x14ac:dyDescent="0.25">
      <c r="A147" s="135" t="s">
        <v>1778</v>
      </c>
      <c r="B147" s="136" t="s">
        <v>1779</v>
      </c>
      <c r="C147" s="137">
        <v>2</v>
      </c>
      <c r="D147" s="137">
        <v>0</v>
      </c>
      <c r="E147" s="137">
        <v>0</v>
      </c>
      <c r="F147" s="137">
        <v>0</v>
      </c>
      <c r="G147" s="137">
        <v>0</v>
      </c>
      <c r="H147" s="137">
        <v>0</v>
      </c>
      <c r="I147" s="137">
        <v>0</v>
      </c>
      <c r="J147" s="137">
        <v>0</v>
      </c>
      <c r="K147" s="137">
        <v>1</v>
      </c>
      <c r="L147" s="132">
        <f t="shared" si="3"/>
        <v>1</v>
      </c>
      <c r="M147" s="137">
        <v>409</v>
      </c>
      <c r="N147" s="124">
        <v>2.3255813953488372E-3</v>
      </c>
      <c r="O147" s="138" t="s">
        <v>88</v>
      </c>
      <c r="P147" s="138" t="s">
        <v>305</v>
      </c>
      <c r="Q147" s="133"/>
    </row>
    <row r="148" spans="1:17" ht="15.75" thickBot="1" x14ac:dyDescent="0.25">
      <c r="A148" s="135" t="s">
        <v>877</v>
      </c>
      <c r="B148" s="136" t="s">
        <v>878</v>
      </c>
      <c r="C148" s="137">
        <v>20</v>
      </c>
      <c r="D148" s="137">
        <v>2</v>
      </c>
      <c r="E148" s="137">
        <v>0</v>
      </c>
      <c r="F148" s="137">
        <v>0</v>
      </c>
      <c r="G148" s="137">
        <v>0</v>
      </c>
      <c r="H148" s="137">
        <v>1</v>
      </c>
      <c r="I148" s="137">
        <v>7</v>
      </c>
      <c r="J148" s="137">
        <v>1</v>
      </c>
      <c r="K148" s="137">
        <v>2</v>
      </c>
      <c r="L148" s="132">
        <f t="shared" si="3"/>
        <v>7</v>
      </c>
      <c r="M148" s="137">
        <v>2328</v>
      </c>
      <c r="N148" s="124">
        <v>4.3689320388349516E-2</v>
      </c>
      <c r="O148" s="138" t="s">
        <v>88</v>
      </c>
      <c r="P148" s="138" t="s">
        <v>305</v>
      </c>
      <c r="Q148" s="133"/>
    </row>
    <row r="149" spans="1:17" ht="15.75" thickBot="1" x14ac:dyDescent="0.25">
      <c r="A149" s="135" t="s">
        <v>1687</v>
      </c>
      <c r="B149" s="136" t="s">
        <v>1688</v>
      </c>
      <c r="C149" s="137">
        <v>6</v>
      </c>
      <c r="D149" s="137">
        <v>0</v>
      </c>
      <c r="E149" s="137">
        <v>0</v>
      </c>
      <c r="F149" s="137">
        <v>0</v>
      </c>
      <c r="G149" s="137">
        <v>0</v>
      </c>
      <c r="H149" s="137">
        <v>1</v>
      </c>
      <c r="I149" s="137">
        <v>4</v>
      </c>
      <c r="J149" s="137">
        <v>0</v>
      </c>
      <c r="K149" s="137">
        <v>0</v>
      </c>
      <c r="L149" s="132">
        <f t="shared" si="3"/>
        <v>1</v>
      </c>
      <c r="M149" s="137">
        <v>870</v>
      </c>
      <c r="N149" s="124">
        <v>2.229654403567447E-3</v>
      </c>
      <c r="O149" s="138" t="s">
        <v>89</v>
      </c>
      <c r="P149" s="138" t="s">
        <v>2580</v>
      </c>
      <c r="Q149" s="133"/>
    </row>
    <row r="150" spans="1:17" ht="15.75" thickBot="1" x14ac:dyDescent="0.25">
      <c r="A150" s="135" t="s">
        <v>1060</v>
      </c>
      <c r="B150" s="136" t="s">
        <v>1061</v>
      </c>
      <c r="C150" s="137">
        <v>17</v>
      </c>
      <c r="D150" s="137">
        <v>0</v>
      </c>
      <c r="E150" s="137">
        <v>0</v>
      </c>
      <c r="F150" s="137">
        <v>0</v>
      </c>
      <c r="G150" s="137">
        <v>0</v>
      </c>
      <c r="H150" s="137">
        <v>0</v>
      </c>
      <c r="I150" s="137">
        <v>12</v>
      </c>
      <c r="J150" s="137">
        <v>0</v>
      </c>
      <c r="K150" s="137">
        <v>0</v>
      </c>
      <c r="L150" s="132">
        <f t="shared" si="3"/>
        <v>5</v>
      </c>
      <c r="M150" s="137">
        <v>563</v>
      </c>
      <c r="N150" s="124">
        <v>1.4732070584426096E-2</v>
      </c>
      <c r="O150" s="138" t="s">
        <v>71</v>
      </c>
      <c r="P150" s="138" t="s">
        <v>298</v>
      </c>
      <c r="Q150" s="133"/>
    </row>
    <row r="151" spans="1:17" ht="15.75" thickBot="1" x14ac:dyDescent="0.25">
      <c r="A151" s="135" t="s">
        <v>1884</v>
      </c>
      <c r="B151" s="136" t="s">
        <v>1885</v>
      </c>
      <c r="C151" s="137">
        <v>5</v>
      </c>
      <c r="D151" s="137">
        <v>0</v>
      </c>
      <c r="E151" s="137">
        <v>0</v>
      </c>
      <c r="F151" s="137">
        <v>0</v>
      </c>
      <c r="G151" s="137">
        <v>0</v>
      </c>
      <c r="H151" s="137">
        <v>0</v>
      </c>
      <c r="I151" s="137">
        <v>0</v>
      </c>
      <c r="J151" s="137">
        <v>0</v>
      </c>
      <c r="K151" s="137">
        <v>2</v>
      </c>
      <c r="L151" s="132">
        <f t="shared" si="3"/>
        <v>3</v>
      </c>
      <c r="M151" s="137">
        <v>686</v>
      </c>
      <c r="N151" s="124">
        <v>1.3196480938416423E-2</v>
      </c>
      <c r="O151" s="138" t="s">
        <v>54</v>
      </c>
      <c r="P151" s="138" t="s">
        <v>296</v>
      </c>
      <c r="Q151" s="133" t="s">
        <v>328</v>
      </c>
    </row>
    <row r="152" spans="1:17" ht="15.75" thickBot="1" x14ac:dyDescent="0.25">
      <c r="A152" s="135" t="s">
        <v>1844</v>
      </c>
      <c r="B152" s="136" t="s">
        <v>1845</v>
      </c>
      <c r="C152" s="137">
        <v>1</v>
      </c>
      <c r="D152" s="137">
        <v>0</v>
      </c>
      <c r="E152" s="137">
        <v>0</v>
      </c>
      <c r="F152" s="137">
        <v>0</v>
      </c>
      <c r="G152" s="137">
        <v>0</v>
      </c>
      <c r="H152" s="137">
        <v>0</v>
      </c>
      <c r="I152" s="137">
        <v>1</v>
      </c>
      <c r="J152" s="137">
        <v>0</v>
      </c>
      <c r="K152" s="137">
        <v>0</v>
      </c>
      <c r="L152" s="132">
        <f t="shared" si="3"/>
        <v>0</v>
      </c>
      <c r="M152" s="137">
        <v>716</v>
      </c>
      <c r="N152" s="124">
        <v>1.5037593984962405E-2</v>
      </c>
      <c r="O152" s="138" t="s">
        <v>71</v>
      </c>
      <c r="P152" s="138" t="s">
        <v>298</v>
      </c>
      <c r="Q152" s="133"/>
    </row>
    <row r="153" spans="1:17" ht="15.75" thickBot="1" x14ac:dyDescent="0.25">
      <c r="A153" s="135" t="s">
        <v>2146</v>
      </c>
      <c r="B153" s="136" t="s">
        <v>2147</v>
      </c>
      <c r="C153" s="137">
        <v>4</v>
      </c>
      <c r="D153" s="137">
        <v>0</v>
      </c>
      <c r="E153" s="137">
        <v>0</v>
      </c>
      <c r="F153" s="137">
        <v>0</v>
      </c>
      <c r="G153" s="137">
        <v>0</v>
      </c>
      <c r="H153" s="137">
        <v>0</v>
      </c>
      <c r="I153" s="137">
        <v>3</v>
      </c>
      <c r="J153" s="137">
        <v>0</v>
      </c>
      <c r="K153" s="137">
        <v>0</v>
      </c>
      <c r="L153" s="132">
        <f t="shared" si="3"/>
        <v>1</v>
      </c>
      <c r="M153" s="137">
        <v>345</v>
      </c>
      <c r="N153" s="124">
        <v>3.3197721724979659E-2</v>
      </c>
      <c r="O153" s="138" t="s">
        <v>170</v>
      </c>
      <c r="P153" s="138" t="s">
        <v>309</v>
      </c>
      <c r="Q153" s="133"/>
    </row>
    <row r="154" spans="1:17" ht="15.75" thickBot="1" x14ac:dyDescent="0.25">
      <c r="A154" s="135" t="s">
        <v>1894</v>
      </c>
      <c r="B154" s="136" t="s">
        <v>1895</v>
      </c>
      <c r="C154" s="137">
        <v>1</v>
      </c>
      <c r="D154" s="137">
        <v>0</v>
      </c>
      <c r="E154" s="137">
        <v>0</v>
      </c>
      <c r="F154" s="137">
        <v>0</v>
      </c>
      <c r="G154" s="137">
        <v>0</v>
      </c>
      <c r="H154" s="137">
        <v>0</v>
      </c>
      <c r="I154" s="137">
        <v>1</v>
      </c>
      <c r="J154" s="137">
        <v>0</v>
      </c>
      <c r="K154" s="137">
        <v>0</v>
      </c>
      <c r="L154" s="132">
        <f t="shared" si="3"/>
        <v>0</v>
      </c>
      <c r="M154" s="137">
        <v>660</v>
      </c>
      <c r="N154" s="124">
        <v>4.8387096774193551E-3</v>
      </c>
      <c r="O154" s="138" t="s">
        <v>30</v>
      </c>
      <c r="P154" s="138" t="s">
        <v>312</v>
      </c>
      <c r="Q154" s="133" t="s">
        <v>2358</v>
      </c>
    </row>
    <row r="155" spans="1:17" ht="15.75" thickBot="1" x14ac:dyDescent="0.25">
      <c r="A155" s="135" t="s">
        <v>1083</v>
      </c>
      <c r="B155" s="136" t="s">
        <v>1084</v>
      </c>
      <c r="C155" s="137">
        <v>7</v>
      </c>
      <c r="D155" s="137">
        <v>5</v>
      </c>
      <c r="E155" s="137">
        <v>0</v>
      </c>
      <c r="F155" s="137">
        <v>2</v>
      </c>
      <c r="G155" s="137">
        <v>0</v>
      </c>
      <c r="H155" s="137">
        <v>1</v>
      </c>
      <c r="I155" s="137">
        <v>0</v>
      </c>
      <c r="J155" s="137">
        <v>0</v>
      </c>
      <c r="K155" s="137">
        <v>0</v>
      </c>
      <c r="L155" s="132">
        <f t="shared" si="3"/>
        <v>1</v>
      </c>
      <c r="M155" s="137">
        <v>1157</v>
      </c>
      <c r="N155" s="124">
        <v>5.9101654846335696E-3</v>
      </c>
      <c r="O155" s="138" t="s">
        <v>13</v>
      </c>
      <c r="P155" s="138" t="s">
        <v>296</v>
      </c>
      <c r="Q155" s="133" t="s">
        <v>12</v>
      </c>
    </row>
    <row r="156" spans="1:17" ht="15.75" thickBot="1" x14ac:dyDescent="0.25">
      <c r="A156" s="135" t="s">
        <v>1543</v>
      </c>
      <c r="B156" s="136" t="s">
        <v>1544</v>
      </c>
      <c r="C156" s="137">
        <v>4</v>
      </c>
      <c r="D156" s="137">
        <v>2</v>
      </c>
      <c r="E156" s="137">
        <v>0</v>
      </c>
      <c r="F156" s="137">
        <v>1</v>
      </c>
      <c r="G156" s="137">
        <v>0</v>
      </c>
      <c r="H156" s="137">
        <v>0</v>
      </c>
      <c r="I156" s="137">
        <v>1</v>
      </c>
      <c r="J156" s="137">
        <v>0</v>
      </c>
      <c r="K156" s="137">
        <v>0</v>
      </c>
      <c r="L156" s="132">
        <f t="shared" si="3"/>
        <v>1</v>
      </c>
      <c r="M156" s="137">
        <v>1041</v>
      </c>
      <c r="N156" s="124">
        <v>2.4471635150166853E-2</v>
      </c>
      <c r="O156" s="138" t="s">
        <v>43</v>
      </c>
      <c r="P156" s="138" t="s">
        <v>312</v>
      </c>
      <c r="Q156" s="133" t="s">
        <v>2358</v>
      </c>
    </row>
    <row r="157" spans="1:17" ht="15.75" thickBot="1" x14ac:dyDescent="0.25">
      <c r="A157" s="135" t="s">
        <v>1292</v>
      </c>
      <c r="B157" s="136" t="s">
        <v>1293</v>
      </c>
      <c r="C157" s="137">
        <v>35</v>
      </c>
      <c r="D157" s="137">
        <v>35</v>
      </c>
      <c r="E157" s="137">
        <v>1</v>
      </c>
      <c r="F157" s="137">
        <v>0</v>
      </c>
      <c r="G157" s="137">
        <v>0</v>
      </c>
      <c r="H157" s="137">
        <v>0</v>
      </c>
      <c r="I157" s="137">
        <v>0</v>
      </c>
      <c r="J157" s="137">
        <v>0</v>
      </c>
      <c r="K157" s="137">
        <v>0</v>
      </c>
      <c r="L157" s="132">
        <f t="shared" si="3"/>
        <v>0</v>
      </c>
      <c r="M157" s="137">
        <v>120</v>
      </c>
      <c r="N157" s="124">
        <v>7.1787508973438618E-3</v>
      </c>
      <c r="O157" s="138" t="s">
        <v>47</v>
      </c>
      <c r="P157" s="138" t="s">
        <v>300</v>
      </c>
      <c r="Q157" s="133"/>
    </row>
    <row r="158" spans="1:17" ht="15.75" thickBot="1" x14ac:dyDescent="0.25">
      <c r="A158" s="135" t="s">
        <v>1333</v>
      </c>
      <c r="B158" s="136" t="s">
        <v>1334</v>
      </c>
      <c r="C158" s="137">
        <v>2</v>
      </c>
      <c r="D158" s="137">
        <v>0</v>
      </c>
      <c r="E158" s="137">
        <v>0</v>
      </c>
      <c r="F158" s="137">
        <v>0</v>
      </c>
      <c r="G158" s="137">
        <v>0</v>
      </c>
      <c r="H158" s="137">
        <v>0</v>
      </c>
      <c r="I158" s="137">
        <v>2</v>
      </c>
      <c r="J158" s="137">
        <v>0</v>
      </c>
      <c r="K158" s="137">
        <v>0</v>
      </c>
      <c r="L158" s="132">
        <f t="shared" si="3"/>
        <v>0</v>
      </c>
      <c r="M158" s="137">
        <v>1148</v>
      </c>
      <c r="N158" s="124">
        <v>2.3009664058904741E-4</v>
      </c>
      <c r="O158" s="138" t="s">
        <v>21</v>
      </c>
      <c r="P158" s="138" t="s">
        <v>307</v>
      </c>
      <c r="Q158" s="133" t="s">
        <v>83</v>
      </c>
    </row>
    <row r="159" spans="1:17" ht="15.75" thickBot="1" x14ac:dyDescent="0.25">
      <c r="A159" s="135" t="s">
        <v>936</v>
      </c>
      <c r="B159" s="136" t="s">
        <v>937</v>
      </c>
      <c r="C159" s="137">
        <v>9</v>
      </c>
      <c r="D159" s="137">
        <v>0</v>
      </c>
      <c r="E159" s="137">
        <v>0</v>
      </c>
      <c r="F159" s="137">
        <v>0</v>
      </c>
      <c r="G159" s="137">
        <v>0</v>
      </c>
      <c r="H159" s="137">
        <v>1</v>
      </c>
      <c r="I159" s="137">
        <v>2</v>
      </c>
      <c r="J159" s="137">
        <v>3</v>
      </c>
      <c r="K159" s="137">
        <v>1</v>
      </c>
      <c r="L159" s="132">
        <f t="shared" si="3"/>
        <v>2</v>
      </c>
      <c r="M159" s="137">
        <v>768</v>
      </c>
      <c r="N159" s="124">
        <v>4.9261083743842365E-3</v>
      </c>
      <c r="O159" s="138" t="s">
        <v>37</v>
      </c>
      <c r="P159" s="138" t="s">
        <v>2580</v>
      </c>
      <c r="Q159" s="133" t="s">
        <v>51</v>
      </c>
    </row>
    <row r="160" spans="1:17" ht="15.75" thickBot="1" x14ac:dyDescent="0.25">
      <c r="A160" s="135" t="s">
        <v>940</v>
      </c>
      <c r="B160" s="136" t="s">
        <v>941</v>
      </c>
      <c r="C160" s="137">
        <v>8</v>
      </c>
      <c r="D160" s="137">
        <v>2</v>
      </c>
      <c r="E160" s="137">
        <v>0</v>
      </c>
      <c r="F160" s="137">
        <v>1</v>
      </c>
      <c r="G160" s="137">
        <v>0</v>
      </c>
      <c r="H160" s="137">
        <v>3</v>
      </c>
      <c r="I160" s="137">
        <v>2</v>
      </c>
      <c r="J160" s="137">
        <v>0</v>
      </c>
      <c r="K160" s="137">
        <v>0</v>
      </c>
      <c r="L160" s="132">
        <f t="shared" si="3"/>
        <v>1</v>
      </c>
      <c r="M160" s="137">
        <v>536</v>
      </c>
      <c r="N160" s="124">
        <v>6.8441064638783272E-2</v>
      </c>
      <c r="O160" s="138" t="s">
        <v>180</v>
      </c>
      <c r="P160" s="138" t="s">
        <v>296</v>
      </c>
      <c r="Q160" s="133"/>
    </row>
    <row r="161" spans="1:17" ht="15.75" thickBot="1" x14ac:dyDescent="0.25">
      <c r="A161" s="135" t="s">
        <v>1147</v>
      </c>
      <c r="B161" s="136" t="s">
        <v>1148</v>
      </c>
      <c r="C161" s="137">
        <v>5</v>
      </c>
      <c r="D161" s="137">
        <v>1</v>
      </c>
      <c r="E161" s="137">
        <v>0</v>
      </c>
      <c r="F161" s="137">
        <v>0</v>
      </c>
      <c r="G161" s="137">
        <v>0</v>
      </c>
      <c r="H161" s="137">
        <v>0</v>
      </c>
      <c r="I161" s="137">
        <v>2</v>
      </c>
      <c r="J161" s="137">
        <v>0</v>
      </c>
      <c r="K161" s="137">
        <v>0</v>
      </c>
      <c r="L161" s="132">
        <f t="shared" si="3"/>
        <v>2</v>
      </c>
      <c r="M161" s="137">
        <v>878</v>
      </c>
      <c r="N161" s="124">
        <v>6.382978723404255E-3</v>
      </c>
      <c r="O161" s="138" t="s">
        <v>37</v>
      </c>
      <c r="P161" s="138" t="s">
        <v>2580</v>
      </c>
      <c r="Q161" s="133"/>
    </row>
    <row r="162" spans="1:17" ht="15.75" thickBot="1" x14ac:dyDescent="0.25">
      <c r="A162" s="135" t="s">
        <v>17</v>
      </c>
      <c r="B162" s="136" t="s">
        <v>399</v>
      </c>
      <c r="C162" s="137">
        <v>291</v>
      </c>
      <c r="D162" s="137">
        <v>58</v>
      </c>
      <c r="E162" s="137">
        <v>0</v>
      </c>
      <c r="F162" s="137">
        <v>3</v>
      </c>
      <c r="G162" s="137">
        <v>4</v>
      </c>
      <c r="H162" s="137">
        <v>12</v>
      </c>
      <c r="I162" s="137">
        <v>6</v>
      </c>
      <c r="J162" s="137">
        <v>2</v>
      </c>
      <c r="K162" s="137">
        <v>0</v>
      </c>
      <c r="L162" s="132">
        <f t="shared" si="3"/>
        <v>209</v>
      </c>
      <c r="M162" s="137">
        <v>20516</v>
      </c>
      <c r="N162" s="124">
        <v>9.3676814988290398E-3</v>
      </c>
      <c r="O162" s="138" t="s">
        <v>456</v>
      </c>
      <c r="P162" s="138" t="s">
        <v>2580</v>
      </c>
      <c r="Q162" s="133"/>
    </row>
    <row r="163" spans="1:17" ht="15.75" thickBot="1" x14ac:dyDescent="0.25">
      <c r="A163" s="135" t="s">
        <v>18</v>
      </c>
      <c r="B163" s="136" t="s">
        <v>318</v>
      </c>
      <c r="C163" s="137">
        <v>9202</v>
      </c>
      <c r="D163" s="137">
        <v>568</v>
      </c>
      <c r="E163" s="137">
        <v>13</v>
      </c>
      <c r="F163" s="137">
        <v>15</v>
      </c>
      <c r="G163" s="137">
        <v>825</v>
      </c>
      <c r="H163" s="137">
        <v>637</v>
      </c>
      <c r="I163" s="137">
        <v>4921</v>
      </c>
      <c r="J163" s="137">
        <v>20</v>
      </c>
      <c r="K163" s="137">
        <v>847</v>
      </c>
      <c r="L163" s="132">
        <f t="shared" si="3"/>
        <v>1384</v>
      </c>
      <c r="M163" s="137">
        <v>132971</v>
      </c>
      <c r="N163" s="124">
        <v>7.8843626806833107E-3</v>
      </c>
      <c r="O163" s="138" t="s">
        <v>456</v>
      </c>
      <c r="P163" s="138" t="s">
        <v>298</v>
      </c>
      <c r="Q163" s="133" t="s">
        <v>18</v>
      </c>
    </row>
    <row r="164" spans="1:17" ht="15.75" thickBot="1" x14ac:dyDescent="0.25">
      <c r="A164" s="135" t="s">
        <v>1892</v>
      </c>
      <c r="B164" s="136" t="s">
        <v>1893</v>
      </c>
      <c r="C164" s="137">
        <v>2</v>
      </c>
      <c r="D164" s="137">
        <v>0</v>
      </c>
      <c r="E164" s="137">
        <v>0</v>
      </c>
      <c r="F164" s="137">
        <v>0</v>
      </c>
      <c r="G164" s="137">
        <v>0</v>
      </c>
      <c r="H164" s="137">
        <v>0</v>
      </c>
      <c r="I164" s="137">
        <v>2</v>
      </c>
      <c r="J164" s="137">
        <v>0</v>
      </c>
      <c r="K164" s="137">
        <v>0</v>
      </c>
      <c r="L164" s="132">
        <f t="shared" si="3"/>
        <v>0</v>
      </c>
      <c r="M164" s="137">
        <v>723</v>
      </c>
      <c r="N164" s="124">
        <v>1.4084507042253521E-2</v>
      </c>
      <c r="O164" s="138" t="s">
        <v>89</v>
      </c>
      <c r="P164" s="138" t="s">
        <v>300</v>
      </c>
      <c r="Q164" s="133"/>
    </row>
    <row r="165" spans="1:17" ht="15.75" thickBot="1" x14ac:dyDescent="0.25">
      <c r="A165" s="135" t="s">
        <v>1695</v>
      </c>
      <c r="B165" s="136" t="s">
        <v>1696</v>
      </c>
      <c r="C165" s="137">
        <v>3</v>
      </c>
      <c r="D165" s="137">
        <v>1</v>
      </c>
      <c r="E165" s="137">
        <v>1</v>
      </c>
      <c r="F165" s="137">
        <v>0</v>
      </c>
      <c r="G165" s="137">
        <v>0</v>
      </c>
      <c r="H165" s="137">
        <v>0</v>
      </c>
      <c r="I165" s="137">
        <v>1</v>
      </c>
      <c r="J165" s="137">
        <v>0</v>
      </c>
      <c r="K165" s="137">
        <v>0</v>
      </c>
      <c r="L165" s="132">
        <f t="shared" si="3"/>
        <v>1</v>
      </c>
      <c r="M165" s="137">
        <v>849</v>
      </c>
      <c r="N165" s="124">
        <v>1.5349194167306216E-2</v>
      </c>
      <c r="O165" s="138" t="s">
        <v>46</v>
      </c>
      <c r="P165" s="138" t="s">
        <v>296</v>
      </c>
      <c r="Q165" s="133"/>
    </row>
    <row r="166" spans="1:17" ht="15.75" thickBot="1" x14ac:dyDescent="0.25">
      <c r="A166" s="135" t="s">
        <v>1731</v>
      </c>
      <c r="B166" s="136" t="s">
        <v>1732</v>
      </c>
      <c r="C166" s="137">
        <v>9</v>
      </c>
      <c r="D166" s="137">
        <v>4</v>
      </c>
      <c r="E166" s="137">
        <v>0</v>
      </c>
      <c r="F166" s="137">
        <v>0</v>
      </c>
      <c r="G166" s="137">
        <v>0</v>
      </c>
      <c r="H166" s="137">
        <v>0</v>
      </c>
      <c r="I166" s="137">
        <v>1</v>
      </c>
      <c r="J166" s="137">
        <v>0</v>
      </c>
      <c r="K166" s="137">
        <v>0</v>
      </c>
      <c r="L166" s="132">
        <f t="shared" si="3"/>
        <v>4</v>
      </c>
      <c r="M166" s="137">
        <v>258</v>
      </c>
      <c r="N166" s="124">
        <v>7.6687116564417178E-3</v>
      </c>
      <c r="O166" s="138" t="s">
        <v>88</v>
      </c>
      <c r="P166" s="138" t="s">
        <v>305</v>
      </c>
      <c r="Q166" s="133"/>
    </row>
    <row r="167" spans="1:17" ht="15.75" thickBot="1" x14ac:dyDescent="0.25">
      <c r="A167" s="135" t="s">
        <v>158</v>
      </c>
      <c r="B167" s="136" t="s">
        <v>378</v>
      </c>
      <c r="C167" s="137">
        <v>985</v>
      </c>
      <c r="D167" s="137">
        <v>140</v>
      </c>
      <c r="E167" s="137">
        <v>1</v>
      </c>
      <c r="F167" s="137">
        <v>0</v>
      </c>
      <c r="G167" s="137">
        <v>0</v>
      </c>
      <c r="H167" s="137">
        <v>106</v>
      </c>
      <c r="I167" s="137">
        <v>482</v>
      </c>
      <c r="J167" s="137">
        <v>46</v>
      </c>
      <c r="K167" s="137">
        <v>47</v>
      </c>
      <c r="L167" s="132">
        <f t="shared" si="3"/>
        <v>164</v>
      </c>
      <c r="M167" s="137">
        <v>62349</v>
      </c>
      <c r="N167" s="124">
        <v>1.6181229773462784E-3</v>
      </c>
      <c r="O167" s="138" t="s">
        <v>456</v>
      </c>
      <c r="P167" s="138" t="s">
        <v>298</v>
      </c>
      <c r="Q167" s="133"/>
    </row>
    <row r="168" spans="1:17" ht="15.75" thickBot="1" x14ac:dyDescent="0.25">
      <c r="A168" s="135" t="s">
        <v>1628</v>
      </c>
      <c r="B168" s="136" t="s">
        <v>1629</v>
      </c>
      <c r="C168" s="137">
        <v>12</v>
      </c>
      <c r="D168" s="137">
        <v>8</v>
      </c>
      <c r="E168" s="137">
        <v>0</v>
      </c>
      <c r="F168" s="137">
        <v>0</v>
      </c>
      <c r="G168" s="137">
        <v>0</v>
      </c>
      <c r="H168" s="137">
        <v>0</v>
      </c>
      <c r="I168" s="137">
        <v>0</v>
      </c>
      <c r="J168" s="137">
        <v>0</v>
      </c>
      <c r="K168" s="137">
        <v>0</v>
      </c>
      <c r="L168" s="132">
        <f t="shared" si="3"/>
        <v>4</v>
      </c>
      <c r="M168" s="137">
        <v>580</v>
      </c>
      <c r="N168" s="124">
        <v>1.6666666666666666E-2</v>
      </c>
      <c r="O168" s="138" t="s">
        <v>89</v>
      </c>
      <c r="P168" s="138" t="s">
        <v>2580</v>
      </c>
      <c r="Q168" s="133" t="s">
        <v>91</v>
      </c>
    </row>
    <row r="169" spans="1:17" ht="15.75" thickBot="1" x14ac:dyDescent="0.25">
      <c r="A169" s="135" t="s">
        <v>1306</v>
      </c>
      <c r="B169" s="136" t="s">
        <v>1307</v>
      </c>
      <c r="C169" s="137">
        <v>6</v>
      </c>
      <c r="D169" s="137">
        <v>4</v>
      </c>
      <c r="E169" s="137">
        <v>0</v>
      </c>
      <c r="F169" s="137">
        <v>0</v>
      </c>
      <c r="G169" s="137">
        <v>0</v>
      </c>
      <c r="H169" s="137">
        <v>0</v>
      </c>
      <c r="I169" s="137">
        <v>2</v>
      </c>
      <c r="J169" s="137">
        <v>0</v>
      </c>
      <c r="K169" s="137">
        <v>0</v>
      </c>
      <c r="L169" s="132">
        <f t="shared" si="3"/>
        <v>0</v>
      </c>
      <c r="M169" s="137">
        <v>777</v>
      </c>
      <c r="N169" s="124">
        <v>6.2836624775583485E-3</v>
      </c>
      <c r="O169" s="138" t="s">
        <v>69</v>
      </c>
      <c r="P169" s="138" t="s">
        <v>321</v>
      </c>
      <c r="Q169" s="133" t="s">
        <v>332</v>
      </c>
    </row>
    <row r="170" spans="1:17" ht="15.75" thickBot="1" x14ac:dyDescent="0.25">
      <c r="A170" s="135" t="s">
        <v>1913</v>
      </c>
      <c r="B170" s="136" t="s">
        <v>1914</v>
      </c>
      <c r="C170" s="137">
        <v>7</v>
      </c>
      <c r="D170" s="137">
        <v>0</v>
      </c>
      <c r="E170" s="137">
        <v>0</v>
      </c>
      <c r="F170" s="137">
        <v>0</v>
      </c>
      <c r="G170" s="137">
        <v>1</v>
      </c>
      <c r="H170" s="137">
        <v>4</v>
      </c>
      <c r="I170" s="137">
        <v>0</v>
      </c>
      <c r="J170" s="137">
        <v>0</v>
      </c>
      <c r="K170" s="137">
        <v>0</v>
      </c>
      <c r="L170" s="132">
        <f t="shared" si="3"/>
        <v>2</v>
      </c>
      <c r="M170" s="137">
        <v>262</v>
      </c>
      <c r="N170" s="124">
        <v>2.6490066225165563E-2</v>
      </c>
      <c r="O170" s="138" t="s">
        <v>43</v>
      </c>
      <c r="P170" s="138" t="s">
        <v>312</v>
      </c>
      <c r="Q170" s="133" t="s">
        <v>2358</v>
      </c>
    </row>
    <row r="171" spans="1:17" ht="15.75" thickBot="1" x14ac:dyDescent="0.25">
      <c r="A171" s="135" t="s">
        <v>942</v>
      </c>
      <c r="B171" s="136" t="s">
        <v>943</v>
      </c>
      <c r="C171" s="137">
        <v>9</v>
      </c>
      <c r="D171" s="137">
        <v>0</v>
      </c>
      <c r="E171" s="137">
        <v>0</v>
      </c>
      <c r="F171" s="137">
        <v>0</v>
      </c>
      <c r="G171" s="137">
        <v>0</v>
      </c>
      <c r="H171" s="137">
        <v>1</v>
      </c>
      <c r="I171" s="137">
        <v>1</v>
      </c>
      <c r="J171" s="137">
        <v>0</v>
      </c>
      <c r="K171" s="137">
        <v>0</v>
      </c>
      <c r="L171" s="132">
        <f t="shared" si="3"/>
        <v>7</v>
      </c>
      <c r="M171" s="137">
        <v>868</v>
      </c>
      <c r="N171" s="124">
        <v>7.6552093699762692E-5</v>
      </c>
      <c r="O171" s="138" t="s">
        <v>43</v>
      </c>
      <c r="P171" s="138" t="s">
        <v>312</v>
      </c>
      <c r="Q171" s="133" t="s">
        <v>2358</v>
      </c>
    </row>
    <row r="172" spans="1:17" ht="15.75" thickBot="1" x14ac:dyDescent="0.25">
      <c r="A172" s="135" t="s">
        <v>19</v>
      </c>
      <c r="B172" s="136" t="s">
        <v>349</v>
      </c>
      <c r="C172" s="137">
        <v>1975</v>
      </c>
      <c r="D172" s="137">
        <v>347</v>
      </c>
      <c r="E172" s="137">
        <v>26</v>
      </c>
      <c r="F172" s="137">
        <v>60</v>
      </c>
      <c r="G172" s="137">
        <v>24</v>
      </c>
      <c r="H172" s="137">
        <v>419</v>
      </c>
      <c r="I172" s="137">
        <v>216</v>
      </c>
      <c r="J172" s="137">
        <v>353</v>
      </c>
      <c r="K172" s="137">
        <v>107</v>
      </c>
      <c r="L172" s="132">
        <f t="shared" si="3"/>
        <v>509</v>
      </c>
      <c r="M172" s="137">
        <v>210714</v>
      </c>
      <c r="N172" s="124">
        <v>1.509433962264151E-2</v>
      </c>
      <c r="O172" s="138" t="s">
        <v>456</v>
      </c>
      <c r="P172" s="138" t="s">
        <v>312</v>
      </c>
      <c r="Q172" s="133" t="s">
        <v>2362</v>
      </c>
    </row>
    <row r="173" spans="1:17" ht="15.75" thickBot="1" x14ac:dyDescent="0.25">
      <c r="A173" s="135" t="s">
        <v>2131</v>
      </c>
      <c r="B173" s="136" t="s">
        <v>2132</v>
      </c>
      <c r="C173" s="137">
        <v>10</v>
      </c>
      <c r="D173" s="137">
        <v>0</v>
      </c>
      <c r="E173" s="137">
        <v>0</v>
      </c>
      <c r="F173" s="137">
        <v>0</v>
      </c>
      <c r="G173" s="137">
        <v>0</v>
      </c>
      <c r="H173" s="137">
        <v>1</v>
      </c>
      <c r="I173" s="137">
        <v>6</v>
      </c>
      <c r="J173" s="137">
        <v>0</v>
      </c>
      <c r="K173" s="137">
        <v>3</v>
      </c>
      <c r="L173" s="132">
        <f t="shared" si="3"/>
        <v>0</v>
      </c>
      <c r="M173" s="137">
        <v>1307</v>
      </c>
      <c r="N173" s="124">
        <v>3.4873583260680036E-3</v>
      </c>
      <c r="O173" s="138" t="s">
        <v>210</v>
      </c>
      <c r="P173" s="138" t="s">
        <v>296</v>
      </c>
      <c r="Q173" s="133" t="s">
        <v>328</v>
      </c>
    </row>
    <row r="174" spans="1:17" ht="15.75" thickBot="1" x14ac:dyDescent="0.25">
      <c r="A174" s="135" t="s">
        <v>2191</v>
      </c>
      <c r="B174" s="136" t="s">
        <v>2192</v>
      </c>
      <c r="C174" s="137">
        <v>3</v>
      </c>
      <c r="D174" s="137">
        <v>0</v>
      </c>
      <c r="E174" s="137">
        <v>0</v>
      </c>
      <c r="F174" s="137">
        <v>0</v>
      </c>
      <c r="G174" s="137">
        <v>0</v>
      </c>
      <c r="H174" s="137">
        <v>0</v>
      </c>
      <c r="I174" s="137">
        <v>3</v>
      </c>
      <c r="J174" s="137">
        <v>0</v>
      </c>
      <c r="K174" s="137">
        <v>0</v>
      </c>
      <c r="L174" s="132">
        <f t="shared" si="3"/>
        <v>0</v>
      </c>
      <c r="M174" s="137">
        <v>897</v>
      </c>
      <c r="N174" s="124">
        <v>8.1967213114754103E-3</v>
      </c>
      <c r="O174" s="138" t="s">
        <v>180</v>
      </c>
      <c r="P174" s="138" t="s">
        <v>296</v>
      </c>
      <c r="Q174" s="133"/>
    </row>
    <row r="175" spans="1:17" ht="15.75" thickBot="1" x14ac:dyDescent="0.25">
      <c r="A175" s="135" t="s">
        <v>693</v>
      </c>
      <c r="B175" s="136" t="s">
        <v>694</v>
      </c>
      <c r="C175" s="137">
        <v>33</v>
      </c>
      <c r="D175" s="137">
        <v>0</v>
      </c>
      <c r="E175" s="137">
        <v>0</v>
      </c>
      <c r="F175" s="137">
        <v>0</v>
      </c>
      <c r="G175" s="137">
        <v>0</v>
      </c>
      <c r="H175" s="137">
        <v>0</v>
      </c>
      <c r="I175" s="137">
        <v>5</v>
      </c>
      <c r="J175" s="137">
        <v>0</v>
      </c>
      <c r="K175" s="137">
        <v>12</v>
      </c>
      <c r="L175" s="132">
        <f t="shared" si="3"/>
        <v>16</v>
      </c>
      <c r="M175" s="137">
        <v>1253</v>
      </c>
      <c r="N175" s="124">
        <v>2.2172949002217295E-3</v>
      </c>
      <c r="O175" s="138" t="s">
        <v>61</v>
      </c>
      <c r="P175" s="138" t="s">
        <v>305</v>
      </c>
      <c r="Q175" s="133"/>
    </row>
    <row r="176" spans="1:17" ht="15.75" thickBot="1" x14ac:dyDescent="0.25">
      <c r="A176" s="135" t="s">
        <v>567</v>
      </c>
      <c r="B176" s="136" t="s">
        <v>568</v>
      </c>
      <c r="C176" s="137">
        <v>13</v>
      </c>
      <c r="D176" s="137">
        <v>6</v>
      </c>
      <c r="E176" s="137">
        <v>0</v>
      </c>
      <c r="F176" s="137">
        <v>0</v>
      </c>
      <c r="G176" s="137">
        <v>0</v>
      </c>
      <c r="H176" s="137">
        <v>2</v>
      </c>
      <c r="I176" s="137">
        <v>0</v>
      </c>
      <c r="J176" s="137">
        <v>0</v>
      </c>
      <c r="K176" s="137">
        <v>0</v>
      </c>
      <c r="L176" s="132">
        <f t="shared" si="3"/>
        <v>5</v>
      </c>
      <c r="M176" s="137">
        <v>1289</v>
      </c>
      <c r="N176" s="124">
        <v>1.4326647564469914E-3</v>
      </c>
      <c r="O176" s="138" t="s">
        <v>28</v>
      </c>
      <c r="P176" s="138" t="s">
        <v>321</v>
      </c>
      <c r="Q176" s="133"/>
    </row>
    <row r="177" spans="1:17" ht="15.75" thickBot="1" x14ac:dyDescent="0.25">
      <c r="A177" s="135" t="s">
        <v>2209</v>
      </c>
      <c r="B177" s="136" t="s">
        <v>2210</v>
      </c>
      <c r="C177" s="137">
        <v>2</v>
      </c>
      <c r="D177" s="137">
        <v>0</v>
      </c>
      <c r="E177" s="137">
        <v>0</v>
      </c>
      <c r="F177" s="137">
        <v>0</v>
      </c>
      <c r="G177" s="137">
        <v>0</v>
      </c>
      <c r="H177" s="137">
        <v>1</v>
      </c>
      <c r="I177" s="137">
        <v>0</v>
      </c>
      <c r="J177" s="137">
        <v>0</v>
      </c>
      <c r="K177" s="137">
        <v>0</v>
      </c>
      <c r="L177" s="132">
        <f t="shared" si="3"/>
        <v>1</v>
      </c>
      <c r="M177" s="137">
        <v>804</v>
      </c>
      <c r="N177" s="124">
        <v>1.3186813186813187E-2</v>
      </c>
      <c r="O177" s="138" t="s">
        <v>11</v>
      </c>
      <c r="P177" s="138"/>
      <c r="Q177" s="133"/>
    </row>
    <row r="178" spans="1:17" ht="15.75" thickBot="1" x14ac:dyDescent="0.25">
      <c r="A178" s="135" t="s">
        <v>1986</v>
      </c>
      <c r="B178" s="136" t="s">
        <v>1987</v>
      </c>
      <c r="C178" s="137">
        <v>2</v>
      </c>
      <c r="D178" s="137">
        <v>0</v>
      </c>
      <c r="E178" s="137">
        <v>0</v>
      </c>
      <c r="F178" s="137">
        <v>0</v>
      </c>
      <c r="G178" s="137">
        <v>0</v>
      </c>
      <c r="H178" s="137">
        <v>0</v>
      </c>
      <c r="I178" s="137">
        <v>0</v>
      </c>
      <c r="J178" s="137">
        <v>0</v>
      </c>
      <c r="K178" s="137">
        <v>0</v>
      </c>
      <c r="L178" s="132">
        <f t="shared" si="3"/>
        <v>2</v>
      </c>
      <c r="M178" s="137">
        <v>900</v>
      </c>
      <c r="N178" s="124">
        <v>5.9523809523809521E-3</v>
      </c>
      <c r="O178" s="138" t="s">
        <v>43</v>
      </c>
      <c r="P178" s="138" t="s">
        <v>312</v>
      </c>
      <c r="Q178" s="133"/>
    </row>
    <row r="179" spans="1:17" ht="15.75" thickBot="1" x14ac:dyDescent="0.25">
      <c r="A179" s="135" t="s">
        <v>20</v>
      </c>
      <c r="B179" s="136" t="s">
        <v>369</v>
      </c>
      <c r="C179" s="137">
        <v>268</v>
      </c>
      <c r="D179" s="137">
        <v>174</v>
      </c>
      <c r="E179" s="137">
        <v>3</v>
      </c>
      <c r="F179" s="137">
        <v>20</v>
      </c>
      <c r="G179" s="137">
        <v>73</v>
      </c>
      <c r="H179" s="137">
        <v>4</v>
      </c>
      <c r="I179" s="137">
        <v>4</v>
      </c>
      <c r="J179" s="137">
        <v>1</v>
      </c>
      <c r="K179" s="137">
        <v>0</v>
      </c>
      <c r="L179" s="132">
        <f t="shared" si="3"/>
        <v>12</v>
      </c>
      <c r="M179" s="137">
        <v>7557</v>
      </c>
      <c r="N179" s="124">
        <v>6.8965517241379309E-3</v>
      </c>
      <c r="O179" s="138" t="s">
        <v>456</v>
      </c>
      <c r="P179" s="138" t="s">
        <v>296</v>
      </c>
      <c r="Q179" s="133"/>
    </row>
    <row r="180" spans="1:17" ht="15.75" thickBot="1" x14ac:dyDescent="0.25">
      <c r="A180" s="135" t="s">
        <v>897</v>
      </c>
      <c r="B180" s="136" t="s">
        <v>898</v>
      </c>
      <c r="C180" s="137">
        <v>21</v>
      </c>
      <c r="D180" s="137">
        <v>0</v>
      </c>
      <c r="E180" s="137">
        <v>0</v>
      </c>
      <c r="F180" s="137">
        <v>0</v>
      </c>
      <c r="G180" s="137">
        <v>0</v>
      </c>
      <c r="H180" s="137">
        <v>0</v>
      </c>
      <c r="I180" s="137">
        <v>13</v>
      </c>
      <c r="J180" s="137">
        <v>0</v>
      </c>
      <c r="K180" s="137">
        <v>2</v>
      </c>
      <c r="L180" s="132">
        <f t="shared" si="3"/>
        <v>6</v>
      </c>
      <c r="M180" s="137">
        <v>1223</v>
      </c>
      <c r="N180" s="124">
        <v>9.1463414634146336E-3</v>
      </c>
      <c r="O180" s="138" t="s">
        <v>48</v>
      </c>
      <c r="P180" s="138" t="s">
        <v>305</v>
      </c>
      <c r="Q180" s="133" t="s">
        <v>2359</v>
      </c>
    </row>
    <row r="181" spans="1:17" ht="15.75" thickBot="1" x14ac:dyDescent="0.25">
      <c r="A181" s="135" t="s">
        <v>1743</v>
      </c>
      <c r="B181" s="136" t="s">
        <v>1744</v>
      </c>
      <c r="C181" s="137">
        <v>9</v>
      </c>
      <c r="D181" s="137">
        <v>3</v>
      </c>
      <c r="E181" s="137">
        <v>0</v>
      </c>
      <c r="F181" s="137">
        <v>0</v>
      </c>
      <c r="G181" s="137">
        <v>0</v>
      </c>
      <c r="H181" s="137">
        <v>1</v>
      </c>
      <c r="I181" s="137">
        <v>4</v>
      </c>
      <c r="J181" s="137">
        <v>0</v>
      </c>
      <c r="K181" s="137">
        <v>0</v>
      </c>
      <c r="L181" s="132">
        <f t="shared" si="3"/>
        <v>1</v>
      </c>
      <c r="M181" s="137">
        <v>1440</v>
      </c>
      <c r="N181" s="124">
        <v>4.459308807134894E-3</v>
      </c>
      <c r="O181" s="138" t="s">
        <v>79</v>
      </c>
      <c r="P181" s="138" t="s">
        <v>296</v>
      </c>
      <c r="Q181" s="133"/>
    </row>
    <row r="182" spans="1:17" ht="15.75" thickBot="1" x14ac:dyDescent="0.25">
      <c r="A182" s="135" t="s">
        <v>1988</v>
      </c>
      <c r="B182" s="136" t="s">
        <v>1989</v>
      </c>
      <c r="C182" s="137">
        <v>4</v>
      </c>
      <c r="D182" s="137">
        <v>0</v>
      </c>
      <c r="E182" s="137">
        <v>0</v>
      </c>
      <c r="F182" s="137">
        <v>0</v>
      </c>
      <c r="G182" s="137">
        <v>0</v>
      </c>
      <c r="H182" s="137">
        <v>2</v>
      </c>
      <c r="I182" s="137">
        <v>1</v>
      </c>
      <c r="J182" s="137">
        <v>0</v>
      </c>
      <c r="K182" s="137">
        <v>0</v>
      </c>
      <c r="L182" s="132">
        <f t="shared" si="3"/>
        <v>1</v>
      </c>
      <c r="M182" s="137">
        <v>937</v>
      </c>
      <c r="N182" s="124">
        <v>6.7946824224519947E-2</v>
      </c>
      <c r="O182" s="138" t="s">
        <v>162</v>
      </c>
      <c r="P182" s="138" t="s">
        <v>296</v>
      </c>
      <c r="Q182" s="133"/>
    </row>
    <row r="183" spans="1:17" ht="15.75" thickBot="1" x14ac:dyDescent="0.25">
      <c r="A183" s="135" t="s">
        <v>22</v>
      </c>
      <c r="B183" s="136" t="s">
        <v>414</v>
      </c>
      <c r="C183" s="137">
        <v>156</v>
      </c>
      <c r="D183" s="137">
        <v>22</v>
      </c>
      <c r="E183" s="137">
        <v>1</v>
      </c>
      <c r="F183" s="137">
        <v>0</v>
      </c>
      <c r="G183" s="137">
        <v>0</v>
      </c>
      <c r="H183" s="137">
        <v>12</v>
      </c>
      <c r="I183" s="137">
        <v>58</v>
      </c>
      <c r="J183" s="137">
        <v>1</v>
      </c>
      <c r="K183" s="137">
        <v>17</v>
      </c>
      <c r="L183" s="132">
        <f t="shared" si="3"/>
        <v>46</v>
      </c>
      <c r="M183" s="137">
        <v>15786</v>
      </c>
      <c r="N183" s="124">
        <v>5.1942655308539371E-5</v>
      </c>
      <c r="O183" s="138" t="s">
        <v>456</v>
      </c>
      <c r="P183" s="138" t="s">
        <v>316</v>
      </c>
      <c r="Q183" s="133"/>
    </row>
    <row r="184" spans="1:17" ht="15.75" thickBot="1" x14ac:dyDescent="0.25">
      <c r="A184" s="135" t="s">
        <v>988</v>
      </c>
      <c r="B184" s="136" t="s">
        <v>989</v>
      </c>
      <c r="C184" s="137">
        <v>16</v>
      </c>
      <c r="D184" s="137">
        <v>2</v>
      </c>
      <c r="E184" s="137">
        <v>0</v>
      </c>
      <c r="F184" s="137">
        <v>0</v>
      </c>
      <c r="G184" s="137">
        <v>0</v>
      </c>
      <c r="H184" s="137">
        <v>1</v>
      </c>
      <c r="I184" s="137">
        <v>4</v>
      </c>
      <c r="J184" s="137">
        <v>0</v>
      </c>
      <c r="K184" s="137">
        <v>0</v>
      </c>
      <c r="L184" s="132">
        <f t="shared" si="3"/>
        <v>9</v>
      </c>
      <c r="M184" s="137">
        <v>1155</v>
      </c>
      <c r="N184" s="124">
        <v>3.4364261168384879E-3</v>
      </c>
      <c r="O184" s="138" t="s">
        <v>48</v>
      </c>
      <c r="P184" s="138" t="s">
        <v>305</v>
      </c>
      <c r="Q184" s="133" t="s">
        <v>2359</v>
      </c>
    </row>
    <row r="185" spans="1:17" ht="15.75" thickBot="1" x14ac:dyDescent="0.25">
      <c r="A185" s="135" t="s">
        <v>2108</v>
      </c>
      <c r="B185" s="136" t="s">
        <v>2109</v>
      </c>
      <c r="C185" s="137">
        <v>1</v>
      </c>
      <c r="D185" s="137">
        <v>0</v>
      </c>
      <c r="E185" s="137">
        <v>0</v>
      </c>
      <c r="F185" s="137">
        <v>0</v>
      </c>
      <c r="G185" s="137">
        <v>0</v>
      </c>
      <c r="H185" s="137">
        <v>0</v>
      </c>
      <c r="I185" s="137">
        <v>0</v>
      </c>
      <c r="J185" s="137">
        <v>0</v>
      </c>
      <c r="K185" s="137">
        <v>0</v>
      </c>
      <c r="L185" s="132">
        <f t="shared" si="3"/>
        <v>1</v>
      </c>
      <c r="M185" s="137">
        <v>408</v>
      </c>
      <c r="N185" s="124">
        <v>6.0772397569104101E-3</v>
      </c>
      <c r="O185" s="138" t="s">
        <v>69</v>
      </c>
      <c r="P185" s="138" t="s">
        <v>321</v>
      </c>
      <c r="Q185" s="133" t="s">
        <v>332</v>
      </c>
    </row>
    <row r="186" spans="1:17" ht="15.75" thickBot="1" x14ac:dyDescent="0.25">
      <c r="A186" s="135" t="s">
        <v>1909</v>
      </c>
      <c r="B186" s="136" t="s">
        <v>1910</v>
      </c>
      <c r="C186" s="137">
        <v>1</v>
      </c>
      <c r="D186" s="137">
        <v>0</v>
      </c>
      <c r="E186" s="137">
        <v>0</v>
      </c>
      <c r="F186" s="137">
        <v>0</v>
      </c>
      <c r="G186" s="137">
        <v>0</v>
      </c>
      <c r="H186" s="137">
        <v>0</v>
      </c>
      <c r="I186" s="137">
        <v>1</v>
      </c>
      <c r="J186" s="137">
        <v>0</v>
      </c>
      <c r="K186" s="137">
        <v>0</v>
      </c>
      <c r="L186" s="132">
        <f t="shared" si="3"/>
        <v>0</v>
      </c>
      <c r="M186" s="137">
        <v>786</v>
      </c>
      <c r="N186" s="124">
        <v>7.423117709437964E-3</v>
      </c>
      <c r="O186" s="138" t="s">
        <v>71</v>
      </c>
      <c r="P186" s="138" t="s">
        <v>298</v>
      </c>
      <c r="Q186" s="133"/>
    </row>
    <row r="187" spans="1:17" ht="15.75" thickBot="1" x14ac:dyDescent="0.25">
      <c r="A187" s="135" t="s">
        <v>2040</v>
      </c>
      <c r="B187" s="136" t="s">
        <v>2041</v>
      </c>
      <c r="C187" s="137">
        <v>3</v>
      </c>
      <c r="D187" s="137">
        <v>0</v>
      </c>
      <c r="E187" s="137">
        <v>0</v>
      </c>
      <c r="F187" s="137">
        <v>0</v>
      </c>
      <c r="G187" s="137">
        <v>0</v>
      </c>
      <c r="H187" s="137">
        <v>2</v>
      </c>
      <c r="I187" s="137">
        <v>1</v>
      </c>
      <c r="J187" s="137">
        <v>0</v>
      </c>
      <c r="K187" s="137">
        <v>0</v>
      </c>
      <c r="L187" s="132">
        <f t="shared" si="3"/>
        <v>0</v>
      </c>
      <c r="M187" s="137">
        <v>623</v>
      </c>
      <c r="N187" s="124">
        <v>3.5629453681710215E-3</v>
      </c>
      <c r="O187" s="138" t="s">
        <v>71</v>
      </c>
      <c r="P187" s="138" t="s">
        <v>298</v>
      </c>
      <c r="Q187" s="133"/>
    </row>
    <row r="188" spans="1:17" ht="15.75" thickBot="1" x14ac:dyDescent="0.25">
      <c r="A188" s="135" t="s">
        <v>1165</v>
      </c>
      <c r="B188" s="136" t="s">
        <v>1166</v>
      </c>
      <c r="C188" s="137">
        <v>6</v>
      </c>
      <c r="D188" s="137">
        <v>2</v>
      </c>
      <c r="E188" s="137">
        <v>0</v>
      </c>
      <c r="F188" s="137">
        <v>0</v>
      </c>
      <c r="G188" s="137">
        <v>0</v>
      </c>
      <c r="H188" s="137">
        <v>0</v>
      </c>
      <c r="I188" s="137">
        <v>3</v>
      </c>
      <c r="J188" s="137">
        <v>0</v>
      </c>
      <c r="K188" s="137">
        <v>0</v>
      </c>
      <c r="L188" s="132">
        <f t="shared" si="3"/>
        <v>1</v>
      </c>
      <c r="M188" s="137">
        <v>1202</v>
      </c>
      <c r="N188" s="124">
        <v>2.6615969581749048E-2</v>
      </c>
      <c r="O188" s="138" t="s">
        <v>224</v>
      </c>
      <c r="P188" s="138" t="s">
        <v>321</v>
      </c>
      <c r="Q188" s="133" t="s">
        <v>94</v>
      </c>
    </row>
    <row r="189" spans="1:17" ht="15.75" thickBot="1" x14ac:dyDescent="0.25">
      <c r="A189" s="135" t="s">
        <v>2219</v>
      </c>
      <c r="B189" s="136" t="s">
        <v>2220</v>
      </c>
      <c r="C189" s="137">
        <v>91</v>
      </c>
      <c r="D189" s="137">
        <v>0</v>
      </c>
      <c r="E189" s="137">
        <v>0</v>
      </c>
      <c r="F189" s="137">
        <v>0</v>
      </c>
      <c r="G189" s="137">
        <v>0</v>
      </c>
      <c r="H189" s="137">
        <v>90</v>
      </c>
      <c r="I189" s="137">
        <v>1</v>
      </c>
      <c r="J189" s="137">
        <v>0</v>
      </c>
      <c r="K189" s="137">
        <v>0</v>
      </c>
      <c r="L189" s="132">
        <f t="shared" si="3"/>
        <v>0</v>
      </c>
      <c r="M189" s="137">
        <v>1228</v>
      </c>
      <c r="N189" s="124">
        <v>3.1796502384737681E-3</v>
      </c>
      <c r="O189" s="138" t="s">
        <v>120</v>
      </c>
      <c r="P189" s="138" t="s">
        <v>312</v>
      </c>
      <c r="Q189" s="133" t="s">
        <v>2360</v>
      </c>
    </row>
    <row r="190" spans="1:17" ht="15.75" thickBot="1" x14ac:dyDescent="0.25">
      <c r="A190" s="135" t="s">
        <v>1131</v>
      </c>
      <c r="B190" s="136" t="s">
        <v>1132</v>
      </c>
      <c r="C190" s="137">
        <v>6</v>
      </c>
      <c r="D190" s="137">
        <v>0</v>
      </c>
      <c r="E190" s="137">
        <v>0</v>
      </c>
      <c r="F190" s="137">
        <v>0</v>
      </c>
      <c r="G190" s="137">
        <v>0</v>
      </c>
      <c r="H190" s="137">
        <v>2</v>
      </c>
      <c r="I190" s="137">
        <v>0</v>
      </c>
      <c r="J190" s="137">
        <v>0</v>
      </c>
      <c r="K190" s="137">
        <v>0</v>
      </c>
      <c r="L190" s="132">
        <f t="shared" si="3"/>
        <v>4</v>
      </c>
      <c r="M190" s="137">
        <v>1027</v>
      </c>
      <c r="N190" s="124">
        <v>5.0890585241730284E-3</v>
      </c>
      <c r="O190" s="138" t="s">
        <v>122</v>
      </c>
      <c r="P190" s="138" t="s">
        <v>307</v>
      </c>
      <c r="Q190" s="133" t="s">
        <v>118</v>
      </c>
    </row>
    <row r="191" spans="1:17" ht="15.75" thickBot="1" x14ac:dyDescent="0.25">
      <c r="A191" s="135" t="s">
        <v>2177</v>
      </c>
      <c r="B191" s="136" t="s">
        <v>2178</v>
      </c>
      <c r="C191" s="137">
        <v>1</v>
      </c>
      <c r="D191" s="137">
        <v>0</v>
      </c>
      <c r="E191" s="137">
        <v>0</v>
      </c>
      <c r="F191" s="137">
        <v>0</v>
      </c>
      <c r="G191" s="137">
        <v>0</v>
      </c>
      <c r="H191" s="137">
        <v>0</v>
      </c>
      <c r="I191" s="137">
        <v>0</v>
      </c>
      <c r="J191" s="137">
        <v>1</v>
      </c>
      <c r="K191" s="137">
        <v>0</v>
      </c>
      <c r="L191" s="132">
        <f t="shared" si="3"/>
        <v>0</v>
      </c>
      <c r="M191" s="137">
        <v>566</v>
      </c>
      <c r="N191" s="124">
        <v>5.1424457471973668E-5</v>
      </c>
      <c r="O191" s="138" t="s">
        <v>21</v>
      </c>
      <c r="P191" s="138" t="s">
        <v>307</v>
      </c>
      <c r="Q191" s="133" t="s">
        <v>83</v>
      </c>
    </row>
    <row r="192" spans="1:17" ht="15.75" thickBot="1" x14ac:dyDescent="0.25">
      <c r="A192" s="135" t="s">
        <v>739</v>
      </c>
      <c r="B192" s="136" t="s">
        <v>740</v>
      </c>
      <c r="C192" s="137">
        <v>27</v>
      </c>
      <c r="D192" s="137">
        <v>1</v>
      </c>
      <c r="E192" s="137">
        <v>0</v>
      </c>
      <c r="F192" s="137">
        <v>0</v>
      </c>
      <c r="G192" s="137">
        <v>0</v>
      </c>
      <c r="H192" s="137">
        <v>2</v>
      </c>
      <c r="I192" s="137">
        <v>9</v>
      </c>
      <c r="J192" s="137">
        <v>1</v>
      </c>
      <c r="K192" s="137">
        <v>0</v>
      </c>
      <c r="L192" s="132">
        <f t="shared" si="3"/>
        <v>14</v>
      </c>
      <c r="M192" s="137">
        <v>2731</v>
      </c>
      <c r="N192" s="124">
        <v>9.6153846153846159E-3</v>
      </c>
      <c r="O192" s="138" t="s">
        <v>120</v>
      </c>
      <c r="P192" s="138" t="s">
        <v>305</v>
      </c>
      <c r="Q192" s="133"/>
    </row>
    <row r="193" spans="1:17" ht="15.75" thickBot="1" x14ac:dyDescent="0.25">
      <c r="A193" s="135" t="s">
        <v>1847</v>
      </c>
      <c r="B193" s="136" t="s">
        <v>1848</v>
      </c>
      <c r="C193" s="137">
        <v>5</v>
      </c>
      <c r="D193" s="137">
        <v>0</v>
      </c>
      <c r="E193" s="137">
        <v>0</v>
      </c>
      <c r="F193" s="137">
        <v>0</v>
      </c>
      <c r="G193" s="137">
        <v>0</v>
      </c>
      <c r="H193" s="137">
        <v>3</v>
      </c>
      <c r="I193" s="137">
        <v>0</v>
      </c>
      <c r="J193" s="137">
        <v>0</v>
      </c>
      <c r="K193" s="137">
        <v>0</v>
      </c>
      <c r="L193" s="132">
        <f t="shared" si="3"/>
        <v>2</v>
      </c>
      <c r="M193" s="137">
        <v>1202</v>
      </c>
      <c r="N193" s="124">
        <v>5.3191489361702126E-3</v>
      </c>
      <c r="O193" s="138" t="s">
        <v>46</v>
      </c>
      <c r="P193" s="138" t="s">
        <v>296</v>
      </c>
      <c r="Q193" s="133"/>
    </row>
    <row r="194" spans="1:17" ht="15.75" thickBot="1" x14ac:dyDescent="0.25">
      <c r="A194" s="135" t="s">
        <v>803</v>
      </c>
      <c r="B194" s="136" t="s">
        <v>804</v>
      </c>
      <c r="C194" s="137">
        <v>16</v>
      </c>
      <c r="D194" s="137">
        <v>4</v>
      </c>
      <c r="E194" s="137">
        <v>1</v>
      </c>
      <c r="F194" s="137">
        <v>0</v>
      </c>
      <c r="G194" s="137">
        <v>0</v>
      </c>
      <c r="H194" s="137">
        <v>0</v>
      </c>
      <c r="I194" s="137">
        <v>4</v>
      </c>
      <c r="J194" s="137">
        <v>1</v>
      </c>
      <c r="K194" s="137">
        <v>0</v>
      </c>
      <c r="L194" s="132">
        <f t="shared" si="3"/>
        <v>7</v>
      </c>
      <c r="M194" s="137">
        <v>699</v>
      </c>
      <c r="N194" s="124">
        <v>4.51693851944793E-2</v>
      </c>
      <c r="O194" s="138" t="s">
        <v>36</v>
      </c>
      <c r="P194" s="138" t="s">
        <v>321</v>
      </c>
      <c r="Q194" s="133" t="s">
        <v>364</v>
      </c>
    </row>
    <row r="195" spans="1:17" ht="15.75" thickBot="1" x14ac:dyDescent="0.25">
      <c r="A195" s="135" t="s">
        <v>1058</v>
      </c>
      <c r="B195" s="136" t="s">
        <v>1059</v>
      </c>
      <c r="C195" s="137">
        <v>12</v>
      </c>
      <c r="D195" s="137">
        <v>0</v>
      </c>
      <c r="E195" s="137">
        <v>0</v>
      </c>
      <c r="F195" s="137">
        <v>0</v>
      </c>
      <c r="G195" s="137">
        <v>0</v>
      </c>
      <c r="H195" s="137">
        <v>1</v>
      </c>
      <c r="I195" s="137">
        <v>2</v>
      </c>
      <c r="J195" s="137">
        <v>1</v>
      </c>
      <c r="K195" s="137">
        <v>2</v>
      </c>
      <c r="L195" s="132">
        <f t="shared" si="3"/>
        <v>6</v>
      </c>
      <c r="M195" s="137">
        <v>713</v>
      </c>
      <c r="N195" s="124">
        <v>9.1555977229601515E-2</v>
      </c>
      <c r="O195" s="138" t="s">
        <v>73</v>
      </c>
      <c r="P195" s="138" t="s">
        <v>316</v>
      </c>
      <c r="Q195" s="133"/>
    </row>
    <row r="196" spans="1:17" ht="15.75" thickBot="1" x14ac:dyDescent="0.25">
      <c r="A196" s="135" t="s">
        <v>471</v>
      </c>
      <c r="B196" s="136" t="s">
        <v>472</v>
      </c>
      <c r="C196" s="137">
        <v>25</v>
      </c>
      <c r="D196" s="137">
        <v>16</v>
      </c>
      <c r="E196" s="137">
        <v>0</v>
      </c>
      <c r="F196" s="137">
        <v>1</v>
      </c>
      <c r="G196" s="137">
        <v>0</v>
      </c>
      <c r="H196" s="137">
        <v>3</v>
      </c>
      <c r="I196" s="137">
        <v>6</v>
      </c>
      <c r="J196" s="137">
        <v>0</v>
      </c>
      <c r="K196" s="137">
        <v>0</v>
      </c>
      <c r="L196" s="132">
        <f t="shared" si="3"/>
        <v>0</v>
      </c>
      <c r="M196" s="137">
        <v>2040</v>
      </c>
      <c r="N196" s="124">
        <v>2.4967148488830485E-2</v>
      </c>
      <c r="O196" s="138" t="s">
        <v>120</v>
      </c>
      <c r="P196" s="138" t="s">
        <v>312</v>
      </c>
      <c r="Q196" s="133" t="s">
        <v>2360</v>
      </c>
    </row>
    <row r="197" spans="1:17" ht="15.75" thickBot="1" x14ac:dyDescent="0.25">
      <c r="A197" s="135" t="s">
        <v>1383</v>
      </c>
      <c r="B197" s="136" t="s">
        <v>1384</v>
      </c>
      <c r="C197" s="137">
        <v>11</v>
      </c>
      <c r="D197" s="137">
        <v>0</v>
      </c>
      <c r="E197" s="137">
        <v>0</v>
      </c>
      <c r="F197" s="137">
        <v>0</v>
      </c>
      <c r="G197" s="137">
        <v>0</v>
      </c>
      <c r="H197" s="137">
        <v>0</v>
      </c>
      <c r="I197" s="137">
        <v>10</v>
      </c>
      <c r="J197" s="137">
        <v>0</v>
      </c>
      <c r="K197" s="137">
        <v>0</v>
      </c>
      <c r="L197" s="132">
        <f t="shared" si="3"/>
        <v>1</v>
      </c>
      <c r="M197" s="137">
        <v>1885</v>
      </c>
      <c r="N197" s="124">
        <v>1.3726835964310227E-2</v>
      </c>
      <c r="O197" s="138" t="s">
        <v>43</v>
      </c>
      <c r="P197" s="138" t="s">
        <v>312</v>
      </c>
      <c r="Q197" s="133"/>
    </row>
    <row r="198" spans="1:17" ht="15.75" thickBot="1" x14ac:dyDescent="0.25">
      <c r="A198" s="135" t="s">
        <v>1149</v>
      </c>
      <c r="B198" s="136" t="s">
        <v>1150</v>
      </c>
      <c r="C198" s="137">
        <v>8</v>
      </c>
      <c r="D198" s="137">
        <v>4</v>
      </c>
      <c r="E198" s="137">
        <v>0</v>
      </c>
      <c r="F198" s="137">
        <v>0</v>
      </c>
      <c r="G198" s="137">
        <v>0</v>
      </c>
      <c r="H198" s="137">
        <v>0</v>
      </c>
      <c r="I198" s="137">
        <v>2</v>
      </c>
      <c r="J198" s="137">
        <v>0</v>
      </c>
      <c r="K198" s="137">
        <v>1</v>
      </c>
      <c r="L198" s="132">
        <f t="shared" si="3"/>
        <v>1</v>
      </c>
      <c r="M198" s="137">
        <v>736</v>
      </c>
      <c r="N198" s="124">
        <v>1.953125E-3</v>
      </c>
      <c r="O198" s="138" t="s">
        <v>46</v>
      </c>
      <c r="P198" s="138" t="s">
        <v>296</v>
      </c>
      <c r="Q198" s="133"/>
    </row>
    <row r="199" spans="1:17" ht="15.75" thickBot="1" x14ac:dyDescent="0.25">
      <c r="A199" s="135" t="s">
        <v>2127</v>
      </c>
      <c r="B199" s="136" t="s">
        <v>2128</v>
      </c>
      <c r="C199" s="137">
        <v>2</v>
      </c>
      <c r="D199" s="137">
        <v>1</v>
      </c>
      <c r="E199" s="137">
        <v>0</v>
      </c>
      <c r="F199" s="137">
        <v>1</v>
      </c>
      <c r="G199" s="137">
        <v>0</v>
      </c>
      <c r="H199" s="137">
        <v>0</v>
      </c>
      <c r="I199" s="137">
        <v>0</v>
      </c>
      <c r="J199" s="137">
        <v>0</v>
      </c>
      <c r="K199" s="137">
        <v>0</v>
      </c>
      <c r="L199" s="132">
        <f t="shared" si="3"/>
        <v>1</v>
      </c>
      <c r="M199" s="137">
        <v>559</v>
      </c>
      <c r="N199" s="124">
        <v>6.0422960725075529E-3</v>
      </c>
      <c r="O199" s="138" t="s">
        <v>88</v>
      </c>
      <c r="P199" s="138" t="s">
        <v>305</v>
      </c>
      <c r="Q199" s="133"/>
    </row>
    <row r="200" spans="1:17" ht="15.75" thickBot="1" x14ac:dyDescent="0.25">
      <c r="A200" s="135" t="s">
        <v>486</v>
      </c>
      <c r="B200" s="136" t="s">
        <v>487</v>
      </c>
      <c r="C200" s="137">
        <v>26</v>
      </c>
      <c r="D200" s="137">
        <v>6</v>
      </c>
      <c r="E200" s="137">
        <v>0</v>
      </c>
      <c r="F200" s="137">
        <v>0</v>
      </c>
      <c r="G200" s="137">
        <v>0</v>
      </c>
      <c r="H200" s="137">
        <v>3</v>
      </c>
      <c r="I200" s="137">
        <v>9</v>
      </c>
      <c r="J200" s="137">
        <v>0</v>
      </c>
      <c r="K200" s="137">
        <v>0</v>
      </c>
      <c r="L200" s="132">
        <f t="shared" si="3"/>
        <v>8</v>
      </c>
      <c r="M200" s="137">
        <v>5695</v>
      </c>
      <c r="N200" s="124">
        <v>3.8216560509554139E-2</v>
      </c>
      <c r="O200" s="138" t="s">
        <v>88</v>
      </c>
      <c r="P200" s="138" t="s">
        <v>305</v>
      </c>
      <c r="Q200" s="133"/>
    </row>
    <row r="201" spans="1:17" ht="15.75" thickBot="1" x14ac:dyDescent="0.25">
      <c r="A201" s="135" t="s">
        <v>23</v>
      </c>
      <c r="B201" s="136" t="s">
        <v>308</v>
      </c>
      <c r="C201" s="137">
        <v>13848</v>
      </c>
      <c r="D201" s="137">
        <v>11283</v>
      </c>
      <c r="E201" s="137">
        <v>820</v>
      </c>
      <c r="F201" s="137">
        <v>486</v>
      </c>
      <c r="G201" s="137">
        <v>865</v>
      </c>
      <c r="H201" s="137">
        <v>575</v>
      </c>
      <c r="I201" s="137">
        <v>226</v>
      </c>
      <c r="J201" s="137">
        <v>19</v>
      </c>
      <c r="K201" s="137">
        <v>40</v>
      </c>
      <c r="L201" s="132">
        <f t="shared" si="3"/>
        <v>840</v>
      </c>
      <c r="M201" s="137">
        <v>158732</v>
      </c>
      <c r="N201" s="124">
        <v>3.4965034965034965E-3</v>
      </c>
      <c r="O201" s="138" t="s">
        <v>456</v>
      </c>
      <c r="P201" s="138" t="s">
        <v>309</v>
      </c>
      <c r="Q201" s="133" t="s">
        <v>2357</v>
      </c>
    </row>
    <row r="202" spans="1:17" ht="15.75" thickBot="1" x14ac:dyDescent="0.25">
      <c r="A202" s="135" t="s">
        <v>540</v>
      </c>
      <c r="B202" s="136" t="s">
        <v>541</v>
      </c>
      <c r="C202" s="137">
        <v>61</v>
      </c>
      <c r="D202" s="137">
        <v>6</v>
      </c>
      <c r="E202" s="137">
        <v>0</v>
      </c>
      <c r="F202" s="137">
        <v>0</v>
      </c>
      <c r="G202" s="137">
        <v>0</v>
      </c>
      <c r="H202" s="137">
        <v>1</v>
      </c>
      <c r="I202" s="137">
        <v>43</v>
      </c>
      <c r="J202" s="137">
        <v>0</v>
      </c>
      <c r="K202" s="137">
        <v>1</v>
      </c>
      <c r="L202" s="132">
        <f t="shared" si="3"/>
        <v>10</v>
      </c>
      <c r="M202" s="137">
        <v>1640</v>
      </c>
      <c r="N202" s="124">
        <v>3.1695721077654518E-3</v>
      </c>
      <c r="O202" s="138" t="s">
        <v>29</v>
      </c>
      <c r="P202" s="138" t="s">
        <v>298</v>
      </c>
      <c r="Q202" s="133" t="s">
        <v>391</v>
      </c>
    </row>
    <row r="203" spans="1:17" ht="15.75" thickBot="1" x14ac:dyDescent="0.25">
      <c r="A203" s="135" t="s">
        <v>1349</v>
      </c>
      <c r="B203" s="136" t="s">
        <v>1350</v>
      </c>
      <c r="C203" s="137">
        <v>3</v>
      </c>
      <c r="D203" s="137">
        <v>0</v>
      </c>
      <c r="E203" s="137">
        <v>0</v>
      </c>
      <c r="F203" s="137">
        <v>0</v>
      </c>
      <c r="G203" s="137">
        <v>0</v>
      </c>
      <c r="H203" s="137">
        <v>1</v>
      </c>
      <c r="I203" s="137">
        <v>2</v>
      </c>
      <c r="J203" s="137">
        <v>0</v>
      </c>
      <c r="K203" s="137">
        <v>0</v>
      </c>
      <c r="L203" s="132">
        <f t="shared" ref="L203:L266" si="4">+C203-D203-G203-H203-I203-J203-K203</f>
        <v>0</v>
      </c>
      <c r="M203" s="137">
        <v>675</v>
      </c>
      <c r="N203" s="124">
        <v>4.464285714285714E-3</v>
      </c>
      <c r="O203" s="138" t="s">
        <v>47</v>
      </c>
      <c r="P203" s="138" t="s">
        <v>316</v>
      </c>
      <c r="Q203" s="133"/>
    </row>
    <row r="204" spans="1:17" ht="15.75" thickBot="1" x14ac:dyDescent="0.25">
      <c r="A204" s="135" t="s">
        <v>165</v>
      </c>
      <c r="B204" s="136" t="s">
        <v>1843</v>
      </c>
      <c r="C204" s="137">
        <v>3</v>
      </c>
      <c r="D204" s="137">
        <v>3</v>
      </c>
      <c r="E204" s="137">
        <v>1</v>
      </c>
      <c r="F204" s="137">
        <v>0</v>
      </c>
      <c r="G204" s="137">
        <v>0</v>
      </c>
      <c r="H204" s="137">
        <v>0</v>
      </c>
      <c r="I204" s="137">
        <v>0</v>
      </c>
      <c r="J204" s="137">
        <v>0</v>
      </c>
      <c r="K204" s="137">
        <v>0</v>
      </c>
      <c r="L204" s="132">
        <f t="shared" si="4"/>
        <v>0</v>
      </c>
      <c r="M204" s="137">
        <v>10574</v>
      </c>
      <c r="N204" s="124">
        <v>1.0126582278481013E-2</v>
      </c>
      <c r="O204" s="138" t="s">
        <v>456</v>
      </c>
      <c r="P204" s="138" t="s">
        <v>305</v>
      </c>
      <c r="Q204" s="133" t="s">
        <v>59</v>
      </c>
    </row>
    <row r="205" spans="1:17" ht="15.75" thickBot="1" x14ac:dyDescent="0.25">
      <c r="A205" s="135" t="s">
        <v>1406</v>
      </c>
      <c r="B205" s="136" t="s">
        <v>1407</v>
      </c>
      <c r="C205" s="137">
        <v>6</v>
      </c>
      <c r="D205" s="137">
        <v>1</v>
      </c>
      <c r="E205" s="137">
        <v>0</v>
      </c>
      <c r="F205" s="137">
        <v>0</v>
      </c>
      <c r="G205" s="137">
        <v>0</v>
      </c>
      <c r="H205" s="137">
        <v>0</v>
      </c>
      <c r="I205" s="137">
        <v>1</v>
      </c>
      <c r="J205" s="137">
        <v>1</v>
      </c>
      <c r="K205" s="137">
        <v>0</v>
      </c>
      <c r="L205" s="132">
        <f t="shared" si="4"/>
        <v>3</v>
      </c>
      <c r="M205" s="137">
        <v>991</v>
      </c>
      <c r="N205" s="124">
        <v>4.0160642570281121E-3</v>
      </c>
      <c r="O205" s="138" t="s">
        <v>61</v>
      </c>
      <c r="P205" s="138" t="s">
        <v>305</v>
      </c>
      <c r="Q205" s="133"/>
    </row>
    <row r="206" spans="1:17" ht="15.75" thickBot="1" x14ac:dyDescent="0.25">
      <c r="A206" s="135" t="s">
        <v>1062</v>
      </c>
      <c r="B206" s="136" t="s">
        <v>1063</v>
      </c>
      <c r="C206" s="137">
        <v>4</v>
      </c>
      <c r="D206" s="137">
        <v>0</v>
      </c>
      <c r="E206" s="137">
        <v>0</v>
      </c>
      <c r="F206" s="137">
        <v>0</v>
      </c>
      <c r="G206" s="137">
        <v>0</v>
      </c>
      <c r="H206" s="137">
        <v>0</v>
      </c>
      <c r="I206" s="137">
        <v>1</v>
      </c>
      <c r="J206" s="137">
        <v>0</v>
      </c>
      <c r="K206" s="137">
        <v>0</v>
      </c>
      <c r="L206" s="132">
        <f t="shared" si="4"/>
        <v>3</v>
      </c>
      <c r="M206" s="137">
        <v>1149</v>
      </c>
      <c r="N206" s="124">
        <v>2.6982829108748978E-2</v>
      </c>
      <c r="O206" s="138" t="s">
        <v>170</v>
      </c>
      <c r="P206" s="138" t="s">
        <v>309</v>
      </c>
      <c r="Q206" s="133" t="s">
        <v>111</v>
      </c>
    </row>
    <row r="207" spans="1:17" ht="15.75" thickBot="1" x14ac:dyDescent="0.25">
      <c r="A207" s="135" t="s">
        <v>819</v>
      </c>
      <c r="B207" s="136" t="s">
        <v>820</v>
      </c>
      <c r="C207" s="137">
        <v>29</v>
      </c>
      <c r="D207" s="137">
        <v>28</v>
      </c>
      <c r="E207" s="137">
        <v>0</v>
      </c>
      <c r="F207" s="137">
        <v>4</v>
      </c>
      <c r="G207" s="137">
        <v>0</v>
      </c>
      <c r="H207" s="137">
        <v>0</v>
      </c>
      <c r="I207" s="137">
        <v>1</v>
      </c>
      <c r="J207" s="137">
        <v>0</v>
      </c>
      <c r="K207" s="137">
        <v>0</v>
      </c>
      <c r="L207" s="132">
        <f t="shared" si="4"/>
        <v>0</v>
      </c>
      <c r="M207" s="137">
        <v>440</v>
      </c>
      <c r="N207" s="124">
        <v>1.7761989342806393E-2</v>
      </c>
      <c r="O207" s="138" t="s">
        <v>11</v>
      </c>
      <c r="P207" s="138" t="s">
        <v>307</v>
      </c>
      <c r="Q207" s="133"/>
    </row>
    <row r="208" spans="1:17" ht="15.75" thickBot="1" x14ac:dyDescent="0.25">
      <c r="A208" s="135" t="s">
        <v>1737</v>
      </c>
      <c r="B208" s="136" t="s">
        <v>1738</v>
      </c>
      <c r="C208" s="137">
        <v>1</v>
      </c>
      <c r="D208" s="137">
        <v>0</v>
      </c>
      <c r="E208" s="137">
        <v>0</v>
      </c>
      <c r="F208" s="137">
        <v>0</v>
      </c>
      <c r="G208" s="137">
        <v>0</v>
      </c>
      <c r="H208" s="137">
        <v>0</v>
      </c>
      <c r="I208" s="137">
        <v>1</v>
      </c>
      <c r="J208" s="137">
        <v>0</v>
      </c>
      <c r="K208" s="137">
        <v>0</v>
      </c>
      <c r="L208" s="132">
        <f t="shared" si="4"/>
        <v>0</v>
      </c>
      <c r="M208" s="137">
        <v>649</v>
      </c>
      <c r="N208" s="124">
        <v>1.6546762589928057E-2</v>
      </c>
      <c r="O208" s="138" t="s">
        <v>122</v>
      </c>
      <c r="P208" s="138" t="s">
        <v>307</v>
      </c>
      <c r="Q208" s="133" t="s">
        <v>118</v>
      </c>
    </row>
    <row r="209" spans="1:17" ht="15.75" thickBot="1" x14ac:dyDescent="0.25">
      <c r="A209" s="135" t="s">
        <v>946</v>
      </c>
      <c r="B209" s="136" t="s">
        <v>947</v>
      </c>
      <c r="C209" s="137">
        <v>18</v>
      </c>
      <c r="D209" s="137">
        <v>0</v>
      </c>
      <c r="E209" s="137">
        <v>0</v>
      </c>
      <c r="F209" s="137">
        <v>0</v>
      </c>
      <c r="G209" s="137">
        <v>0</v>
      </c>
      <c r="H209" s="137">
        <v>0</v>
      </c>
      <c r="I209" s="137">
        <v>16</v>
      </c>
      <c r="J209" s="137">
        <v>0</v>
      </c>
      <c r="K209" s="137">
        <v>1</v>
      </c>
      <c r="L209" s="132">
        <f t="shared" si="4"/>
        <v>1</v>
      </c>
      <c r="M209" s="137">
        <v>722</v>
      </c>
      <c r="N209" s="124">
        <v>4.519774011299435E-2</v>
      </c>
      <c r="O209" s="138" t="s">
        <v>35</v>
      </c>
      <c r="P209" s="138" t="s">
        <v>2580</v>
      </c>
      <c r="Q209" s="133" t="s">
        <v>91</v>
      </c>
    </row>
    <row r="210" spans="1:17" ht="15.75" thickBot="1" x14ac:dyDescent="0.25">
      <c r="A210" s="135" t="s">
        <v>434</v>
      </c>
      <c r="B210" s="136" t="s">
        <v>435</v>
      </c>
      <c r="C210" s="137">
        <v>103</v>
      </c>
      <c r="D210" s="137">
        <v>24</v>
      </c>
      <c r="E210" s="137">
        <v>0</v>
      </c>
      <c r="F210" s="137">
        <v>5</v>
      </c>
      <c r="G210" s="137">
        <v>2</v>
      </c>
      <c r="H210" s="137">
        <v>3</v>
      </c>
      <c r="I210" s="137">
        <v>28</v>
      </c>
      <c r="J210" s="137">
        <v>3</v>
      </c>
      <c r="K210" s="137">
        <v>5</v>
      </c>
      <c r="L210" s="132">
        <f t="shared" si="4"/>
        <v>38</v>
      </c>
      <c r="M210" s="137">
        <v>5742</v>
      </c>
      <c r="N210" s="124">
        <v>1.5151515151515152E-2</v>
      </c>
      <c r="O210" s="138" t="s">
        <v>70</v>
      </c>
      <c r="P210" s="138" t="s">
        <v>298</v>
      </c>
      <c r="Q210" s="133"/>
    </row>
    <row r="211" spans="1:17" ht="15.75" thickBot="1" x14ac:dyDescent="0.25">
      <c r="A211" s="135" t="s">
        <v>1500</v>
      </c>
      <c r="B211" s="136" t="s">
        <v>1501</v>
      </c>
      <c r="C211" s="137">
        <v>5</v>
      </c>
      <c r="D211" s="137">
        <v>0</v>
      </c>
      <c r="E211" s="137">
        <v>0</v>
      </c>
      <c r="F211" s="137">
        <v>0</v>
      </c>
      <c r="G211" s="137">
        <v>0</v>
      </c>
      <c r="H211" s="137">
        <v>0</v>
      </c>
      <c r="I211" s="137">
        <v>3</v>
      </c>
      <c r="J211" s="137">
        <v>0</v>
      </c>
      <c r="K211" s="137">
        <v>0</v>
      </c>
      <c r="L211" s="132">
        <f t="shared" si="4"/>
        <v>2</v>
      </c>
      <c r="M211" s="137">
        <v>1097</v>
      </c>
      <c r="N211" s="124">
        <v>2.403846153846154E-2</v>
      </c>
      <c r="O211" s="138" t="s">
        <v>47</v>
      </c>
      <c r="P211" s="138" t="s">
        <v>316</v>
      </c>
      <c r="Q211" s="133"/>
    </row>
    <row r="212" spans="1:17" ht="15.75" thickBot="1" x14ac:dyDescent="0.25">
      <c r="A212" s="135" t="s">
        <v>2254</v>
      </c>
      <c r="B212" s="136" t="s">
        <v>2255</v>
      </c>
      <c r="C212" s="137">
        <v>2</v>
      </c>
      <c r="D212" s="137">
        <v>0</v>
      </c>
      <c r="E212" s="137">
        <v>0</v>
      </c>
      <c r="F212" s="137">
        <v>0</v>
      </c>
      <c r="G212" s="137">
        <v>0</v>
      </c>
      <c r="H212" s="137">
        <v>0</v>
      </c>
      <c r="I212" s="137">
        <v>0</v>
      </c>
      <c r="J212" s="137">
        <v>0</v>
      </c>
      <c r="K212" s="137">
        <v>0</v>
      </c>
      <c r="L212" s="132">
        <f t="shared" si="4"/>
        <v>2</v>
      </c>
      <c r="M212" s="137">
        <v>457</v>
      </c>
      <c r="N212" s="124">
        <v>2.9524653085326248E-4</v>
      </c>
      <c r="O212" s="138" t="s">
        <v>260</v>
      </c>
      <c r="P212" s="138" t="s">
        <v>296</v>
      </c>
      <c r="Q212" s="133" t="s">
        <v>12</v>
      </c>
    </row>
    <row r="213" spans="1:17" ht="15.75" thickBot="1" x14ac:dyDescent="0.25">
      <c r="A213" s="135" t="s">
        <v>534</v>
      </c>
      <c r="B213" s="136" t="s">
        <v>535</v>
      </c>
      <c r="C213" s="137">
        <v>8</v>
      </c>
      <c r="D213" s="137">
        <v>0</v>
      </c>
      <c r="E213" s="137">
        <v>0</v>
      </c>
      <c r="F213" s="137">
        <v>0</v>
      </c>
      <c r="G213" s="137">
        <v>0</v>
      </c>
      <c r="H213" s="137">
        <v>1</v>
      </c>
      <c r="I213" s="137">
        <v>4</v>
      </c>
      <c r="J213" s="137">
        <v>0</v>
      </c>
      <c r="K213" s="137">
        <v>0</v>
      </c>
      <c r="L213" s="132">
        <f t="shared" si="4"/>
        <v>3</v>
      </c>
      <c r="M213" s="137">
        <v>1305</v>
      </c>
      <c r="N213" s="124">
        <v>4.0328746177370034E-2</v>
      </c>
      <c r="O213" s="138" t="s">
        <v>70</v>
      </c>
      <c r="P213" s="138" t="s">
        <v>298</v>
      </c>
      <c r="Q213" s="133"/>
    </row>
    <row r="214" spans="1:17" ht="15.75" thickBot="1" x14ac:dyDescent="0.25">
      <c r="A214" s="135" t="s">
        <v>1167</v>
      </c>
      <c r="B214" s="136" t="s">
        <v>2419</v>
      </c>
      <c r="C214" s="137">
        <v>1</v>
      </c>
      <c r="D214" s="137">
        <v>1</v>
      </c>
      <c r="E214" s="137">
        <v>0</v>
      </c>
      <c r="F214" s="137">
        <v>0</v>
      </c>
      <c r="G214" s="137">
        <v>0</v>
      </c>
      <c r="H214" s="137">
        <v>0</v>
      </c>
      <c r="I214" s="137">
        <v>0</v>
      </c>
      <c r="J214" s="137">
        <v>0</v>
      </c>
      <c r="K214" s="137">
        <v>0</v>
      </c>
      <c r="L214" s="132">
        <f t="shared" si="4"/>
        <v>0</v>
      </c>
      <c r="M214" s="137">
        <v>1213</v>
      </c>
      <c r="N214" s="124">
        <v>1.503006012024048E-2</v>
      </c>
      <c r="O214" s="138" t="s">
        <v>21</v>
      </c>
      <c r="P214" s="138" t="s">
        <v>307</v>
      </c>
      <c r="Q214" s="133"/>
    </row>
    <row r="215" spans="1:17" ht="15.75" thickBot="1" x14ac:dyDescent="0.25">
      <c r="A215" s="135" t="s">
        <v>647</v>
      </c>
      <c r="B215" s="136" t="s">
        <v>648</v>
      </c>
      <c r="C215" s="137">
        <v>17</v>
      </c>
      <c r="D215" s="137">
        <v>4</v>
      </c>
      <c r="E215" s="137">
        <v>0</v>
      </c>
      <c r="F215" s="137">
        <v>2</v>
      </c>
      <c r="G215" s="137">
        <v>0</v>
      </c>
      <c r="H215" s="137">
        <v>0</v>
      </c>
      <c r="I215" s="137">
        <v>13</v>
      </c>
      <c r="J215" s="137">
        <v>0</v>
      </c>
      <c r="K215" s="137">
        <v>0</v>
      </c>
      <c r="L215" s="132">
        <f t="shared" si="4"/>
        <v>0</v>
      </c>
      <c r="M215" s="137">
        <v>2247</v>
      </c>
      <c r="N215" s="124">
        <v>1.2903225806451613E-2</v>
      </c>
      <c r="O215" s="138" t="s">
        <v>37</v>
      </c>
      <c r="P215" s="138" t="s">
        <v>2580</v>
      </c>
      <c r="Q215" s="133" t="s">
        <v>51</v>
      </c>
    </row>
    <row r="216" spans="1:17" ht="15.75" thickBot="1" x14ac:dyDescent="0.25">
      <c r="A216" s="135" t="s">
        <v>767</v>
      </c>
      <c r="B216" s="136" t="s">
        <v>768</v>
      </c>
      <c r="C216" s="137">
        <v>14</v>
      </c>
      <c r="D216" s="137">
        <v>1</v>
      </c>
      <c r="E216" s="137">
        <v>0</v>
      </c>
      <c r="F216" s="137">
        <v>0</v>
      </c>
      <c r="G216" s="137">
        <v>0</v>
      </c>
      <c r="H216" s="137">
        <v>1</v>
      </c>
      <c r="I216" s="137">
        <v>9</v>
      </c>
      <c r="J216" s="137">
        <v>1</v>
      </c>
      <c r="K216" s="137">
        <v>2</v>
      </c>
      <c r="L216" s="132">
        <f t="shared" si="4"/>
        <v>0</v>
      </c>
      <c r="M216" s="137">
        <v>2213</v>
      </c>
      <c r="N216" s="124">
        <v>8.294930875576037E-2</v>
      </c>
      <c r="O216" s="138" t="s">
        <v>89</v>
      </c>
      <c r="P216" s="138" t="s">
        <v>2580</v>
      </c>
      <c r="Q216" s="133"/>
    </row>
    <row r="217" spans="1:17" ht="15.75" thickBot="1" x14ac:dyDescent="0.25">
      <c r="A217" s="135" t="s">
        <v>555</v>
      </c>
      <c r="B217" s="136" t="s">
        <v>556</v>
      </c>
      <c r="C217" s="137">
        <v>39</v>
      </c>
      <c r="D217" s="137">
        <v>4</v>
      </c>
      <c r="E217" s="137">
        <v>0</v>
      </c>
      <c r="F217" s="137">
        <v>0</v>
      </c>
      <c r="G217" s="137">
        <v>0</v>
      </c>
      <c r="H217" s="137">
        <v>8</v>
      </c>
      <c r="I217" s="137">
        <v>10</v>
      </c>
      <c r="J217" s="137">
        <v>2</v>
      </c>
      <c r="K217" s="137">
        <v>1</v>
      </c>
      <c r="L217" s="132">
        <f t="shared" si="4"/>
        <v>14</v>
      </c>
      <c r="M217" s="137">
        <v>2783</v>
      </c>
      <c r="N217" s="124">
        <v>3.4843205574912892E-3</v>
      </c>
      <c r="O217" s="138" t="s">
        <v>162</v>
      </c>
      <c r="P217" s="138" t="s">
        <v>309</v>
      </c>
      <c r="Q217" s="133" t="s">
        <v>111</v>
      </c>
    </row>
    <row r="218" spans="1:17" ht="15.75" thickBot="1" x14ac:dyDescent="0.25">
      <c r="A218" s="135" t="s">
        <v>1466</v>
      </c>
      <c r="B218" s="136" t="s">
        <v>1467</v>
      </c>
      <c r="C218" s="137">
        <v>4</v>
      </c>
      <c r="D218" s="137">
        <v>1</v>
      </c>
      <c r="E218" s="137">
        <v>0</v>
      </c>
      <c r="F218" s="137">
        <v>0</v>
      </c>
      <c r="G218" s="137">
        <v>0</v>
      </c>
      <c r="H218" s="137">
        <v>0</v>
      </c>
      <c r="I218" s="137">
        <v>1</v>
      </c>
      <c r="J218" s="137">
        <v>0</v>
      </c>
      <c r="K218" s="137">
        <v>0</v>
      </c>
      <c r="L218" s="132">
        <f t="shared" si="4"/>
        <v>2</v>
      </c>
      <c r="M218" s="137">
        <v>699</v>
      </c>
      <c r="N218" s="124">
        <v>0.2</v>
      </c>
      <c r="O218" s="138" t="s">
        <v>34</v>
      </c>
      <c r="P218" s="138" t="s">
        <v>312</v>
      </c>
      <c r="Q218" s="133"/>
    </row>
    <row r="219" spans="1:17" ht="15.75" thickBot="1" x14ac:dyDescent="0.25">
      <c r="A219" s="135" t="s">
        <v>24</v>
      </c>
      <c r="B219" s="136" t="s">
        <v>396</v>
      </c>
      <c r="C219" s="137">
        <v>591</v>
      </c>
      <c r="D219" s="137">
        <v>71</v>
      </c>
      <c r="E219" s="137">
        <v>0</v>
      </c>
      <c r="F219" s="137">
        <v>1</v>
      </c>
      <c r="G219" s="137">
        <v>0</v>
      </c>
      <c r="H219" s="137">
        <v>83</v>
      </c>
      <c r="I219" s="137">
        <v>277</v>
      </c>
      <c r="J219" s="137">
        <v>15</v>
      </c>
      <c r="K219" s="137">
        <v>27</v>
      </c>
      <c r="L219" s="132">
        <f t="shared" si="4"/>
        <v>118</v>
      </c>
      <c r="M219" s="137">
        <v>19740</v>
      </c>
      <c r="N219" s="124">
        <v>4.0703212955746082E-3</v>
      </c>
      <c r="O219" s="138" t="s">
        <v>456</v>
      </c>
      <c r="P219" s="138" t="s">
        <v>298</v>
      </c>
      <c r="Q219" s="133"/>
    </row>
    <row r="220" spans="1:17" ht="15.75" thickBot="1" x14ac:dyDescent="0.25">
      <c r="A220" s="135" t="s">
        <v>2148</v>
      </c>
      <c r="B220" s="136" t="s">
        <v>2149</v>
      </c>
      <c r="C220" s="137">
        <v>4</v>
      </c>
      <c r="D220" s="137">
        <v>0</v>
      </c>
      <c r="E220" s="137">
        <v>0</v>
      </c>
      <c r="F220" s="137">
        <v>0</v>
      </c>
      <c r="G220" s="137">
        <v>0</v>
      </c>
      <c r="H220" s="137">
        <v>1</v>
      </c>
      <c r="I220" s="137">
        <v>3</v>
      </c>
      <c r="J220" s="137">
        <v>0</v>
      </c>
      <c r="K220" s="137">
        <v>0</v>
      </c>
      <c r="L220" s="132">
        <f t="shared" si="4"/>
        <v>0</v>
      </c>
      <c r="M220" s="137">
        <v>420</v>
      </c>
      <c r="N220" s="124">
        <v>2.8985507246376812E-2</v>
      </c>
      <c r="O220" s="138" t="s">
        <v>34</v>
      </c>
      <c r="P220" s="138" t="s">
        <v>305</v>
      </c>
      <c r="Q220" s="133" t="s">
        <v>2359</v>
      </c>
    </row>
    <row r="221" spans="1:17" ht="15.75" thickBot="1" x14ac:dyDescent="0.25">
      <c r="A221" s="135" t="s">
        <v>799</v>
      </c>
      <c r="B221" s="136" t="s">
        <v>800</v>
      </c>
      <c r="C221" s="137">
        <v>15</v>
      </c>
      <c r="D221" s="137">
        <v>1</v>
      </c>
      <c r="E221" s="137">
        <v>0</v>
      </c>
      <c r="F221" s="137">
        <v>0</v>
      </c>
      <c r="G221" s="137">
        <v>0</v>
      </c>
      <c r="H221" s="137">
        <v>1</v>
      </c>
      <c r="I221" s="137">
        <v>6</v>
      </c>
      <c r="J221" s="137">
        <v>1</v>
      </c>
      <c r="K221" s="137">
        <v>0</v>
      </c>
      <c r="L221" s="132">
        <f t="shared" si="4"/>
        <v>6</v>
      </c>
      <c r="M221" s="137">
        <v>1425</v>
      </c>
      <c r="N221" s="124">
        <v>1.2763241863433313E-3</v>
      </c>
      <c r="O221" s="138" t="s">
        <v>88</v>
      </c>
      <c r="P221" s="138" t="s">
        <v>305</v>
      </c>
      <c r="Q221" s="133"/>
    </row>
    <row r="222" spans="1:17" ht="15.75" thickBot="1" x14ac:dyDescent="0.25">
      <c r="A222" s="135" t="s">
        <v>771</v>
      </c>
      <c r="B222" s="136" t="s">
        <v>772</v>
      </c>
      <c r="C222" s="137">
        <v>2</v>
      </c>
      <c r="D222" s="137">
        <v>0</v>
      </c>
      <c r="E222" s="137">
        <v>0</v>
      </c>
      <c r="F222" s="137">
        <v>0</v>
      </c>
      <c r="G222" s="137">
        <v>0</v>
      </c>
      <c r="H222" s="137">
        <v>0</v>
      </c>
      <c r="I222" s="137">
        <v>0</v>
      </c>
      <c r="J222" s="137">
        <v>0</v>
      </c>
      <c r="K222" s="137">
        <v>0</v>
      </c>
      <c r="L222" s="132">
        <f t="shared" si="4"/>
        <v>2</v>
      </c>
      <c r="M222" s="137">
        <v>1215</v>
      </c>
      <c r="N222" s="124">
        <v>3.2930845225027441E-2</v>
      </c>
      <c r="O222" s="138" t="s">
        <v>88</v>
      </c>
      <c r="P222" s="138" t="s">
        <v>305</v>
      </c>
      <c r="Q222" s="133"/>
    </row>
    <row r="223" spans="1:17" ht="15.75" thickBot="1" x14ac:dyDescent="0.25">
      <c r="A223" s="135" t="s">
        <v>1191</v>
      </c>
      <c r="B223" s="136" t="s">
        <v>1192</v>
      </c>
      <c r="C223" s="137">
        <v>4</v>
      </c>
      <c r="D223" s="137">
        <v>3</v>
      </c>
      <c r="E223" s="137">
        <v>0</v>
      </c>
      <c r="F223" s="137">
        <v>0</v>
      </c>
      <c r="G223" s="137">
        <v>0</v>
      </c>
      <c r="H223" s="137">
        <v>0</v>
      </c>
      <c r="I223" s="137">
        <v>1</v>
      </c>
      <c r="J223" s="137">
        <v>0</v>
      </c>
      <c r="K223" s="137">
        <v>0</v>
      </c>
      <c r="L223" s="132">
        <f t="shared" si="4"/>
        <v>0</v>
      </c>
      <c r="M223" s="137">
        <v>713</v>
      </c>
      <c r="N223" s="124">
        <v>1.9642857142857142E-2</v>
      </c>
      <c r="O223" s="138" t="s">
        <v>28</v>
      </c>
      <c r="P223" s="138" t="s">
        <v>321</v>
      </c>
      <c r="Q223" s="133" t="s">
        <v>2355</v>
      </c>
    </row>
    <row r="224" spans="1:17" ht="15.75" thickBot="1" x14ac:dyDescent="0.25">
      <c r="A224" s="135" t="s">
        <v>956</v>
      </c>
      <c r="B224" s="136" t="s">
        <v>957</v>
      </c>
      <c r="C224" s="137">
        <v>15</v>
      </c>
      <c r="D224" s="137">
        <v>4</v>
      </c>
      <c r="E224" s="137">
        <v>0</v>
      </c>
      <c r="F224" s="137">
        <v>0</v>
      </c>
      <c r="G224" s="137">
        <v>0</v>
      </c>
      <c r="H224" s="137">
        <v>1</v>
      </c>
      <c r="I224" s="137">
        <v>3</v>
      </c>
      <c r="J224" s="137">
        <v>0</v>
      </c>
      <c r="K224" s="137">
        <v>1</v>
      </c>
      <c r="L224" s="132">
        <f t="shared" si="4"/>
        <v>6</v>
      </c>
      <c r="M224" s="137">
        <v>1310</v>
      </c>
      <c r="N224" s="124">
        <v>2.5576609314743398E-2</v>
      </c>
      <c r="O224" s="138" t="s">
        <v>71</v>
      </c>
      <c r="P224" s="138" t="s">
        <v>298</v>
      </c>
      <c r="Q224" s="133"/>
    </row>
    <row r="225" spans="1:17" ht="15.75" thickBot="1" x14ac:dyDescent="0.25">
      <c r="A225" s="135" t="s">
        <v>1422</v>
      </c>
      <c r="B225" s="136" t="s">
        <v>1423</v>
      </c>
      <c r="C225" s="137">
        <v>10</v>
      </c>
      <c r="D225" s="137">
        <v>0</v>
      </c>
      <c r="E225" s="137">
        <v>0</v>
      </c>
      <c r="F225" s="137">
        <v>0</v>
      </c>
      <c r="G225" s="137">
        <v>0</v>
      </c>
      <c r="H225" s="137">
        <v>1</v>
      </c>
      <c r="I225" s="137">
        <v>5</v>
      </c>
      <c r="J225" s="137">
        <v>1</v>
      </c>
      <c r="K225" s="137">
        <v>0</v>
      </c>
      <c r="L225" s="132">
        <f t="shared" si="4"/>
        <v>3</v>
      </c>
      <c r="M225" s="137">
        <v>781</v>
      </c>
      <c r="N225" s="124">
        <v>4.2553191489361703E-3</v>
      </c>
      <c r="O225" s="138" t="s">
        <v>71</v>
      </c>
      <c r="P225" s="138" t="s">
        <v>298</v>
      </c>
      <c r="Q225" s="133" t="s">
        <v>18</v>
      </c>
    </row>
    <row r="226" spans="1:17" ht="15.75" thickBot="1" x14ac:dyDescent="0.25">
      <c r="A226" s="135" t="s">
        <v>1275</v>
      </c>
      <c r="B226" s="136" t="s">
        <v>1276</v>
      </c>
      <c r="C226" s="137">
        <v>10</v>
      </c>
      <c r="D226" s="137">
        <v>2</v>
      </c>
      <c r="E226" s="137">
        <v>0</v>
      </c>
      <c r="F226" s="137">
        <v>0</v>
      </c>
      <c r="G226" s="137">
        <v>0</v>
      </c>
      <c r="H226" s="137">
        <v>0</v>
      </c>
      <c r="I226" s="137">
        <v>7</v>
      </c>
      <c r="J226" s="137">
        <v>0</v>
      </c>
      <c r="K226" s="137">
        <v>0</v>
      </c>
      <c r="L226" s="132">
        <f t="shared" si="4"/>
        <v>1</v>
      </c>
      <c r="M226" s="137">
        <v>974</v>
      </c>
      <c r="N226" s="124">
        <v>1.9455252918287938E-3</v>
      </c>
      <c r="O226" s="138" t="s">
        <v>43</v>
      </c>
      <c r="P226" s="138" t="s">
        <v>312</v>
      </c>
      <c r="Q226" s="133"/>
    </row>
    <row r="227" spans="1:17" ht="15.75" thickBot="1" x14ac:dyDescent="0.25">
      <c r="A227" s="135" t="s">
        <v>2262</v>
      </c>
      <c r="B227" s="136" t="s">
        <v>2263</v>
      </c>
      <c r="C227" s="137">
        <v>1</v>
      </c>
      <c r="D227" s="137">
        <v>0</v>
      </c>
      <c r="E227" s="137">
        <v>0</v>
      </c>
      <c r="F227" s="137">
        <v>0</v>
      </c>
      <c r="G227" s="137">
        <v>0</v>
      </c>
      <c r="H227" s="137">
        <v>0</v>
      </c>
      <c r="I227" s="137">
        <v>0</v>
      </c>
      <c r="J227" s="137">
        <v>0</v>
      </c>
      <c r="K227" s="137">
        <v>0</v>
      </c>
      <c r="L227" s="132">
        <f t="shared" si="4"/>
        <v>1</v>
      </c>
      <c r="M227" s="137">
        <v>663</v>
      </c>
      <c r="N227" s="124">
        <v>2.6246719160104987E-3</v>
      </c>
      <c r="O227" s="138" t="s">
        <v>147</v>
      </c>
      <c r="P227" s="138" t="s">
        <v>316</v>
      </c>
      <c r="Q227" s="133"/>
    </row>
    <row r="228" spans="1:17" ht="15.75" thickBot="1" x14ac:dyDescent="0.25">
      <c r="A228" s="135" t="s">
        <v>850</v>
      </c>
      <c r="B228" s="136" t="s">
        <v>851</v>
      </c>
      <c r="C228" s="137">
        <v>9</v>
      </c>
      <c r="D228" s="137">
        <v>3</v>
      </c>
      <c r="E228" s="137">
        <v>0</v>
      </c>
      <c r="F228" s="137">
        <v>1</v>
      </c>
      <c r="G228" s="137">
        <v>0</v>
      </c>
      <c r="H228" s="137">
        <v>0</v>
      </c>
      <c r="I228" s="137">
        <v>1</v>
      </c>
      <c r="J228" s="137">
        <v>0</v>
      </c>
      <c r="K228" s="137">
        <v>0</v>
      </c>
      <c r="L228" s="132">
        <f t="shared" si="4"/>
        <v>5</v>
      </c>
      <c r="M228" s="137">
        <v>541</v>
      </c>
      <c r="N228" s="124">
        <v>2.6427061310782242E-4</v>
      </c>
      <c r="O228" s="138" t="s">
        <v>65</v>
      </c>
      <c r="P228" s="138" t="s">
        <v>316</v>
      </c>
      <c r="Q228" s="133"/>
    </row>
    <row r="229" spans="1:17" ht="15.75" thickBot="1" x14ac:dyDescent="0.25">
      <c r="A229" s="135" t="s">
        <v>25</v>
      </c>
      <c r="B229" s="136" t="s">
        <v>379</v>
      </c>
      <c r="C229" s="137">
        <v>1378</v>
      </c>
      <c r="D229" s="137">
        <v>81</v>
      </c>
      <c r="E229" s="137">
        <v>3</v>
      </c>
      <c r="F229" s="137">
        <v>2</v>
      </c>
      <c r="G229" s="137">
        <v>0</v>
      </c>
      <c r="H229" s="137">
        <v>421</v>
      </c>
      <c r="I229" s="137">
        <v>523</v>
      </c>
      <c r="J229" s="137">
        <v>13</v>
      </c>
      <c r="K229" s="137">
        <v>40</v>
      </c>
      <c r="L229" s="132">
        <f t="shared" si="4"/>
        <v>300</v>
      </c>
      <c r="M229" s="137">
        <v>27207</v>
      </c>
      <c r="N229" s="124">
        <v>8.9974293059125968E-3</v>
      </c>
      <c r="O229" s="138" t="s">
        <v>456</v>
      </c>
      <c r="P229" s="138" t="s">
        <v>312</v>
      </c>
      <c r="Q229" s="133"/>
    </row>
    <row r="230" spans="1:17" ht="15.75" thickBot="1" x14ac:dyDescent="0.25">
      <c r="A230" s="135" t="s">
        <v>1851</v>
      </c>
      <c r="B230" s="136" t="s">
        <v>1852</v>
      </c>
      <c r="C230" s="137">
        <v>2</v>
      </c>
      <c r="D230" s="137">
        <v>0</v>
      </c>
      <c r="E230" s="137">
        <v>0</v>
      </c>
      <c r="F230" s="137">
        <v>0</v>
      </c>
      <c r="G230" s="137">
        <v>0</v>
      </c>
      <c r="H230" s="137">
        <v>2</v>
      </c>
      <c r="I230" s="137">
        <v>0</v>
      </c>
      <c r="J230" s="137">
        <v>0</v>
      </c>
      <c r="K230" s="137">
        <v>0</v>
      </c>
      <c r="L230" s="132">
        <f t="shared" si="4"/>
        <v>0</v>
      </c>
      <c r="M230" s="137">
        <v>998</v>
      </c>
      <c r="N230" s="124">
        <v>9.852216748768473E-3</v>
      </c>
      <c r="O230" s="138" t="s">
        <v>13</v>
      </c>
      <c r="P230" s="138" t="s">
        <v>296</v>
      </c>
      <c r="Q230" s="133" t="s">
        <v>12</v>
      </c>
    </row>
    <row r="231" spans="1:17" ht="15.75" thickBot="1" x14ac:dyDescent="0.25">
      <c r="A231" s="135" t="s">
        <v>26</v>
      </c>
      <c r="B231" s="136" t="s">
        <v>362</v>
      </c>
      <c r="C231" s="137">
        <v>1447</v>
      </c>
      <c r="D231" s="137">
        <v>507</v>
      </c>
      <c r="E231" s="137">
        <v>6</v>
      </c>
      <c r="F231" s="137">
        <v>8</v>
      </c>
      <c r="G231" s="137">
        <v>0</v>
      </c>
      <c r="H231" s="137">
        <v>135</v>
      </c>
      <c r="I231" s="137">
        <v>314</v>
      </c>
      <c r="J231" s="137">
        <v>18</v>
      </c>
      <c r="K231" s="137">
        <v>62</v>
      </c>
      <c r="L231" s="132">
        <f t="shared" si="4"/>
        <v>411</v>
      </c>
      <c r="M231" s="137">
        <v>63261</v>
      </c>
      <c r="N231" s="124">
        <v>6.4724919093851136E-3</v>
      </c>
      <c r="O231" s="138" t="s">
        <v>456</v>
      </c>
      <c r="P231" s="138" t="s">
        <v>303</v>
      </c>
      <c r="Q231" s="133"/>
    </row>
    <row r="232" spans="1:17" ht="15.75" thickBot="1" x14ac:dyDescent="0.25">
      <c r="A232" s="135" t="s">
        <v>1044</v>
      </c>
      <c r="B232" s="136" t="s">
        <v>1045</v>
      </c>
      <c r="C232" s="137">
        <v>3</v>
      </c>
      <c r="D232" s="137">
        <v>2</v>
      </c>
      <c r="E232" s="137">
        <v>0</v>
      </c>
      <c r="F232" s="137">
        <v>0</v>
      </c>
      <c r="G232" s="137">
        <v>0</v>
      </c>
      <c r="H232" s="137">
        <v>0</v>
      </c>
      <c r="I232" s="137">
        <v>0</v>
      </c>
      <c r="J232" s="137">
        <v>0</v>
      </c>
      <c r="K232" s="137">
        <v>0</v>
      </c>
      <c r="L232" s="132">
        <f t="shared" si="4"/>
        <v>1</v>
      </c>
      <c r="M232" s="137">
        <v>506</v>
      </c>
      <c r="N232" s="124">
        <v>7.2992700729927005E-3</v>
      </c>
      <c r="O232" s="138" t="s">
        <v>46</v>
      </c>
      <c r="P232" s="138" t="s">
        <v>296</v>
      </c>
      <c r="Q232" s="133"/>
    </row>
    <row r="233" spans="1:17" ht="15.75" thickBot="1" x14ac:dyDescent="0.25">
      <c r="A233" s="135" t="s">
        <v>1397</v>
      </c>
      <c r="B233" s="136" t="s">
        <v>1398</v>
      </c>
      <c r="C233" s="137">
        <v>1</v>
      </c>
      <c r="D233" s="137">
        <v>0</v>
      </c>
      <c r="E233" s="137">
        <v>0</v>
      </c>
      <c r="F233" s="137">
        <v>0</v>
      </c>
      <c r="G233" s="137">
        <v>0</v>
      </c>
      <c r="H233" s="137">
        <v>0</v>
      </c>
      <c r="I233" s="137">
        <v>0</v>
      </c>
      <c r="J233" s="137">
        <v>1</v>
      </c>
      <c r="K233" s="137">
        <v>0</v>
      </c>
      <c r="L233" s="132">
        <f t="shared" si="4"/>
        <v>0</v>
      </c>
      <c r="M233" s="137">
        <v>1016</v>
      </c>
      <c r="N233" s="124">
        <v>5.0890585241730284E-3</v>
      </c>
      <c r="O233" s="138" t="s">
        <v>89</v>
      </c>
      <c r="P233" s="138" t="s">
        <v>2580</v>
      </c>
      <c r="Q233" s="133" t="s">
        <v>64</v>
      </c>
    </row>
    <row r="234" spans="1:17" ht="15.75" thickBot="1" x14ac:dyDescent="0.25">
      <c r="A234" s="135" t="s">
        <v>862</v>
      </c>
      <c r="B234" s="136" t="s">
        <v>863</v>
      </c>
      <c r="C234" s="137">
        <v>16</v>
      </c>
      <c r="D234" s="137">
        <v>13</v>
      </c>
      <c r="E234" s="137">
        <v>0</v>
      </c>
      <c r="F234" s="137">
        <v>1</v>
      </c>
      <c r="G234" s="137">
        <v>0</v>
      </c>
      <c r="H234" s="137">
        <v>0</v>
      </c>
      <c r="I234" s="137">
        <v>2</v>
      </c>
      <c r="J234" s="137">
        <v>0</v>
      </c>
      <c r="K234" s="137">
        <v>0</v>
      </c>
      <c r="L234" s="132">
        <f t="shared" si="4"/>
        <v>1</v>
      </c>
      <c r="M234" s="137">
        <v>508</v>
      </c>
      <c r="N234" s="124">
        <v>9.202453987730062E-3</v>
      </c>
      <c r="O234" s="138" t="s">
        <v>36</v>
      </c>
      <c r="P234" s="138" t="s">
        <v>321</v>
      </c>
      <c r="Q234" s="133" t="s">
        <v>364</v>
      </c>
    </row>
    <row r="235" spans="1:17" ht="15.75" thickBot="1" x14ac:dyDescent="0.25">
      <c r="A235" s="135" t="s">
        <v>1981</v>
      </c>
      <c r="B235" s="136" t="s">
        <v>2421</v>
      </c>
      <c r="C235" s="137">
        <v>1</v>
      </c>
      <c r="D235" s="137">
        <v>1</v>
      </c>
      <c r="E235" s="137">
        <v>0</v>
      </c>
      <c r="F235" s="137">
        <v>0</v>
      </c>
      <c r="G235" s="137">
        <v>0</v>
      </c>
      <c r="H235" s="137">
        <v>0</v>
      </c>
      <c r="I235" s="137">
        <v>0</v>
      </c>
      <c r="J235" s="137">
        <v>0</v>
      </c>
      <c r="K235" s="137">
        <v>0</v>
      </c>
      <c r="L235" s="132">
        <f t="shared" si="4"/>
        <v>0</v>
      </c>
      <c r="M235" s="137">
        <v>363</v>
      </c>
      <c r="N235" s="124">
        <v>2.1377672209026127E-2</v>
      </c>
      <c r="O235" s="138" t="s">
        <v>35</v>
      </c>
      <c r="P235" s="138" t="s">
        <v>2580</v>
      </c>
      <c r="Q235" s="133" t="s">
        <v>91</v>
      </c>
    </row>
    <row r="236" spans="1:17" ht="15.75" thickBot="1" x14ac:dyDescent="0.25">
      <c r="A236" s="135" t="s">
        <v>1302</v>
      </c>
      <c r="B236" s="136" t="s">
        <v>1303</v>
      </c>
      <c r="C236" s="137">
        <v>2</v>
      </c>
      <c r="D236" s="137">
        <v>1</v>
      </c>
      <c r="E236" s="137">
        <v>0</v>
      </c>
      <c r="F236" s="137">
        <v>0</v>
      </c>
      <c r="G236" s="137">
        <v>0</v>
      </c>
      <c r="H236" s="137">
        <v>1</v>
      </c>
      <c r="I236" s="137">
        <v>0</v>
      </c>
      <c r="J236" s="137">
        <v>0</v>
      </c>
      <c r="K236" s="137">
        <v>0</v>
      </c>
      <c r="L236" s="132">
        <f t="shared" si="4"/>
        <v>0</v>
      </c>
      <c r="M236" s="137">
        <v>472</v>
      </c>
      <c r="N236" s="124">
        <v>4.358552631578947E-2</v>
      </c>
      <c r="O236" s="138" t="s">
        <v>35</v>
      </c>
      <c r="P236" s="138" t="s">
        <v>2580</v>
      </c>
      <c r="Q236" s="133" t="s">
        <v>91</v>
      </c>
    </row>
    <row r="237" spans="1:17" ht="15.75" thickBot="1" x14ac:dyDescent="0.25">
      <c r="A237" s="135" t="s">
        <v>27</v>
      </c>
      <c r="B237" s="136" t="s">
        <v>383</v>
      </c>
      <c r="C237" s="137">
        <v>158</v>
      </c>
      <c r="D237" s="137">
        <v>69</v>
      </c>
      <c r="E237" s="137">
        <v>1</v>
      </c>
      <c r="F237" s="137">
        <v>9</v>
      </c>
      <c r="G237" s="137">
        <v>6</v>
      </c>
      <c r="H237" s="137">
        <v>5</v>
      </c>
      <c r="I237" s="137">
        <v>28</v>
      </c>
      <c r="J237" s="137">
        <v>4</v>
      </c>
      <c r="K237" s="137">
        <v>6</v>
      </c>
      <c r="L237" s="132">
        <f t="shared" si="4"/>
        <v>40</v>
      </c>
      <c r="M237" s="137">
        <v>26793</v>
      </c>
      <c r="N237" s="124">
        <v>4.8458149779735685E-2</v>
      </c>
      <c r="O237" s="138" t="s">
        <v>456</v>
      </c>
      <c r="P237" s="138" t="s">
        <v>309</v>
      </c>
      <c r="Q237" s="133" t="s">
        <v>111</v>
      </c>
    </row>
    <row r="238" spans="1:17" ht="15.75" thickBot="1" x14ac:dyDescent="0.25">
      <c r="A238" s="135" t="s">
        <v>928</v>
      </c>
      <c r="B238" s="136" t="s">
        <v>929</v>
      </c>
      <c r="C238" s="137">
        <v>4</v>
      </c>
      <c r="D238" s="137">
        <v>0</v>
      </c>
      <c r="E238" s="137">
        <v>0</v>
      </c>
      <c r="F238" s="137">
        <v>0</v>
      </c>
      <c r="G238" s="137">
        <v>0</v>
      </c>
      <c r="H238" s="137">
        <v>2</v>
      </c>
      <c r="I238" s="137">
        <v>0</v>
      </c>
      <c r="J238" s="137">
        <v>1</v>
      </c>
      <c r="K238" s="137">
        <v>0</v>
      </c>
      <c r="L238" s="132">
        <f t="shared" si="4"/>
        <v>1</v>
      </c>
      <c r="M238" s="137">
        <v>486</v>
      </c>
      <c r="N238" s="124">
        <v>1.9157088122605363E-2</v>
      </c>
      <c r="O238" s="138" t="s">
        <v>36</v>
      </c>
      <c r="P238" s="138" t="s">
        <v>321</v>
      </c>
      <c r="Q238" s="133" t="s">
        <v>364</v>
      </c>
    </row>
    <row r="239" spans="1:17" ht="15.75" thickBot="1" x14ac:dyDescent="0.25">
      <c r="A239" s="135" t="s">
        <v>2340</v>
      </c>
      <c r="B239" s="136" t="s">
        <v>2367</v>
      </c>
      <c r="C239" s="137">
        <v>6</v>
      </c>
      <c r="D239" s="137">
        <v>1</v>
      </c>
      <c r="E239" s="137">
        <v>0</v>
      </c>
      <c r="F239" s="137">
        <v>0</v>
      </c>
      <c r="G239" s="137">
        <v>0</v>
      </c>
      <c r="H239" s="137">
        <v>0</v>
      </c>
      <c r="I239" s="137">
        <v>5</v>
      </c>
      <c r="J239" s="137">
        <v>0</v>
      </c>
      <c r="K239" s="137">
        <v>0</v>
      </c>
      <c r="L239" s="132">
        <f t="shared" si="4"/>
        <v>0</v>
      </c>
      <c r="M239" s="137">
        <v>452</v>
      </c>
      <c r="N239" s="124">
        <v>1.6455354734286484E-2</v>
      </c>
      <c r="O239" s="138" t="s">
        <v>76</v>
      </c>
      <c r="P239" s="138" t="s">
        <v>321</v>
      </c>
      <c r="Q239" s="133" t="s">
        <v>332</v>
      </c>
    </row>
    <row r="240" spans="1:17" ht="15.75" thickBot="1" x14ac:dyDescent="0.25">
      <c r="A240" s="135" t="s">
        <v>1962</v>
      </c>
      <c r="B240" s="136" t="s">
        <v>1963</v>
      </c>
      <c r="C240" s="137">
        <v>2</v>
      </c>
      <c r="D240" s="137">
        <v>2</v>
      </c>
      <c r="E240" s="137">
        <v>0</v>
      </c>
      <c r="F240" s="137">
        <v>0</v>
      </c>
      <c r="G240" s="137">
        <v>0</v>
      </c>
      <c r="H240" s="137">
        <v>0</v>
      </c>
      <c r="I240" s="137">
        <v>0</v>
      </c>
      <c r="J240" s="137">
        <v>0</v>
      </c>
      <c r="K240" s="137">
        <v>0</v>
      </c>
      <c r="L240" s="132">
        <f t="shared" si="4"/>
        <v>0</v>
      </c>
      <c r="M240" s="137">
        <v>205</v>
      </c>
      <c r="N240" s="124">
        <v>2.4444444444444446E-2</v>
      </c>
      <c r="O240" s="138" t="s">
        <v>76</v>
      </c>
      <c r="P240" s="138" t="s">
        <v>321</v>
      </c>
      <c r="Q240" s="133" t="s">
        <v>332</v>
      </c>
    </row>
    <row r="241" spans="1:17" ht="15.75" thickBot="1" x14ac:dyDescent="0.25">
      <c r="A241" s="135" t="s">
        <v>701</v>
      </c>
      <c r="B241" s="136" t="s">
        <v>702</v>
      </c>
      <c r="C241" s="137">
        <v>27</v>
      </c>
      <c r="D241" s="137">
        <v>1</v>
      </c>
      <c r="E241" s="137">
        <v>0</v>
      </c>
      <c r="F241" s="137">
        <v>0</v>
      </c>
      <c r="G241" s="137">
        <v>0</v>
      </c>
      <c r="H241" s="137">
        <v>0</v>
      </c>
      <c r="I241" s="137">
        <v>21</v>
      </c>
      <c r="J241" s="137">
        <v>1</v>
      </c>
      <c r="K241" s="137">
        <v>0</v>
      </c>
      <c r="L241" s="132">
        <f t="shared" si="4"/>
        <v>4</v>
      </c>
      <c r="M241" s="137">
        <v>855</v>
      </c>
      <c r="N241" s="124">
        <v>4.0928475342740203E-2</v>
      </c>
      <c r="O241" s="138" t="s">
        <v>89</v>
      </c>
      <c r="P241" s="138" t="s">
        <v>2580</v>
      </c>
      <c r="Q241" s="133" t="s">
        <v>91</v>
      </c>
    </row>
    <row r="242" spans="1:17" ht="15.75" thickBot="1" x14ac:dyDescent="0.25">
      <c r="A242" s="135" t="s">
        <v>30</v>
      </c>
      <c r="B242" s="136" t="s">
        <v>827</v>
      </c>
      <c r="C242" s="137">
        <v>6</v>
      </c>
      <c r="D242" s="137">
        <v>0</v>
      </c>
      <c r="E242" s="137">
        <v>0</v>
      </c>
      <c r="F242" s="137">
        <v>0</v>
      </c>
      <c r="G242" s="137">
        <v>0</v>
      </c>
      <c r="H242" s="137">
        <v>0</v>
      </c>
      <c r="I242" s="137">
        <v>4</v>
      </c>
      <c r="J242" s="137">
        <v>0</v>
      </c>
      <c r="K242" s="137">
        <v>1</v>
      </c>
      <c r="L242" s="132">
        <f t="shared" si="4"/>
        <v>1</v>
      </c>
      <c r="M242" s="137">
        <v>493</v>
      </c>
      <c r="N242" s="124">
        <v>8.375209380234506E-4</v>
      </c>
      <c r="O242" s="138" t="s">
        <v>30</v>
      </c>
      <c r="P242" s="138" t="s">
        <v>312</v>
      </c>
      <c r="Q242" s="133" t="s">
        <v>2358</v>
      </c>
    </row>
    <row r="243" spans="1:17" ht="15.75" thickBot="1" x14ac:dyDescent="0.25">
      <c r="A243" s="135" t="s">
        <v>1551</v>
      </c>
      <c r="B243" s="136" t="s">
        <v>1552</v>
      </c>
      <c r="C243" s="137">
        <v>12</v>
      </c>
      <c r="D243" s="137">
        <v>1</v>
      </c>
      <c r="E243" s="137">
        <v>0</v>
      </c>
      <c r="F243" s="137">
        <v>0</v>
      </c>
      <c r="G243" s="137">
        <v>0</v>
      </c>
      <c r="H243" s="137">
        <v>0</v>
      </c>
      <c r="I243" s="137">
        <v>6</v>
      </c>
      <c r="J243" s="137">
        <v>0</v>
      </c>
      <c r="K243" s="137">
        <v>0</v>
      </c>
      <c r="L243" s="132">
        <f t="shared" si="4"/>
        <v>5</v>
      </c>
      <c r="M243" s="137">
        <v>832</v>
      </c>
      <c r="N243" s="124">
        <v>6.938421509106678E-3</v>
      </c>
      <c r="O243" s="138" t="s">
        <v>46</v>
      </c>
      <c r="P243" s="138" t="s">
        <v>296</v>
      </c>
      <c r="Q243" s="133"/>
    </row>
    <row r="244" spans="1:17" ht="15.75" thickBot="1" x14ac:dyDescent="0.25">
      <c r="A244" s="135" t="s">
        <v>2201</v>
      </c>
      <c r="B244" s="136" t="s">
        <v>2368</v>
      </c>
      <c r="C244" s="137">
        <v>1</v>
      </c>
      <c r="D244" s="137">
        <v>0</v>
      </c>
      <c r="E244" s="137">
        <v>0</v>
      </c>
      <c r="F244" s="137">
        <v>0</v>
      </c>
      <c r="G244" s="137">
        <v>0</v>
      </c>
      <c r="H244" s="137">
        <v>0</v>
      </c>
      <c r="I244" s="137">
        <v>0</v>
      </c>
      <c r="J244" s="137">
        <v>0</v>
      </c>
      <c r="K244" s="137">
        <v>1</v>
      </c>
      <c r="L244" s="132">
        <f t="shared" si="4"/>
        <v>0</v>
      </c>
      <c r="M244" s="137">
        <v>212</v>
      </c>
      <c r="N244" s="124">
        <v>7.889546351084813E-3</v>
      </c>
      <c r="O244" s="138" t="s">
        <v>71</v>
      </c>
      <c r="P244" s="138" t="s">
        <v>298</v>
      </c>
      <c r="Q244" s="133"/>
    </row>
    <row r="245" spans="1:17" ht="15.75" thickBot="1" x14ac:dyDescent="0.25">
      <c r="A245" s="135" t="s">
        <v>917</v>
      </c>
      <c r="B245" s="136" t="s">
        <v>918</v>
      </c>
      <c r="C245" s="137">
        <v>5</v>
      </c>
      <c r="D245" s="137">
        <v>3</v>
      </c>
      <c r="E245" s="137">
        <v>0</v>
      </c>
      <c r="F245" s="137">
        <v>0</v>
      </c>
      <c r="G245" s="137">
        <v>0</v>
      </c>
      <c r="H245" s="137">
        <v>0</v>
      </c>
      <c r="I245" s="137">
        <v>1</v>
      </c>
      <c r="J245" s="137">
        <v>0</v>
      </c>
      <c r="K245" s="137">
        <v>0</v>
      </c>
      <c r="L245" s="132">
        <f t="shared" si="4"/>
        <v>1</v>
      </c>
      <c r="M245" s="137">
        <v>1242</v>
      </c>
      <c r="N245" s="124">
        <v>2.1881838074398249E-3</v>
      </c>
      <c r="O245" s="138" t="s">
        <v>78</v>
      </c>
      <c r="P245" s="138" t="s">
        <v>321</v>
      </c>
      <c r="Q245" s="133"/>
    </row>
    <row r="246" spans="1:17" ht="15.75" thickBot="1" x14ac:dyDescent="0.25">
      <c r="A246" s="135" t="s">
        <v>1141</v>
      </c>
      <c r="B246" s="136" t="s">
        <v>1142</v>
      </c>
      <c r="C246" s="137">
        <v>2</v>
      </c>
      <c r="D246" s="137">
        <v>0</v>
      </c>
      <c r="E246" s="137">
        <v>0</v>
      </c>
      <c r="F246" s="137">
        <v>0</v>
      </c>
      <c r="G246" s="137">
        <v>0</v>
      </c>
      <c r="H246" s="137">
        <v>0</v>
      </c>
      <c r="I246" s="137">
        <v>0</v>
      </c>
      <c r="J246" s="137">
        <v>0</v>
      </c>
      <c r="K246" s="137">
        <v>0</v>
      </c>
      <c r="L246" s="132">
        <f t="shared" si="4"/>
        <v>2</v>
      </c>
      <c r="M246" s="137">
        <v>1539</v>
      </c>
      <c r="N246" s="124">
        <v>1.8461538461538463E-2</v>
      </c>
      <c r="O246" s="138" t="s">
        <v>225</v>
      </c>
      <c r="P246" s="138" t="s">
        <v>307</v>
      </c>
      <c r="Q246" s="133" t="s">
        <v>1</v>
      </c>
    </row>
    <row r="247" spans="1:17" ht="15.75" thickBot="1" x14ac:dyDescent="0.25">
      <c r="A247" s="135" t="s">
        <v>964</v>
      </c>
      <c r="B247" s="136" t="s">
        <v>965</v>
      </c>
      <c r="C247" s="137">
        <v>14</v>
      </c>
      <c r="D247" s="137">
        <v>9</v>
      </c>
      <c r="E247" s="137">
        <v>0</v>
      </c>
      <c r="F247" s="137">
        <v>0</v>
      </c>
      <c r="G247" s="137">
        <v>0</v>
      </c>
      <c r="H247" s="137">
        <v>0</v>
      </c>
      <c r="I247" s="137">
        <v>4</v>
      </c>
      <c r="J247" s="137">
        <v>0</v>
      </c>
      <c r="K247" s="137">
        <v>1</v>
      </c>
      <c r="L247" s="132">
        <f t="shared" si="4"/>
        <v>0</v>
      </c>
      <c r="M247" s="137">
        <v>723</v>
      </c>
      <c r="N247" s="124">
        <v>1.6491754122938532E-2</v>
      </c>
      <c r="O247" s="138" t="s">
        <v>87</v>
      </c>
      <c r="P247" s="138" t="s">
        <v>2580</v>
      </c>
      <c r="Q247" s="133" t="s">
        <v>51</v>
      </c>
    </row>
    <row r="248" spans="1:17" ht="15.75" thickBot="1" x14ac:dyDescent="0.25">
      <c r="A248" s="135" t="s">
        <v>581</v>
      </c>
      <c r="B248" s="136" t="s">
        <v>582</v>
      </c>
      <c r="C248" s="137">
        <v>30</v>
      </c>
      <c r="D248" s="137">
        <v>3</v>
      </c>
      <c r="E248" s="137">
        <v>0</v>
      </c>
      <c r="F248" s="137">
        <v>0</v>
      </c>
      <c r="G248" s="137">
        <v>0</v>
      </c>
      <c r="H248" s="137">
        <v>1</v>
      </c>
      <c r="I248" s="137">
        <v>7</v>
      </c>
      <c r="J248" s="137">
        <v>0</v>
      </c>
      <c r="K248" s="137">
        <v>3</v>
      </c>
      <c r="L248" s="132">
        <f t="shared" si="4"/>
        <v>16</v>
      </c>
      <c r="M248" s="137">
        <v>810</v>
      </c>
      <c r="N248" s="124">
        <v>2.3866348448687352E-3</v>
      </c>
      <c r="O248" s="138" t="s">
        <v>89</v>
      </c>
      <c r="P248" s="138" t="s">
        <v>2580</v>
      </c>
      <c r="Q248" s="133" t="s">
        <v>64</v>
      </c>
    </row>
    <row r="249" spans="1:17" ht="15.75" thickBot="1" x14ac:dyDescent="0.25">
      <c r="A249" s="135" t="s">
        <v>1212</v>
      </c>
      <c r="B249" s="136" t="s">
        <v>1213</v>
      </c>
      <c r="C249" s="137">
        <v>5</v>
      </c>
      <c r="D249" s="137">
        <v>0</v>
      </c>
      <c r="E249" s="137">
        <v>0</v>
      </c>
      <c r="F249" s="137">
        <v>0</v>
      </c>
      <c r="G249" s="137">
        <v>0</v>
      </c>
      <c r="H249" s="137">
        <v>0</v>
      </c>
      <c r="I249" s="137">
        <v>2</v>
      </c>
      <c r="J249" s="137">
        <v>1</v>
      </c>
      <c r="K249" s="137">
        <v>0</v>
      </c>
      <c r="L249" s="132">
        <f t="shared" si="4"/>
        <v>2</v>
      </c>
      <c r="M249" s="137">
        <v>964</v>
      </c>
      <c r="N249" s="124">
        <v>7.4404761904761901E-3</v>
      </c>
      <c r="O249" s="138" t="s">
        <v>43</v>
      </c>
      <c r="P249" s="138" t="s">
        <v>312</v>
      </c>
      <c r="Q249" s="133" t="s">
        <v>2358</v>
      </c>
    </row>
    <row r="250" spans="1:17" ht="15.75" thickBot="1" x14ac:dyDescent="0.25">
      <c r="A250" s="135" t="s">
        <v>617</v>
      </c>
      <c r="B250" s="136" t="s">
        <v>618</v>
      </c>
      <c r="C250" s="137">
        <v>1</v>
      </c>
      <c r="D250" s="137">
        <v>1</v>
      </c>
      <c r="E250" s="137">
        <v>0</v>
      </c>
      <c r="F250" s="137">
        <v>0</v>
      </c>
      <c r="G250" s="137">
        <v>0</v>
      </c>
      <c r="H250" s="137">
        <v>0</v>
      </c>
      <c r="I250" s="137">
        <v>0</v>
      </c>
      <c r="J250" s="137">
        <v>0</v>
      </c>
      <c r="K250" s="137">
        <v>0</v>
      </c>
      <c r="L250" s="132">
        <f t="shared" si="4"/>
        <v>0</v>
      </c>
      <c r="M250" s="137">
        <v>289</v>
      </c>
      <c r="N250" s="124">
        <v>9.2592592592592587E-3</v>
      </c>
      <c r="O250" s="138" t="s">
        <v>76</v>
      </c>
      <c r="P250" s="138" t="s">
        <v>321</v>
      </c>
      <c r="Q250" s="133" t="s">
        <v>332</v>
      </c>
    </row>
    <row r="251" spans="1:17" ht="15.75" thickBot="1" x14ac:dyDescent="0.25">
      <c r="A251" s="135" t="s">
        <v>1818</v>
      </c>
      <c r="B251" s="136" t="s">
        <v>1819</v>
      </c>
      <c r="C251" s="137">
        <v>4</v>
      </c>
      <c r="D251" s="137">
        <v>0</v>
      </c>
      <c r="E251" s="137">
        <v>0</v>
      </c>
      <c r="F251" s="137">
        <v>0</v>
      </c>
      <c r="G251" s="137">
        <v>0</v>
      </c>
      <c r="H251" s="137">
        <v>0</v>
      </c>
      <c r="I251" s="137">
        <v>0</v>
      </c>
      <c r="J251" s="137">
        <v>0</v>
      </c>
      <c r="K251" s="137">
        <v>0</v>
      </c>
      <c r="L251" s="132">
        <f t="shared" si="4"/>
        <v>4</v>
      </c>
      <c r="M251" s="137">
        <v>548</v>
      </c>
      <c r="N251" s="124">
        <v>3.3388981636060101E-3</v>
      </c>
      <c r="O251" s="138" t="s">
        <v>241</v>
      </c>
      <c r="P251" s="138" t="s">
        <v>298</v>
      </c>
      <c r="Q251" s="133"/>
    </row>
    <row r="252" spans="1:17" ht="15.75" thickBot="1" x14ac:dyDescent="0.25">
      <c r="A252" s="135" t="s">
        <v>1359</v>
      </c>
      <c r="B252" s="136" t="s">
        <v>1360</v>
      </c>
      <c r="C252" s="137">
        <v>4</v>
      </c>
      <c r="D252" s="137">
        <v>0</v>
      </c>
      <c r="E252" s="137">
        <v>0</v>
      </c>
      <c r="F252" s="137">
        <v>0</v>
      </c>
      <c r="G252" s="137">
        <v>0</v>
      </c>
      <c r="H252" s="137">
        <v>0</v>
      </c>
      <c r="I252" s="137">
        <v>2</v>
      </c>
      <c r="J252" s="137">
        <v>0</v>
      </c>
      <c r="K252" s="137">
        <v>0</v>
      </c>
      <c r="L252" s="132">
        <f t="shared" si="4"/>
        <v>2</v>
      </c>
      <c r="M252" s="137">
        <v>694</v>
      </c>
      <c r="N252" s="124">
        <v>5.9405940594059407E-3</v>
      </c>
      <c r="O252" s="138" t="s">
        <v>54</v>
      </c>
      <c r="P252" s="138" t="s">
        <v>296</v>
      </c>
      <c r="Q252" s="133" t="s">
        <v>328</v>
      </c>
    </row>
    <row r="253" spans="1:17" ht="15.75" thickBot="1" x14ac:dyDescent="0.25">
      <c r="A253" s="135" t="s">
        <v>1522</v>
      </c>
      <c r="B253" s="136" t="s">
        <v>1523</v>
      </c>
      <c r="C253" s="137">
        <v>5</v>
      </c>
      <c r="D253" s="137">
        <v>5</v>
      </c>
      <c r="E253" s="137">
        <v>1</v>
      </c>
      <c r="F253" s="137">
        <v>0</v>
      </c>
      <c r="G253" s="137">
        <v>0</v>
      </c>
      <c r="H253" s="137">
        <v>0</v>
      </c>
      <c r="I253" s="137">
        <v>0</v>
      </c>
      <c r="J253" s="137">
        <v>0</v>
      </c>
      <c r="K253" s="137">
        <v>0</v>
      </c>
      <c r="L253" s="132">
        <f t="shared" si="4"/>
        <v>0</v>
      </c>
      <c r="M253" s="137">
        <v>193</v>
      </c>
      <c r="N253" s="124">
        <v>5.3380782918149468E-3</v>
      </c>
      <c r="O253" s="138" t="s">
        <v>241</v>
      </c>
      <c r="P253" s="138" t="s">
        <v>298</v>
      </c>
      <c r="Q253" s="133"/>
    </row>
    <row r="254" spans="1:17" ht="15.75" thickBot="1" x14ac:dyDescent="0.25">
      <c r="A254" s="135" t="s">
        <v>1942</v>
      </c>
      <c r="B254" s="136" t="s">
        <v>1943</v>
      </c>
      <c r="C254" s="137">
        <v>3</v>
      </c>
      <c r="D254" s="137">
        <v>0</v>
      </c>
      <c r="E254" s="137">
        <v>0</v>
      </c>
      <c r="F254" s="137">
        <v>0</v>
      </c>
      <c r="G254" s="137">
        <v>0</v>
      </c>
      <c r="H254" s="137">
        <v>0</v>
      </c>
      <c r="I254" s="137">
        <v>3</v>
      </c>
      <c r="J254" s="137">
        <v>0</v>
      </c>
      <c r="K254" s="137">
        <v>0</v>
      </c>
      <c r="L254" s="132">
        <f t="shared" si="4"/>
        <v>0</v>
      </c>
      <c r="M254" s="137">
        <v>522</v>
      </c>
      <c r="N254" s="124">
        <v>5.3475935828877002E-3</v>
      </c>
      <c r="O254" s="138" t="s">
        <v>48</v>
      </c>
      <c r="P254" s="138" t="s">
        <v>305</v>
      </c>
      <c r="Q254" s="133" t="s">
        <v>2359</v>
      </c>
    </row>
    <row r="255" spans="1:17" ht="15.75" thickBot="1" x14ac:dyDescent="0.25">
      <c r="A255" s="135" t="s">
        <v>1329</v>
      </c>
      <c r="B255" s="136" t="s">
        <v>1330</v>
      </c>
      <c r="C255" s="137">
        <v>2</v>
      </c>
      <c r="D255" s="137">
        <v>0</v>
      </c>
      <c r="E255" s="137">
        <v>0</v>
      </c>
      <c r="F255" s="137">
        <v>0</v>
      </c>
      <c r="G255" s="137">
        <v>0</v>
      </c>
      <c r="H255" s="137">
        <v>0</v>
      </c>
      <c r="I255" s="137">
        <v>1</v>
      </c>
      <c r="J255" s="137">
        <v>0</v>
      </c>
      <c r="K255" s="137">
        <v>0</v>
      </c>
      <c r="L255" s="132">
        <f t="shared" si="4"/>
        <v>1</v>
      </c>
      <c r="M255" s="137">
        <v>569</v>
      </c>
      <c r="N255" s="124">
        <v>2.7247956403269754E-3</v>
      </c>
      <c r="O255" s="138" t="s">
        <v>65</v>
      </c>
      <c r="P255" s="138" t="s">
        <v>316</v>
      </c>
      <c r="Q255" s="133"/>
    </row>
    <row r="256" spans="1:17" ht="15.75" thickBot="1" x14ac:dyDescent="0.25">
      <c r="A256" s="135" t="s">
        <v>1416</v>
      </c>
      <c r="B256" s="136" t="s">
        <v>1417</v>
      </c>
      <c r="C256" s="137">
        <v>9</v>
      </c>
      <c r="D256" s="137">
        <v>0</v>
      </c>
      <c r="E256" s="137">
        <v>0</v>
      </c>
      <c r="F256" s="137">
        <v>0</v>
      </c>
      <c r="G256" s="137">
        <v>0</v>
      </c>
      <c r="H256" s="137">
        <v>1</v>
      </c>
      <c r="I256" s="137">
        <v>4</v>
      </c>
      <c r="J256" s="137">
        <v>0</v>
      </c>
      <c r="K256" s="137">
        <v>0</v>
      </c>
      <c r="L256" s="132">
        <f t="shared" si="4"/>
        <v>4</v>
      </c>
      <c r="M256" s="137">
        <v>1183</v>
      </c>
      <c r="N256" s="124">
        <v>1.7006802721088437E-2</v>
      </c>
      <c r="O256" s="138" t="s">
        <v>43</v>
      </c>
      <c r="P256" s="138" t="s">
        <v>312</v>
      </c>
      <c r="Q256" s="133" t="s">
        <v>2358</v>
      </c>
    </row>
    <row r="257" spans="1:17" ht="15.75" thickBot="1" x14ac:dyDescent="0.25">
      <c r="A257" s="135" t="s">
        <v>1783</v>
      </c>
      <c r="B257" s="136" t="s">
        <v>1784</v>
      </c>
      <c r="C257" s="137">
        <v>7</v>
      </c>
      <c r="D257" s="137">
        <v>0</v>
      </c>
      <c r="E257" s="137">
        <v>0</v>
      </c>
      <c r="F257" s="137">
        <v>0</v>
      </c>
      <c r="G257" s="137">
        <v>0</v>
      </c>
      <c r="H257" s="137">
        <v>0</v>
      </c>
      <c r="I257" s="137">
        <v>0</v>
      </c>
      <c r="J257" s="137">
        <v>1</v>
      </c>
      <c r="K257" s="137">
        <v>1</v>
      </c>
      <c r="L257" s="132">
        <f t="shared" si="4"/>
        <v>5</v>
      </c>
      <c r="M257" s="137">
        <v>877</v>
      </c>
      <c r="N257" s="124">
        <v>5.5944055944055944E-2</v>
      </c>
      <c r="O257" s="138" t="s">
        <v>73</v>
      </c>
      <c r="P257" s="138" t="s">
        <v>316</v>
      </c>
      <c r="Q257" s="133"/>
    </row>
    <row r="258" spans="1:17" ht="15.75" thickBot="1" x14ac:dyDescent="0.25">
      <c r="A258" s="135" t="s">
        <v>1579</v>
      </c>
      <c r="B258" s="136" t="s">
        <v>1580</v>
      </c>
      <c r="C258" s="137">
        <v>4</v>
      </c>
      <c r="D258" s="137">
        <v>1</v>
      </c>
      <c r="E258" s="137">
        <v>0</v>
      </c>
      <c r="F258" s="137">
        <v>0</v>
      </c>
      <c r="G258" s="137">
        <v>0</v>
      </c>
      <c r="H258" s="137">
        <v>0</v>
      </c>
      <c r="I258" s="137">
        <v>0</v>
      </c>
      <c r="J258" s="137">
        <v>1</v>
      </c>
      <c r="K258" s="137">
        <v>1</v>
      </c>
      <c r="L258" s="132">
        <f t="shared" si="4"/>
        <v>1</v>
      </c>
      <c r="M258" s="137">
        <v>729</v>
      </c>
      <c r="N258" s="124">
        <v>4.2517006802721092E-3</v>
      </c>
      <c r="O258" s="138" t="s">
        <v>34</v>
      </c>
      <c r="P258" s="138" t="s">
        <v>305</v>
      </c>
      <c r="Q258" s="133" t="s">
        <v>2359</v>
      </c>
    </row>
    <row r="259" spans="1:17" ht="15.75" thickBot="1" x14ac:dyDescent="0.25">
      <c r="A259" s="135" t="s">
        <v>1750</v>
      </c>
      <c r="B259" s="136" t="s">
        <v>1751</v>
      </c>
      <c r="C259" s="137">
        <v>1</v>
      </c>
      <c r="D259" s="137">
        <v>0</v>
      </c>
      <c r="E259" s="137">
        <v>0</v>
      </c>
      <c r="F259" s="137">
        <v>0</v>
      </c>
      <c r="G259" s="137">
        <v>0</v>
      </c>
      <c r="H259" s="137">
        <v>0</v>
      </c>
      <c r="I259" s="137">
        <v>0</v>
      </c>
      <c r="J259" s="137">
        <v>0</v>
      </c>
      <c r="K259" s="137">
        <v>0</v>
      </c>
      <c r="L259" s="132">
        <f t="shared" si="4"/>
        <v>1</v>
      </c>
      <c r="M259" s="137">
        <v>925</v>
      </c>
      <c r="N259" s="124">
        <v>1.2722646310432571E-3</v>
      </c>
      <c r="O259" s="138" t="s">
        <v>88</v>
      </c>
      <c r="P259" s="138" t="s">
        <v>305</v>
      </c>
      <c r="Q259" s="133"/>
    </row>
    <row r="260" spans="1:17" ht="15.75" thickBot="1" x14ac:dyDescent="0.25">
      <c r="A260" s="135" t="s">
        <v>31</v>
      </c>
      <c r="B260" s="136" t="s">
        <v>382</v>
      </c>
      <c r="C260" s="137">
        <v>359</v>
      </c>
      <c r="D260" s="137">
        <v>100</v>
      </c>
      <c r="E260" s="137">
        <v>0</v>
      </c>
      <c r="F260" s="137">
        <v>0</v>
      </c>
      <c r="G260" s="137">
        <v>128</v>
      </c>
      <c r="H260" s="137">
        <v>76</v>
      </c>
      <c r="I260" s="137">
        <v>27</v>
      </c>
      <c r="J260" s="137">
        <v>2</v>
      </c>
      <c r="K260" s="137">
        <v>2</v>
      </c>
      <c r="L260" s="132">
        <f t="shared" si="4"/>
        <v>24</v>
      </c>
      <c r="M260" s="137">
        <v>24347</v>
      </c>
      <c r="N260" s="124">
        <v>5.3571428571428572E-3</v>
      </c>
      <c r="O260" s="138" t="s">
        <v>456</v>
      </c>
      <c r="P260" s="138" t="s">
        <v>296</v>
      </c>
      <c r="Q260" s="133"/>
    </row>
    <row r="261" spans="1:17" ht="15.75" thickBot="1" x14ac:dyDescent="0.25">
      <c r="A261" s="135" t="s">
        <v>548</v>
      </c>
      <c r="B261" s="136" t="s">
        <v>549</v>
      </c>
      <c r="C261" s="137">
        <v>18</v>
      </c>
      <c r="D261" s="137">
        <v>0</v>
      </c>
      <c r="E261" s="137">
        <v>0</v>
      </c>
      <c r="F261" s="137">
        <v>0</v>
      </c>
      <c r="G261" s="137">
        <v>0</v>
      </c>
      <c r="H261" s="137">
        <v>1</v>
      </c>
      <c r="I261" s="137">
        <v>5</v>
      </c>
      <c r="J261" s="137">
        <v>1</v>
      </c>
      <c r="K261" s="137">
        <v>0</v>
      </c>
      <c r="L261" s="132">
        <f t="shared" si="4"/>
        <v>11</v>
      </c>
      <c r="M261" s="137">
        <v>2896</v>
      </c>
      <c r="N261" s="124">
        <v>4.7393364928909956E-3</v>
      </c>
      <c r="O261" s="138" t="s">
        <v>35</v>
      </c>
      <c r="P261" s="138" t="s">
        <v>2580</v>
      </c>
      <c r="Q261" s="133" t="s">
        <v>91</v>
      </c>
    </row>
    <row r="262" spans="1:17" ht="15.75" thickBot="1" x14ac:dyDescent="0.25">
      <c r="A262" s="135" t="s">
        <v>1828</v>
      </c>
      <c r="B262" s="136" t="s">
        <v>1829</v>
      </c>
      <c r="C262" s="137">
        <v>2</v>
      </c>
      <c r="D262" s="137">
        <v>0</v>
      </c>
      <c r="E262" s="137">
        <v>0</v>
      </c>
      <c r="F262" s="137">
        <v>0</v>
      </c>
      <c r="G262" s="137">
        <v>0</v>
      </c>
      <c r="H262" s="137">
        <v>0</v>
      </c>
      <c r="I262" s="137">
        <v>0</v>
      </c>
      <c r="J262" s="137">
        <v>1</v>
      </c>
      <c r="K262" s="137">
        <v>1</v>
      </c>
      <c r="L262" s="132">
        <f t="shared" si="4"/>
        <v>0</v>
      </c>
      <c r="M262" s="137">
        <v>609</v>
      </c>
      <c r="N262" s="124">
        <v>1.0235414534288639E-2</v>
      </c>
      <c r="O262" s="138" t="s">
        <v>162</v>
      </c>
      <c r="P262" s="138" t="s">
        <v>309</v>
      </c>
      <c r="Q262" s="133" t="s">
        <v>111</v>
      </c>
    </row>
    <row r="263" spans="1:17" ht="15.75" thickBot="1" x14ac:dyDescent="0.25">
      <c r="A263" s="135" t="s">
        <v>769</v>
      </c>
      <c r="B263" s="136" t="s">
        <v>770</v>
      </c>
      <c r="C263" s="137">
        <v>3</v>
      </c>
      <c r="D263" s="137">
        <v>0</v>
      </c>
      <c r="E263" s="137">
        <v>0</v>
      </c>
      <c r="F263" s="137">
        <v>0</v>
      </c>
      <c r="G263" s="137">
        <v>0</v>
      </c>
      <c r="H263" s="137">
        <v>0</v>
      </c>
      <c r="I263" s="137">
        <v>1</v>
      </c>
      <c r="J263" s="137">
        <v>0</v>
      </c>
      <c r="K263" s="137">
        <v>0</v>
      </c>
      <c r="L263" s="132">
        <f t="shared" si="4"/>
        <v>2</v>
      </c>
      <c r="M263" s="137">
        <v>1217</v>
      </c>
      <c r="N263" s="124">
        <v>1.9723865877712033E-3</v>
      </c>
      <c r="O263" s="138" t="s">
        <v>73</v>
      </c>
      <c r="P263" s="138" t="s">
        <v>316</v>
      </c>
      <c r="Q263" s="133"/>
    </row>
    <row r="264" spans="1:17" ht="15.75" thickBot="1" x14ac:dyDescent="0.25">
      <c r="A264" s="135" t="s">
        <v>2087</v>
      </c>
      <c r="B264" s="136" t="s">
        <v>2088</v>
      </c>
      <c r="C264" s="137">
        <v>3</v>
      </c>
      <c r="D264" s="137">
        <v>0</v>
      </c>
      <c r="E264" s="137">
        <v>0</v>
      </c>
      <c r="F264" s="137">
        <v>0</v>
      </c>
      <c r="G264" s="137">
        <v>0</v>
      </c>
      <c r="H264" s="137">
        <v>0</v>
      </c>
      <c r="I264" s="137">
        <v>0</v>
      </c>
      <c r="J264" s="137">
        <v>0</v>
      </c>
      <c r="K264" s="137">
        <v>0</v>
      </c>
      <c r="L264" s="132">
        <f t="shared" si="4"/>
        <v>3</v>
      </c>
      <c r="M264" s="137">
        <v>468</v>
      </c>
      <c r="N264" s="124">
        <v>0.17004048582995951</v>
      </c>
      <c r="O264" s="138" t="s">
        <v>2581</v>
      </c>
      <c r="P264" s="138" t="s">
        <v>309</v>
      </c>
      <c r="Q264" s="133"/>
    </row>
    <row r="265" spans="1:17" ht="15.75" thickBot="1" x14ac:dyDescent="0.25">
      <c r="A265" s="135" t="s">
        <v>1496</v>
      </c>
      <c r="B265" s="136" t="s">
        <v>1497</v>
      </c>
      <c r="C265" s="137">
        <v>7</v>
      </c>
      <c r="D265" s="137">
        <v>4</v>
      </c>
      <c r="E265" s="137">
        <v>0</v>
      </c>
      <c r="F265" s="137">
        <v>0</v>
      </c>
      <c r="G265" s="137">
        <v>0</v>
      </c>
      <c r="H265" s="137">
        <v>0</v>
      </c>
      <c r="I265" s="137">
        <v>3</v>
      </c>
      <c r="J265" s="137">
        <v>0</v>
      </c>
      <c r="K265" s="137">
        <v>0</v>
      </c>
      <c r="L265" s="132">
        <f t="shared" si="4"/>
        <v>0</v>
      </c>
      <c r="M265" s="137">
        <v>1018</v>
      </c>
      <c r="N265" s="124">
        <v>3.2052045849915403E-2</v>
      </c>
      <c r="O265" s="138" t="s">
        <v>61</v>
      </c>
      <c r="P265" s="138" t="s">
        <v>305</v>
      </c>
      <c r="Q265" s="133"/>
    </row>
    <row r="266" spans="1:17" ht="15.75" thickBot="1" x14ac:dyDescent="0.25">
      <c r="A266" s="135" t="s">
        <v>2243</v>
      </c>
      <c r="B266" s="136" t="s">
        <v>2244</v>
      </c>
      <c r="C266" s="137">
        <v>2</v>
      </c>
      <c r="D266" s="137">
        <v>0</v>
      </c>
      <c r="E266" s="137">
        <v>0</v>
      </c>
      <c r="F266" s="137">
        <v>0</v>
      </c>
      <c r="G266" s="137">
        <v>0</v>
      </c>
      <c r="H266" s="137">
        <v>1</v>
      </c>
      <c r="I266" s="137">
        <v>1</v>
      </c>
      <c r="J266" s="137">
        <v>0</v>
      </c>
      <c r="K266" s="137">
        <v>0</v>
      </c>
      <c r="L266" s="132">
        <f t="shared" si="4"/>
        <v>0</v>
      </c>
      <c r="M266" s="137">
        <v>369</v>
      </c>
      <c r="N266" s="124">
        <v>2.3564064801178203E-2</v>
      </c>
      <c r="O266" s="138" t="s">
        <v>30</v>
      </c>
      <c r="P266" s="138" t="s">
        <v>309</v>
      </c>
      <c r="Q266" s="133" t="s">
        <v>111</v>
      </c>
    </row>
    <row r="267" spans="1:17" ht="15.75" thickBot="1" x14ac:dyDescent="0.25">
      <c r="A267" s="135" t="s">
        <v>2099</v>
      </c>
      <c r="B267" s="136" t="s">
        <v>2100</v>
      </c>
      <c r="C267" s="137">
        <v>1</v>
      </c>
      <c r="D267" s="137">
        <v>0</v>
      </c>
      <c r="E267" s="137">
        <v>0</v>
      </c>
      <c r="F267" s="137">
        <v>0</v>
      </c>
      <c r="G267" s="137">
        <v>0</v>
      </c>
      <c r="H267" s="137">
        <v>0</v>
      </c>
      <c r="I267" s="137">
        <v>0</v>
      </c>
      <c r="J267" s="137">
        <v>0</v>
      </c>
      <c r="K267" s="137">
        <v>0</v>
      </c>
      <c r="L267" s="132">
        <f t="shared" ref="L267:L330" si="5">+C267-D267-G267-H267-I267-J267-K267</f>
        <v>1</v>
      </c>
      <c r="M267" s="137">
        <v>910</v>
      </c>
      <c r="N267" s="124">
        <v>3.5775127768313458E-2</v>
      </c>
      <c r="O267" s="138" t="s">
        <v>79</v>
      </c>
      <c r="P267" s="138"/>
      <c r="Q267" s="133"/>
    </row>
    <row r="268" spans="1:17" ht="15.75" thickBot="1" x14ac:dyDescent="0.25">
      <c r="A268" s="135" t="s">
        <v>1370</v>
      </c>
      <c r="B268" s="136" t="s">
        <v>1371</v>
      </c>
      <c r="C268" s="137">
        <v>2</v>
      </c>
      <c r="D268" s="137">
        <v>1</v>
      </c>
      <c r="E268" s="137">
        <v>0</v>
      </c>
      <c r="F268" s="137">
        <v>0</v>
      </c>
      <c r="G268" s="137">
        <v>0</v>
      </c>
      <c r="H268" s="137">
        <v>0</v>
      </c>
      <c r="I268" s="137">
        <v>0</v>
      </c>
      <c r="J268" s="137">
        <v>0</v>
      </c>
      <c r="K268" s="137">
        <v>0</v>
      </c>
      <c r="L268" s="132">
        <f t="shared" si="5"/>
        <v>1</v>
      </c>
      <c r="M268" s="137">
        <v>736</v>
      </c>
      <c r="N268" s="124">
        <v>4.9921996879875197E-2</v>
      </c>
      <c r="O268" s="138" t="s">
        <v>30</v>
      </c>
      <c r="P268" s="138" t="s">
        <v>309</v>
      </c>
      <c r="Q268" s="133" t="s">
        <v>111</v>
      </c>
    </row>
    <row r="269" spans="1:17" ht="15.75" thickBot="1" x14ac:dyDescent="0.25">
      <c r="A269" s="135" t="s">
        <v>454</v>
      </c>
      <c r="B269" s="136" t="s">
        <v>455</v>
      </c>
      <c r="C269" s="137">
        <v>212</v>
      </c>
      <c r="D269" s="137">
        <v>7</v>
      </c>
      <c r="E269" s="137">
        <v>0</v>
      </c>
      <c r="F269" s="137">
        <v>0</v>
      </c>
      <c r="G269" s="137">
        <v>0</v>
      </c>
      <c r="H269" s="137">
        <v>4</v>
      </c>
      <c r="I269" s="137">
        <v>144</v>
      </c>
      <c r="J269" s="137">
        <v>0</v>
      </c>
      <c r="K269" s="137">
        <v>10</v>
      </c>
      <c r="L269" s="132">
        <f t="shared" si="5"/>
        <v>47</v>
      </c>
      <c r="M269" s="137">
        <v>3405</v>
      </c>
      <c r="N269" s="124">
        <v>6.1443932411674347E-3</v>
      </c>
      <c r="O269" s="138" t="s">
        <v>70</v>
      </c>
      <c r="P269" s="138" t="s">
        <v>312</v>
      </c>
      <c r="Q269" s="133" t="s">
        <v>2358</v>
      </c>
    </row>
    <row r="270" spans="1:17" ht="15.75" thickBot="1" x14ac:dyDescent="0.25">
      <c r="A270" s="135" t="s">
        <v>2065</v>
      </c>
      <c r="B270" s="136" t="s">
        <v>2066</v>
      </c>
      <c r="C270" s="137">
        <v>4</v>
      </c>
      <c r="D270" s="137">
        <v>0</v>
      </c>
      <c r="E270" s="137">
        <v>0</v>
      </c>
      <c r="F270" s="137">
        <v>0</v>
      </c>
      <c r="G270" s="137">
        <v>0</v>
      </c>
      <c r="H270" s="137">
        <v>0</v>
      </c>
      <c r="I270" s="137">
        <v>4</v>
      </c>
      <c r="J270" s="137">
        <v>0</v>
      </c>
      <c r="K270" s="137">
        <v>0</v>
      </c>
      <c r="L270" s="132">
        <f t="shared" si="5"/>
        <v>0</v>
      </c>
      <c r="M270" s="137">
        <v>273</v>
      </c>
      <c r="N270" s="124">
        <v>9.9132589838909543E-3</v>
      </c>
      <c r="O270" s="138" t="s">
        <v>34</v>
      </c>
      <c r="P270" s="138" t="s">
        <v>305</v>
      </c>
      <c r="Q270" s="133" t="s">
        <v>2359</v>
      </c>
    </row>
    <row r="271" spans="1:17" ht="15.75" thickBot="1" x14ac:dyDescent="0.25">
      <c r="A271" s="135" t="s">
        <v>32</v>
      </c>
      <c r="B271" s="136" t="s">
        <v>411</v>
      </c>
      <c r="C271" s="137">
        <v>174</v>
      </c>
      <c r="D271" s="137">
        <v>58</v>
      </c>
      <c r="E271" s="137">
        <v>1</v>
      </c>
      <c r="F271" s="137">
        <v>1</v>
      </c>
      <c r="G271" s="137">
        <v>0</v>
      </c>
      <c r="H271" s="137">
        <v>21</v>
      </c>
      <c r="I271" s="137">
        <v>34</v>
      </c>
      <c r="J271" s="137">
        <v>2</v>
      </c>
      <c r="K271" s="137">
        <v>2</v>
      </c>
      <c r="L271" s="132">
        <f t="shared" si="5"/>
        <v>57</v>
      </c>
      <c r="M271" s="137">
        <v>21470</v>
      </c>
      <c r="N271" s="124">
        <v>2.835538752362949E-2</v>
      </c>
      <c r="O271" s="138" t="s">
        <v>456</v>
      </c>
      <c r="P271" s="138" t="s">
        <v>312</v>
      </c>
      <c r="Q271" s="133"/>
    </row>
    <row r="272" spans="1:17" ht="15.75" thickBot="1" x14ac:dyDescent="0.25">
      <c r="A272" s="135" t="s">
        <v>1607</v>
      </c>
      <c r="B272" s="136" t="s">
        <v>1608</v>
      </c>
      <c r="C272" s="137">
        <v>6</v>
      </c>
      <c r="D272" s="137">
        <v>0</v>
      </c>
      <c r="E272" s="137">
        <v>0</v>
      </c>
      <c r="F272" s="137">
        <v>0</v>
      </c>
      <c r="G272" s="137">
        <v>0</v>
      </c>
      <c r="H272" s="137">
        <v>0</v>
      </c>
      <c r="I272" s="137">
        <v>4</v>
      </c>
      <c r="J272" s="137">
        <v>1</v>
      </c>
      <c r="K272" s="137">
        <v>1</v>
      </c>
      <c r="L272" s="132">
        <f t="shared" si="5"/>
        <v>0</v>
      </c>
      <c r="M272" s="137">
        <v>908</v>
      </c>
      <c r="N272" s="124">
        <v>0.12582781456953643</v>
      </c>
      <c r="O272" s="138" t="s">
        <v>48</v>
      </c>
      <c r="P272" s="138" t="s">
        <v>305</v>
      </c>
      <c r="Q272" s="133"/>
    </row>
    <row r="273" spans="1:17" ht="15.75" thickBot="1" x14ac:dyDescent="0.25">
      <c r="A273" s="135" t="s">
        <v>948</v>
      </c>
      <c r="B273" s="136" t="s">
        <v>949</v>
      </c>
      <c r="C273" s="137">
        <v>9</v>
      </c>
      <c r="D273" s="137">
        <v>0</v>
      </c>
      <c r="E273" s="137">
        <v>0</v>
      </c>
      <c r="F273" s="137">
        <v>0</v>
      </c>
      <c r="G273" s="137">
        <v>0</v>
      </c>
      <c r="H273" s="137">
        <v>2</v>
      </c>
      <c r="I273" s="137">
        <v>5</v>
      </c>
      <c r="J273" s="137">
        <v>0</v>
      </c>
      <c r="K273" s="137">
        <v>1</v>
      </c>
      <c r="L273" s="132">
        <f t="shared" si="5"/>
        <v>1</v>
      </c>
      <c r="M273" s="137">
        <v>794</v>
      </c>
      <c r="N273" s="124">
        <v>6.2500000000000003E-3</v>
      </c>
      <c r="O273" s="138" t="s">
        <v>69</v>
      </c>
      <c r="P273" s="138" t="s">
        <v>321</v>
      </c>
      <c r="Q273" s="133" t="s">
        <v>332</v>
      </c>
    </row>
    <row r="274" spans="1:17" ht="15.75" thickBot="1" x14ac:dyDescent="0.25">
      <c r="A274" s="135" t="s">
        <v>1163</v>
      </c>
      <c r="B274" s="136" t="s">
        <v>1164</v>
      </c>
      <c r="C274" s="137">
        <v>3</v>
      </c>
      <c r="D274" s="137">
        <v>0</v>
      </c>
      <c r="E274" s="137">
        <v>0</v>
      </c>
      <c r="F274" s="137">
        <v>0</v>
      </c>
      <c r="G274" s="137">
        <v>0</v>
      </c>
      <c r="H274" s="137">
        <v>0</v>
      </c>
      <c r="I274" s="137">
        <v>1</v>
      </c>
      <c r="J274" s="137">
        <v>0</v>
      </c>
      <c r="K274" s="137">
        <v>0</v>
      </c>
      <c r="L274" s="132">
        <f t="shared" si="5"/>
        <v>2</v>
      </c>
      <c r="M274" s="137">
        <v>405</v>
      </c>
      <c r="N274" s="124">
        <v>1.8957345971563982E-3</v>
      </c>
      <c r="O274" s="138" t="s">
        <v>42</v>
      </c>
      <c r="P274" s="138" t="s">
        <v>307</v>
      </c>
      <c r="Q274" s="133" t="s">
        <v>5</v>
      </c>
    </row>
    <row r="275" spans="1:17" ht="15.75" thickBot="1" x14ac:dyDescent="0.25">
      <c r="A275" s="135" t="s">
        <v>1229</v>
      </c>
      <c r="B275" s="136" t="s">
        <v>1230</v>
      </c>
      <c r="C275" s="137">
        <v>3</v>
      </c>
      <c r="D275" s="137">
        <v>0</v>
      </c>
      <c r="E275" s="137">
        <v>0</v>
      </c>
      <c r="F275" s="137">
        <v>0</v>
      </c>
      <c r="G275" s="137">
        <v>0</v>
      </c>
      <c r="H275" s="137">
        <v>0</v>
      </c>
      <c r="I275" s="137">
        <v>1</v>
      </c>
      <c r="J275" s="137">
        <v>1</v>
      </c>
      <c r="K275" s="137">
        <v>0</v>
      </c>
      <c r="L275" s="132">
        <f t="shared" si="5"/>
        <v>1</v>
      </c>
      <c r="M275" s="137">
        <v>314</v>
      </c>
      <c r="N275" s="124">
        <v>1.4851485148514851E-2</v>
      </c>
      <c r="O275" s="138" t="s">
        <v>28</v>
      </c>
      <c r="P275" s="138" t="s">
        <v>321</v>
      </c>
      <c r="Q275" s="133" t="s">
        <v>2355</v>
      </c>
    </row>
    <row r="276" spans="1:17" ht="15.75" thickBot="1" x14ac:dyDescent="0.25">
      <c r="A276" s="135" t="s">
        <v>785</v>
      </c>
      <c r="B276" s="136" t="s">
        <v>786</v>
      </c>
      <c r="C276" s="137">
        <v>8</v>
      </c>
      <c r="D276" s="137">
        <v>0</v>
      </c>
      <c r="E276" s="137">
        <v>0</v>
      </c>
      <c r="F276" s="137">
        <v>0</v>
      </c>
      <c r="G276" s="137">
        <v>0</v>
      </c>
      <c r="H276" s="137">
        <v>1</v>
      </c>
      <c r="I276" s="137">
        <v>2</v>
      </c>
      <c r="J276" s="137">
        <v>0</v>
      </c>
      <c r="K276" s="137">
        <v>2</v>
      </c>
      <c r="L276" s="132">
        <f t="shared" si="5"/>
        <v>3</v>
      </c>
      <c r="M276" s="137">
        <v>513</v>
      </c>
      <c r="N276" s="124">
        <v>6.3157894736842104E-3</v>
      </c>
      <c r="O276" s="138" t="s">
        <v>238</v>
      </c>
      <c r="P276" s="138" t="s">
        <v>2580</v>
      </c>
      <c r="Q276" s="133" t="s">
        <v>51</v>
      </c>
    </row>
    <row r="277" spans="1:17" ht="15.75" thickBot="1" x14ac:dyDescent="0.25">
      <c r="A277" s="135" t="s">
        <v>705</v>
      </c>
      <c r="B277" s="136" t="s">
        <v>706</v>
      </c>
      <c r="C277" s="137">
        <v>12</v>
      </c>
      <c r="D277" s="137">
        <v>4</v>
      </c>
      <c r="E277" s="137">
        <v>0</v>
      </c>
      <c r="F277" s="137">
        <v>0</v>
      </c>
      <c r="G277" s="137">
        <v>0</v>
      </c>
      <c r="H277" s="137">
        <v>0</v>
      </c>
      <c r="I277" s="137">
        <v>6</v>
      </c>
      <c r="J277" s="137">
        <v>0</v>
      </c>
      <c r="K277" s="137">
        <v>0</v>
      </c>
      <c r="L277" s="132">
        <f t="shared" si="5"/>
        <v>2</v>
      </c>
      <c r="M277" s="137">
        <v>1732</v>
      </c>
      <c r="N277" s="124">
        <v>2.999210734017364E-2</v>
      </c>
      <c r="O277" s="138" t="s">
        <v>69</v>
      </c>
      <c r="P277" s="138" t="s">
        <v>321</v>
      </c>
      <c r="Q277" s="133" t="s">
        <v>332</v>
      </c>
    </row>
    <row r="278" spans="1:17" ht="15.75" thickBot="1" x14ac:dyDescent="0.25">
      <c r="A278" s="135" t="s">
        <v>986</v>
      </c>
      <c r="B278" s="136" t="s">
        <v>987</v>
      </c>
      <c r="C278" s="137">
        <v>6</v>
      </c>
      <c r="D278" s="137">
        <v>0</v>
      </c>
      <c r="E278" s="137">
        <v>0</v>
      </c>
      <c r="F278" s="137">
        <v>0</v>
      </c>
      <c r="G278" s="137">
        <v>0</v>
      </c>
      <c r="H278" s="137">
        <v>0</v>
      </c>
      <c r="I278" s="137">
        <v>3</v>
      </c>
      <c r="J278" s="137">
        <v>0</v>
      </c>
      <c r="K278" s="137">
        <v>0</v>
      </c>
      <c r="L278" s="132">
        <f t="shared" si="5"/>
        <v>3</v>
      </c>
      <c r="M278" s="137">
        <v>896</v>
      </c>
      <c r="N278" s="124">
        <v>3.2786885245901641E-2</v>
      </c>
      <c r="O278" s="138" t="s">
        <v>54</v>
      </c>
      <c r="P278" s="138" t="s">
        <v>296</v>
      </c>
      <c r="Q278" s="133" t="s">
        <v>328</v>
      </c>
    </row>
    <row r="279" spans="1:17" ht="15.75" thickBot="1" x14ac:dyDescent="0.25">
      <c r="A279" s="135" t="s">
        <v>2106</v>
      </c>
      <c r="B279" s="136" t="s">
        <v>2107</v>
      </c>
      <c r="C279" s="137">
        <v>2</v>
      </c>
      <c r="D279" s="137">
        <v>2</v>
      </c>
      <c r="E279" s="137">
        <v>0</v>
      </c>
      <c r="F279" s="137">
        <v>0</v>
      </c>
      <c r="G279" s="137">
        <v>0</v>
      </c>
      <c r="H279" s="137">
        <v>0</v>
      </c>
      <c r="I279" s="137">
        <v>0</v>
      </c>
      <c r="J279" s="137">
        <v>0</v>
      </c>
      <c r="K279" s="137">
        <v>0</v>
      </c>
      <c r="L279" s="132">
        <f t="shared" si="5"/>
        <v>0</v>
      </c>
      <c r="M279" s="137">
        <v>17668</v>
      </c>
      <c r="N279" s="124">
        <v>1.6863406408094434E-3</v>
      </c>
      <c r="O279" s="138" t="s">
        <v>456</v>
      </c>
      <c r="P279" s="138" t="s">
        <v>300</v>
      </c>
      <c r="Q279" s="133"/>
    </row>
    <row r="280" spans="1:17" ht="15.75" thickBot="1" x14ac:dyDescent="0.25">
      <c r="A280" s="135" t="s">
        <v>1830</v>
      </c>
      <c r="B280" s="136" t="s">
        <v>1831</v>
      </c>
      <c r="C280" s="137">
        <v>3</v>
      </c>
      <c r="D280" s="137">
        <v>0</v>
      </c>
      <c r="E280" s="137">
        <v>0</v>
      </c>
      <c r="F280" s="137">
        <v>0</v>
      </c>
      <c r="G280" s="137">
        <v>0</v>
      </c>
      <c r="H280" s="137">
        <v>1</v>
      </c>
      <c r="I280" s="137">
        <v>1</v>
      </c>
      <c r="J280" s="137">
        <v>0</v>
      </c>
      <c r="K280" s="137">
        <v>0</v>
      </c>
      <c r="L280" s="132">
        <f t="shared" si="5"/>
        <v>1</v>
      </c>
      <c r="M280" s="137">
        <v>321</v>
      </c>
      <c r="N280" s="124">
        <v>2.5862068965517241E-2</v>
      </c>
      <c r="O280" s="138" t="s">
        <v>35</v>
      </c>
      <c r="P280" s="138" t="s">
        <v>2580</v>
      </c>
      <c r="Q280" s="133" t="s">
        <v>91</v>
      </c>
    </row>
    <row r="281" spans="1:17" ht="15.75" thickBot="1" x14ac:dyDescent="0.25">
      <c r="A281" s="135" t="s">
        <v>797</v>
      </c>
      <c r="B281" s="136" t="s">
        <v>798</v>
      </c>
      <c r="C281" s="137">
        <v>8</v>
      </c>
      <c r="D281" s="137">
        <v>0</v>
      </c>
      <c r="E281" s="137">
        <v>0</v>
      </c>
      <c r="F281" s="137">
        <v>0</v>
      </c>
      <c r="G281" s="137">
        <v>0</v>
      </c>
      <c r="H281" s="137">
        <v>0</v>
      </c>
      <c r="I281" s="137">
        <v>4</v>
      </c>
      <c r="J281" s="137">
        <v>0</v>
      </c>
      <c r="K281" s="137">
        <v>2</v>
      </c>
      <c r="L281" s="132">
        <f t="shared" si="5"/>
        <v>2</v>
      </c>
      <c r="M281" s="137">
        <v>1062</v>
      </c>
      <c r="N281" s="124">
        <v>2.3809523809523808E-2</v>
      </c>
      <c r="O281" s="138" t="s">
        <v>21</v>
      </c>
      <c r="P281" s="138" t="s">
        <v>307</v>
      </c>
      <c r="Q281" s="133"/>
    </row>
    <row r="282" spans="1:17" ht="15.75" thickBot="1" x14ac:dyDescent="0.25">
      <c r="A282" s="135" t="s">
        <v>1640</v>
      </c>
      <c r="B282" s="136" t="s">
        <v>1641</v>
      </c>
      <c r="C282" s="137">
        <v>4</v>
      </c>
      <c r="D282" s="137">
        <v>1</v>
      </c>
      <c r="E282" s="137">
        <v>0</v>
      </c>
      <c r="F282" s="137">
        <v>0</v>
      </c>
      <c r="G282" s="137">
        <v>0</v>
      </c>
      <c r="H282" s="137">
        <v>0</v>
      </c>
      <c r="I282" s="137">
        <v>0</v>
      </c>
      <c r="J282" s="137">
        <v>0</v>
      </c>
      <c r="K282" s="137">
        <v>0</v>
      </c>
      <c r="L282" s="132">
        <f t="shared" si="5"/>
        <v>3</v>
      </c>
      <c r="M282" s="137">
        <v>539</v>
      </c>
      <c r="N282" s="124">
        <v>1.0230179028132993E-2</v>
      </c>
      <c r="O282" s="138" t="s">
        <v>89</v>
      </c>
      <c r="P282" s="138" t="s">
        <v>2580</v>
      </c>
      <c r="Q282" s="133" t="s">
        <v>91</v>
      </c>
    </row>
    <row r="283" spans="1:17" ht="15.75" thickBot="1" x14ac:dyDescent="0.25">
      <c r="A283" s="135" t="s">
        <v>719</v>
      </c>
      <c r="B283" s="136" t="s">
        <v>720</v>
      </c>
      <c r="C283" s="137">
        <v>28</v>
      </c>
      <c r="D283" s="137">
        <v>4</v>
      </c>
      <c r="E283" s="137">
        <v>0</v>
      </c>
      <c r="F283" s="137">
        <v>0</v>
      </c>
      <c r="G283" s="137">
        <v>0</v>
      </c>
      <c r="H283" s="137">
        <v>0</v>
      </c>
      <c r="I283" s="137">
        <v>12</v>
      </c>
      <c r="J283" s="137">
        <v>0</v>
      </c>
      <c r="K283" s="137">
        <v>0</v>
      </c>
      <c r="L283" s="132">
        <f t="shared" si="5"/>
        <v>12</v>
      </c>
      <c r="M283" s="137">
        <v>678</v>
      </c>
      <c r="N283" s="124">
        <v>2.9211723834222245E-2</v>
      </c>
      <c r="O283" s="138" t="s">
        <v>87</v>
      </c>
      <c r="P283" s="138" t="s">
        <v>2580</v>
      </c>
      <c r="Q283" s="133" t="s">
        <v>51</v>
      </c>
    </row>
    <row r="284" spans="1:17" ht="15.75" thickBot="1" x14ac:dyDescent="0.25">
      <c r="A284" s="135" t="s">
        <v>944</v>
      </c>
      <c r="B284" s="136" t="s">
        <v>945</v>
      </c>
      <c r="C284" s="137">
        <v>7</v>
      </c>
      <c r="D284" s="137">
        <v>0</v>
      </c>
      <c r="E284" s="137">
        <v>0</v>
      </c>
      <c r="F284" s="137">
        <v>0</v>
      </c>
      <c r="G284" s="137">
        <v>0</v>
      </c>
      <c r="H284" s="137">
        <v>0</v>
      </c>
      <c r="I284" s="137">
        <v>3</v>
      </c>
      <c r="J284" s="137">
        <v>0</v>
      </c>
      <c r="K284" s="137">
        <v>4</v>
      </c>
      <c r="L284" s="132">
        <f t="shared" si="5"/>
        <v>0</v>
      </c>
      <c r="M284" s="137">
        <v>816</v>
      </c>
      <c r="N284" s="124">
        <v>3.4071550255536627E-3</v>
      </c>
      <c r="O284" s="138" t="s">
        <v>87</v>
      </c>
      <c r="P284" s="138" t="s">
        <v>2580</v>
      </c>
      <c r="Q284" s="133" t="s">
        <v>51</v>
      </c>
    </row>
    <row r="285" spans="1:17" ht="15.75" thickBot="1" x14ac:dyDescent="0.25">
      <c r="A285" s="135" t="s">
        <v>761</v>
      </c>
      <c r="B285" s="136" t="s">
        <v>762</v>
      </c>
      <c r="C285" s="137">
        <v>19</v>
      </c>
      <c r="D285" s="137">
        <v>2</v>
      </c>
      <c r="E285" s="137">
        <v>0</v>
      </c>
      <c r="F285" s="137">
        <v>0</v>
      </c>
      <c r="G285" s="137">
        <v>0</v>
      </c>
      <c r="H285" s="137">
        <v>0</v>
      </c>
      <c r="I285" s="137">
        <v>4</v>
      </c>
      <c r="J285" s="137">
        <v>0</v>
      </c>
      <c r="K285" s="137">
        <v>0</v>
      </c>
      <c r="L285" s="132">
        <f t="shared" si="5"/>
        <v>13</v>
      </c>
      <c r="M285" s="137">
        <v>1520</v>
      </c>
      <c r="N285" s="124">
        <v>4.6547711404189293E-3</v>
      </c>
      <c r="O285" s="138" t="s">
        <v>70</v>
      </c>
      <c r="P285" s="138" t="s">
        <v>298</v>
      </c>
      <c r="Q285" s="133"/>
    </row>
    <row r="286" spans="1:17" ht="15.75" thickBot="1" x14ac:dyDescent="0.25">
      <c r="A286" s="135" t="s">
        <v>1693</v>
      </c>
      <c r="B286" s="136" t="s">
        <v>1694</v>
      </c>
      <c r="C286" s="137">
        <v>4</v>
      </c>
      <c r="D286" s="137">
        <v>0</v>
      </c>
      <c r="E286" s="137">
        <v>0</v>
      </c>
      <c r="F286" s="137">
        <v>0</v>
      </c>
      <c r="G286" s="137">
        <v>0</v>
      </c>
      <c r="H286" s="137">
        <v>0</v>
      </c>
      <c r="I286" s="137">
        <v>3</v>
      </c>
      <c r="J286" s="137">
        <v>1</v>
      </c>
      <c r="K286" s="137">
        <v>0</v>
      </c>
      <c r="L286" s="132">
        <f t="shared" si="5"/>
        <v>0</v>
      </c>
      <c r="M286" s="137">
        <v>405</v>
      </c>
      <c r="N286" s="124">
        <v>8.4269662921348312E-3</v>
      </c>
      <c r="O286" s="138" t="s">
        <v>47</v>
      </c>
      <c r="P286" s="138" t="s">
        <v>316</v>
      </c>
      <c r="Q286" s="133"/>
    </row>
    <row r="287" spans="1:17" ht="15.75" thickBot="1" x14ac:dyDescent="0.25">
      <c r="A287" s="135" t="s">
        <v>1683</v>
      </c>
      <c r="B287" s="136" t="s">
        <v>1684</v>
      </c>
      <c r="C287" s="137">
        <v>1</v>
      </c>
      <c r="D287" s="137">
        <v>0</v>
      </c>
      <c r="E287" s="137">
        <v>0</v>
      </c>
      <c r="F287" s="137">
        <v>0</v>
      </c>
      <c r="G287" s="137">
        <v>0</v>
      </c>
      <c r="H287" s="137">
        <v>0</v>
      </c>
      <c r="I287" s="137">
        <v>0</v>
      </c>
      <c r="J287" s="137">
        <v>0</v>
      </c>
      <c r="K287" s="137">
        <v>0</v>
      </c>
      <c r="L287" s="132">
        <f t="shared" si="5"/>
        <v>1</v>
      </c>
      <c r="M287" s="137">
        <v>810</v>
      </c>
      <c r="N287" s="124">
        <v>5.4595086442220204E-3</v>
      </c>
      <c r="O287" s="138" t="s">
        <v>122</v>
      </c>
      <c r="P287" s="138" t="s">
        <v>307</v>
      </c>
      <c r="Q287" s="133" t="s">
        <v>118</v>
      </c>
    </row>
    <row r="288" spans="1:17" ht="15.75" thickBot="1" x14ac:dyDescent="0.25">
      <c r="A288" s="135" t="s">
        <v>33</v>
      </c>
      <c r="B288" s="136" t="s">
        <v>355</v>
      </c>
      <c r="C288" s="137">
        <v>524</v>
      </c>
      <c r="D288" s="137">
        <v>382</v>
      </c>
      <c r="E288" s="137">
        <v>9</v>
      </c>
      <c r="F288" s="137">
        <v>62</v>
      </c>
      <c r="G288" s="137">
        <v>1</v>
      </c>
      <c r="H288" s="137">
        <v>25</v>
      </c>
      <c r="I288" s="137">
        <v>29</v>
      </c>
      <c r="J288" s="137">
        <v>5</v>
      </c>
      <c r="K288" s="137">
        <v>0</v>
      </c>
      <c r="L288" s="132">
        <f t="shared" si="5"/>
        <v>82</v>
      </c>
      <c r="M288" s="137">
        <v>39652</v>
      </c>
      <c r="N288" s="124">
        <v>2.2360894435777431E-2</v>
      </c>
      <c r="O288" s="138" t="s">
        <v>456</v>
      </c>
      <c r="P288" s="138" t="s">
        <v>307</v>
      </c>
      <c r="Q288" s="133" t="s">
        <v>33</v>
      </c>
    </row>
    <row r="289" spans="1:17" ht="15.75" thickBot="1" x14ac:dyDescent="0.25">
      <c r="A289" s="135" t="s">
        <v>2058</v>
      </c>
      <c r="B289" s="136" t="s">
        <v>2059</v>
      </c>
      <c r="C289" s="137">
        <v>2</v>
      </c>
      <c r="D289" s="137">
        <v>0</v>
      </c>
      <c r="E289" s="137">
        <v>0</v>
      </c>
      <c r="F289" s="137">
        <v>0</v>
      </c>
      <c r="G289" s="137">
        <v>0</v>
      </c>
      <c r="H289" s="137">
        <v>0</v>
      </c>
      <c r="I289" s="137">
        <v>2</v>
      </c>
      <c r="J289" s="137">
        <v>0</v>
      </c>
      <c r="K289" s="137">
        <v>0</v>
      </c>
      <c r="L289" s="132">
        <f t="shared" si="5"/>
        <v>0</v>
      </c>
      <c r="M289" s="137">
        <v>372</v>
      </c>
      <c r="N289" s="124">
        <v>1.8028846153846152E-2</v>
      </c>
      <c r="O289" s="138" t="s">
        <v>212</v>
      </c>
      <c r="P289" s="138" t="s">
        <v>321</v>
      </c>
      <c r="Q289" s="133" t="s">
        <v>364</v>
      </c>
    </row>
    <row r="290" spans="1:17" ht="15.75" thickBot="1" x14ac:dyDescent="0.25">
      <c r="A290" s="135" t="s">
        <v>966</v>
      </c>
      <c r="B290" s="136" t="s">
        <v>967</v>
      </c>
      <c r="C290" s="137">
        <v>8</v>
      </c>
      <c r="D290" s="137">
        <v>1</v>
      </c>
      <c r="E290" s="137">
        <v>1</v>
      </c>
      <c r="F290" s="137">
        <v>0</v>
      </c>
      <c r="G290" s="137">
        <v>0</v>
      </c>
      <c r="H290" s="137">
        <v>0</v>
      </c>
      <c r="I290" s="137">
        <v>2</v>
      </c>
      <c r="J290" s="137">
        <v>0</v>
      </c>
      <c r="K290" s="137">
        <v>0</v>
      </c>
      <c r="L290" s="132">
        <f t="shared" si="5"/>
        <v>5</v>
      </c>
      <c r="M290" s="137">
        <v>923</v>
      </c>
      <c r="N290" s="124">
        <v>1.3947001394700139E-3</v>
      </c>
      <c r="O290" s="138" t="s">
        <v>65</v>
      </c>
      <c r="P290" s="138" t="s">
        <v>316</v>
      </c>
      <c r="Q290" s="133"/>
    </row>
    <row r="291" spans="1:17" ht="15.75" thickBot="1" x14ac:dyDescent="0.25">
      <c r="A291" s="135" t="s">
        <v>2152</v>
      </c>
      <c r="B291" s="136" t="s">
        <v>2153</v>
      </c>
      <c r="C291" s="137">
        <v>6</v>
      </c>
      <c r="D291" s="137">
        <v>0</v>
      </c>
      <c r="E291" s="137">
        <v>0</v>
      </c>
      <c r="F291" s="137">
        <v>0</v>
      </c>
      <c r="G291" s="137">
        <v>0</v>
      </c>
      <c r="H291" s="137">
        <v>0</v>
      </c>
      <c r="I291" s="137">
        <v>6</v>
      </c>
      <c r="J291" s="137">
        <v>0</v>
      </c>
      <c r="K291" s="137">
        <v>0</v>
      </c>
      <c r="L291" s="132">
        <f t="shared" si="5"/>
        <v>0</v>
      </c>
      <c r="M291" s="137">
        <v>912</v>
      </c>
      <c r="N291" s="124">
        <v>1.8867924528301886E-2</v>
      </c>
      <c r="O291" s="138" t="s">
        <v>224</v>
      </c>
      <c r="P291" s="138" t="s">
        <v>321</v>
      </c>
      <c r="Q291" s="133" t="s">
        <v>94</v>
      </c>
    </row>
    <row r="292" spans="1:17" ht="15.75" thickBot="1" x14ac:dyDescent="0.25">
      <c r="A292" s="135" t="s">
        <v>1052</v>
      </c>
      <c r="B292" s="136" t="s">
        <v>1053</v>
      </c>
      <c r="C292" s="137">
        <v>8</v>
      </c>
      <c r="D292" s="137">
        <v>0</v>
      </c>
      <c r="E292" s="137">
        <v>0</v>
      </c>
      <c r="F292" s="137">
        <v>0</v>
      </c>
      <c r="G292" s="137">
        <v>0</v>
      </c>
      <c r="H292" s="137">
        <v>0</v>
      </c>
      <c r="I292" s="137">
        <v>5</v>
      </c>
      <c r="J292" s="137">
        <v>0</v>
      </c>
      <c r="K292" s="137">
        <v>0</v>
      </c>
      <c r="L292" s="132">
        <f t="shared" si="5"/>
        <v>3</v>
      </c>
      <c r="M292" s="137">
        <v>740</v>
      </c>
      <c r="N292" s="124">
        <v>5.6818181818181816E-2</v>
      </c>
      <c r="O292" s="138" t="s">
        <v>36</v>
      </c>
      <c r="P292" s="138" t="s">
        <v>321</v>
      </c>
      <c r="Q292" s="133" t="s">
        <v>364</v>
      </c>
    </row>
    <row r="293" spans="1:17" ht="15.75" thickBot="1" x14ac:dyDescent="0.25">
      <c r="A293" s="135" t="s">
        <v>1355</v>
      </c>
      <c r="B293" s="136" t="s">
        <v>1356</v>
      </c>
      <c r="C293" s="137">
        <v>4</v>
      </c>
      <c r="D293" s="137">
        <v>1</v>
      </c>
      <c r="E293" s="137">
        <v>0</v>
      </c>
      <c r="F293" s="137">
        <v>0</v>
      </c>
      <c r="G293" s="137">
        <v>0</v>
      </c>
      <c r="H293" s="137">
        <v>0</v>
      </c>
      <c r="I293" s="137">
        <v>2</v>
      </c>
      <c r="J293" s="137">
        <v>0</v>
      </c>
      <c r="K293" s="137">
        <v>0</v>
      </c>
      <c r="L293" s="132">
        <f t="shared" si="5"/>
        <v>1</v>
      </c>
      <c r="M293" s="137">
        <v>810</v>
      </c>
      <c r="N293" s="124">
        <v>1.521933751119069E-2</v>
      </c>
      <c r="O293" s="138" t="s">
        <v>36</v>
      </c>
      <c r="P293" s="138" t="s">
        <v>321</v>
      </c>
      <c r="Q293" s="133" t="s">
        <v>364</v>
      </c>
    </row>
    <row r="294" spans="1:17" ht="15.75" thickBot="1" x14ac:dyDescent="0.25">
      <c r="A294" s="135" t="s">
        <v>919</v>
      </c>
      <c r="B294" s="136" t="s">
        <v>2370</v>
      </c>
      <c r="C294" s="137">
        <v>2</v>
      </c>
      <c r="D294" s="137">
        <v>0</v>
      </c>
      <c r="E294" s="137">
        <v>0</v>
      </c>
      <c r="F294" s="137">
        <v>0</v>
      </c>
      <c r="G294" s="137">
        <v>0</v>
      </c>
      <c r="H294" s="137">
        <v>0</v>
      </c>
      <c r="I294" s="137">
        <v>1</v>
      </c>
      <c r="J294" s="137">
        <v>0</v>
      </c>
      <c r="K294" s="137">
        <v>0</v>
      </c>
      <c r="L294" s="132">
        <f t="shared" si="5"/>
        <v>1</v>
      </c>
      <c r="M294" s="137">
        <v>395</v>
      </c>
      <c r="N294" s="124">
        <v>2.5380710659898475E-3</v>
      </c>
      <c r="O294" s="138" t="s">
        <v>11</v>
      </c>
      <c r="P294" s="138" t="s">
        <v>307</v>
      </c>
      <c r="Q294" s="133"/>
    </row>
    <row r="295" spans="1:17" ht="15.75" thickBot="1" x14ac:dyDescent="0.25">
      <c r="A295" s="135" t="s">
        <v>1335</v>
      </c>
      <c r="B295" s="136" t="s">
        <v>1336</v>
      </c>
      <c r="C295" s="137">
        <v>1</v>
      </c>
      <c r="D295" s="137">
        <v>0</v>
      </c>
      <c r="E295" s="137">
        <v>0</v>
      </c>
      <c r="F295" s="137">
        <v>0</v>
      </c>
      <c r="G295" s="137">
        <v>0</v>
      </c>
      <c r="H295" s="137">
        <v>0</v>
      </c>
      <c r="I295" s="137">
        <v>1</v>
      </c>
      <c r="J295" s="137">
        <v>0</v>
      </c>
      <c r="K295" s="137">
        <v>0</v>
      </c>
      <c r="L295" s="132">
        <f t="shared" si="5"/>
        <v>0</v>
      </c>
      <c r="M295" s="137">
        <v>190</v>
      </c>
      <c r="N295" s="124">
        <v>9.5923261390887284E-3</v>
      </c>
      <c r="O295" s="138" t="s">
        <v>87</v>
      </c>
      <c r="P295" s="138" t="s">
        <v>2580</v>
      </c>
      <c r="Q295" s="133" t="s">
        <v>51</v>
      </c>
    </row>
    <row r="296" spans="1:17" ht="15.75" thickBot="1" x14ac:dyDescent="0.25">
      <c r="A296" s="135" t="s">
        <v>1689</v>
      </c>
      <c r="B296" s="136" t="s">
        <v>1690</v>
      </c>
      <c r="C296" s="137">
        <v>9</v>
      </c>
      <c r="D296" s="137">
        <v>0</v>
      </c>
      <c r="E296" s="137">
        <v>0</v>
      </c>
      <c r="F296" s="137">
        <v>0</v>
      </c>
      <c r="G296" s="137">
        <v>0</v>
      </c>
      <c r="H296" s="137">
        <v>0</v>
      </c>
      <c r="I296" s="137">
        <v>4</v>
      </c>
      <c r="J296" s="137">
        <v>0</v>
      </c>
      <c r="K296" s="137">
        <v>0</v>
      </c>
      <c r="L296" s="132">
        <f t="shared" si="5"/>
        <v>5</v>
      </c>
      <c r="M296" s="137">
        <v>428</v>
      </c>
      <c r="N296" s="124">
        <v>3.5180299032541778E-3</v>
      </c>
      <c r="O296" s="138" t="s">
        <v>47</v>
      </c>
      <c r="P296" s="138" t="s">
        <v>300</v>
      </c>
      <c r="Q296" s="133"/>
    </row>
    <row r="297" spans="1:17" ht="15.75" thickBot="1" x14ac:dyDescent="0.25">
      <c r="A297" s="135" t="s">
        <v>844</v>
      </c>
      <c r="B297" s="136" t="s">
        <v>845</v>
      </c>
      <c r="C297" s="137">
        <v>35</v>
      </c>
      <c r="D297" s="137">
        <v>21</v>
      </c>
      <c r="E297" s="137">
        <v>0</v>
      </c>
      <c r="F297" s="137">
        <v>0</v>
      </c>
      <c r="G297" s="137">
        <v>0</v>
      </c>
      <c r="H297" s="137">
        <v>7</v>
      </c>
      <c r="I297" s="137">
        <v>0</v>
      </c>
      <c r="J297" s="137">
        <v>4</v>
      </c>
      <c r="K297" s="137">
        <v>0</v>
      </c>
      <c r="L297" s="132">
        <f t="shared" si="5"/>
        <v>3</v>
      </c>
      <c r="M297" s="137">
        <v>870</v>
      </c>
      <c r="N297" s="124">
        <v>2.0102464015613563E-2</v>
      </c>
      <c r="O297" s="138" t="s">
        <v>36</v>
      </c>
      <c r="P297" s="138" t="s">
        <v>321</v>
      </c>
      <c r="Q297" s="133" t="s">
        <v>364</v>
      </c>
    </row>
    <row r="298" spans="1:17" ht="15.75" thickBot="1" x14ac:dyDescent="0.25">
      <c r="A298" s="135" t="s">
        <v>1888</v>
      </c>
      <c r="B298" s="136" t="s">
        <v>1889</v>
      </c>
      <c r="C298" s="137">
        <v>7</v>
      </c>
      <c r="D298" s="137">
        <v>0</v>
      </c>
      <c r="E298" s="137">
        <v>0</v>
      </c>
      <c r="F298" s="137">
        <v>0</v>
      </c>
      <c r="G298" s="137">
        <v>0</v>
      </c>
      <c r="H298" s="137">
        <v>0</v>
      </c>
      <c r="I298" s="137">
        <v>2</v>
      </c>
      <c r="J298" s="137">
        <v>0</v>
      </c>
      <c r="K298" s="137">
        <v>1</v>
      </c>
      <c r="L298" s="132">
        <f t="shared" si="5"/>
        <v>4</v>
      </c>
      <c r="M298" s="137">
        <v>807</v>
      </c>
      <c r="N298" s="124">
        <v>6.0396893874029335E-3</v>
      </c>
      <c r="O298" s="138" t="s">
        <v>88</v>
      </c>
      <c r="P298" s="138" t="s">
        <v>305</v>
      </c>
      <c r="Q298" s="133"/>
    </row>
    <row r="299" spans="1:17" ht="15.75" thickBot="1" x14ac:dyDescent="0.25">
      <c r="A299" s="135" t="s">
        <v>38</v>
      </c>
      <c r="B299" s="136" t="s">
        <v>370</v>
      </c>
      <c r="C299" s="137">
        <v>886</v>
      </c>
      <c r="D299" s="137">
        <v>271</v>
      </c>
      <c r="E299" s="137">
        <v>3</v>
      </c>
      <c r="F299" s="137">
        <v>11</v>
      </c>
      <c r="G299" s="137">
        <v>6</v>
      </c>
      <c r="H299" s="137">
        <v>40</v>
      </c>
      <c r="I299" s="137">
        <v>220</v>
      </c>
      <c r="J299" s="137">
        <v>17</v>
      </c>
      <c r="K299" s="137">
        <v>40</v>
      </c>
      <c r="L299" s="132">
        <f t="shared" si="5"/>
        <v>292</v>
      </c>
      <c r="M299" s="137">
        <v>65601</v>
      </c>
      <c r="N299" s="124">
        <v>5.1942655308539371E-5</v>
      </c>
      <c r="O299" s="138" t="s">
        <v>456</v>
      </c>
      <c r="P299" s="138" t="s">
        <v>305</v>
      </c>
      <c r="Q299" s="133" t="s">
        <v>2359</v>
      </c>
    </row>
    <row r="300" spans="1:17" ht="15.75" thickBot="1" x14ac:dyDescent="0.25">
      <c r="A300" s="135" t="s">
        <v>674</v>
      </c>
      <c r="B300" s="136" t="s">
        <v>675</v>
      </c>
      <c r="C300" s="137">
        <v>7</v>
      </c>
      <c r="D300" s="137">
        <v>3</v>
      </c>
      <c r="E300" s="137">
        <v>0</v>
      </c>
      <c r="F300" s="137">
        <v>0</v>
      </c>
      <c r="G300" s="137">
        <v>0</v>
      </c>
      <c r="H300" s="137">
        <v>0</v>
      </c>
      <c r="I300" s="137">
        <v>0</v>
      </c>
      <c r="J300" s="137">
        <v>0</v>
      </c>
      <c r="K300" s="137">
        <v>1</v>
      </c>
      <c r="L300" s="132">
        <f t="shared" si="5"/>
        <v>3</v>
      </c>
      <c r="M300" s="137">
        <v>759</v>
      </c>
      <c r="N300" s="124">
        <v>1.3833528722157092E-2</v>
      </c>
      <c r="O300" s="138" t="s">
        <v>46</v>
      </c>
      <c r="P300" s="138" t="s">
        <v>296</v>
      </c>
      <c r="Q300" s="133"/>
    </row>
    <row r="301" spans="1:17" ht="15.75" thickBot="1" x14ac:dyDescent="0.25">
      <c r="A301" s="135" t="s">
        <v>1253</v>
      </c>
      <c r="B301" s="136" t="s">
        <v>1254</v>
      </c>
      <c r="C301" s="137">
        <v>4</v>
      </c>
      <c r="D301" s="137">
        <v>0</v>
      </c>
      <c r="E301" s="137">
        <v>0</v>
      </c>
      <c r="F301" s="137">
        <v>0</v>
      </c>
      <c r="G301" s="137">
        <v>0</v>
      </c>
      <c r="H301" s="137">
        <v>0</v>
      </c>
      <c r="I301" s="137">
        <v>3</v>
      </c>
      <c r="J301" s="137">
        <v>1</v>
      </c>
      <c r="K301" s="137">
        <v>0</v>
      </c>
      <c r="L301" s="132">
        <f t="shared" si="5"/>
        <v>0</v>
      </c>
      <c r="M301" s="137">
        <v>2201</v>
      </c>
      <c r="N301" s="124">
        <v>3.5714285714285712E-2</v>
      </c>
      <c r="O301" s="138" t="s">
        <v>89</v>
      </c>
      <c r="P301" s="138" t="s">
        <v>2580</v>
      </c>
      <c r="Q301" s="133"/>
    </row>
    <row r="302" spans="1:17" ht="15.75" thickBot="1" x14ac:dyDescent="0.25">
      <c r="A302" s="135" t="s">
        <v>546</v>
      </c>
      <c r="B302" s="136" t="s">
        <v>547</v>
      </c>
      <c r="C302" s="137">
        <v>39</v>
      </c>
      <c r="D302" s="137">
        <v>2</v>
      </c>
      <c r="E302" s="137">
        <v>0</v>
      </c>
      <c r="F302" s="137">
        <v>0</v>
      </c>
      <c r="G302" s="137">
        <v>0</v>
      </c>
      <c r="H302" s="137">
        <v>1</v>
      </c>
      <c r="I302" s="137">
        <v>21</v>
      </c>
      <c r="J302" s="137">
        <v>4</v>
      </c>
      <c r="K302" s="137">
        <v>0</v>
      </c>
      <c r="L302" s="132">
        <f t="shared" si="5"/>
        <v>11</v>
      </c>
      <c r="M302" s="137">
        <v>1271</v>
      </c>
      <c r="N302" s="124">
        <v>7.6335877862595417E-3</v>
      </c>
      <c r="O302" s="138" t="s">
        <v>65</v>
      </c>
      <c r="P302" s="138" t="s">
        <v>316</v>
      </c>
      <c r="Q302" s="133"/>
    </row>
    <row r="303" spans="1:17" ht="15.75" thickBot="1" x14ac:dyDescent="0.25">
      <c r="A303" s="135" t="s">
        <v>1681</v>
      </c>
      <c r="B303" s="136" t="s">
        <v>1682</v>
      </c>
      <c r="C303" s="137">
        <v>5</v>
      </c>
      <c r="D303" s="137">
        <v>0</v>
      </c>
      <c r="E303" s="137">
        <v>0</v>
      </c>
      <c r="F303" s="137">
        <v>0</v>
      </c>
      <c r="G303" s="137">
        <v>0</v>
      </c>
      <c r="H303" s="137">
        <v>0</v>
      </c>
      <c r="I303" s="137">
        <v>0</v>
      </c>
      <c r="J303" s="137">
        <v>0</v>
      </c>
      <c r="K303" s="137">
        <v>0</v>
      </c>
      <c r="L303" s="132">
        <f t="shared" si="5"/>
        <v>5</v>
      </c>
      <c r="M303" s="137">
        <v>994</v>
      </c>
      <c r="N303" s="124">
        <v>5.1546391752577319E-3</v>
      </c>
      <c r="O303" s="138" t="s">
        <v>37</v>
      </c>
      <c r="P303" s="138" t="s">
        <v>2580</v>
      </c>
      <c r="Q303" s="133" t="s">
        <v>51</v>
      </c>
    </row>
    <row r="304" spans="1:17" ht="15.75" thickBot="1" x14ac:dyDescent="0.25">
      <c r="A304" s="135" t="s">
        <v>1362</v>
      </c>
      <c r="B304" s="136" t="s">
        <v>1363</v>
      </c>
      <c r="C304" s="137">
        <v>6</v>
      </c>
      <c r="D304" s="137">
        <v>0</v>
      </c>
      <c r="E304" s="137">
        <v>0</v>
      </c>
      <c r="F304" s="137">
        <v>0</v>
      </c>
      <c r="G304" s="137">
        <v>0</v>
      </c>
      <c r="H304" s="137">
        <v>0</v>
      </c>
      <c r="I304" s="137">
        <v>1</v>
      </c>
      <c r="J304" s="137">
        <v>1</v>
      </c>
      <c r="K304" s="137">
        <v>0</v>
      </c>
      <c r="L304" s="132">
        <f t="shared" si="5"/>
        <v>4</v>
      </c>
      <c r="M304" s="137">
        <v>876</v>
      </c>
      <c r="N304" s="124">
        <v>2.3923444976076555E-2</v>
      </c>
      <c r="O304" s="138" t="s">
        <v>47</v>
      </c>
      <c r="P304" s="138" t="s">
        <v>300</v>
      </c>
      <c r="Q304" s="133"/>
    </row>
    <row r="305" spans="1:17" ht="15.75" thickBot="1" x14ac:dyDescent="0.25">
      <c r="A305" s="135" t="s">
        <v>1595</v>
      </c>
      <c r="B305" s="136" t="s">
        <v>1596</v>
      </c>
      <c r="C305" s="137">
        <v>2</v>
      </c>
      <c r="D305" s="137">
        <v>2</v>
      </c>
      <c r="E305" s="137">
        <v>0</v>
      </c>
      <c r="F305" s="137">
        <v>0</v>
      </c>
      <c r="G305" s="137">
        <v>0</v>
      </c>
      <c r="H305" s="137">
        <v>0</v>
      </c>
      <c r="I305" s="137">
        <v>0</v>
      </c>
      <c r="J305" s="137">
        <v>0</v>
      </c>
      <c r="K305" s="137">
        <v>0</v>
      </c>
      <c r="L305" s="132">
        <f t="shared" si="5"/>
        <v>0</v>
      </c>
      <c r="M305" s="137">
        <v>836</v>
      </c>
      <c r="N305" s="124">
        <v>1.2908777969018933E-2</v>
      </c>
      <c r="O305" s="138" t="s">
        <v>89</v>
      </c>
      <c r="P305" s="138" t="s">
        <v>2580</v>
      </c>
      <c r="Q305" s="133" t="s">
        <v>91</v>
      </c>
    </row>
    <row r="306" spans="1:17" ht="15.75" thickBot="1" x14ac:dyDescent="0.25">
      <c r="A306" s="135" t="s">
        <v>1809</v>
      </c>
      <c r="B306" s="136" t="s">
        <v>1810</v>
      </c>
      <c r="C306" s="137">
        <v>4</v>
      </c>
      <c r="D306" s="137">
        <v>0</v>
      </c>
      <c r="E306" s="137">
        <v>0</v>
      </c>
      <c r="F306" s="137">
        <v>0</v>
      </c>
      <c r="G306" s="137">
        <v>0</v>
      </c>
      <c r="H306" s="137">
        <v>0</v>
      </c>
      <c r="I306" s="137">
        <v>2</v>
      </c>
      <c r="J306" s="137">
        <v>0</v>
      </c>
      <c r="K306" s="137">
        <v>0</v>
      </c>
      <c r="L306" s="132">
        <f t="shared" si="5"/>
        <v>2</v>
      </c>
      <c r="M306" s="137">
        <v>685</v>
      </c>
      <c r="N306" s="124">
        <v>3.8535645472061657E-3</v>
      </c>
      <c r="O306" s="138" t="s">
        <v>76</v>
      </c>
      <c r="P306" s="138" t="s">
        <v>321</v>
      </c>
      <c r="Q306" s="133" t="s">
        <v>2354</v>
      </c>
    </row>
    <row r="307" spans="1:17" ht="15.75" thickBot="1" x14ac:dyDescent="0.25">
      <c r="A307" s="135" t="s">
        <v>1099</v>
      </c>
      <c r="B307" s="136" t="s">
        <v>1100</v>
      </c>
      <c r="C307" s="137">
        <v>5</v>
      </c>
      <c r="D307" s="137">
        <v>2</v>
      </c>
      <c r="E307" s="137">
        <v>0</v>
      </c>
      <c r="F307" s="137">
        <v>0</v>
      </c>
      <c r="G307" s="137">
        <v>0</v>
      </c>
      <c r="H307" s="137">
        <v>0</v>
      </c>
      <c r="I307" s="137">
        <v>0</v>
      </c>
      <c r="J307" s="137">
        <v>0</v>
      </c>
      <c r="K307" s="137">
        <v>0</v>
      </c>
      <c r="L307" s="132">
        <f t="shared" si="5"/>
        <v>3</v>
      </c>
      <c r="M307" s="137">
        <v>980</v>
      </c>
      <c r="N307" s="124">
        <v>3.5460992907801418E-3</v>
      </c>
      <c r="O307" s="138" t="s">
        <v>88</v>
      </c>
      <c r="P307" s="138" t="s">
        <v>305</v>
      </c>
      <c r="Q307" s="133"/>
    </row>
    <row r="308" spans="1:17" ht="15.75" thickBot="1" x14ac:dyDescent="0.25">
      <c r="A308" s="135" t="s">
        <v>1157</v>
      </c>
      <c r="B308" s="136" t="s">
        <v>1158</v>
      </c>
      <c r="C308" s="137">
        <v>6</v>
      </c>
      <c r="D308" s="137">
        <v>0</v>
      </c>
      <c r="E308" s="137">
        <v>0</v>
      </c>
      <c r="F308" s="137">
        <v>0</v>
      </c>
      <c r="G308" s="137">
        <v>0</v>
      </c>
      <c r="H308" s="137">
        <v>0</v>
      </c>
      <c r="I308" s="137">
        <v>4</v>
      </c>
      <c r="J308" s="137">
        <v>1</v>
      </c>
      <c r="K308" s="137">
        <v>0</v>
      </c>
      <c r="L308" s="132">
        <f t="shared" si="5"/>
        <v>1</v>
      </c>
      <c r="M308" s="137">
        <v>1005</v>
      </c>
      <c r="N308" s="124">
        <v>2.7662517289073307E-3</v>
      </c>
      <c r="O308" s="138" t="s">
        <v>89</v>
      </c>
      <c r="P308" s="138" t="s">
        <v>2580</v>
      </c>
      <c r="Q308" s="133"/>
    </row>
    <row r="309" spans="1:17" ht="15.75" thickBot="1" x14ac:dyDescent="0.25">
      <c r="A309" s="135" t="s">
        <v>1129</v>
      </c>
      <c r="B309" s="136" t="s">
        <v>1130</v>
      </c>
      <c r="C309" s="137">
        <v>9</v>
      </c>
      <c r="D309" s="137">
        <v>2</v>
      </c>
      <c r="E309" s="137">
        <v>0</v>
      </c>
      <c r="F309" s="137">
        <v>0</v>
      </c>
      <c r="G309" s="137">
        <v>0</v>
      </c>
      <c r="H309" s="137">
        <v>4</v>
      </c>
      <c r="I309" s="137">
        <v>2</v>
      </c>
      <c r="J309" s="137">
        <v>0</v>
      </c>
      <c r="K309" s="137">
        <v>0</v>
      </c>
      <c r="L309" s="132">
        <f t="shared" si="5"/>
        <v>1</v>
      </c>
      <c r="M309" s="137">
        <v>882</v>
      </c>
      <c r="N309" s="124">
        <v>1.5189873417721518E-2</v>
      </c>
      <c r="O309" s="138" t="s">
        <v>88</v>
      </c>
      <c r="P309" s="138" t="s">
        <v>305</v>
      </c>
      <c r="Q309" s="133"/>
    </row>
    <row r="310" spans="1:17" ht="15.75" thickBot="1" x14ac:dyDescent="0.25">
      <c r="A310" s="135" t="s">
        <v>176</v>
      </c>
      <c r="B310" s="136" t="s">
        <v>526</v>
      </c>
      <c r="C310" s="137">
        <v>76</v>
      </c>
      <c r="D310" s="137">
        <v>9</v>
      </c>
      <c r="E310" s="137">
        <v>0</v>
      </c>
      <c r="F310" s="137">
        <v>0</v>
      </c>
      <c r="G310" s="137">
        <v>0</v>
      </c>
      <c r="H310" s="137">
        <v>5</v>
      </c>
      <c r="I310" s="137">
        <v>33</v>
      </c>
      <c r="J310" s="137">
        <v>1</v>
      </c>
      <c r="K310" s="137">
        <v>10</v>
      </c>
      <c r="L310" s="132">
        <f t="shared" si="5"/>
        <v>18</v>
      </c>
      <c r="M310" s="137">
        <v>4377</v>
      </c>
      <c r="N310" s="124">
        <v>1.201923076923077E-3</v>
      </c>
      <c r="O310" s="138" t="s">
        <v>456</v>
      </c>
      <c r="P310" s="138" t="s">
        <v>298</v>
      </c>
      <c r="Q310" s="133"/>
    </row>
    <row r="311" spans="1:17" ht="15.75" thickBot="1" x14ac:dyDescent="0.25">
      <c r="A311" s="135" t="s">
        <v>577</v>
      </c>
      <c r="B311" s="136" t="s">
        <v>578</v>
      </c>
      <c r="C311" s="137">
        <v>21</v>
      </c>
      <c r="D311" s="137">
        <v>13</v>
      </c>
      <c r="E311" s="137">
        <v>0</v>
      </c>
      <c r="F311" s="137">
        <v>0</v>
      </c>
      <c r="G311" s="137">
        <v>0</v>
      </c>
      <c r="H311" s="137">
        <v>1</v>
      </c>
      <c r="I311" s="137">
        <v>3</v>
      </c>
      <c r="J311" s="137">
        <v>0</v>
      </c>
      <c r="K311" s="137">
        <v>0</v>
      </c>
      <c r="L311" s="132">
        <f t="shared" si="5"/>
        <v>4</v>
      </c>
      <c r="M311" s="137">
        <v>1649</v>
      </c>
      <c r="N311" s="124">
        <v>7.6996674108159822E-3</v>
      </c>
      <c r="O311" s="138" t="s">
        <v>29</v>
      </c>
      <c r="P311" s="138" t="s">
        <v>298</v>
      </c>
      <c r="Q311" s="133"/>
    </row>
    <row r="312" spans="1:17" ht="15.75" thickBot="1" x14ac:dyDescent="0.25">
      <c r="A312" s="135" t="s">
        <v>1813</v>
      </c>
      <c r="B312" s="136" t="s">
        <v>1814</v>
      </c>
      <c r="C312" s="137">
        <v>4</v>
      </c>
      <c r="D312" s="137">
        <v>0</v>
      </c>
      <c r="E312" s="137">
        <v>0</v>
      </c>
      <c r="F312" s="137">
        <v>0</v>
      </c>
      <c r="G312" s="137">
        <v>0</v>
      </c>
      <c r="H312" s="137">
        <v>0</v>
      </c>
      <c r="I312" s="137">
        <v>3</v>
      </c>
      <c r="J312" s="137">
        <v>0</v>
      </c>
      <c r="K312" s="137">
        <v>0</v>
      </c>
      <c r="L312" s="132">
        <f t="shared" si="5"/>
        <v>1</v>
      </c>
      <c r="M312" s="137">
        <v>199</v>
      </c>
      <c r="N312" s="124">
        <v>0.13596491228070176</v>
      </c>
      <c r="O312" s="138" t="s">
        <v>266</v>
      </c>
      <c r="P312" s="138" t="s">
        <v>307</v>
      </c>
      <c r="Q312" s="133" t="s">
        <v>92</v>
      </c>
    </row>
    <row r="313" spans="1:17" ht="15.75" thickBot="1" x14ac:dyDescent="0.25">
      <c r="A313" s="135" t="s">
        <v>1589</v>
      </c>
      <c r="B313" s="136" t="s">
        <v>1590</v>
      </c>
      <c r="C313" s="137">
        <v>3</v>
      </c>
      <c r="D313" s="137">
        <v>0</v>
      </c>
      <c r="E313" s="137">
        <v>0</v>
      </c>
      <c r="F313" s="137">
        <v>0</v>
      </c>
      <c r="G313" s="137">
        <v>0</v>
      </c>
      <c r="H313" s="137">
        <v>1</v>
      </c>
      <c r="I313" s="137">
        <v>1</v>
      </c>
      <c r="J313" s="137">
        <v>1</v>
      </c>
      <c r="K313" s="137">
        <v>0</v>
      </c>
      <c r="L313" s="132">
        <f t="shared" si="5"/>
        <v>0</v>
      </c>
      <c r="M313" s="137">
        <v>329</v>
      </c>
      <c r="N313" s="124">
        <v>7.7922077922077922E-3</v>
      </c>
      <c r="O313" s="138" t="s">
        <v>71</v>
      </c>
      <c r="P313" s="138" t="s">
        <v>298</v>
      </c>
      <c r="Q313" s="133"/>
    </row>
    <row r="314" spans="1:17" ht="15.75" thickBot="1" x14ac:dyDescent="0.25">
      <c r="A314" s="135" t="s">
        <v>1428</v>
      </c>
      <c r="B314" s="136" t="s">
        <v>1429</v>
      </c>
      <c r="C314" s="137">
        <v>6</v>
      </c>
      <c r="D314" s="137">
        <v>0</v>
      </c>
      <c r="E314" s="137">
        <v>0</v>
      </c>
      <c r="F314" s="137">
        <v>0</v>
      </c>
      <c r="G314" s="137">
        <v>0</v>
      </c>
      <c r="H314" s="137">
        <v>1</v>
      </c>
      <c r="I314" s="137">
        <v>1</v>
      </c>
      <c r="J314" s="137">
        <v>0</v>
      </c>
      <c r="K314" s="137">
        <v>1</v>
      </c>
      <c r="L314" s="132">
        <f t="shared" si="5"/>
        <v>3</v>
      </c>
      <c r="M314" s="137">
        <v>594</v>
      </c>
      <c r="N314" s="124">
        <v>1.1198208286674132E-3</v>
      </c>
      <c r="O314" s="138" t="s">
        <v>89</v>
      </c>
      <c r="P314" s="138" t="s">
        <v>300</v>
      </c>
      <c r="Q314" s="133" t="s">
        <v>2356</v>
      </c>
    </row>
    <row r="315" spans="1:17" ht="15.75" thickBot="1" x14ac:dyDescent="0.25">
      <c r="A315" s="135" t="s">
        <v>337</v>
      </c>
      <c r="B315" s="136" t="s">
        <v>338</v>
      </c>
      <c r="C315" s="137">
        <v>5601</v>
      </c>
      <c r="D315" s="137">
        <v>2221</v>
      </c>
      <c r="E315" s="137">
        <v>13</v>
      </c>
      <c r="F315" s="137">
        <v>29</v>
      </c>
      <c r="G315" s="137">
        <v>1</v>
      </c>
      <c r="H315" s="137">
        <v>941</v>
      </c>
      <c r="I315" s="137">
        <v>918</v>
      </c>
      <c r="J315" s="137">
        <v>59</v>
      </c>
      <c r="K315" s="137">
        <v>284</v>
      </c>
      <c r="L315" s="132">
        <f t="shared" si="5"/>
        <v>1177</v>
      </c>
      <c r="M315" s="137">
        <v>109380</v>
      </c>
      <c r="N315" s="124">
        <v>4.2302357836338421E-2</v>
      </c>
      <c r="O315" s="138" t="s">
        <v>456</v>
      </c>
      <c r="P315" s="138" t="s">
        <v>303</v>
      </c>
      <c r="Q315" s="133"/>
    </row>
    <row r="316" spans="1:17" ht="15.75" thickBot="1" x14ac:dyDescent="0.25">
      <c r="A316" s="135" t="s">
        <v>1284</v>
      </c>
      <c r="B316" s="136" t="s">
        <v>1285</v>
      </c>
      <c r="C316" s="137">
        <v>9</v>
      </c>
      <c r="D316" s="137">
        <v>0</v>
      </c>
      <c r="E316" s="137">
        <v>0</v>
      </c>
      <c r="F316" s="137">
        <v>0</v>
      </c>
      <c r="G316" s="137">
        <v>0</v>
      </c>
      <c r="H316" s="137">
        <v>2</v>
      </c>
      <c r="I316" s="137">
        <v>3</v>
      </c>
      <c r="J316" s="137">
        <v>0</v>
      </c>
      <c r="K316" s="137">
        <v>3</v>
      </c>
      <c r="L316" s="132">
        <f t="shared" si="5"/>
        <v>1</v>
      </c>
      <c r="M316" s="137">
        <v>588</v>
      </c>
      <c r="N316" s="124">
        <v>3.9840637450199202E-3</v>
      </c>
      <c r="O316" s="138" t="s">
        <v>78</v>
      </c>
      <c r="P316" s="138" t="s">
        <v>321</v>
      </c>
      <c r="Q316" s="133"/>
    </row>
    <row r="317" spans="1:17" ht="15.75" thickBot="1" x14ac:dyDescent="0.25">
      <c r="A317" s="135" t="s">
        <v>2140</v>
      </c>
      <c r="B317" s="136" t="s">
        <v>2141</v>
      </c>
      <c r="C317" s="137">
        <v>1</v>
      </c>
      <c r="D317" s="137">
        <v>0</v>
      </c>
      <c r="E317" s="137">
        <v>0</v>
      </c>
      <c r="F317" s="137">
        <v>0</v>
      </c>
      <c r="G317" s="137">
        <v>0</v>
      </c>
      <c r="H317" s="137">
        <v>0</v>
      </c>
      <c r="I317" s="137">
        <v>0</v>
      </c>
      <c r="J317" s="137">
        <v>0</v>
      </c>
      <c r="K317" s="137">
        <v>0</v>
      </c>
      <c r="L317" s="132">
        <f t="shared" si="5"/>
        <v>1</v>
      </c>
      <c r="M317" s="137">
        <v>383</v>
      </c>
      <c r="N317" s="124">
        <v>4.8701888162672478E-2</v>
      </c>
      <c r="O317" s="138" t="s">
        <v>217</v>
      </c>
      <c r="P317" s="138" t="s">
        <v>298</v>
      </c>
      <c r="Q317" s="133"/>
    </row>
    <row r="318" spans="1:17" ht="15.75" thickBot="1" x14ac:dyDescent="0.25">
      <c r="A318" s="135" t="s">
        <v>1512</v>
      </c>
      <c r="B318" s="136" t="s">
        <v>1513</v>
      </c>
      <c r="C318" s="137">
        <v>2</v>
      </c>
      <c r="D318" s="137">
        <v>0</v>
      </c>
      <c r="E318" s="137">
        <v>0</v>
      </c>
      <c r="F318" s="137">
        <v>0</v>
      </c>
      <c r="G318" s="137">
        <v>0</v>
      </c>
      <c r="H318" s="137">
        <v>0</v>
      </c>
      <c r="I318" s="137">
        <v>2</v>
      </c>
      <c r="J318" s="137">
        <v>0</v>
      </c>
      <c r="K318" s="137">
        <v>0</v>
      </c>
      <c r="L318" s="132">
        <f t="shared" si="5"/>
        <v>0</v>
      </c>
      <c r="M318" s="137">
        <v>305</v>
      </c>
      <c r="N318" s="124">
        <v>9.0999999999999998E-2</v>
      </c>
      <c r="O318" s="138" t="s">
        <v>54</v>
      </c>
      <c r="P318" s="138" t="s">
        <v>296</v>
      </c>
      <c r="Q318" s="133" t="s">
        <v>328</v>
      </c>
    </row>
    <row r="319" spans="1:17" ht="15.75" thickBot="1" x14ac:dyDescent="0.25">
      <c r="A319" s="135" t="s">
        <v>731</v>
      </c>
      <c r="B319" s="136" t="s">
        <v>732</v>
      </c>
      <c r="C319" s="137">
        <v>12</v>
      </c>
      <c r="D319" s="137">
        <v>0</v>
      </c>
      <c r="E319" s="137">
        <v>0</v>
      </c>
      <c r="F319" s="137">
        <v>0</v>
      </c>
      <c r="G319" s="137">
        <v>0</v>
      </c>
      <c r="H319" s="137">
        <v>0</v>
      </c>
      <c r="I319" s="137">
        <v>2</v>
      </c>
      <c r="J319" s="137">
        <v>1</v>
      </c>
      <c r="K319" s="137">
        <v>0</v>
      </c>
      <c r="L319" s="132">
        <f t="shared" si="5"/>
        <v>9</v>
      </c>
      <c r="M319" s="137">
        <v>1038</v>
      </c>
      <c r="N319" s="124">
        <v>5.008347245409015E-3</v>
      </c>
      <c r="O319" s="138" t="s">
        <v>46</v>
      </c>
      <c r="P319" s="138" t="s">
        <v>296</v>
      </c>
      <c r="Q319" s="133"/>
    </row>
    <row r="320" spans="1:17" ht="15.75" thickBot="1" x14ac:dyDescent="0.25">
      <c r="A320" s="135" t="s">
        <v>1506</v>
      </c>
      <c r="B320" s="136" t="s">
        <v>1507</v>
      </c>
      <c r="C320" s="137">
        <v>3</v>
      </c>
      <c r="D320" s="137">
        <v>0</v>
      </c>
      <c r="E320" s="137">
        <v>0</v>
      </c>
      <c r="F320" s="137">
        <v>0</v>
      </c>
      <c r="G320" s="137">
        <v>0</v>
      </c>
      <c r="H320" s="137">
        <v>0</v>
      </c>
      <c r="I320" s="137">
        <v>2</v>
      </c>
      <c r="J320" s="137">
        <v>0</v>
      </c>
      <c r="K320" s="137">
        <v>0</v>
      </c>
      <c r="L320" s="132">
        <f t="shared" si="5"/>
        <v>1</v>
      </c>
      <c r="M320" s="137">
        <v>1157</v>
      </c>
      <c r="N320" s="124">
        <v>0.11194029850746269</v>
      </c>
      <c r="O320" s="138" t="s">
        <v>2581</v>
      </c>
      <c r="P320" s="138" t="s">
        <v>312</v>
      </c>
      <c r="Q320" s="133"/>
    </row>
    <row r="321" spans="1:17" ht="15.75" thickBot="1" x14ac:dyDescent="0.25">
      <c r="A321" s="135" t="s">
        <v>41</v>
      </c>
      <c r="B321" s="136" t="s">
        <v>385</v>
      </c>
      <c r="C321" s="137">
        <v>974</v>
      </c>
      <c r="D321" s="137">
        <v>95</v>
      </c>
      <c r="E321" s="137">
        <v>1</v>
      </c>
      <c r="F321" s="137">
        <v>0</v>
      </c>
      <c r="G321" s="137">
        <v>0</v>
      </c>
      <c r="H321" s="137">
        <v>96</v>
      </c>
      <c r="I321" s="137">
        <v>458</v>
      </c>
      <c r="J321" s="137">
        <v>9</v>
      </c>
      <c r="K321" s="137">
        <v>123</v>
      </c>
      <c r="L321" s="132">
        <f t="shared" si="5"/>
        <v>193</v>
      </c>
      <c r="M321" s="137">
        <v>24816</v>
      </c>
      <c r="N321" s="124">
        <v>1.8181818181818181E-2</v>
      </c>
      <c r="O321" s="138" t="s">
        <v>456</v>
      </c>
      <c r="P321" s="138" t="s">
        <v>316</v>
      </c>
      <c r="Q321" s="133"/>
    </row>
    <row r="322" spans="1:17" ht="15.75" thickBot="1" x14ac:dyDescent="0.25">
      <c r="A322" s="135" t="s">
        <v>1656</v>
      </c>
      <c r="B322" s="136" t="s">
        <v>1657</v>
      </c>
      <c r="C322" s="137">
        <v>6</v>
      </c>
      <c r="D322" s="137">
        <v>0</v>
      </c>
      <c r="E322" s="137">
        <v>0</v>
      </c>
      <c r="F322" s="137">
        <v>0</v>
      </c>
      <c r="G322" s="137">
        <v>0</v>
      </c>
      <c r="H322" s="137">
        <v>0</v>
      </c>
      <c r="I322" s="137">
        <v>0</v>
      </c>
      <c r="J322" s="137">
        <v>0</v>
      </c>
      <c r="K322" s="137">
        <v>0</v>
      </c>
      <c r="L322" s="132">
        <f t="shared" si="5"/>
        <v>6</v>
      </c>
      <c r="M322" s="137">
        <v>1103</v>
      </c>
      <c r="N322" s="124">
        <v>9.2264017033356991E-3</v>
      </c>
      <c r="O322" s="138" t="s">
        <v>71</v>
      </c>
      <c r="P322" s="138" t="s">
        <v>298</v>
      </c>
      <c r="Q322" s="133" t="s">
        <v>18</v>
      </c>
    </row>
    <row r="323" spans="1:17" ht="15.75" thickBot="1" x14ac:dyDescent="0.25">
      <c r="A323" s="135" t="s">
        <v>2241</v>
      </c>
      <c r="B323" s="136" t="s">
        <v>2242</v>
      </c>
      <c r="C323" s="137">
        <v>1</v>
      </c>
      <c r="D323" s="137">
        <v>0</v>
      </c>
      <c r="E323" s="137">
        <v>0</v>
      </c>
      <c r="F323" s="137">
        <v>0</v>
      </c>
      <c r="G323" s="137">
        <v>0</v>
      </c>
      <c r="H323" s="137">
        <v>0</v>
      </c>
      <c r="I323" s="137">
        <v>0</v>
      </c>
      <c r="J323" s="137">
        <v>0</v>
      </c>
      <c r="K323" s="137">
        <v>0</v>
      </c>
      <c r="L323" s="132">
        <f t="shared" si="5"/>
        <v>1</v>
      </c>
      <c r="M323" s="137">
        <v>672</v>
      </c>
      <c r="N323" s="124">
        <v>4.9586776859504134E-2</v>
      </c>
      <c r="O323" s="138" t="s">
        <v>260</v>
      </c>
      <c r="P323" s="138" t="s">
        <v>296</v>
      </c>
      <c r="Q323" s="133" t="s">
        <v>12</v>
      </c>
    </row>
    <row r="324" spans="1:17" ht="15.75" thickBot="1" x14ac:dyDescent="0.25">
      <c r="A324" s="135" t="s">
        <v>1660</v>
      </c>
      <c r="B324" s="136" t="s">
        <v>1661</v>
      </c>
      <c r="C324" s="137">
        <v>2</v>
      </c>
      <c r="D324" s="137">
        <v>1</v>
      </c>
      <c r="E324" s="137">
        <v>0</v>
      </c>
      <c r="F324" s="137">
        <v>0</v>
      </c>
      <c r="G324" s="137">
        <v>0</v>
      </c>
      <c r="H324" s="137">
        <v>0</v>
      </c>
      <c r="I324" s="137">
        <v>1</v>
      </c>
      <c r="J324" s="137">
        <v>0</v>
      </c>
      <c r="K324" s="137">
        <v>0</v>
      </c>
      <c r="L324" s="132">
        <f t="shared" si="5"/>
        <v>0</v>
      </c>
      <c r="M324" s="137">
        <v>577</v>
      </c>
      <c r="N324" s="124">
        <v>1.8672199170124481E-2</v>
      </c>
      <c r="O324" s="138" t="s">
        <v>71</v>
      </c>
      <c r="P324" s="138" t="s">
        <v>298</v>
      </c>
      <c r="Q324" s="133" t="s">
        <v>18</v>
      </c>
    </row>
    <row r="325" spans="1:17" ht="15.75" thickBot="1" x14ac:dyDescent="0.25">
      <c r="A325" s="135" t="s">
        <v>179</v>
      </c>
      <c r="B325" s="136" t="s">
        <v>1957</v>
      </c>
      <c r="C325" s="137">
        <v>4</v>
      </c>
      <c r="D325" s="137">
        <v>0</v>
      </c>
      <c r="E325" s="137">
        <v>0</v>
      </c>
      <c r="F325" s="137">
        <v>0</v>
      </c>
      <c r="G325" s="137">
        <v>0</v>
      </c>
      <c r="H325" s="137">
        <v>0</v>
      </c>
      <c r="I325" s="137">
        <v>4</v>
      </c>
      <c r="J325" s="137">
        <v>0</v>
      </c>
      <c r="K325" s="137">
        <v>0</v>
      </c>
      <c r="L325" s="132">
        <f t="shared" si="5"/>
        <v>0</v>
      </c>
      <c r="M325" s="137">
        <v>8690</v>
      </c>
      <c r="N325" s="124">
        <v>2.8011204481792717E-3</v>
      </c>
      <c r="O325" s="138" t="s">
        <v>456</v>
      </c>
      <c r="P325" s="138" t="s">
        <v>2580</v>
      </c>
      <c r="Q325" s="133"/>
    </row>
    <row r="326" spans="1:17" ht="15.75" thickBot="1" x14ac:dyDescent="0.25">
      <c r="A326" s="135" t="s">
        <v>2019</v>
      </c>
      <c r="B326" s="136" t="s">
        <v>2020</v>
      </c>
      <c r="C326" s="137">
        <v>4</v>
      </c>
      <c r="D326" s="137">
        <v>0</v>
      </c>
      <c r="E326" s="137">
        <v>0</v>
      </c>
      <c r="F326" s="137">
        <v>0</v>
      </c>
      <c r="G326" s="137">
        <v>0</v>
      </c>
      <c r="H326" s="137">
        <v>1</v>
      </c>
      <c r="I326" s="137">
        <v>2</v>
      </c>
      <c r="J326" s="137">
        <v>0</v>
      </c>
      <c r="K326" s="137">
        <v>0</v>
      </c>
      <c r="L326" s="132">
        <f t="shared" si="5"/>
        <v>1</v>
      </c>
      <c r="M326" s="137">
        <v>481</v>
      </c>
      <c r="N326" s="124">
        <v>4.1899441340782122E-3</v>
      </c>
      <c r="O326" s="138" t="s">
        <v>88</v>
      </c>
      <c r="P326" s="138" t="s">
        <v>305</v>
      </c>
      <c r="Q326" s="133"/>
    </row>
    <row r="327" spans="1:17" ht="15.75" thickBot="1" x14ac:dyDescent="0.25">
      <c r="A327" s="135" t="s">
        <v>1876</v>
      </c>
      <c r="B327" s="136" t="s">
        <v>1877</v>
      </c>
      <c r="C327" s="137">
        <v>3</v>
      </c>
      <c r="D327" s="137">
        <v>0</v>
      </c>
      <c r="E327" s="137">
        <v>0</v>
      </c>
      <c r="F327" s="137">
        <v>0</v>
      </c>
      <c r="G327" s="137">
        <v>0</v>
      </c>
      <c r="H327" s="137">
        <v>0</v>
      </c>
      <c r="I327" s="137">
        <v>3</v>
      </c>
      <c r="J327" s="137">
        <v>0</v>
      </c>
      <c r="K327" s="137">
        <v>0</v>
      </c>
      <c r="L327" s="132">
        <f t="shared" si="5"/>
        <v>0</v>
      </c>
      <c r="M327" s="137">
        <v>575</v>
      </c>
      <c r="N327" s="124">
        <v>1.7152658662092625E-2</v>
      </c>
      <c r="O327" s="138" t="s">
        <v>456</v>
      </c>
      <c r="P327" s="138" t="s">
        <v>298</v>
      </c>
      <c r="Q327" s="133" t="s">
        <v>391</v>
      </c>
    </row>
    <row r="328" spans="1:17" ht="15.75" thickBot="1" x14ac:dyDescent="0.25">
      <c r="A328" s="135" t="s">
        <v>1553</v>
      </c>
      <c r="B328" s="136" t="s">
        <v>1554</v>
      </c>
      <c r="C328" s="137">
        <v>3</v>
      </c>
      <c r="D328" s="137">
        <v>1</v>
      </c>
      <c r="E328" s="137">
        <v>0</v>
      </c>
      <c r="F328" s="137">
        <v>0</v>
      </c>
      <c r="G328" s="137">
        <v>0</v>
      </c>
      <c r="H328" s="137">
        <v>0</v>
      </c>
      <c r="I328" s="137">
        <v>1</v>
      </c>
      <c r="J328" s="137">
        <v>0</v>
      </c>
      <c r="K328" s="137">
        <v>0</v>
      </c>
      <c r="L328" s="132">
        <f t="shared" si="5"/>
        <v>1</v>
      </c>
      <c r="M328" s="137">
        <v>1072</v>
      </c>
      <c r="N328" s="124">
        <v>2.5839793281653748E-3</v>
      </c>
      <c r="O328" s="138" t="s">
        <v>34</v>
      </c>
      <c r="P328" s="138" t="s">
        <v>312</v>
      </c>
      <c r="Q328" s="133"/>
    </row>
    <row r="329" spans="1:17" ht="15.75" thickBot="1" x14ac:dyDescent="0.25">
      <c r="A329" s="135" t="s">
        <v>1729</v>
      </c>
      <c r="B329" s="136" t="s">
        <v>1730</v>
      </c>
      <c r="C329" s="137">
        <v>8</v>
      </c>
      <c r="D329" s="137">
        <v>1</v>
      </c>
      <c r="E329" s="137">
        <v>0</v>
      </c>
      <c r="F329" s="137">
        <v>0</v>
      </c>
      <c r="G329" s="137">
        <v>0</v>
      </c>
      <c r="H329" s="137">
        <v>0</v>
      </c>
      <c r="I329" s="137">
        <v>1</v>
      </c>
      <c r="J329" s="137">
        <v>0</v>
      </c>
      <c r="K329" s="137">
        <v>0</v>
      </c>
      <c r="L329" s="132">
        <f t="shared" si="5"/>
        <v>6</v>
      </c>
      <c r="M329" s="137">
        <v>801</v>
      </c>
      <c r="N329" s="124">
        <v>0.10662177328843996</v>
      </c>
      <c r="O329" s="138" t="s">
        <v>88</v>
      </c>
      <c r="P329" s="138" t="s">
        <v>305</v>
      </c>
      <c r="Q329" s="133"/>
    </row>
    <row r="330" spans="1:17" ht="15.75" thickBot="1" x14ac:dyDescent="0.25">
      <c r="A330" s="135" t="s">
        <v>924</v>
      </c>
      <c r="B330" s="136" t="s">
        <v>925</v>
      </c>
      <c r="C330" s="137">
        <v>14</v>
      </c>
      <c r="D330" s="137">
        <v>3</v>
      </c>
      <c r="E330" s="137">
        <v>0</v>
      </c>
      <c r="F330" s="137">
        <v>0</v>
      </c>
      <c r="G330" s="137">
        <v>0</v>
      </c>
      <c r="H330" s="137">
        <v>6</v>
      </c>
      <c r="I330" s="137">
        <v>3</v>
      </c>
      <c r="J330" s="137">
        <v>0</v>
      </c>
      <c r="K330" s="137">
        <v>0</v>
      </c>
      <c r="L330" s="132">
        <f t="shared" si="5"/>
        <v>2</v>
      </c>
      <c r="M330" s="137">
        <v>886</v>
      </c>
      <c r="N330" s="124">
        <v>1.3986013986013986E-2</v>
      </c>
      <c r="O330" s="138" t="s">
        <v>28</v>
      </c>
      <c r="P330" s="138" t="s">
        <v>321</v>
      </c>
      <c r="Q330" s="133" t="s">
        <v>2355</v>
      </c>
    </row>
    <row r="331" spans="1:17" ht="15.75" thickBot="1" x14ac:dyDescent="0.25">
      <c r="A331" s="135" t="s">
        <v>1593</v>
      </c>
      <c r="B331" s="136" t="s">
        <v>1594</v>
      </c>
      <c r="C331" s="137">
        <v>7</v>
      </c>
      <c r="D331" s="137">
        <v>0</v>
      </c>
      <c r="E331" s="137">
        <v>0</v>
      </c>
      <c r="F331" s="137">
        <v>0</v>
      </c>
      <c r="G331" s="137">
        <v>0</v>
      </c>
      <c r="H331" s="137">
        <v>0</v>
      </c>
      <c r="I331" s="137">
        <v>4</v>
      </c>
      <c r="J331" s="137">
        <v>0</v>
      </c>
      <c r="K331" s="137">
        <v>1</v>
      </c>
      <c r="L331" s="132">
        <f t="shared" ref="L331:L394" si="6">+C331-D331-G331-H331-I331-J331-K331</f>
        <v>2</v>
      </c>
      <c r="M331" s="137">
        <v>933</v>
      </c>
      <c r="N331" s="124">
        <v>7.116104868913857E-2</v>
      </c>
      <c r="O331" s="138" t="s">
        <v>43</v>
      </c>
      <c r="P331" s="138" t="s">
        <v>312</v>
      </c>
      <c r="Q331" s="133" t="s">
        <v>2358</v>
      </c>
    </row>
    <row r="332" spans="1:17" ht="15.75" thickBot="1" x14ac:dyDescent="0.25">
      <c r="A332" s="135" t="s">
        <v>44</v>
      </c>
      <c r="B332" s="136" t="s">
        <v>315</v>
      </c>
      <c r="C332" s="137">
        <v>3976</v>
      </c>
      <c r="D332" s="137">
        <v>2403</v>
      </c>
      <c r="E332" s="137">
        <v>217</v>
      </c>
      <c r="F332" s="137">
        <v>132</v>
      </c>
      <c r="G332" s="137">
        <v>23</v>
      </c>
      <c r="H332" s="137">
        <v>964</v>
      </c>
      <c r="I332" s="137">
        <v>119</v>
      </c>
      <c r="J332" s="137">
        <v>32</v>
      </c>
      <c r="K332" s="137">
        <v>22</v>
      </c>
      <c r="L332" s="132">
        <f t="shared" si="6"/>
        <v>413</v>
      </c>
      <c r="M332" s="137">
        <v>104591</v>
      </c>
      <c r="N332" s="124">
        <v>6.0706401766004413E-3</v>
      </c>
      <c r="O332" s="138" t="s">
        <v>456</v>
      </c>
      <c r="P332" s="138" t="s">
        <v>316</v>
      </c>
      <c r="Q332" s="133"/>
    </row>
    <row r="333" spans="1:17" ht="15.75" thickBot="1" x14ac:dyDescent="0.25">
      <c r="A333" s="135" t="s">
        <v>1575</v>
      </c>
      <c r="B333" s="136" t="s">
        <v>1576</v>
      </c>
      <c r="C333" s="137">
        <v>9</v>
      </c>
      <c r="D333" s="137">
        <v>0</v>
      </c>
      <c r="E333" s="137">
        <v>0</v>
      </c>
      <c r="F333" s="137">
        <v>0</v>
      </c>
      <c r="G333" s="137">
        <v>0</v>
      </c>
      <c r="H333" s="137">
        <v>0</v>
      </c>
      <c r="I333" s="137">
        <v>4</v>
      </c>
      <c r="J333" s="137">
        <v>0</v>
      </c>
      <c r="K333" s="137">
        <v>0</v>
      </c>
      <c r="L333" s="132">
        <f t="shared" si="6"/>
        <v>5</v>
      </c>
      <c r="M333" s="137">
        <v>1177</v>
      </c>
      <c r="N333" s="124">
        <v>5.681818181818182E-3</v>
      </c>
      <c r="O333" s="138" t="s">
        <v>30</v>
      </c>
      <c r="P333" s="138" t="s">
        <v>309</v>
      </c>
      <c r="Q333" s="133" t="s">
        <v>111</v>
      </c>
    </row>
    <row r="334" spans="1:17" ht="15.75" thickBot="1" x14ac:dyDescent="0.25">
      <c r="A334" s="135" t="s">
        <v>45</v>
      </c>
      <c r="B334" s="136" t="s">
        <v>314</v>
      </c>
      <c r="C334" s="137">
        <v>6626</v>
      </c>
      <c r="D334" s="137">
        <v>4412</v>
      </c>
      <c r="E334" s="137">
        <v>392</v>
      </c>
      <c r="F334" s="137">
        <v>668</v>
      </c>
      <c r="G334" s="137">
        <v>1076</v>
      </c>
      <c r="H334" s="137">
        <v>153</v>
      </c>
      <c r="I334" s="137">
        <v>324</v>
      </c>
      <c r="J334" s="137">
        <v>15</v>
      </c>
      <c r="K334" s="137">
        <v>32</v>
      </c>
      <c r="L334" s="132">
        <f t="shared" si="6"/>
        <v>614</v>
      </c>
      <c r="M334" s="137">
        <v>213075</v>
      </c>
      <c r="N334" s="124">
        <v>3.7974683544303799E-2</v>
      </c>
      <c r="O334" s="138" t="s">
        <v>456</v>
      </c>
      <c r="P334" s="138" t="s">
        <v>309</v>
      </c>
      <c r="Q334" s="133" t="s">
        <v>2357</v>
      </c>
    </row>
    <row r="335" spans="1:17" ht="15.75" thickBot="1" x14ac:dyDescent="0.25">
      <c r="A335" s="135" t="s">
        <v>998</v>
      </c>
      <c r="B335" s="136" t="s">
        <v>999</v>
      </c>
      <c r="C335" s="137">
        <v>9</v>
      </c>
      <c r="D335" s="137">
        <v>0</v>
      </c>
      <c r="E335" s="137">
        <v>0</v>
      </c>
      <c r="F335" s="137">
        <v>0</v>
      </c>
      <c r="G335" s="137">
        <v>0</v>
      </c>
      <c r="H335" s="137">
        <v>2</v>
      </c>
      <c r="I335" s="137">
        <v>5</v>
      </c>
      <c r="J335" s="137">
        <v>0</v>
      </c>
      <c r="K335" s="137">
        <v>0</v>
      </c>
      <c r="L335" s="132">
        <f t="shared" si="6"/>
        <v>2</v>
      </c>
      <c r="M335" s="137">
        <v>194</v>
      </c>
      <c r="N335" s="124">
        <v>4.8661800486618006E-3</v>
      </c>
      <c r="O335" s="138" t="s">
        <v>11</v>
      </c>
      <c r="P335" s="138" t="s">
        <v>307</v>
      </c>
      <c r="Q335" s="133"/>
    </row>
    <row r="336" spans="1:17" ht="15.75" thickBot="1" x14ac:dyDescent="0.25">
      <c r="A336" s="135" t="s">
        <v>1353</v>
      </c>
      <c r="B336" s="136" t="s">
        <v>1354</v>
      </c>
      <c r="C336" s="137">
        <v>1</v>
      </c>
      <c r="D336" s="137">
        <v>1</v>
      </c>
      <c r="E336" s="137">
        <v>0</v>
      </c>
      <c r="F336" s="137">
        <v>0</v>
      </c>
      <c r="G336" s="137">
        <v>0</v>
      </c>
      <c r="H336" s="137">
        <v>0</v>
      </c>
      <c r="I336" s="137">
        <v>0</v>
      </c>
      <c r="J336" s="137">
        <v>0</v>
      </c>
      <c r="K336" s="137">
        <v>0</v>
      </c>
      <c r="L336" s="132">
        <f t="shared" si="6"/>
        <v>0</v>
      </c>
      <c r="M336" s="137">
        <v>678</v>
      </c>
      <c r="N336" s="124">
        <v>5.3050397877984082E-3</v>
      </c>
      <c r="O336" s="138" t="s">
        <v>36</v>
      </c>
      <c r="P336" s="138" t="s">
        <v>321</v>
      </c>
      <c r="Q336" s="133" t="s">
        <v>364</v>
      </c>
    </row>
    <row r="337" spans="1:17" ht="15.75" thickBot="1" x14ac:dyDescent="0.25">
      <c r="A337" s="135" t="s">
        <v>938</v>
      </c>
      <c r="B337" s="136" t="s">
        <v>939</v>
      </c>
      <c r="C337" s="137">
        <v>7</v>
      </c>
      <c r="D337" s="137">
        <v>2</v>
      </c>
      <c r="E337" s="137">
        <v>0</v>
      </c>
      <c r="F337" s="137">
        <v>0</v>
      </c>
      <c r="G337" s="137">
        <v>0</v>
      </c>
      <c r="H337" s="137">
        <v>3</v>
      </c>
      <c r="I337" s="137">
        <v>0</v>
      </c>
      <c r="J337" s="137">
        <v>0</v>
      </c>
      <c r="K337" s="137">
        <v>0</v>
      </c>
      <c r="L337" s="132">
        <f t="shared" si="6"/>
        <v>2</v>
      </c>
      <c r="M337" s="137">
        <v>1154</v>
      </c>
      <c r="N337" s="124">
        <v>2.772002772002772E-3</v>
      </c>
      <c r="O337" s="138" t="s">
        <v>76</v>
      </c>
      <c r="P337" s="138" t="s">
        <v>321</v>
      </c>
      <c r="Q337" s="133" t="s">
        <v>2354</v>
      </c>
    </row>
    <row r="338" spans="1:17" ht="15.75" thickBot="1" x14ac:dyDescent="0.25">
      <c r="A338" s="135" t="s">
        <v>1488</v>
      </c>
      <c r="B338" s="136" t="s">
        <v>1489</v>
      </c>
      <c r="C338" s="137">
        <v>11</v>
      </c>
      <c r="D338" s="137">
        <v>0</v>
      </c>
      <c r="E338" s="137">
        <v>0</v>
      </c>
      <c r="F338" s="137">
        <v>0</v>
      </c>
      <c r="G338" s="137">
        <v>0</v>
      </c>
      <c r="H338" s="137">
        <v>0</v>
      </c>
      <c r="I338" s="137">
        <v>4</v>
      </c>
      <c r="J338" s="137">
        <v>0</v>
      </c>
      <c r="K338" s="137">
        <v>2</v>
      </c>
      <c r="L338" s="132">
        <f t="shared" si="6"/>
        <v>5</v>
      </c>
      <c r="M338" s="137">
        <v>985</v>
      </c>
      <c r="N338" s="124">
        <v>6.1919504643962852E-3</v>
      </c>
      <c r="O338" s="138" t="s">
        <v>88</v>
      </c>
      <c r="P338" s="138" t="s">
        <v>305</v>
      </c>
      <c r="Q338" s="133"/>
    </row>
    <row r="339" spans="1:17" ht="15.75" thickBot="1" x14ac:dyDescent="0.25">
      <c r="A339" s="135" t="s">
        <v>565</v>
      </c>
      <c r="B339" s="136" t="s">
        <v>566</v>
      </c>
      <c r="C339" s="137">
        <v>32</v>
      </c>
      <c r="D339" s="137">
        <v>23</v>
      </c>
      <c r="E339" s="137">
        <v>0</v>
      </c>
      <c r="F339" s="137">
        <v>0</v>
      </c>
      <c r="G339" s="137">
        <v>0</v>
      </c>
      <c r="H339" s="137">
        <v>1</v>
      </c>
      <c r="I339" s="137">
        <v>6</v>
      </c>
      <c r="J339" s="137">
        <v>2</v>
      </c>
      <c r="K339" s="137">
        <v>0</v>
      </c>
      <c r="L339" s="132">
        <f t="shared" si="6"/>
        <v>0</v>
      </c>
      <c r="M339" s="137">
        <v>731</v>
      </c>
      <c r="N339" s="124">
        <v>1.0416666666666666E-2</v>
      </c>
      <c r="O339" s="138" t="s">
        <v>87</v>
      </c>
      <c r="P339" s="138" t="s">
        <v>2580</v>
      </c>
      <c r="Q339" s="133" t="s">
        <v>51</v>
      </c>
    </row>
    <row r="340" spans="1:17" ht="15.75" thickBot="1" x14ac:dyDescent="0.25">
      <c r="A340" s="135" t="s">
        <v>2029</v>
      </c>
      <c r="B340" s="136" t="s">
        <v>2030</v>
      </c>
      <c r="C340" s="137">
        <v>2</v>
      </c>
      <c r="D340" s="137">
        <v>1</v>
      </c>
      <c r="E340" s="137">
        <v>0</v>
      </c>
      <c r="F340" s="137">
        <v>0</v>
      </c>
      <c r="G340" s="137">
        <v>0</v>
      </c>
      <c r="H340" s="137">
        <v>0</v>
      </c>
      <c r="I340" s="137">
        <v>0</v>
      </c>
      <c r="J340" s="137">
        <v>0</v>
      </c>
      <c r="K340" s="137">
        <v>0</v>
      </c>
      <c r="L340" s="132">
        <f t="shared" si="6"/>
        <v>1</v>
      </c>
      <c r="M340" s="137">
        <v>390</v>
      </c>
      <c r="N340" s="124">
        <v>2.1436227224008574E-3</v>
      </c>
      <c r="O340" s="138" t="s">
        <v>34</v>
      </c>
      <c r="P340" s="138" t="s">
        <v>305</v>
      </c>
      <c r="Q340" s="133" t="s">
        <v>59</v>
      </c>
    </row>
    <row r="341" spans="1:17" ht="15.75" thickBot="1" x14ac:dyDescent="0.25">
      <c r="A341" s="135" t="s">
        <v>2276</v>
      </c>
      <c r="B341" s="136" t="s">
        <v>2277</v>
      </c>
      <c r="C341" s="137">
        <v>1</v>
      </c>
      <c r="D341" s="137">
        <v>0</v>
      </c>
      <c r="E341" s="137">
        <v>0</v>
      </c>
      <c r="F341" s="137">
        <v>0</v>
      </c>
      <c r="G341" s="137">
        <v>0</v>
      </c>
      <c r="H341" s="137">
        <v>0</v>
      </c>
      <c r="I341" s="137">
        <v>1</v>
      </c>
      <c r="J341" s="137">
        <v>0</v>
      </c>
      <c r="K341" s="137">
        <v>0</v>
      </c>
      <c r="L341" s="132">
        <f t="shared" si="6"/>
        <v>0</v>
      </c>
      <c r="M341" s="137">
        <v>358</v>
      </c>
      <c r="N341" s="124">
        <v>6.9060773480662981E-3</v>
      </c>
      <c r="O341" s="138" t="s">
        <v>224</v>
      </c>
      <c r="P341" s="138" t="s">
        <v>321</v>
      </c>
      <c r="Q341" s="133"/>
    </row>
    <row r="342" spans="1:17" ht="15.75" thickBot="1" x14ac:dyDescent="0.25">
      <c r="A342" s="135" t="s">
        <v>1890</v>
      </c>
      <c r="B342" s="136" t="s">
        <v>1891</v>
      </c>
      <c r="C342" s="137">
        <v>15</v>
      </c>
      <c r="D342" s="137">
        <v>1</v>
      </c>
      <c r="E342" s="137">
        <v>0</v>
      </c>
      <c r="F342" s="137">
        <v>0</v>
      </c>
      <c r="G342" s="137">
        <v>0</v>
      </c>
      <c r="H342" s="137">
        <v>0</v>
      </c>
      <c r="I342" s="137">
        <v>3</v>
      </c>
      <c r="J342" s="137">
        <v>0</v>
      </c>
      <c r="K342" s="137">
        <v>5</v>
      </c>
      <c r="L342" s="132">
        <f t="shared" si="6"/>
        <v>6</v>
      </c>
      <c r="M342" s="137">
        <v>697</v>
      </c>
      <c r="N342" s="124">
        <v>3.5982008995502246E-2</v>
      </c>
      <c r="O342" s="138" t="s">
        <v>88</v>
      </c>
      <c r="P342" s="138" t="s">
        <v>305</v>
      </c>
      <c r="Q342" s="133"/>
    </row>
    <row r="343" spans="1:17" ht="15.75" thickBot="1" x14ac:dyDescent="0.25">
      <c r="A343" s="135" t="s">
        <v>480</v>
      </c>
      <c r="B343" s="136" t="s">
        <v>481</v>
      </c>
      <c r="C343" s="137">
        <v>165</v>
      </c>
      <c r="D343" s="137">
        <v>153</v>
      </c>
      <c r="E343" s="137">
        <v>1</v>
      </c>
      <c r="F343" s="137">
        <v>14</v>
      </c>
      <c r="G343" s="137">
        <v>0</v>
      </c>
      <c r="H343" s="137">
        <v>1</v>
      </c>
      <c r="I343" s="137">
        <v>6</v>
      </c>
      <c r="J343" s="137">
        <v>0</v>
      </c>
      <c r="K343" s="137">
        <v>0</v>
      </c>
      <c r="L343" s="132">
        <f t="shared" si="6"/>
        <v>5</v>
      </c>
      <c r="M343" s="137">
        <v>1549</v>
      </c>
      <c r="N343" s="124">
        <v>7.2813830020622181E-2</v>
      </c>
      <c r="O343" s="138" t="s">
        <v>120</v>
      </c>
      <c r="P343" s="138" t="s">
        <v>316</v>
      </c>
      <c r="Q343" s="133"/>
    </row>
    <row r="344" spans="1:17" ht="15.75" thickBot="1" x14ac:dyDescent="0.25">
      <c r="A344" s="135" t="s">
        <v>49</v>
      </c>
      <c r="B344" s="136" t="s">
        <v>299</v>
      </c>
      <c r="C344" s="137">
        <v>22856</v>
      </c>
      <c r="D344" s="137">
        <v>17799</v>
      </c>
      <c r="E344" s="137">
        <v>275</v>
      </c>
      <c r="F344" s="137">
        <v>856</v>
      </c>
      <c r="G344" s="137">
        <v>1868</v>
      </c>
      <c r="H344" s="137">
        <v>518</v>
      </c>
      <c r="I344" s="137">
        <v>1083</v>
      </c>
      <c r="J344" s="137">
        <v>132</v>
      </c>
      <c r="K344" s="137">
        <v>142</v>
      </c>
      <c r="L344" s="132">
        <f t="shared" si="6"/>
        <v>1314</v>
      </c>
      <c r="M344" s="137">
        <v>324294</v>
      </c>
      <c r="N344" s="124">
        <v>2.004008016032064E-3</v>
      </c>
      <c r="O344" s="138" t="s">
        <v>456</v>
      </c>
      <c r="P344" s="138" t="s">
        <v>300</v>
      </c>
      <c r="Q344" s="133"/>
    </row>
    <row r="345" spans="1:17" ht="15.75" thickBot="1" x14ac:dyDescent="0.25">
      <c r="A345" s="135" t="s">
        <v>1492</v>
      </c>
      <c r="B345" s="136" t="s">
        <v>1493</v>
      </c>
      <c r="C345" s="137">
        <v>7</v>
      </c>
      <c r="D345" s="137">
        <v>0</v>
      </c>
      <c r="E345" s="137">
        <v>0</v>
      </c>
      <c r="F345" s="137">
        <v>0</v>
      </c>
      <c r="G345" s="137">
        <v>0</v>
      </c>
      <c r="H345" s="137">
        <v>0</v>
      </c>
      <c r="I345" s="137">
        <v>1</v>
      </c>
      <c r="J345" s="137">
        <v>0</v>
      </c>
      <c r="K345" s="137">
        <v>0</v>
      </c>
      <c r="L345" s="132">
        <f t="shared" si="6"/>
        <v>6</v>
      </c>
      <c r="M345" s="137">
        <v>1396</v>
      </c>
      <c r="N345" s="124">
        <v>4.5684516355257228E-2</v>
      </c>
      <c r="O345" s="138" t="s">
        <v>61</v>
      </c>
      <c r="P345" s="138" t="s">
        <v>305</v>
      </c>
      <c r="Q345" s="133"/>
    </row>
    <row r="346" spans="1:17" ht="15.75" thickBot="1" x14ac:dyDescent="0.25">
      <c r="A346" s="135" t="s">
        <v>781</v>
      </c>
      <c r="B346" s="136" t="s">
        <v>782</v>
      </c>
      <c r="C346" s="137">
        <v>26</v>
      </c>
      <c r="D346" s="137">
        <v>1</v>
      </c>
      <c r="E346" s="137">
        <v>0</v>
      </c>
      <c r="F346" s="137">
        <v>0</v>
      </c>
      <c r="G346" s="137">
        <v>0</v>
      </c>
      <c r="H346" s="137">
        <v>1</v>
      </c>
      <c r="I346" s="137">
        <v>18</v>
      </c>
      <c r="J346" s="137">
        <v>0</v>
      </c>
      <c r="K346" s="137">
        <v>4</v>
      </c>
      <c r="L346" s="132">
        <f t="shared" si="6"/>
        <v>2</v>
      </c>
      <c r="M346" s="137">
        <v>621</v>
      </c>
      <c r="N346" s="124">
        <v>3.5780332877703623E-2</v>
      </c>
      <c r="O346" s="138" t="s">
        <v>78</v>
      </c>
      <c r="P346" s="138" t="s">
        <v>321</v>
      </c>
      <c r="Q346" s="133"/>
    </row>
    <row r="347" spans="1:17" ht="15.75" thickBot="1" x14ac:dyDescent="0.25">
      <c r="A347" s="135" t="s">
        <v>2117</v>
      </c>
      <c r="B347" s="136" t="s">
        <v>2118</v>
      </c>
      <c r="C347" s="137">
        <v>3</v>
      </c>
      <c r="D347" s="137">
        <v>0</v>
      </c>
      <c r="E347" s="137">
        <v>0</v>
      </c>
      <c r="F347" s="137">
        <v>0</v>
      </c>
      <c r="G347" s="137">
        <v>0</v>
      </c>
      <c r="H347" s="137">
        <v>0</v>
      </c>
      <c r="I347" s="137">
        <v>0</v>
      </c>
      <c r="J347" s="137">
        <v>0</v>
      </c>
      <c r="K347" s="137">
        <v>0</v>
      </c>
      <c r="L347" s="132">
        <f t="shared" si="6"/>
        <v>3</v>
      </c>
      <c r="M347" s="137">
        <v>495</v>
      </c>
      <c r="N347" s="124">
        <v>2.3655913978494623E-2</v>
      </c>
      <c r="O347" s="138" t="s">
        <v>46</v>
      </c>
      <c r="P347" s="138" t="s">
        <v>296</v>
      </c>
      <c r="Q347" s="133"/>
    </row>
    <row r="348" spans="1:17" ht="15.75" thickBot="1" x14ac:dyDescent="0.25">
      <c r="A348" s="135" t="s">
        <v>1755</v>
      </c>
      <c r="B348" s="136" t="s">
        <v>1756</v>
      </c>
      <c r="C348" s="137">
        <v>14</v>
      </c>
      <c r="D348" s="137">
        <v>2</v>
      </c>
      <c r="E348" s="137">
        <v>0</v>
      </c>
      <c r="F348" s="137">
        <v>0</v>
      </c>
      <c r="G348" s="137">
        <v>0</v>
      </c>
      <c r="H348" s="137">
        <v>1</v>
      </c>
      <c r="I348" s="137">
        <v>6</v>
      </c>
      <c r="J348" s="137">
        <v>0</v>
      </c>
      <c r="K348" s="137">
        <v>0</v>
      </c>
      <c r="L348" s="132">
        <f t="shared" si="6"/>
        <v>5</v>
      </c>
      <c r="M348" s="137">
        <v>1028</v>
      </c>
      <c r="N348" s="124">
        <v>8.658008658008658E-3</v>
      </c>
      <c r="O348" s="138" t="s">
        <v>2581</v>
      </c>
      <c r="P348" s="138" t="s">
        <v>309</v>
      </c>
      <c r="Q348" s="133"/>
    </row>
    <row r="349" spans="1:17" ht="15.75" thickBot="1" x14ac:dyDescent="0.25">
      <c r="A349" s="135" t="s">
        <v>1263</v>
      </c>
      <c r="B349" s="136" t="s">
        <v>1264</v>
      </c>
      <c r="C349" s="137">
        <v>5</v>
      </c>
      <c r="D349" s="137">
        <v>2</v>
      </c>
      <c r="E349" s="137">
        <v>0</v>
      </c>
      <c r="F349" s="137">
        <v>0</v>
      </c>
      <c r="G349" s="137">
        <v>0</v>
      </c>
      <c r="H349" s="137">
        <v>0</v>
      </c>
      <c r="I349" s="137">
        <v>1</v>
      </c>
      <c r="J349" s="137">
        <v>0</v>
      </c>
      <c r="K349" s="137">
        <v>1</v>
      </c>
      <c r="L349" s="132">
        <f t="shared" si="6"/>
        <v>1</v>
      </c>
      <c r="M349" s="137">
        <v>419</v>
      </c>
      <c r="N349" s="124">
        <v>1.1372251705837756E-2</v>
      </c>
      <c r="O349" s="138" t="s">
        <v>238</v>
      </c>
      <c r="P349" s="138" t="s">
        <v>2580</v>
      </c>
      <c r="Q349" s="133" t="s">
        <v>91</v>
      </c>
    </row>
    <row r="350" spans="1:17" ht="15.75" thickBot="1" x14ac:dyDescent="0.25">
      <c r="A350" s="135" t="s">
        <v>2101</v>
      </c>
      <c r="B350" s="136" t="s">
        <v>2439</v>
      </c>
      <c r="C350" s="137">
        <v>1</v>
      </c>
      <c r="D350" s="137">
        <v>1</v>
      </c>
      <c r="E350" s="137">
        <v>0</v>
      </c>
      <c r="F350" s="137">
        <v>0</v>
      </c>
      <c r="G350" s="137">
        <v>0</v>
      </c>
      <c r="H350" s="137">
        <v>0</v>
      </c>
      <c r="I350" s="137">
        <v>0</v>
      </c>
      <c r="J350" s="137">
        <v>0</v>
      </c>
      <c r="K350" s="137">
        <v>0</v>
      </c>
      <c r="L350" s="132">
        <f t="shared" si="6"/>
        <v>0</v>
      </c>
      <c r="M350" s="137">
        <v>197</v>
      </c>
      <c r="N350" s="124">
        <v>3.3259423503325942E-3</v>
      </c>
      <c r="O350" s="138" t="s">
        <v>241</v>
      </c>
      <c r="P350" s="138" t="s">
        <v>2580</v>
      </c>
      <c r="Q350" s="133" t="s">
        <v>91</v>
      </c>
    </row>
    <row r="351" spans="1:17" ht="15.75" thickBot="1" x14ac:dyDescent="0.25">
      <c r="A351" s="135" t="s">
        <v>1210</v>
      </c>
      <c r="B351" s="136" t="s">
        <v>1211</v>
      </c>
      <c r="C351" s="137">
        <v>7</v>
      </c>
      <c r="D351" s="137">
        <v>1</v>
      </c>
      <c r="E351" s="137">
        <v>0</v>
      </c>
      <c r="F351" s="137">
        <v>0</v>
      </c>
      <c r="G351" s="137">
        <v>0</v>
      </c>
      <c r="H351" s="137">
        <v>0</v>
      </c>
      <c r="I351" s="137">
        <v>2</v>
      </c>
      <c r="J351" s="137">
        <v>0</v>
      </c>
      <c r="K351" s="137">
        <v>2</v>
      </c>
      <c r="L351" s="132">
        <f t="shared" si="6"/>
        <v>2</v>
      </c>
      <c r="M351" s="137">
        <v>882</v>
      </c>
      <c r="N351" s="124">
        <v>4.573170731707317E-2</v>
      </c>
      <c r="O351" s="138" t="s">
        <v>88</v>
      </c>
      <c r="P351" s="138" t="s">
        <v>305</v>
      </c>
      <c r="Q351" s="133"/>
    </row>
    <row r="352" spans="1:17" ht="15.75" thickBot="1" x14ac:dyDescent="0.25">
      <c r="A352" s="135" t="s">
        <v>615</v>
      </c>
      <c r="B352" s="136" t="s">
        <v>616</v>
      </c>
      <c r="C352" s="137">
        <v>37</v>
      </c>
      <c r="D352" s="137">
        <v>0</v>
      </c>
      <c r="E352" s="137">
        <v>0</v>
      </c>
      <c r="F352" s="137">
        <v>0</v>
      </c>
      <c r="G352" s="137">
        <v>1</v>
      </c>
      <c r="H352" s="137">
        <v>2</v>
      </c>
      <c r="I352" s="137">
        <v>22</v>
      </c>
      <c r="J352" s="137">
        <v>0</v>
      </c>
      <c r="K352" s="137">
        <v>5</v>
      </c>
      <c r="L352" s="132">
        <f t="shared" si="6"/>
        <v>7</v>
      </c>
      <c r="M352" s="137">
        <v>1001</v>
      </c>
      <c r="N352" s="124">
        <v>1.1467889908256881E-2</v>
      </c>
      <c r="O352" s="138" t="s">
        <v>69</v>
      </c>
      <c r="P352" s="138" t="s">
        <v>321</v>
      </c>
      <c r="Q352" s="133" t="s">
        <v>332</v>
      </c>
    </row>
    <row r="353" spans="1:17" ht="15.75" thickBot="1" x14ac:dyDescent="0.25">
      <c r="A353" s="135" t="s">
        <v>641</v>
      </c>
      <c r="B353" s="136" t="s">
        <v>642</v>
      </c>
      <c r="C353" s="137">
        <v>45</v>
      </c>
      <c r="D353" s="137">
        <v>1</v>
      </c>
      <c r="E353" s="137">
        <v>0</v>
      </c>
      <c r="F353" s="137">
        <v>0</v>
      </c>
      <c r="G353" s="137">
        <v>0</v>
      </c>
      <c r="H353" s="137">
        <v>0</v>
      </c>
      <c r="I353" s="137">
        <v>37</v>
      </c>
      <c r="J353" s="137">
        <v>0</v>
      </c>
      <c r="K353" s="137">
        <v>1</v>
      </c>
      <c r="L353" s="132">
        <f t="shared" si="6"/>
        <v>6</v>
      </c>
      <c r="M353" s="137">
        <v>957</v>
      </c>
      <c r="N353" s="124">
        <v>1.7699115044247787E-3</v>
      </c>
      <c r="O353" s="138" t="s">
        <v>89</v>
      </c>
      <c r="P353" s="138" t="s">
        <v>2580</v>
      </c>
      <c r="Q353" s="133"/>
    </row>
    <row r="354" spans="1:17" ht="15.75" thickBot="1" x14ac:dyDescent="0.25">
      <c r="A354" s="135" t="s">
        <v>559</v>
      </c>
      <c r="B354" s="136" t="s">
        <v>560</v>
      </c>
      <c r="C354" s="137">
        <v>44</v>
      </c>
      <c r="D354" s="137">
        <v>1</v>
      </c>
      <c r="E354" s="137">
        <v>0</v>
      </c>
      <c r="F354" s="137">
        <v>0</v>
      </c>
      <c r="G354" s="137">
        <v>0</v>
      </c>
      <c r="H354" s="137">
        <v>5</v>
      </c>
      <c r="I354" s="137">
        <v>24</v>
      </c>
      <c r="J354" s="137">
        <v>2</v>
      </c>
      <c r="K354" s="137">
        <v>6</v>
      </c>
      <c r="L354" s="132">
        <f t="shared" si="6"/>
        <v>6</v>
      </c>
      <c r="M354" s="137">
        <v>1502</v>
      </c>
      <c r="N354" s="124">
        <v>1.3888888888888888E-2</v>
      </c>
      <c r="O354" s="138" t="s">
        <v>28</v>
      </c>
      <c r="P354" s="138" t="s">
        <v>321</v>
      </c>
      <c r="Q354" s="133" t="s">
        <v>2355</v>
      </c>
    </row>
    <row r="355" spans="1:17" ht="15.75" thickBot="1" x14ac:dyDescent="0.25">
      <c r="A355" s="135" t="s">
        <v>2185</v>
      </c>
      <c r="B355" s="136" t="s">
        <v>2186</v>
      </c>
      <c r="C355" s="137">
        <v>1</v>
      </c>
      <c r="D355" s="137">
        <v>0</v>
      </c>
      <c r="E355" s="137">
        <v>0</v>
      </c>
      <c r="F355" s="137">
        <v>0</v>
      </c>
      <c r="G355" s="137">
        <v>0</v>
      </c>
      <c r="H355" s="137">
        <v>1</v>
      </c>
      <c r="I355" s="137">
        <v>0</v>
      </c>
      <c r="J355" s="137">
        <v>0</v>
      </c>
      <c r="K355" s="137">
        <v>0</v>
      </c>
      <c r="L355" s="132">
        <f t="shared" si="6"/>
        <v>0</v>
      </c>
      <c r="M355" s="137">
        <v>635</v>
      </c>
      <c r="N355" s="124">
        <v>6.7585834009191671E-3</v>
      </c>
      <c r="O355" s="138" t="s">
        <v>79</v>
      </c>
      <c r="P355" s="138" t="s">
        <v>296</v>
      </c>
      <c r="Q355" s="133"/>
    </row>
    <row r="356" spans="1:17" ht="15.75" thickBot="1" x14ac:dyDescent="0.25">
      <c r="A356" s="135" t="s">
        <v>1123</v>
      </c>
      <c r="B356" s="136" t="s">
        <v>1124</v>
      </c>
      <c r="C356" s="137">
        <v>6</v>
      </c>
      <c r="D356" s="137">
        <v>4</v>
      </c>
      <c r="E356" s="137">
        <v>0</v>
      </c>
      <c r="F356" s="137">
        <v>0</v>
      </c>
      <c r="G356" s="137">
        <v>0</v>
      </c>
      <c r="H356" s="137">
        <v>0</v>
      </c>
      <c r="I356" s="137">
        <v>0</v>
      </c>
      <c r="J356" s="137">
        <v>0</v>
      </c>
      <c r="K356" s="137">
        <v>0</v>
      </c>
      <c r="L356" s="132">
        <f t="shared" si="6"/>
        <v>2</v>
      </c>
      <c r="M356" s="137">
        <v>846</v>
      </c>
      <c r="N356" s="124">
        <v>9.6084107877495051E-2</v>
      </c>
      <c r="O356" s="138" t="s">
        <v>35</v>
      </c>
      <c r="P356" s="138" t="s">
        <v>2580</v>
      </c>
      <c r="Q356" s="133" t="s">
        <v>91</v>
      </c>
    </row>
    <row r="357" spans="1:17" ht="15.75" thickBot="1" x14ac:dyDescent="0.25">
      <c r="A357" s="135" t="s">
        <v>1549</v>
      </c>
      <c r="B357" s="136" t="s">
        <v>1550</v>
      </c>
      <c r="C357" s="137">
        <v>4</v>
      </c>
      <c r="D357" s="137">
        <v>0</v>
      </c>
      <c r="E357" s="137">
        <v>0</v>
      </c>
      <c r="F357" s="137">
        <v>0</v>
      </c>
      <c r="G357" s="137">
        <v>0</v>
      </c>
      <c r="H357" s="137">
        <v>0</v>
      </c>
      <c r="I357" s="137">
        <v>4</v>
      </c>
      <c r="J357" s="137">
        <v>0</v>
      </c>
      <c r="K357" s="137">
        <v>0</v>
      </c>
      <c r="L357" s="132">
        <f t="shared" si="6"/>
        <v>0</v>
      </c>
      <c r="M357" s="137">
        <v>1316</v>
      </c>
      <c r="N357" s="124">
        <v>6.0096153846153849E-3</v>
      </c>
      <c r="O357" s="138" t="s">
        <v>13</v>
      </c>
      <c r="P357" s="138" t="s">
        <v>296</v>
      </c>
      <c r="Q357" s="133"/>
    </row>
    <row r="358" spans="1:17" ht="15.75" thickBot="1" x14ac:dyDescent="0.25">
      <c r="A358" s="135" t="s">
        <v>1626</v>
      </c>
      <c r="B358" s="136" t="s">
        <v>1627</v>
      </c>
      <c r="C358" s="137">
        <v>5</v>
      </c>
      <c r="D358" s="137">
        <v>1</v>
      </c>
      <c r="E358" s="137">
        <v>0</v>
      </c>
      <c r="F358" s="137">
        <v>0</v>
      </c>
      <c r="G358" s="137">
        <v>0</v>
      </c>
      <c r="H358" s="137">
        <v>0</v>
      </c>
      <c r="I358" s="137">
        <v>1</v>
      </c>
      <c r="J358" s="137">
        <v>0</v>
      </c>
      <c r="K358" s="137">
        <v>1</v>
      </c>
      <c r="L358" s="132">
        <f t="shared" si="6"/>
        <v>2</v>
      </c>
      <c r="M358" s="137">
        <v>706</v>
      </c>
      <c r="N358" s="124">
        <v>9.5011876484560574E-3</v>
      </c>
      <c r="O358" s="138" t="s">
        <v>175</v>
      </c>
      <c r="P358" s="138" t="s">
        <v>307</v>
      </c>
      <c r="Q358" s="133" t="s">
        <v>33</v>
      </c>
    </row>
    <row r="359" spans="1:17" ht="15.75" thickBot="1" x14ac:dyDescent="0.25">
      <c r="A359" s="135" t="s">
        <v>1014</v>
      </c>
      <c r="B359" s="136" t="s">
        <v>1015</v>
      </c>
      <c r="C359" s="137">
        <v>1</v>
      </c>
      <c r="D359" s="137">
        <v>1</v>
      </c>
      <c r="E359" s="137">
        <v>0</v>
      </c>
      <c r="F359" s="137">
        <v>0</v>
      </c>
      <c r="G359" s="137">
        <v>0</v>
      </c>
      <c r="H359" s="137">
        <v>0</v>
      </c>
      <c r="I359" s="137">
        <v>0</v>
      </c>
      <c r="J359" s="137">
        <v>0</v>
      </c>
      <c r="K359" s="137">
        <v>0</v>
      </c>
      <c r="L359" s="132">
        <f t="shared" si="6"/>
        <v>0</v>
      </c>
      <c r="M359" s="137">
        <v>959</v>
      </c>
      <c r="N359" s="124">
        <v>7.4257425742574254E-3</v>
      </c>
      <c r="O359" s="138" t="s">
        <v>13</v>
      </c>
      <c r="P359" s="138" t="s">
        <v>296</v>
      </c>
      <c r="Q359" s="133"/>
    </row>
    <row r="360" spans="1:17" ht="15.75" thickBot="1" x14ac:dyDescent="0.25">
      <c r="A360" s="135" t="s">
        <v>50</v>
      </c>
      <c r="B360" s="136" t="s">
        <v>407</v>
      </c>
      <c r="C360" s="137">
        <v>53</v>
      </c>
      <c r="D360" s="137">
        <v>28</v>
      </c>
      <c r="E360" s="137">
        <v>1</v>
      </c>
      <c r="F360" s="137">
        <v>3</v>
      </c>
      <c r="G360" s="137">
        <v>3</v>
      </c>
      <c r="H360" s="137">
        <v>8</v>
      </c>
      <c r="I360" s="137">
        <v>5</v>
      </c>
      <c r="J360" s="137">
        <v>0</v>
      </c>
      <c r="K360" s="137">
        <v>4</v>
      </c>
      <c r="L360" s="132">
        <f t="shared" si="6"/>
        <v>5</v>
      </c>
      <c r="M360" s="137">
        <v>10453</v>
      </c>
      <c r="N360" s="124">
        <v>5.3165182987141443E-2</v>
      </c>
      <c r="O360" s="138" t="s">
        <v>456</v>
      </c>
      <c r="P360" s="138" t="s">
        <v>321</v>
      </c>
      <c r="Q360" s="133" t="s">
        <v>94</v>
      </c>
    </row>
    <row r="361" spans="1:17" ht="15.75" thickBot="1" x14ac:dyDescent="0.25">
      <c r="A361" s="135" t="s">
        <v>527</v>
      </c>
      <c r="B361" s="136" t="s">
        <v>528</v>
      </c>
      <c r="C361" s="137">
        <v>24</v>
      </c>
      <c r="D361" s="137">
        <v>0</v>
      </c>
      <c r="E361" s="137">
        <v>0</v>
      </c>
      <c r="F361" s="137">
        <v>0</v>
      </c>
      <c r="G361" s="137">
        <v>1</v>
      </c>
      <c r="H361" s="137">
        <v>0</v>
      </c>
      <c r="I361" s="137">
        <v>13</v>
      </c>
      <c r="J361" s="137">
        <v>1</v>
      </c>
      <c r="K361" s="137">
        <v>0</v>
      </c>
      <c r="L361" s="132">
        <f t="shared" si="6"/>
        <v>9</v>
      </c>
      <c r="M361" s="137">
        <v>1115</v>
      </c>
      <c r="N361" s="124">
        <v>6.9156293222683261E-3</v>
      </c>
      <c r="O361" s="138" t="s">
        <v>21</v>
      </c>
      <c r="P361" s="138" t="s">
        <v>307</v>
      </c>
      <c r="Q361" s="133"/>
    </row>
    <row r="362" spans="1:17" ht="15.75" thickBot="1" x14ac:dyDescent="0.25">
      <c r="A362" s="135" t="s">
        <v>1587</v>
      </c>
      <c r="B362" s="136" t="s">
        <v>1588</v>
      </c>
      <c r="C362" s="137">
        <v>5</v>
      </c>
      <c r="D362" s="137">
        <v>0</v>
      </c>
      <c r="E362" s="137">
        <v>0</v>
      </c>
      <c r="F362" s="137">
        <v>0</v>
      </c>
      <c r="G362" s="137">
        <v>0</v>
      </c>
      <c r="H362" s="137">
        <v>0</v>
      </c>
      <c r="I362" s="137">
        <v>2</v>
      </c>
      <c r="J362" s="137">
        <v>0</v>
      </c>
      <c r="K362" s="137">
        <v>0</v>
      </c>
      <c r="L362" s="132">
        <f t="shared" si="6"/>
        <v>3</v>
      </c>
      <c r="M362" s="137">
        <v>791</v>
      </c>
      <c r="N362" s="124">
        <v>4.8571428571428571E-2</v>
      </c>
      <c r="O362" s="138" t="s">
        <v>88</v>
      </c>
      <c r="P362" s="138" t="s">
        <v>305</v>
      </c>
      <c r="Q362" s="133"/>
    </row>
    <row r="363" spans="1:17" ht="15.75" thickBot="1" x14ac:dyDescent="0.25">
      <c r="A363" s="135" t="s">
        <v>1424</v>
      </c>
      <c r="B363" s="136" t="s">
        <v>1425</v>
      </c>
      <c r="C363" s="137">
        <v>7</v>
      </c>
      <c r="D363" s="137">
        <v>0</v>
      </c>
      <c r="E363" s="137">
        <v>0</v>
      </c>
      <c r="F363" s="137">
        <v>0</v>
      </c>
      <c r="G363" s="137">
        <v>0</v>
      </c>
      <c r="H363" s="137">
        <v>0</v>
      </c>
      <c r="I363" s="137">
        <v>1</v>
      </c>
      <c r="J363" s="137">
        <v>0</v>
      </c>
      <c r="K363" s="137">
        <v>3</v>
      </c>
      <c r="L363" s="132">
        <f t="shared" si="6"/>
        <v>3</v>
      </c>
      <c r="M363" s="137">
        <v>800</v>
      </c>
      <c r="N363" s="124">
        <v>1.4933946008041356E-2</v>
      </c>
      <c r="O363" s="138" t="s">
        <v>48</v>
      </c>
      <c r="P363" s="138" t="s">
        <v>305</v>
      </c>
      <c r="Q363" s="133" t="s">
        <v>2359</v>
      </c>
    </row>
    <row r="364" spans="1:17" ht="15.75" thickBot="1" x14ac:dyDescent="0.25">
      <c r="A364" s="135" t="s">
        <v>466</v>
      </c>
      <c r="B364" s="136" t="s">
        <v>467</v>
      </c>
      <c r="C364" s="137">
        <v>612</v>
      </c>
      <c r="D364" s="137">
        <v>218</v>
      </c>
      <c r="E364" s="137">
        <v>7</v>
      </c>
      <c r="F364" s="137">
        <v>16</v>
      </c>
      <c r="G364" s="137">
        <v>0</v>
      </c>
      <c r="H364" s="137">
        <v>109</v>
      </c>
      <c r="I364" s="137">
        <v>59</v>
      </c>
      <c r="J364" s="137">
        <v>12</v>
      </c>
      <c r="K364" s="137">
        <v>23</v>
      </c>
      <c r="L364" s="132">
        <f t="shared" si="6"/>
        <v>191</v>
      </c>
      <c r="M364" s="137">
        <v>13132</v>
      </c>
      <c r="N364" s="124">
        <v>9.3256814921090392E-2</v>
      </c>
      <c r="O364" s="138" t="s">
        <v>456</v>
      </c>
      <c r="P364" s="138" t="s">
        <v>316</v>
      </c>
      <c r="Q364" s="133"/>
    </row>
    <row r="365" spans="1:17" ht="15.75" thickBot="1" x14ac:dyDescent="0.25">
      <c r="A365" s="135" t="s">
        <v>753</v>
      </c>
      <c r="B365" s="136" t="s">
        <v>754</v>
      </c>
      <c r="C365" s="137">
        <v>8</v>
      </c>
      <c r="D365" s="137">
        <v>6</v>
      </c>
      <c r="E365" s="137">
        <v>0</v>
      </c>
      <c r="F365" s="137">
        <v>0</v>
      </c>
      <c r="G365" s="137">
        <v>0</v>
      </c>
      <c r="H365" s="137">
        <v>0</v>
      </c>
      <c r="I365" s="137">
        <v>1</v>
      </c>
      <c r="J365" s="137">
        <v>1</v>
      </c>
      <c r="K365" s="137">
        <v>0</v>
      </c>
      <c r="L365" s="132">
        <f t="shared" si="6"/>
        <v>0</v>
      </c>
      <c r="M365" s="137">
        <v>276</v>
      </c>
      <c r="N365" s="124">
        <v>9.0497737556561094E-3</v>
      </c>
      <c r="O365" s="138" t="s">
        <v>120</v>
      </c>
      <c r="P365" s="138" t="s">
        <v>316</v>
      </c>
      <c r="Q365" s="133"/>
    </row>
    <row r="366" spans="1:17" ht="15.75" thickBot="1" x14ac:dyDescent="0.25">
      <c r="A366" s="135" t="s">
        <v>2002</v>
      </c>
      <c r="B366" s="136" t="s">
        <v>2003</v>
      </c>
      <c r="C366" s="137">
        <v>3</v>
      </c>
      <c r="D366" s="137">
        <v>0</v>
      </c>
      <c r="E366" s="137">
        <v>0</v>
      </c>
      <c r="F366" s="137">
        <v>0</v>
      </c>
      <c r="G366" s="137">
        <v>0</v>
      </c>
      <c r="H366" s="137">
        <v>0</v>
      </c>
      <c r="I366" s="137">
        <v>0</v>
      </c>
      <c r="J366" s="137">
        <v>0</v>
      </c>
      <c r="K366" s="137">
        <v>3</v>
      </c>
      <c r="L366" s="132">
        <f t="shared" si="6"/>
        <v>0</v>
      </c>
      <c r="M366" s="137">
        <v>328</v>
      </c>
      <c r="N366" s="124">
        <v>7.510504201680672E-2</v>
      </c>
      <c r="O366" s="138" t="s">
        <v>78</v>
      </c>
      <c r="P366" s="138" t="s">
        <v>321</v>
      </c>
      <c r="Q366" s="133"/>
    </row>
    <row r="367" spans="1:17" ht="15.75" thickBot="1" x14ac:dyDescent="0.25">
      <c r="A367" s="135" t="s">
        <v>405</v>
      </c>
      <c r="B367" s="136" t="s">
        <v>406</v>
      </c>
      <c r="C367" s="137">
        <v>523</v>
      </c>
      <c r="D367" s="137">
        <v>4</v>
      </c>
      <c r="E367" s="137">
        <v>0</v>
      </c>
      <c r="F367" s="137">
        <v>0</v>
      </c>
      <c r="G367" s="137">
        <v>0</v>
      </c>
      <c r="H367" s="137">
        <v>9</v>
      </c>
      <c r="I367" s="137">
        <v>437</v>
      </c>
      <c r="J367" s="137">
        <v>1</v>
      </c>
      <c r="K367" s="137">
        <v>17</v>
      </c>
      <c r="L367" s="132">
        <f t="shared" si="6"/>
        <v>55</v>
      </c>
      <c r="M367" s="137">
        <v>3252</v>
      </c>
      <c r="N367" s="124">
        <v>1.0657193605683837E-2</v>
      </c>
      <c r="O367" s="138" t="s">
        <v>70</v>
      </c>
      <c r="P367" s="138" t="s">
        <v>312</v>
      </c>
      <c r="Q367" s="133" t="s">
        <v>2358</v>
      </c>
    </row>
    <row r="368" spans="1:17" ht="15.75" thickBot="1" x14ac:dyDescent="0.25">
      <c r="A368" s="135" t="s">
        <v>51</v>
      </c>
      <c r="B368" s="136" t="s">
        <v>352</v>
      </c>
      <c r="C368" s="137">
        <v>1204</v>
      </c>
      <c r="D368" s="137">
        <v>621</v>
      </c>
      <c r="E368" s="137">
        <v>14</v>
      </c>
      <c r="F368" s="137">
        <v>55</v>
      </c>
      <c r="G368" s="137">
        <v>1</v>
      </c>
      <c r="H368" s="137">
        <v>58</v>
      </c>
      <c r="I368" s="137">
        <v>112</v>
      </c>
      <c r="J368" s="137">
        <v>19</v>
      </c>
      <c r="K368" s="137">
        <v>8</v>
      </c>
      <c r="L368" s="132">
        <f t="shared" si="6"/>
        <v>385</v>
      </c>
      <c r="M368" s="137">
        <v>49439</v>
      </c>
      <c r="N368" s="124">
        <v>5.3835800807537013E-3</v>
      </c>
      <c r="O368" s="138" t="s">
        <v>456</v>
      </c>
      <c r="P368" s="138" t="s">
        <v>2580</v>
      </c>
      <c r="Q368" s="133" t="s">
        <v>51</v>
      </c>
    </row>
    <row r="369" spans="1:17" ht="15.75" thickBot="1" x14ac:dyDescent="0.25">
      <c r="A369" s="135" t="s">
        <v>185</v>
      </c>
      <c r="B369" s="136" t="s">
        <v>1190</v>
      </c>
      <c r="C369" s="137">
        <v>6</v>
      </c>
      <c r="D369" s="137">
        <v>5</v>
      </c>
      <c r="E369" s="137">
        <v>0</v>
      </c>
      <c r="F369" s="137">
        <v>0</v>
      </c>
      <c r="G369" s="137">
        <v>0</v>
      </c>
      <c r="H369" s="137">
        <v>0</v>
      </c>
      <c r="I369" s="137">
        <v>1</v>
      </c>
      <c r="J369" s="137">
        <v>0</v>
      </c>
      <c r="K369" s="137">
        <v>0</v>
      </c>
      <c r="L369" s="132">
        <f t="shared" si="6"/>
        <v>0</v>
      </c>
      <c r="M369" s="137">
        <v>27118</v>
      </c>
      <c r="N369" s="124">
        <v>1.6977928692699492E-4</v>
      </c>
      <c r="O369" s="138" t="s">
        <v>456</v>
      </c>
      <c r="P369" s="138" t="s">
        <v>305</v>
      </c>
      <c r="Q369" s="133" t="s">
        <v>2359</v>
      </c>
    </row>
    <row r="370" spans="1:17" ht="15.75" thickBot="1" x14ac:dyDescent="0.25">
      <c r="A370" s="135" t="s">
        <v>2035</v>
      </c>
      <c r="B370" s="136" t="s">
        <v>2036</v>
      </c>
      <c r="C370" s="137">
        <v>3</v>
      </c>
      <c r="D370" s="137">
        <v>0</v>
      </c>
      <c r="E370" s="137">
        <v>0</v>
      </c>
      <c r="F370" s="137">
        <v>0</v>
      </c>
      <c r="G370" s="137">
        <v>0</v>
      </c>
      <c r="H370" s="137">
        <v>0</v>
      </c>
      <c r="I370" s="137">
        <v>2</v>
      </c>
      <c r="J370" s="137">
        <v>0</v>
      </c>
      <c r="K370" s="137">
        <v>0</v>
      </c>
      <c r="L370" s="132">
        <f t="shared" si="6"/>
        <v>1</v>
      </c>
      <c r="M370" s="137">
        <v>1260</v>
      </c>
      <c r="N370" s="124">
        <v>1.2557077625570776E-2</v>
      </c>
      <c r="O370" s="138" t="s">
        <v>43</v>
      </c>
      <c r="P370" s="138" t="s">
        <v>312</v>
      </c>
      <c r="Q370" s="133"/>
    </row>
    <row r="371" spans="1:17" ht="15.75" thickBot="1" x14ac:dyDescent="0.25">
      <c r="A371" s="135" t="s">
        <v>52</v>
      </c>
      <c r="B371" s="136" t="s">
        <v>368</v>
      </c>
      <c r="C371" s="137">
        <v>666</v>
      </c>
      <c r="D371" s="137">
        <v>399</v>
      </c>
      <c r="E371" s="137">
        <v>73</v>
      </c>
      <c r="F371" s="137">
        <v>13</v>
      </c>
      <c r="G371" s="137">
        <v>194</v>
      </c>
      <c r="H371" s="137">
        <v>12</v>
      </c>
      <c r="I371" s="137">
        <v>17</v>
      </c>
      <c r="J371" s="137">
        <v>3</v>
      </c>
      <c r="K371" s="137">
        <v>6</v>
      </c>
      <c r="L371" s="132">
        <f t="shared" si="6"/>
        <v>35</v>
      </c>
      <c r="M371" s="137">
        <v>25262</v>
      </c>
      <c r="N371" s="124">
        <v>1.4981273408239701E-2</v>
      </c>
      <c r="O371" s="138" t="s">
        <v>456</v>
      </c>
      <c r="P371" s="138" t="s">
        <v>300</v>
      </c>
      <c r="Q371" s="133"/>
    </row>
    <row r="372" spans="1:17" ht="15.75" thickBot="1" x14ac:dyDescent="0.25">
      <c r="A372" s="135" t="s">
        <v>817</v>
      </c>
      <c r="B372" s="136" t="s">
        <v>818</v>
      </c>
      <c r="C372" s="137">
        <v>28</v>
      </c>
      <c r="D372" s="137">
        <v>1</v>
      </c>
      <c r="E372" s="137">
        <v>0</v>
      </c>
      <c r="F372" s="137">
        <v>0</v>
      </c>
      <c r="G372" s="137">
        <v>0</v>
      </c>
      <c r="H372" s="137">
        <v>3</v>
      </c>
      <c r="I372" s="137">
        <v>12</v>
      </c>
      <c r="J372" s="137">
        <v>0</v>
      </c>
      <c r="K372" s="137">
        <v>6</v>
      </c>
      <c r="L372" s="132">
        <f t="shared" si="6"/>
        <v>6</v>
      </c>
      <c r="M372" s="137">
        <v>910</v>
      </c>
      <c r="N372" s="124">
        <v>1.4326647564469914E-3</v>
      </c>
      <c r="O372" s="138" t="s">
        <v>238</v>
      </c>
      <c r="P372" s="138" t="s">
        <v>2580</v>
      </c>
      <c r="Q372" s="133" t="s">
        <v>91</v>
      </c>
    </row>
    <row r="373" spans="1:17" ht="15.75" thickBot="1" x14ac:dyDescent="0.25">
      <c r="A373" s="135" t="s">
        <v>611</v>
      </c>
      <c r="B373" s="136" t="s">
        <v>612</v>
      </c>
      <c r="C373" s="137">
        <v>15</v>
      </c>
      <c r="D373" s="137">
        <v>8</v>
      </c>
      <c r="E373" s="137">
        <v>0</v>
      </c>
      <c r="F373" s="137">
        <v>1</v>
      </c>
      <c r="G373" s="137">
        <v>0</v>
      </c>
      <c r="H373" s="137">
        <v>0</v>
      </c>
      <c r="I373" s="137">
        <v>3</v>
      </c>
      <c r="J373" s="137">
        <v>0</v>
      </c>
      <c r="K373" s="137">
        <v>1</v>
      </c>
      <c r="L373" s="132">
        <f t="shared" si="6"/>
        <v>3</v>
      </c>
      <c r="M373" s="137">
        <v>1341</v>
      </c>
      <c r="N373" s="124">
        <v>1.4858841010401188E-3</v>
      </c>
      <c r="O373" s="138" t="s">
        <v>78</v>
      </c>
      <c r="P373" s="138" t="s">
        <v>321</v>
      </c>
      <c r="Q373" s="133"/>
    </row>
    <row r="374" spans="1:17" ht="15.75" thickBot="1" x14ac:dyDescent="0.25">
      <c r="A374" s="135" t="s">
        <v>1453</v>
      </c>
      <c r="B374" s="136" t="s">
        <v>1454</v>
      </c>
      <c r="C374" s="137">
        <v>6</v>
      </c>
      <c r="D374" s="137">
        <v>0</v>
      </c>
      <c r="E374" s="137">
        <v>0</v>
      </c>
      <c r="F374" s="137">
        <v>0</v>
      </c>
      <c r="G374" s="137">
        <v>0</v>
      </c>
      <c r="H374" s="137">
        <v>0</v>
      </c>
      <c r="I374" s="137">
        <v>2</v>
      </c>
      <c r="J374" s="137">
        <v>2</v>
      </c>
      <c r="K374" s="137">
        <v>0</v>
      </c>
      <c r="L374" s="132">
        <f t="shared" si="6"/>
        <v>2</v>
      </c>
      <c r="M374" s="137">
        <v>1208</v>
      </c>
      <c r="N374" s="124">
        <v>3.0959752321981426E-3</v>
      </c>
      <c r="O374" s="138" t="s">
        <v>71</v>
      </c>
      <c r="P374" s="138" t="s">
        <v>298</v>
      </c>
      <c r="Q374" s="133"/>
    </row>
    <row r="375" spans="1:17" ht="15.75" thickBot="1" x14ac:dyDescent="0.25">
      <c r="A375" s="135" t="s">
        <v>1282</v>
      </c>
      <c r="B375" s="136" t="s">
        <v>1283</v>
      </c>
      <c r="C375" s="137">
        <v>24</v>
      </c>
      <c r="D375" s="137">
        <v>0</v>
      </c>
      <c r="E375" s="137">
        <v>0</v>
      </c>
      <c r="F375" s="137">
        <v>0</v>
      </c>
      <c r="G375" s="137">
        <v>3</v>
      </c>
      <c r="H375" s="137">
        <v>0</v>
      </c>
      <c r="I375" s="137">
        <v>15</v>
      </c>
      <c r="J375" s="137">
        <v>0</v>
      </c>
      <c r="K375" s="137">
        <v>0</v>
      </c>
      <c r="L375" s="132">
        <f t="shared" si="6"/>
        <v>6</v>
      </c>
      <c r="M375" s="137">
        <v>579</v>
      </c>
      <c r="N375" s="124">
        <v>3.9473684210526314E-2</v>
      </c>
      <c r="O375" s="138" t="s">
        <v>116</v>
      </c>
      <c r="P375" s="138" t="s">
        <v>307</v>
      </c>
      <c r="Q375" s="133"/>
    </row>
    <row r="376" spans="1:17" ht="15.75" thickBot="1" x14ac:dyDescent="0.25">
      <c r="A376" s="135" t="s">
        <v>529</v>
      </c>
      <c r="B376" s="136" t="s">
        <v>530</v>
      </c>
      <c r="C376" s="137">
        <v>57</v>
      </c>
      <c r="D376" s="137">
        <v>5</v>
      </c>
      <c r="E376" s="137">
        <v>0</v>
      </c>
      <c r="F376" s="137">
        <v>0</v>
      </c>
      <c r="G376" s="137">
        <v>0</v>
      </c>
      <c r="H376" s="137">
        <v>0</v>
      </c>
      <c r="I376" s="137">
        <v>42</v>
      </c>
      <c r="J376" s="137">
        <v>0</v>
      </c>
      <c r="K376" s="137">
        <v>2</v>
      </c>
      <c r="L376" s="132">
        <f t="shared" si="6"/>
        <v>8</v>
      </c>
      <c r="M376" s="137">
        <v>4938</v>
      </c>
      <c r="N376" s="124">
        <v>6.8166325835037492E-3</v>
      </c>
      <c r="O376" s="138" t="s">
        <v>70</v>
      </c>
      <c r="P376" s="138" t="s">
        <v>298</v>
      </c>
      <c r="Q376" s="133"/>
    </row>
    <row r="377" spans="1:17" ht="15.75" thickBot="1" x14ac:dyDescent="0.25">
      <c r="A377" s="135" t="s">
        <v>901</v>
      </c>
      <c r="B377" s="136" t="s">
        <v>902</v>
      </c>
      <c r="C377" s="137">
        <v>4</v>
      </c>
      <c r="D377" s="137">
        <v>0</v>
      </c>
      <c r="E377" s="137">
        <v>0</v>
      </c>
      <c r="F377" s="137">
        <v>0</v>
      </c>
      <c r="G377" s="137">
        <v>0</v>
      </c>
      <c r="H377" s="137">
        <v>0</v>
      </c>
      <c r="I377" s="137">
        <v>2</v>
      </c>
      <c r="J377" s="137">
        <v>0</v>
      </c>
      <c r="K377" s="137">
        <v>0</v>
      </c>
      <c r="L377" s="132">
        <f t="shared" si="6"/>
        <v>2</v>
      </c>
      <c r="M377" s="137">
        <v>976</v>
      </c>
      <c r="N377" s="124">
        <v>7.0778564206268957E-3</v>
      </c>
      <c r="O377" s="138" t="s">
        <v>39</v>
      </c>
      <c r="P377" s="138" t="s">
        <v>298</v>
      </c>
      <c r="Q377" s="133" t="s">
        <v>391</v>
      </c>
    </row>
    <row r="378" spans="1:17" ht="15.75" thickBot="1" x14ac:dyDescent="0.25">
      <c r="A378" s="135" t="s">
        <v>1964</v>
      </c>
      <c r="B378" s="136" t="s">
        <v>1965</v>
      </c>
      <c r="C378" s="137">
        <v>2</v>
      </c>
      <c r="D378" s="137">
        <v>0</v>
      </c>
      <c r="E378" s="137">
        <v>0</v>
      </c>
      <c r="F378" s="137">
        <v>0</v>
      </c>
      <c r="G378" s="137">
        <v>0</v>
      </c>
      <c r="H378" s="137">
        <v>2</v>
      </c>
      <c r="I378" s="137">
        <v>0</v>
      </c>
      <c r="J378" s="137">
        <v>0</v>
      </c>
      <c r="K378" s="137">
        <v>0</v>
      </c>
      <c r="L378" s="132">
        <f t="shared" si="6"/>
        <v>0</v>
      </c>
      <c r="M378" s="137">
        <v>354</v>
      </c>
      <c r="N378" s="124">
        <v>1.171875E-2</v>
      </c>
      <c r="O378" s="138" t="s">
        <v>11</v>
      </c>
      <c r="P378" s="138" t="s">
        <v>307</v>
      </c>
      <c r="Q378" s="133"/>
    </row>
    <row r="379" spans="1:17" ht="15.75" thickBot="1" x14ac:dyDescent="0.25">
      <c r="A379" s="135" t="s">
        <v>188</v>
      </c>
      <c r="B379" s="136" t="s">
        <v>507</v>
      </c>
      <c r="C379" s="137">
        <v>109</v>
      </c>
      <c r="D379" s="137">
        <v>1</v>
      </c>
      <c r="E379" s="137">
        <v>0</v>
      </c>
      <c r="F379" s="137">
        <v>0</v>
      </c>
      <c r="G379" s="137">
        <v>0</v>
      </c>
      <c r="H379" s="137">
        <v>7</v>
      </c>
      <c r="I379" s="137">
        <v>55</v>
      </c>
      <c r="J379" s="137">
        <v>0</v>
      </c>
      <c r="K379" s="137">
        <v>3</v>
      </c>
      <c r="L379" s="132">
        <f t="shared" si="6"/>
        <v>43</v>
      </c>
      <c r="M379" s="137">
        <v>4410</v>
      </c>
      <c r="N379" s="124">
        <v>2.5316455696202531E-2</v>
      </c>
      <c r="O379" s="138" t="s">
        <v>456</v>
      </c>
      <c r="P379" s="138" t="s">
        <v>2580</v>
      </c>
      <c r="Q379" s="133" t="s">
        <v>51</v>
      </c>
    </row>
    <row r="380" spans="1:17" ht="15.75" thickBot="1" x14ac:dyDescent="0.25">
      <c r="A380" s="135" t="s">
        <v>53</v>
      </c>
      <c r="B380" s="136" t="s">
        <v>361</v>
      </c>
      <c r="C380" s="137">
        <v>457</v>
      </c>
      <c r="D380" s="137">
        <v>187</v>
      </c>
      <c r="E380" s="137">
        <v>18</v>
      </c>
      <c r="F380" s="137">
        <v>11</v>
      </c>
      <c r="G380" s="137">
        <v>111</v>
      </c>
      <c r="H380" s="137">
        <v>22</v>
      </c>
      <c r="I380" s="137">
        <v>35</v>
      </c>
      <c r="J380" s="137">
        <v>3</v>
      </c>
      <c r="K380" s="137">
        <v>3</v>
      </c>
      <c r="L380" s="132">
        <f t="shared" si="6"/>
        <v>96</v>
      </c>
      <c r="M380" s="137">
        <v>49348</v>
      </c>
      <c r="N380" s="124">
        <v>3.2154340836012861E-3</v>
      </c>
      <c r="O380" s="138" t="s">
        <v>456</v>
      </c>
      <c r="P380" s="138" t="s">
        <v>309</v>
      </c>
      <c r="Q380" s="133" t="s">
        <v>111</v>
      </c>
    </row>
    <row r="381" spans="1:17" ht="15.75" thickBot="1" x14ac:dyDescent="0.25">
      <c r="A381" s="135" t="s">
        <v>478</v>
      </c>
      <c r="B381" s="136" t="s">
        <v>479</v>
      </c>
      <c r="C381" s="137">
        <v>133</v>
      </c>
      <c r="D381" s="137">
        <v>46</v>
      </c>
      <c r="E381" s="137">
        <v>0</v>
      </c>
      <c r="F381" s="137">
        <v>0</v>
      </c>
      <c r="G381" s="137">
        <v>0</v>
      </c>
      <c r="H381" s="137">
        <v>2</v>
      </c>
      <c r="I381" s="137">
        <v>42</v>
      </c>
      <c r="J381" s="137">
        <v>2</v>
      </c>
      <c r="K381" s="137">
        <v>3</v>
      </c>
      <c r="L381" s="132">
        <f t="shared" si="6"/>
        <v>38</v>
      </c>
      <c r="M381" s="137">
        <v>1848</v>
      </c>
      <c r="N381" s="124">
        <v>4.3763676148796497E-3</v>
      </c>
      <c r="O381" s="138" t="s">
        <v>40</v>
      </c>
      <c r="P381" s="138" t="s">
        <v>300</v>
      </c>
      <c r="Q381" s="133"/>
    </row>
    <row r="382" spans="1:17" ht="15.75" thickBot="1" x14ac:dyDescent="0.25">
      <c r="A382" s="135" t="s">
        <v>1956</v>
      </c>
      <c r="B382" s="136" t="s">
        <v>2449</v>
      </c>
      <c r="C382" s="137">
        <v>1</v>
      </c>
      <c r="D382" s="137">
        <v>0</v>
      </c>
      <c r="E382" s="137">
        <v>0</v>
      </c>
      <c r="F382" s="137">
        <v>0</v>
      </c>
      <c r="G382" s="137">
        <v>0</v>
      </c>
      <c r="H382" s="137">
        <v>1</v>
      </c>
      <c r="I382" s="137">
        <v>0</v>
      </c>
      <c r="J382" s="137">
        <v>0</v>
      </c>
      <c r="K382" s="137">
        <v>0</v>
      </c>
      <c r="L382" s="132">
        <f t="shared" si="6"/>
        <v>0</v>
      </c>
      <c r="M382" s="137">
        <v>925</v>
      </c>
      <c r="N382" s="124">
        <v>1.6174250593055855E-4</v>
      </c>
      <c r="O382" s="138" t="s">
        <v>2581</v>
      </c>
      <c r="P382" s="138" t="s">
        <v>312</v>
      </c>
      <c r="Q382" s="133" t="s">
        <v>2358</v>
      </c>
    </row>
    <row r="383" spans="1:17" ht="15.75" thickBot="1" x14ac:dyDescent="0.25">
      <c r="A383" s="135" t="s">
        <v>431</v>
      </c>
      <c r="B383" s="136" t="s">
        <v>432</v>
      </c>
      <c r="C383" s="137">
        <v>374</v>
      </c>
      <c r="D383" s="137">
        <v>1</v>
      </c>
      <c r="E383" s="137">
        <v>0</v>
      </c>
      <c r="F383" s="137">
        <v>0</v>
      </c>
      <c r="G383" s="137">
        <v>0</v>
      </c>
      <c r="H383" s="137">
        <v>5</v>
      </c>
      <c r="I383" s="137">
        <v>211</v>
      </c>
      <c r="J383" s="137">
        <v>0</v>
      </c>
      <c r="K383" s="137">
        <v>44</v>
      </c>
      <c r="L383" s="132">
        <f t="shared" si="6"/>
        <v>113</v>
      </c>
      <c r="M383" s="137">
        <v>4457</v>
      </c>
      <c r="N383" s="124">
        <v>1.9370460048426151E-2</v>
      </c>
      <c r="O383" s="138" t="s">
        <v>79</v>
      </c>
      <c r="P383" s="138" t="s">
        <v>296</v>
      </c>
      <c r="Q383" s="133"/>
    </row>
    <row r="384" spans="1:17" ht="15.75" thickBot="1" x14ac:dyDescent="0.25">
      <c r="A384" s="135" t="s">
        <v>2165</v>
      </c>
      <c r="B384" s="136" t="s">
        <v>2166</v>
      </c>
      <c r="C384" s="137">
        <v>19</v>
      </c>
      <c r="D384" s="137">
        <v>1</v>
      </c>
      <c r="E384" s="137">
        <v>0</v>
      </c>
      <c r="F384" s="137">
        <v>0</v>
      </c>
      <c r="G384" s="137">
        <v>0</v>
      </c>
      <c r="H384" s="137">
        <v>0</v>
      </c>
      <c r="I384" s="137">
        <v>15</v>
      </c>
      <c r="J384" s="137">
        <v>0</v>
      </c>
      <c r="K384" s="137">
        <v>0</v>
      </c>
      <c r="L384" s="132">
        <f t="shared" si="6"/>
        <v>3</v>
      </c>
      <c r="M384" s="137">
        <v>296</v>
      </c>
      <c r="N384" s="124">
        <v>2.1793948126801153E-2</v>
      </c>
      <c r="O384" s="138" t="s">
        <v>71</v>
      </c>
      <c r="P384" s="138" t="s">
        <v>298</v>
      </c>
      <c r="Q384" s="133"/>
    </row>
    <row r="385" spans="1:17" ht="15.75" thickBot="1" x14ac:dyDescent="0.25">
      <c r="A385" s="135" t="s">
        <v>777</v>
      </c>
      <c r="B385" s="136" t="s">
        <v>778</v>
      </c>
      <c r="C385" s="137">
        <v>6</v>
      </c>
      <c r="D385" s="137">
        <v>1</v>
      </c>
      <c r="E385" s="137">
        <v>0</v>
      </c>
      <c r="F385" s="137">
        <v>0</v>
      </c>
      <c r="G385" s="137">
        <v>0</v>
      </c>
      <c r="H385" s="137">
        <v>0</v>
      </c>
      <c r="I385" s="137">
        <v>1</v>
      </c>
      <c r="J385" s="137">
        <v>0</v>
      </c>
      <c r="K385" s="137">
        <v>1</v>
      </c>
      <c r="L385" s="132">
        <f t="shared" si="6"/>
        <v>3</v>
      </c>
      <c r="M385" s="137">
        <v>989</v>
      </c>
      <c r="N385" s="124">
        <v>5.0335570469798654E-3</v>
      </c>
      <c r="O385" s="138" t="s">
        <v>88</v>
      </c>
      <c r="P385" s="138" t="s">
        <v>305</v>
      </c>
      <c r="Q385" s="133"/>
    </row>
    <row r="386" spans="1:17" ht="15.75" thickBot="1" x14ac:dyDescent="0.25">
      <c r="A386" s="135" t="s">
        <v>1008</v>
      </c>
      <c r="B386" s="136" t="s">
        <v>1009</v>
      </c>
      <c r="C386" s="137">
        <v>5</v>
      </c>
      <c r="D386" s="137">
        <v>2</v>
      </c>
      <c r="E386" s="137">
        <v>0</v>
      </c>
      <c r="F386" s="137">
        <v>0</v>
      </c>
      <c r="G386" s="137">
        <v>0</v>
      </c>
      <c r="H386" s="137">
        <v>0</v>
      </c>
      <c r="I386" s="137">
        <v>1</v>
      </c>
      <c r="J386" s="137">
        <v>0</v>
      </c>
      <c r="K386" s="137">
        <v>0</v>
      </c>
      <c r="L386" s="132">
        <f t="shared" si="6"/>
        <v>2</v>
      </c>
      <c r="M386" s="137">
        <v>909</v>
      </c>
      <c r="N386" s="124">
        <v>3.0832476875642342E-3</v>
      </c>
      <c r="O386" s="138" t="s">
        <v>46</v>
      </c>
      <c r="P386" s="138" t="s">
        <v>296</v>
      </c>
      <c r="Q386" s="133"/>
    </row>
    <row r="387" spans="1:17" ht="15.75" thickBot="1" x14ac:dyDescent="0.25">
      <c r="A387" s="135" t="s">
        <v>1600</v>
      </c>
      <c r="B387" s="136" t="s">
        <v>1601</v>
      </c>
      <c r="C387" s="137">
        <v>2</v>
      </c>
      <c r="D387" s="137">
        <v>0</v>
      </c>
      <c r="E387" s="137">
        <v>0</v>
      </c>
      <c r="F387" s="137">
        <v>0</v>
      </c>
      <c r="G387" s="137">
        <v>0</v>
      </c>
      <c r="H387" s="137">
        <v>0</v>
      </c>
      <c r="I387" s="137">
        <v>0</v>
      </c>
      <c r="J387" s="137">
        <v>0</v>
      </c>
      <c r="K387" s="137">
        <v>0</v>
      </c>
      <c r="L387" s="132">
        <f t="shared" si="6"/>
        <v>2</v>
      </c>
      <c r="M387" s="137">
        <v>636</v>
      </c>
      <c r="N387" s="124">
        <v>4.3383947939262474E-3</v>
      </c>
      <c r="O387" s="138" t="s">
        <v>210</v>
      </c>
      <c r="P387" s="138" t="s">
        <v>296</v>
      </c>
      <c r="Q387" s="133"/>
    </row>
    <row r="388" spans="1:17" ht="15.75" thickBot="1" x14ac:dyDescent="0.25">
      <c r="A388" s="135" t="s">
        <v>1004</v>
      </c>
      <c r="B388" s="136" t="s">
        <v>1005</v>
      </c>
      <c r="C388" s="137">
        <v>12</v>
      </c>
      <c r="D388" s="137">
        <v>4</v>
      </c>
      <c r="E388" s="137">
        <v>0</v>
      </c>
      <c r="F388" s="137">
        <v>0</v>
      </c>
      <c r="G388" s="137">
        <v>0</v>
      </c>
      <c r="H388" s="137">
        <v>1</v>
      </c>
      <c r="I388" s="137">
        <v>1</v>
      </c>
      <c r="J388" s="137">
        <v>4</v>
      </c>
      <c r="K388" s="137">
        <v>0</v>
      </c>
      <c r="L388" s="132">
        <f t="shared" si="6"/>
        <v>2</v>
      </c>
      <c r="M388" s="137">
        <v>1238</v>
      </c>
      <c r="N388" s="124">
        <v>4.7543581616481777E-3</v>
      </c>
      <c r="O388" s="138" t="s">
        <v>30</v>
      </c>
      <c r="P388" s="138" t="s">
        <v>312</v>
      </c>
      <c r="Q388" s="133" t="s">
        <v>2358</v>
      </c>
    </row>
    <row r="389" spans="1:17" ht="15.75" thickBot="1" x14ac:dyDescent="0.25">
      <c r="A389" s="135" t="s">
        <v>386</v>
      </c>
      <c r="B389" s="136" t="s">
        <v>387</v>
      </c>
      <c r="C389" s="137">
        <v>329</v>
      </c>
      <c r="D389" s="137">
        <v>83</v>
      </c>
      <c r="E389" s="137">
        <v>3</v>
      </c>
      <c r="F389" s="137">
        <v>14</v>
      </c>
      <c r="G389" s="137">
        <v>121</v>
      </c>
      <c r="H389" s="137">
        <v>22</v>
      </c>
      <c r="I389" s="137">
        <v>41</v>
      </c>
      <c r="J389" s="137">
        <v>4</v>
      </c>
      <c r="K389" s="137">
        <v>7</v>
      </c>
      <c r="L389" s="132">
        <f t="shared" si="6"/>
        <v>51</v>
      </c>
      <c r="M389" s="137">
        <v>31787</v>
      </c>
      <c r="N389" s="124">
        <v>5.1942655308539371E-5</v>
      </c>
      <c r="O389" s="138" t="s">
        <v>456</v>
      </c>
      <c r="P389" s="138" t="s">
        <v>312</v>
      </c>
      <c r="Q389" s="133"/>
    </row>
    <row r="390" spans="1:17" ht="15.75" thickBot="1" x14ac:dyDescent="0.25">
      <c r="A390" s="135" t="s">
        <v>1117</v>
      </c>
      <c r="B390" s="136" t="s">
        <v>1118</v>
      </c>
      <c r="C390" s="137">
        <v>21</v>
      </c>
      <c r="D390" s="137">
        <v>13</v>
      </c>
      <c r="E390" s="137">
        <v>0</v>
      </c>
      <c r="F390" s="137">
        <v>0</v>
      </c>
      <c r="G390" s="137">
        <v>0</v>
      </c>
      <c r="H390" s="137">
        <v>2</v>
      </c>
      <c r="I390" s="137">
        <v>1</v>
      </c>
      <c r="J390" s="137">
        <v>0</v>
      </c>
      <c r="K390" s="137">
        <v>3</v>
      </c>
      <c r="L390" s="132">
        <f t="shared" si="6"/>
        <v>2</v>
      </c>
      <c r="M390" s="137">
        <v>320</v>
      </c>
      <c r="N390" s="124">
        <v>1.8570102135561744E-2</v>
      </c>
      <c r="O390" s="138" t="s">
        <v>42</v>
      </c>
      <c r="P390" s="138" t="s">
        <v>307</v>
      </c>
      <c r="Q390" s="133" t="s">
        <v>5</v>
      </c>
    </row>
    <row r="391" spans="1:17" ht="15.75" thickBot="1" x14ac:dyDescent="0.25">
      <c r="A391" s="135" t="s">
        <v>1971</v>
      </c>
      <c r="B391" s="136" t="s">
        <v>1972</v>
      </c>
      <c r="C391" s="137">
        <v>1</v>
      </c>
      <c r="D391" s="137">
        <v>1</v>
      </c>
      <c r="E391" s="137">
        <v>0</v>
      </c>
      <c r="F391" s="137">
        <v>0</v>
      </c>
      <c r="G391" s="137">
        <v>0</v>
      </c>
      <c r="H391" s="137">
        <v>0</v>
      </c>
      <c r="I391" s="137">
        <v>0</v>
      </c>
      <c r="J391" s="137">
        <v>0</v>
      </c>
      <c r="K391" s="137">
        <v>0</v>
      </c>
      <c r="L391" s="132">
        <f t="shared" si="6"/>
        <v>0</v>
      </c>
      <c r="M391" s="137">
        <v>610</v>
      </c>
      <c r="N391" s="124">
        <v>1.2276785714285714E-2</v>
      </c>
      <c r="O391" s="138" t="s">
        <v>212</v>
      </c>
      <c r="P391" s="138" t="s">
        <v>321</v>
      </c>
      <c r="Q391" s="133" t="s">
        <v>364</v>
      </c>
    </row>
    <row r="392" spans="1:17" ht="15.75" thickBot="1" x14ac:dyDescent="0.25">
      <c r="A392" s="135" t="s">
        <v>1220</v>
      </c>
      <c r="B392" s="136" t="s">
        <v>1221</v>
      </c>
      <c r="C392" s="137">
        <v>4</v>
      </c>
      <c r="D392" s="137">
        <v>1</v>
      </c>
      <c r="E392" s="137">
        <v>0</v>
      </c>
      <c r="F392" s="137">
        <v>0</v>
      </c>
      <c r="G392" s="137">
        <v>0</v>
      </c>
      <c r="H392" s="137">
        <v>0</v>
      </c>
      <c r="I392" s="137">
        <v>3</v>
      </c>
      <c r="J392" s="137">
        <v>0</v>
      </c>
      <c r="K392" s="137">
        <v>0</v>
      </c>
      <c r="L392" s="132">
        <f t="shared" si="6"/>
        <v>0</v>
      </c>
      <c r="M392" s="137">
        <v>1407</v>
      </c>
      <c r="N392" s="124">
        <v>6.5681444991789817E-3</v>
      </c>
      <c r="O392" s="138" t="s">
        <v>78</v>
      </c>
      <c r="P392" s="138" t="s">
        <v>321</v>
      </c>
      <c r="Q392" s="133"/>
    </row>
    <row r="393" spans="1:17" ht="15.75" thickBot="1" x14ac:dyDescent="0.25">
      <c r="A393" s="135" t="s">
        <v>1614</v>
      </c>
      <c r="B393" s="136" t="s">
        <v>1615</v>
      </c>
      <c r="C393" s="137">
        <v>12</v>
      </c>
      <c r="D393" s="137">
        <v>0</v>
      </c>
      <c r="E393" s="137">
        <v>0</v>
      </c>
      <c r="F393" s="137">
        <v>0</v>
      </c>
      <c r="G393" s="137">
        <v>0</v>
      </c>
      <c r="H393" s="137">
        <v>0</v>
      </c>
      <c r="I393" s="137">
        <v>11</v>
      </c>
      <c r="J393" s="137">
        <v>0</v>
      </c>
      <c r="K393" s="137">
        <v>0</v>
      </c>
      <c r="L393" s="132">
        <f t="shared" si="6"/>
        <v>1</v>
      </c>
      <c r="M393" s="137">
        <v>1009</v>
      </c>
      <c r="N393" s="124">
        <v>2.4698795180722891E-2</v>
      </c>
      <c r="O393" s="138" t="s">
        <v>78</v>
      </c>
      <c r="P393" s="138" t="s">
        <v>321</v>
      </c>
      <c r="Q393" s="133"/>
    </row>
    <row r="394" spans="1:17" ht="15.75" thickBot="1" x14ac:dyDescent="0.25">
      <c r="A394" s="135" t="s">
        <v>1389</v>
      </c>
      <c r="B394" s="136" t="s">
        <v>1390</v>
      </c>
      <c r="C394" s="137">
        <v>7</v>
      </c>
      <c r="D394" s="137">
        <v>0</v>
      </c>
      <c r="E394" s="137">
        <v>0</v>
      </c>
      <c r="F394" s="137">
        <v>0</v>
      </c>
      <c r="G394" s="137">
        <v>0</v>
      </c>
      <c r="H394" s="137">
        <v>0</v>
      </c>
      <c r="I394" s="137">
        <v>5</v>
      </c>
      <c r="J394" s="137">
        <v>0</v>
      </c>
      <c r="K394" s="137">
        <v>1</v>
      </c>
      <c r="L394" s="132">
        <f t="shared" si="6"/>
        <v>1</v>
      </c>
      <c r="M394" s="137">
        <v>710</v>
      </c>
      <c r="N394" s="124">
        <v>5.1282051282051282E-3</v>
      </c>
      <c r="O394" s="138" t="s">
        <v>28</v>
      </c>
      <c r="P394" s="138" t="s">
        <v>321</v>
      </c>
      <c r="Q394" s="133" t="s">
        <v>2355</v>
      </c>
    </row>
    <row r="395" spans="1:17" ht="15.75" thickBot="1" x14ac:dyDescent="0.25">
      <c r="A395" s="135" t="s">
        <v>2112</v>
      </c>
      <c r="B395" s="136" t="s">
        <v>2113</v>
      </c>
      <c r="C395" s="137">
        <v>5</v>
      </c>
      <c r="D395" s="137">
        <v>0</v>
      </c>
      <c r="E395" s="137">
        <v>0</v>
      </c>
      <c r="F395" s="137">
        <v>0</v>
      </c>
      <c r="G395" s="137">
        <v>0</v>
      </c>
      <c r="H395" s="137">
        <v>4</v>
      </c>
      <c r="I395" s="137">
        <v>0</v>
      </c>
      <c r="J395" s="137">
        <v>1</v>
      </c>
      <c r="K395" s="137">
        <v>0</v>
      </c>
      <c r="L395" s="132">
        <f t="shared" ref="L395:L458" si="7">+C395-D395-G395-H395-I395-J395-K395</f>
        <v>0</v>
      </c>
      <c r="M395" s="137">
        <v>653</v>
      </c>
      <c r="N395" s="124">
        <v>2.3364485981308409E-3</v>
      </c>
      <c r="O395" s="138" t="s">
        <v>260</v>
      </c>
      <c r="P395" s="138" t="s">
        <v>296</v>
      </c>
      <c r="Q395" s="133" t="s">
        <v>12</v>
      </c>
    </row>
    <row r="396" spans="1:17" ht="15.75" thickBot="1" x14ac:dyDescent="0.25">
      <c r="A396" s="135" t="s">
        <v>591</v>
      </c>
      <c r="B396" s="136" t="s">
        <v>592</v>
      </c>
      <c r="C396" s="137">
        <v>31</v>
      </c>
      <c r="D396" s="137">
        <v>5</v>
      </c>
      <c r="E396" s="137">
        <v>0</v>
      </c>
      <c r="F396" s="137">
        <v>0</v>
      </c>
      <c r="G396" s="137">
        <v>0</v>
      </c>
      <c r="H396" s="137">
        <v>0</v>
      </c>
      <c r="I396" s="137">
        <v>13</v>
      </c>
      <c r="J396" s="137">
        <v>1</v>
      </c>
      <c r="K396" s="137">
        <v>1</v>
      </c>
      <c r="L396" s="132">
        <f t="shared" si="7"/>
        <v>11</v>
      </c>
      <c r="M396" s="137">
        <v>785</v>
      </c>
      <c r="N396" s="124">
        <v>1.2002526847757423E-2</v>
      </c>
      <c r="O396" s="138" t="s">
        <v>35</v>
      </c>
      <c r="P396" s="138" t="s">
        <v>2580</v>
      </c>
      <c r="Q396" s="133" t="s">
        <v>91</v>
      </c>
    </row>
    <row r="397" spans="1:17" ht="15.75" thickBot="1" x14ac:dyDescent="0.25">
      <c r="A397" s="135" t="s">
        <v>658</v>
      </c>
      <c r="B397" s="136" t="s">
        <v>659</v>
      </c>
      <c r="C397" s="137">
        <v>25</v>
      </c>
      <c r="D397" s="137">
        <v>0</v>
      </c>
      <c r="E397" s="137">
        <v>0</v>
      </c>
      <c r="F397" s="137">
        <v>0</v>
      </c>
      <c r="G397" s="137">
        <v>0</v>
      </c>
      <c r="H397" s="137">
        <v>2</v>
      </c>
      <c r="I397" s="137">
        <v>13</v>
      </c>
      <c r="J397" s="137">
        <v>1</v>
      </c>
      <c r="K397" s="137">
        <v>1</v>
      </c>
      <c r="L397" s="132">
        <f t="shared" si="7"/>
        <v>8</v>
      </c>
      <c r="M397" s="137">
        <v>861</v>
      </c>
      <c r="N397" s="124">
        <v>4.142011834319527E-2</v>
      </c>
      <c r="O397" s="138" t="s">
        <v>69</v>
      </c>
      <c r="P397" s="138" t="s">
        <v>321</v>
      </c>
      <c r="Q397" s="133"/>
    </row>
    <row r="398" spans="1:17" ht="15.75" thickBot="1" x14ac:dyDescent="0.25">
      <c r="A398" s="135" t="s">
        <v>573</v>
      </c>
      <c r="B398" s="136" t="s">
        <v>574</v>
      </c>
      <c r="C398" s="137">
        <v>18</v>
      </c>
      <c r="D398" s="137">
        <v>1</v>
      </c>
      <c r="E398" s="137">
        <v>0</v>
      </c>
      <c r="F398" s="137">
        <v>0</v>
      </c>
      <c r="G398" s="137">
        <v>0</v>
      </c>
      <c r="H398" s="137">
        <v>2</v>
      </c>
      <c r="I398" s="137">
        <v>4</v>
      </c>
      <c r="J398" s="137">
        <v>3</v>
      </c>
      <c r="K398" s="137">
        <v>1</v>
      </c>
      <c r="L398" s="132">
        <f t="shared" si="7"/>
        <v>7</v>
      </c>
      <c r="M398" s="137">
        <v>926</v>
      </c>
      <c r="N398" s="124">
        <v>1.4669926650366748E-2</v>
      </c>
      <c r="O398" s="138" t="s">
        <v>42</v>
      </c>
      <c r="P398" s="138" t="s">
        <v>307</v>
      </c>
      <c r="Q398" s="133" t="s">
        <v>5</v>
      </c>
    </row>
    <row r="399" spans="1:17" ht="15.75" thickBot="1" x14ac:dyDescent="0.25">
      <c r="A399" s="135" t="s">
        <v>838</v>
      </c>
      <c r="B399" s="136" t="s">
        <v>839</v>
      </c>
      <c r="C399" s="137">
        <v>6</v>
      </c>
      <c r="D399" s="137">
        <v>2</v>
      </c>
      <c r="E399" s="137">
        <v>0</v>
      </c>
      <c r="F399" s="137">
        <v>0</v>
      </c>
      <c r="G399" s="137">
        <v>0</v>
      </c>
      <c r="H399" s="137">
        <v>0</v>
      </c>
      <c r="I399" s="137">
        <v>3</v>
      </c>
      <c r="J399" s="137">
        <v>0</v>
      </c>
      <c r="K399" s="137">
        <v>0</v>
      </c>
      <c r="L399" s="132">
        <f t="shared" si="7"/>
        <v>1</v>
      </c>
      <c r="M399" s="137">
        <v>424</v>
      </c>
      <c r="N399" s="124">
        <v>4.464285714285714E-3</v>
      </c>
      <c r="O399" s="138" t="s">
        <v>241</v>
      </c>
      <c r="P399" s="138" t="s">
        <v>298</v>
      </c>
      <c r="Q399" s="133"/>
    </row>
    <row r="400" spans="1:17" ht="15.75" thickBot="1" x14ac:dyDescent="0.25">
      <c r="A400" s="135" t="s">
        <v>1757</v>
      </c>
      <c r="B400" s="136" t="s">
        <v>1758</v>
      </c>
      <c r="C400" s="137">
        <v>2</v>
      </c>
      <c r="D400" s="137">
        <v>2</v>
      </c>
      <c r="E400" s="137">
        <v>0</v>
      </c>
      <c r="F400" s="137">
        <v>0</v>
      </c>
      <c r="G400" s="137">
        <v>0</v>
      </c>
      <c r="H400" s="137">
        <v>0</v>
      </c>
      <c r="I400" s="137">
        <v>0</v>
      </c>
      <c r="J400" s="137">
        <v>0</v>
      </c>
      <c r="K400" s="137">
        <v>0</v>
      </c>
      <c r="L400" s="132">
        <f t="shared" si="7"/>
        <v>0</v>
      </c>
      <c r="M400" s="137">
        <v>709</v>
      </c>
      <c r="N400" s="124">
        <v>7.6079210891497578E-2</v>
      </c>
      <c r="O400" s="138" t="s">
        <v>122</v>
      </c>
      <c r="P400" s="138" t="s">
        <v>307</v>
      </c>
      <c r="Q400" s="133" t="s">
        <v>118</v>
      </c>
    </row>
    <row r="401" spans="1:17" ht="15.75" thickBot="1" x14ac:dyDescent="0.25">
      <c r="A401" s="135" t="s">
        <v>1339</v>
      </c>
      <c r="B401" s="136" t="s">
        <v>1340</v>
      </c>
      <c r="C401" s="137">
        <v>10</v>
      </c>
      <c r="D401" s="137">
        <v>4</v>
      </c>
      <c r="E401" s="137">
        <v>0</v>
      </c>
      <c r="F401" s="137">
        <v>0</v>
      </c>
      <c r="G401" s="137">
        <v>0</v>
      </c>
      <c r="H401" s="137">
        <v>5</v>
      </c>
      <c r="I401" s="137">
        <v>0</v>
      </c>
      <c r="J401" s="137">
        <v>0</v>
      </c>
      <c r="K401" s="137">
        <v>1</v>
      </c>
      <c r="L401" s="132">
        <f t="shared" si="7"/>
        <v>0</v>
      </c>
      <c r="M401" s="137">
        <v>858</v>
      </c>
      <c r="N401" s="124">
        <v>2.8530670470756064E-3</v>
      </c>
      <c r="O401" s="138" t="s">
        <v>61</v>
      </c>
      <c r="P401" s="138" t="s">
        <v>305</v>
      </c>
      <c r="Q401" s="133"/>
    </row>
    <row r="402" spans="1:17" ht="15.75" thickBot="1" x14ac:dyDescent="0.25">
      <c r="A402" s="135" t="s">
        <v>1476</v>
      </c>
      <c r="B402" s="136" t="s">
        <v>1477</v>
      </c>
      <c r="C402" s="137">
        <v>4</v>
      </c>
      <c r="D402" s="137">
        <v>0</v>
      </c>
      <c r="E402" s="137">
        <v>0</v>
      </c>
      <c r="F402" s="137">
        <v>0</v>
      </c>
      <c r="G402" s="137">
        <v>0</v>
      </c>
      <c r="H402" s="137">
        <v>0</v>
      </c>
      <c r="I402" s="137">
        <v>3</v>
      </c>
      <c r="J402" s="137">
        <v>1</v>
      </c>
      <c r="K402" s="137">
        <v>0</v>
      </c>
      <c r="L402" s="132">
        <f t="shared" si="7"/>
        <v>0</v>
      </c>
      <c r="M402" s="137">
        <v>1203</v>
      </c>
      <c r="N402" s="124">
        <v>4.8923679060665359E-3</v>
      </c>
      <c r="O402" s="138" t="s">
        <v>13</v>
      </c>
      <c r="P402" s="138" t="s">
        <v>296</v>
      </c>
      <c r="Q402" s="133" t="s">
        <v>366</v>
      </c>
    </row>
    <row r="403" spans="1:17" ht="15.75" thickBot="1" x14ac:dyDescent="0.25">
      <c r="A403" s="135" t="s">
        <v>190</v>
      </c>
      <c r="B403" s="136" t="s">
        <v>973</v>
      </c>
      <c r="C403" s="137">
        <v>6</v>
      </c>
      <c r="D403" s="137">
        <v>1</v>
      </c>
      <c r="E403" s="137">
        <v>0</v>
      </c>
      <c r="F403" s="137">
        <v>0</v>
      </c>
      <c r="G403" s="137">
        <v>0</v>
      </c>
      <c r="H403" s="137">
        <v>0</v>
      </c>
      <c r="I403" s="137">
        <v>4</v>
      </c>
      <c r="J403" s="137">
        <v>1</v>
      </c>
      <c r="K403" s="137">
        <v>0</v>
      </c>
      <c r="L403" s="132">
        <f t="shared" si="7"/>
        <v>0</v>
      </c>
      <c r="M403" s="137">
        <v>1733</v>
      </c>
      <c r="N403" s="124">
        <v>2.3157894736842106E-2</v>
      </c>
      <c r="O403" s="138" t="s">
        <v>456</v>
      </c>
      <c r="P403" s="138" t="s">
        <v>321</v>
      </c>
      <c r="Q403" s="133" t="s">
        <v>364</v>
      </c>
    </row>
    <row r="404" spans="1:17" ht="15.75" thickBot="1" x14ac:dyDescent="0.25">
      <c r="A404" s="135" t="s">
        <v>2033</v>
      </c>
      <c r="B404" s="136" t="s">
        <v>2034</v>
      </c>
      <c r="C404" s="137">
        <v>2</v>
      </c>
      <c r="D404" s="137">
        <v>0</v>
      </c>
      <c r="E404" s="137">
        <v>0</v>
      </c>
      <c r="F404" s="137">
        <v>0</v>
      </c>
      <c r="G404" s="137">
        <v>0</v>
      </c>
      <c r="H404" s="137">
        <v>0</v>
      </c>
      <c r="I404" s="137">
        <v>2</v>
      </c>
      <c r="J404" s="137">
        <v>0</v>
      </c>
      <c r="K404" s="137">
        <v>0</v>
      </c>
      <c r="L404" s="132">
        <f t="shared" si="7"/>
        <v>0</v>
      </c>
      <c r="M404" s="137">
        <v>741</v>
      </c>
      <c r="N404" s="124">
        <v>1.9047619047619048E-3</v>
      </c>
      <c r="O404" s="138" t="s">
        <v>79</v>
      </c>
      <c r="P404" s="138" t="s">
        <v>296</v>
      </c>
      <c r="Q404" s="133"/>
    </row>
    <row r="405" spans="1:17" ht="15.75" thickBot="1" x14ac:dyDescent="0.25">
      <c r="A405" s="135" t="s">
        <v>1155</v>
      </c>
      <c r="B405" s="136" t="s">
        <v>1156</v>
      </c>
      <c r="C405" s="137">
        <v>2</v>
      </c>
      <c r="D405" s="137">
        <v>0</v>
      </c>
      <c r="E405" s="137">
        <v>0</v>
      </c>
      <c r="F405" s="137">
        <v>0</v>
      </c>
      <c r="G405" s="137">
        <v>0</v>
      </c>
      <c r="H405" s="137">
        <v>0</v>
      </c>
      <c r="I405" s="137">
        <v>1</v>
      </c>
      <c r="J405" s="137">
        <v>0</v>
      </c>
      <c r="K405" s="137">
        <v>0</v>
      </c>
      <c r="L405" s="132">
        <f t="shared" si="7"/>
        <v>1</v>
      </c>
      <c r="M405" s="137">
        <v>888</v>
      </c>
      <c r="N405" s="124">
        <v>6.0975609756097563E-3</v>
      </c>
      <c r="O405" s="138" t="s">
        <v>69</v>
      </c>
      <c r="P405" s="138" t="s">
        <v>321</v>
      </c>
      <c r="Q405" s="133" t="s">
        <v>86</v>
      </c>
    </row>
    <row r="406" spans="1:17" ht="15.75" thickBot="1" x14ac:dyDescent="0.25">
      <c r="A406" s="135" t="s">
        <v>1915</v>
      </c>
      <c r="B406" s="136" t="s">
        <v>1916</v>
      </c>
      <c r="C406" s="137">
        <v>3</v>
      </c>
      <c r="D406" s="137">
        <v>1</v>
      </c>
      <c r="E406" s="137">
        <v>0</v>
      </c>
      <c r="F406" s="137">
        <v>0</v>
      </c>
      <c r="G406" s="137">
        <v>0</v>
      </c>
      <c r="H406" s="137">
        <v>0</v>
      </c>
      <c r="I406" s="137">
        <v>2</v>
      </c>
      <c r="J406" s="137">
        <v>0</v>
      </c>
      <c r="K406" s="137">
        <v>0</v>
      </c>
      <c r="L406" s="132">
        <f t="shared" si="7"/>
        <v>0</v>
      </c>
      <c r="M406" s="137">
        <v>784</v>
      </c>
      <c r="N406" s="124">
        <v>1.7857142857142856E-2</v>
      </c>
      <c r="O406" s="138" t="s">
        <v>78</v>
      </c>
      <c r="P406" s="138" t="s">
        <v>321</v>
      </c>
      <c r="Q406" s="133"/>
    </row>
    <row r="407" spans="1:17" ht="15.75" thickBot="1" x14ac:dyDescent="0.25">
      <c r="A407" s="135" t="s">
        <v>1994</v>
      </c>
      <c r="B407" s="136" t="s">
        <v>1995</v>
      </c>
      <c r="C407" s="137">
        <v>2</v>
      </c>
      <c r="D407" s="137">
        <v>0</v>
      </c>
      <c r="E407" s="137">
        <v>0</v>
      </c>
      <c r="F407" s="137">
        <v>0</v>
      </c>
      <c r="G407" s="137">
        <v>0</v>
      </c>
      <c r="H407" s="137">
        <v>1</v>
      </c>
      <c r="I407" s="137">
        <v>0</v>
      </c>
      <c r="J407" s="137">
        <v>0</v>
      </c>
      <c r="K407" s="137">
        <v>1</v>
      </c>
      <c r="L407" s="132">
        <f t="shared" si="7"/>
        <v>0</v>
      </c>
      <c r="M407" s="137">
        <v>271</v>
      </c>
      <c r="N407" s="124">
        <v>5.3191489361702126E-3</v>
      </c>
      <c r="O407" s="138" t="s">
        <v>61</v>
      </c>
      <c r="P407" s="138" t="s">
        <v>305</v>
      </c>
      <c r="Q407" s="133"/>
    </row>
    <row r="408" spans="1:17" ht="15.75" thickBot="1" x14ac:dyDescent="0.25">
      <c r="A408" s="135" t="s">
        <v>1341</v>
      </c>
      <c r="B408" s="136" t="s">
        <v>1342</v>
      </c>
      <c r="C408" s="137">
        <v>5</v>
      </c>
      <c r="D408" s="137">
        <v>5</v>
      </c>
      <c r="E408" s="137">
        <v>0</v>
      </c>
      <c r="F408" s="137">
        <v>0</v>
      </c>
      <c r="G408" s="137">
        <v>0</v>
      </c>
      <c r="H408" s="137">
        <v>0</v>
      </c>
      <c r="I408" s="137">
        <v>0</v>
      </c>
      <c r="J408" s="137">
        <v>0</v>
      </c>
      <c r="K408" s="137">
        <v>0</v>
      </c>
      <c r="L408" s="132">
        <f t="shared" si="7"/>
        <v>0</v>
      </c>
      <c r="M408" s="137">
        <v>810</v>
      </c>
      <c r="N408" s="124">
        <v>1.2943866764464771E-4</v>
      </c>
      <c r="O408" s="138" t="s">
        <v>76</v>
      </c>
      <c r="P408" s="138" t="s">
        <v>321</v>
      </c>
      <c r="Q408" s="133" t="s">
        <v>332</v>
      </c>
    </row>
    <row r="409" spans="1:17" ht="15.75" thickBot="1" x14ac:dyDescent="0.25">
      <c r="A409" s="135" t="s">
        <v>191</v>
      </c>
      <c r="B409" s="136" t="s">
        <v>2070</v>
      </c>
      <c r="C409" s="137">
        <v>1</v>
      </c>
      <c r="D409" s="137">
        <v>0</v>
      </c>
      <c r="E409" s="137">
        <v>0</v>
      </c>
      <c r="F409" s="137">
        <v>0</v>
      </c>
      <c r="G409" s="137">
        <v>0</v>
      </c>
      <c r="H409" s="137">
        <v>0</v>
      </c>
      <c r="I409" s="137">
        <v>1</v>
      </c>
      <c r="J409" s="137">
        <v>0</v>
      </c>
      <c r="K409" s="137">
        <v>0</v>
      </c>
      <c r="L409" s="132">
        <f t="shared" si="7"/>
        <v>0</v>
      </c>
      <c r="M409" s="137">
        <v>19521</v>
      </c>
      <c r="N409" s="124">
        <v>7.5614366729678641E-3</v>
      </c>
      <c r="O409" s="138" t="s">
        <v>456</v>
      </c>
      <c r="P409" s="138" t="s">
        <v>2580</v>
      </c>
      <c r="Q409" s="133"/>
    </row>
    <row r="410" spans="1:17" ht="15.75" thickBot="1" x14ac:dyDescent="0.25">
      <c r="A410" s="135" t="s">
        <v>1432</v>
      </c>
      <c r="B410" s="136" t="s">
        <v>1433</v>
      </c>
      <c r="C410" s="137">
        <v>9</v>
      </c>
      <c r="D410" s="137">
        <v>3</v>
      </c>
      <c r="E410" s="137">
        <v>0</v>
      </c>
      <c r="F410" s="137">
        <v>0</v>
      </c>
      <c r="G410" s="137">
        <v>0</v>
      </c>
      <c r="H410" s="137">
        <v>6</v>
      </c>
      <c r="I410" s="137">
        <v>0</v>
      </c>
      <c r="J410" s="137">
        <v>0</v>
      </c>
      <c r="K410" s="137">
        <v>0</v>
      </c>
      <c r="L410" s="132">
        <f t="shared" si="7"/>
        <v>0</v>
      </c>
      <c r="M410" s="137">
        <v>255</v>
      </c>
      <c r="N410" s="124">
        <v>6.7796610169491523E-3</v>
      </c>
      <c r="O410" s="138" t="s">
        <v>241</v>
      </c>
      <c r="P410" s="138" t="s">
        <v>298</v>
      </c>
      <c r="Q410" s="133"/>
    </row>
    <row r="411" spans="1:17" ht="15.75" thickBot="1" x14ac:dyDescent="0.25">
      <c r="A411" s="135" t="s">
        <v>715</v>
      </c>
      <c r="B411" s="136" t="s">
        <v>716</v>
      </c>
      <c r="C411" s="137">
        <v>6</v>
      </c>
      <c r="D411" s="137">
        <v>4</v>
      </c>
      <c r="E411" s="137">
        <v>0</v>
      </c>
      <c r="F411" s="137">
        <v>0</v>
      </c>
      <c r="G411" s="137">
        <v>0</v>
      </c>
      <c r="H411" s="137">
        <v>0</v>
      </c>
      <c r="I411" s="137">
        <v>1</v>
      </c>
      <c r="J411" s="137">
        <v>0</v>
      </c>
      <c r="K411" s="137">
        <v>0</v>
      </c>
      <c r="L411" s="132">
        <f t="shared" si="7"/>
        <v>1</v>
      </c>
      <c r="M411" s="137">
        <v>1248</v>
      </c>
      <c r="N411" s="124">
        <v>3.0716723549488054E-2</v>
      </c>
      <c r="O411" s="138" t="s">
        <v>89</v>
      </c>
      <c r="P411" s="138" t="s">
        <v>2580</v>
      </c>
      <c r="Q411" s="133" t="s">
        <v>64</v>
      </c>
    </row>
    <row r="412" spans="1:17" ht="15.75" thickBot="1" x14ac:dyDescent="0.25">
      <c r="A412" s="135" t="s">
        <v>643</v>
      </c>
      <c r="B412" s="136" t="s">
        <v>644</v>
      </c>
      <c r="C412" s="137">
        <v>55</v>
      </c>
      <c r="D412" s="137">
        <v>39</v>
      </c>
      <c r="E412" s="137">
        <v>0</v>
      </c>
      <c r="F412" s="137">
        <v>4</v>
      </c>
      <c r="G412" s="137">
        <v>0</v>
      </c>
      <c r="H412" s="137">
        <v>0</v>
      </c>
      <c r="I412" s="137">
        <v>16</v>
      </c>
      <c r="J412" s="137">
        <v>0</v>
      </c>
      <c r="K412" s="137">
        <v>0</v>
      </c>
      <c r="L412" s="132">
        <f t="shared" si="7"/>
        <v>0</v>
      </c>
      <c r="M412" s="137">
        <v>742</v>
      </c>
      <c r="N412" s="124">
        <v>3.1847133757961783E-2</v>
      </c>
      <c r="O412" s="138" t="s">
        <v>36</v>
      </c>
      <c r="P412" s="138" t="s">
        <v>321</v>
      </c>
      <c r="Q412" s="133" t="s">
        <v>364</v>
      </c>
    </row>
    <row r="413" spans="1:17" ht="15.75" thickBot="1" x14ac:dyDescent="0.25">
      <c r="A413" s="135" t="s">
        <v>1119</v>
      </c>
      <c r="B413" s="136" t="s">
        <v>1120</v>
      </c>
      <c r="C413" s="137">
        <v>5</v>
      </c>
      <c r="D413" s="137">
        <v>1</v>
      </c>
      <c r="E413" s="137">
        <v>0</v>
      </c>
      <c r="F413" s="137">
        <v>0</v>
      </c>
      <c r="G413" s="137">
        <v>0</v>
      </c>
      <c r="H413" s="137">
        <v>1</v>
      </c>
      <c r="I413" s="137">
        <v>3</v>
      </c>
      <c r="J413" s="137">
        <v>0</v>
      </c>
      <c r="K413" s="137">
        <v>0</v>
      </c>
      <c r="L413" s="132">
        <f t="shared" si="7"/>
        <v>0</v>
      </c>
      <c r="M413" s="137">
        <v>1753</v>
      </c>
      <c r="N413" s="124">
        <v>3.7712349922781843E-2</v>
      </c>
      <c r="O413" s="138" t="s">
        <v>120</v>
      </c>
      <c r="P413" s="138" t="s">
        <v>312</v>
      </c>
      <c r="Q413" s="133" t="s">
        <v>2360</v>
      </c>
    </row>
    <row r="414" spans="1:17" ht="15.75" thickBot="1" x14ac:dyDescent="0.25">
      <c r="A414" s="135" t="s">
        <v>1650</v>
      </c>
      <c r="B414" s="136" t="s">
        <v>1651</v>
      </c>
      <c r="C414" s="137">
        <v>3</v>
      </c>
      <c r="D414" s="137">
        <v>1</v>
      </c>
      <c r="E414" s="137">
        <v>0</v>
      </c>
      <c r="F414" s="137">
        <v>0</v>
      </c>
      <c r="G414" s="137">
        <v>0</v>
      </c>
      <c r="H414" s="137">
        <v>0</v>
      </c>
      <c r="I414" s="137">
        <v>1</v>
      </c>
      <c r="J414" s="137">
        <v>0</v>
      </c>
      <c r="K414" s="137">
        <v>0</v>
      </c>
      <c r="L414" s="132">
        <f t="shared" si="7"/>
        <v>1</v>
      </c>
      <c r="M414" s="137">
        <v>818</v>
      </c>
      <c r="N414" s="124">
        <v>1.9455252918287938E-2</v>
      </c>
      <c r="O414" s="138" t="s">
        <v>30</v>
      </c>
      <c r="P414" s="138" t="s">
        <v>312</v>
      </c>
      <c r="Q414" s="133" t="s">
        <v>2358</v>
      </c>
    </row>
    <row r="415" spans="1:17" ht="15.75" thickBot="1" x14ac:dyDescent="0.25">
      <c r="A415" s="135" t="s">
        <v>678</v>
      </c>
      <c r="B415" s="136" t="s">
        <v>679</v>
      </c>
      <c r="C415" s="137">
        <v>70</v>
      </c>
      <c r="D415" s="137">
        <v>0</v>
      </c>
      <c r="E415" s="137">
        <v>0</v>
      </c>
      <c r="F415" s="137">
        <v>0</v>
      </c>
      <c r="G415" s="137">
        <v>0</v>
      </c>
      <c r="H415" s="137">
        <v>62</v>
      </c>
      <c r="I415" s="137">
        <v>7</v>
      </c>
      <c r="J415" s="137">
        <v>0</v>
      </c>
      <c r="K415" s="137">
        <v>1</v>
      </c>
      <c r="L415" s="132">
        <f t="shared" si="7"/>
        <v>0</v>
      </c>
      <c r="M415" s="137">
        <v>2435</v>
      </c>
      <c r="N415" s="124">
        <v>3.8540891204934598E-2</v>
      </c>
      <c r="O415" s="138" t="s">
        <v>120</v>
      </c>
      <c r="P415" s="138" t="s">
        <v>312</v>
      </c>
      <c r="Q415" s="133" t="s">
        <v>2360</v>
      </c>
    </row>
    <row r="416" spans="1:17" ht="15.75" thickBot="1" x14ac:dyDescent="0.25">
      <c r="A416" s="135" t="s">
        <v>934</v>
      </c>
      <c r="B416" s="136" t="s">
        <v>935</v>
      </c>
      <c r="C416" s="137">
        <v>10</v>
      </c>
      <c r="D416" s="137">
        <v>8</v>
      </c>
      <c r="E416" s="137">
        <v>0</v>
      </c>
      <c r="F416" s="137">
        <v>0</v>
      </c>
      <c r="G416" s="137">
        <v>0</v>
      </c>
      <c r="H416" s="137">
        <v>0</v>
      </c>
      <c r="I416" s="137">
        <v>0</v>
      </c>
      <c r="J416" s="137">
        <v>0</v>
      </c>
      <c r="K416" s="137">
        <v>0</v>
      </c>
      <c r="L416" s="132">
        <f t="shared" si="7"/>
        <v>2</v>
      </c>
      <c r="M416" s="137">
        <v>1453</v>
      </c>
      <c r="N416" s="124">
        <v>8.8300220750551876E-3</v>
      </c>
      <c r="O416" s="138" t="s">
        <v>65</v>
      </c>
      <c r="P416" s="138" t="s">
        <v>316</v>
      </c>
      <c r="Q416" s="133"/>
    </row>
    <row r="417" spans="1:17" ht="15.75" thickBot="1" x14ac:dyDescent="0.25">
      <c r="A417" s="135" t="s">
        <v>192</v>
      </c>
      <c r="B417" s="136" t="s">
        <v>359</v>
      </c>
      <c r="C417" s="137">
        <v>862</v>
      </c>
      <c r="D417" s="137">
        <v>540</v>
      </c>
      <c r="E417" s="137">
        <v>33</v>
      </c>
      <c r="F417" s="137">
        <v>23</v>
      </c>
      <c r="G417" s="137">
        <v>201</v>
      </c>
      <c r="H417" s="137">
        <v>15</v>
      </c>
      <c r="I417" s="137">
        <v>64</v>
      </c>
      <c r="J417" s="137">
        <v>1</v>
      </c>
      <c r="K417" s="137">
        <v>5</v>
      </c>
      <c r="L417" s="132">
        <f t="shared" si="7"/>
        <v>36</v>
      </c>
      <c r="M417" s="137">
        <v>25657</v>
      </c>
      <c r="N417" s="124">
        <v>1.7937219730941704E-2</v>
      </c>
      <c r="O417" s="138" t="s">
        <v>456</v>
      </c>
      <c r="P417" s="138" t="s">
        <v>316</v>
      </c>
      <c r="Q417" s="133"/>
    </row>
    <row r="418" spans="1:17" ht="15.75" thickBot="1" x14ac:dyDescent="0.25">
      <c r="A418" s="135" t="s">
        <v>717</v>
      </c>
      <c r="B418" s="136" t="s">
        <v>718</v>
      </c>
      <c r="C418" s="137">
        <v>44</v>
      </c>
      <c r="D418" s="137">
        <v>21</v>
      </c>
      <c r="E418" s="137">
        <v>0</v>
      </c>
      <c r="F418" s="137">
        <v>0</v>
      </c>
      <c r="G418" s="137">
        <v>0</v>
      </c>
      <c r="H418" s="137">
        <v>4</v>
      </c>
      <c r="I418" s="137">
        <v>11</v>
      </c>
      <c r="J418" s="137">
        <v>0</v>
      </c>
      <c r="K418" s="137">
        <v>0</v>
      </c>
      <c r="L418" s="132">
        <f t="shared" si="7"/>
        <v>8</v>
      </c>
      <c r="M418" s="137">
        <v>491</v>
      </c>
      <c r="N418" s="124">
        <v>3.3670033670033669E-3</v>
      </c>
      <c r="O418" s="138" t="s">
        <v>36</v>
      </c>
      <c r="P418" s="138" t="s">
        <v>321</v>
      </c>
      <c r="Q418" s="133" t="s">
        <v>364</v>
      </c>
    </row>
    <row r="419" spans="1:17" ht="15.75" thickBot="1" x14ac:dyDescent="0.25">
      <c r="A419" s="135" t="s">
        <v>55</v>
      </c>
      <c r="B419" s="136" t="s">
        <v>389</v>
      </c>
      <c r="C419" s="137">
        <v>196</v>
      </c>
      <c r="D419" s="137">
        <v>99</v>
      </c>
      <c r="E419" s="137">
        <v>0</v>
      </c>
      <c r="F419" s="137">
        <v>12</v>
      </c>
      <c r="G419" s="137">
        <v>0</v>
      </c>
      <c r="H419" s="137">
        <v>11</v>
      </c>
      <c r="I419" s="137">
        <v>44</v>
      </c>
      <c r="J419" s="137">
        <v>3</v>
      </c>
      <c r="K419" s="137">
        <v>3</v>
      </c>
      <c r="L419" s="132">
        <f t="shared" si="7"/>
        <v>36</v>
      </c>
      <c r="M419" s="137">
        <v>11267</v>
      </c>
      <c r="N419" s="124">
        <v>1.2129380053908356E-2</v>
      </c>
      <c r="O419" s="138" t="s">
        <v>456</v>
      </c>
      <c r="P419" s="138" t="s">
        <v>307</v>
      </c>
      <c r="Q419" s="133" t="s">
        <v>55</v>
      </c>
    </row>
    <row r="420" spans="1:17" ht="15.75" thickBot="1" x14ac:dyDescent="0.25">
      <c r="A420" s="135" t="s">
        <v>56</v>
      </c>
      <c r="B420" s="136" t="s">
        <v>297</v>
      </c>
      <c r="C420" s="137">
        <v>32882</v>
      </c>
      <c r="D420" s="137">
        <v>5229</v>
      </c>
      <c r="E420" s="137">
        <v>113</v>
      </c>
      <c r="F420" s="137">
        <v>112</v>
      </c>
      <c r="G420" s="137">
        <v>178</v>
      </c>
      <c r="H420" s="137">
        <v>8556</v>
      </c>
      <c r="I420" s="137">
        <v>9684</v>
      </c>
      <c r="J420" s="137">
        <v>935</v>
      </c>
      <c r="K420" s="137">
        <v>1957</v>
      </c>
      <c r="L420" s="132">
        <f t="shared" si="7"/>
        <v>6343</v>
      </c>
      <c r="M420" s="137">
        <v>1007749</v>
      </c>
      <c r="N420" s="124">
        <v>6.2671965759706514E-3</v>
      </c>
      <c r="O420" s="138" t="s">
        <v>456</v>
      </c>
      <c r="P420" s="138" t="s">
        <v>298</v>
      </c>
      <c r="Q420" s="133"/>
    </row>
    <row r="421" spans="1:17" ht="15.75" thickBot="1" x14ac:dyDescent="0.25">
      <c r="A421" s="135" t="s">
        <v>1412</v>
      </c>
      <c r="B421" s="136" t="s">
        <v>1413</v>
      </c>
      <c r="C421" s="137">
        <v>3</v>
      </c>
      <c r="D421" s="137">
        <v>2</v>
      </c>
      <c r="E421" s="137">
        <v>0</v>
      </c>
      <c r="F421" s="137">
        <v>0</v>
      </c>
      <c r="G421" s="137">
        <v>0</v>
      </c>
      <c r="H421" s="137">
        <v>0</v>
      </c>
      <c r="I421" s="137">
        <v>1</v>
      </c>
      <c r="J421" s="137">
        <v>0</v>
      </c>
      <c r="K421" s="137">
        <v>0</v>
      </c>
      <c r="L421" s="132">
        <f t="shared" si="7"/>
        <v>0</v>
      </c>
      <c r="M421" s="137">
        <v>1121</v>
      </c>
      <c r="N421" s="124">
        <v>2.1052631578947368E-3</v>
      </c>
      <c r="O421" s="138" t="s">
        <v>34</v>
      </c>
      <c r="P421" s="138" t="s">
        <v>305</v>
      </c>
      <c r="Q421" s="133" t="s">
        <v>59</v>
      </c>
    </row>
    <row r="422" spans="1:17" ht="15.75" thickBot="1" x14ac:dyDescent="0.25">
      <c r="A422" s="135" t="s">
        <v>1678</v>
      </c>
      <c r="B422" s="136" t="s">
        <v>2371</v>
      </c>
      <c r="C422" s="137">
        <v>4</v>
      </c>
      <c r="D422" s="137">
        <v>0</v>
      </c>
      <c r="E422" s="137">
        <v>0</v>
      </c>
      <c r="F422" s="137">
        <v>0</v>
      </c>
      <c r="G422" s="137">
        <v>0</v>
      </c>
      <c r="H422" s="137">
        <v>0</v>
      </c>
      <c r="I422" s="137">
        <v>4</v>
      </c>
      <c r="J422" s="137">
        <v>0</v>
      </c>
      <c r="K422" s="137">
        <v>0</v>
      </c>
      <c r="L422" s="132">
        <f t="shared" si="7"/>
        <v>0</v>
      </c>
      <c r="M422" s="137">
        <v>398</v>
      </c>
      <c r="N422" s="124">
        <v>1.9826517967781909E-2</v>
      </c>
      <c r="O422" s="138" t="s">
        <v>34</v>
      </c>
      <c r="P422" s="138" t="s">
        <v>305</v>
      </c>
      <c r="Q422" s="133" t="s">
        <v>2359</v>
      </c>
    </row>
    <row r="423" spans="1:17" ht="15.75" thickBot="1" x14ac:dyDescent="0.25">
      <c r="A423" s="135" t="s">
        <v>2199</v>
      </c>
      <c r="B423" s="136" t="s">
        <v>2200</v>
      </c>
      <c r="C423" s="137">
        <v>9</v>
      </c>
      <c r="D423" s="137">
        <v>7</v>
      </c>
      <c r="E423" s="137">
        <v>0</v>
      </c>
      <c r="F423" s="137">
        <v>0</v>
      </c>
      <c r="G423" s="137">
        <v>0</v>
      </c>
      <c r="H423" s="137">
        <v>0</v>
      </c>
      <c r="I423" s="137">
        <v>0</v>
      </c>
      <c r="J423" s="137">
        <v>0</v>
      </c>
      <c r="K423" s="137">
        <v>0</v>
      </c>
      <c r="L423" s="132">
        <f t="shared" si="7"/>
        <v>2</v>
      </c>
      <c r="M423" s="137">
        <v>409</v>
      </c>
      <c r="N423" s="124">
        <v>9.0395480225988704E-3</v>
      </c>
      <c r="O423" s="138" t="s">
        <v>11</v>
      </c>
      <c r="P423" s="138" t="s">
        <v>307</v>
      </c>
      <c r="Q423" s="133"/>
    </row>
    <row r="424" spans="1:17" ht="15.75" thickBot="1" x14ac:dyDescent="0.25">
      <c r="A424" s="135" t="s">
        <v>1462</v>
      </c>
      <c r="B424" s="136" t="s">
        <v>1463</v>
      </c>
      <c r="C424" s="137">
        <v>3</v>
      </c>
      <c r="D424" s="137">
        <v>0</v>
      </c>
      <c r="E424" s="137">
        <v>0</v>
      </c>
      <c r="F424" s="137">
        <v>0</v>
      </c>
      <c r="G424" s="137">
        <v>0</v>
      </c>
      <c r="H424" s="137">
        <v>0</v>
      </c>
      <c r="I424" s="137">
        <v>2</v>
      </c>
      <c r="J424" s="137">
        <v>0</v>
      </c>
      <c r="K424" s="137">
        <v>0</v>
      </c>
      <c r="L424" s="132">
        <f t="shared" si="7"/>
        <v>1</v>
      </c>
      <c r="M424" s="137">
        <v>841</v>
      </c>
      <c r="N424" s="124">
        <v>7.9275198187995465E-3</v>
      </c>
      <c r="O424" s="138" t="s">
        <v>71</v>
      </c>
      <c r="P424" s="138" t="s">
        <v>298</v>
      </c>
      <c r="Q424" s="133" t="s">
        <v>18</v>
      </c>
    </row>
    <row r="425" spans="1:17" ht="15.75" thickBot="1" x14ac:dyDescent="0.25">
      <c r="A425" s="135" t="s">
        <v>1418</v>
      </c>
      <c r="B425" s="136" t="s">
        <v>1419</v>
      </c>
      <c r="C425" s="137">
        <v>1</v>
      </c>
      <c r="D425" s="137">
        <v>0</v>
      </c>
      <c r="E425" s="137">
        <v>0</v>
      </c>
      <c r="F425" s="137">
        <v>0</v>
      </c>
      <c r="G425" s="137">
        <v>0</v>
      </c>
      <c r="H425" s="137">
        <v>0</v>
      </c>
      <c r="I425" s="137">
        <v>0</v>
      </c>
      <c r="J425" s="137">
        <v>0</v>
      </c>
      <c r="K425" s="137">
        <v>1</v>
      </c>
      <c r="L425" s="132">
        <f t="shared" si="7"/>
        <v>0</v>
      </c>
      <c r="M425" s="137">
        <v>1056</v>
      </c>
      <c r="N425" s="124">
        <v>8.658008658008658E-3</v>
      </c>
      <c r="O425" s="138" t="s">
        <v>30</v>
      </c>
      <c r="P425" s="138" t="s">
        <v>312</v>
      </c>
      <c r="Q425" s="133" t="s">
        <v>2358</v>
      </c>
    </row>
    <row r="426" spans="1:17" ht="15.75" thickBot="1" x14ac:dyDescent="0.25">
      <c r="A426" s="135" t="s">
        <v>1619</v>
      </c>
      <c r="B426" s="136" t="s">
        <v>1620</v>
      </c>
      <c r="C426" s="137">
        <v>4</v>
      </c>
      <c r="D426" s="137">
        <v>2</v>
      </c>
      <c r="E426" s="137">
        <v>0</v>
      </c>
      <c r="F426" s="137">
        <v>0</v>
      </c>
      <c r="G426" s="137">
        <v>0</v>
      </c>
      <c r="H426" s="137">
        <v>0</v>
      </c>
      <c r="I426" s="137">
        <v>1</v>
      </c>
      <c r="J426" s="137">
        <v>0</v>
      </c>
      <c r="K426" s="137">
        <v>0</v>
      </c>
      <c r="L426" s="132">
        <f t="shared" si="7"/>
        <v>1</v>
      </c>
      <c r="M426" s="137">
        <v>551</v>
      </c>
      <c r="N426" s="124">
        <v>4.5766590389016018E-3</v>
      </c>
      <c r="O426" s="138" t="s">
        <v>11</v>
      </c>
      <c r="P426" s="138" t="s">
        <v>307</v>
      </c>
      <c r="Q426" s="133" t="s">
        <v>1</v>
      </c>
    </row>
    <row r="427" spans="1:17" ht="15.75" thickBot="1" x14ac:dyDescent="0.25">
      <c r="A427" s="135" t="s">
        <v>195</v>
      </c>
      <c r="B427" s="136" t="s">
        <v>2343</v>
      </c>
      <c r="C427" s="137">
        <v>1</v>
      </c>
      <c r="D427" s="137">
        <v>1</v>
      </c>
      <c r="E427" s="137">
        <v>0</v>
      </c>
      <c r="F427" s="137">
        <v>0</v>
      </c>
      <c r="G427" s="137">
        <v>0</v>
      </c>
      <c r="H427" s="137">
        <v>0</v>
      </c>
      <c r="I427" s="137">
        <v>0</v>
      </c>
      <c r="J427" s="137">
        <v>0</v>
      </c>
      <c r="K427" s="137">
        <v>0</v>
      </c>
      <c r="L427" s="132">
        <f t="shared" si="7"/>
        <v>0</v>
      </c>
      <c r="M427" s="137">
        <v>3938</v>
      </c>
      <c r="N427" s="124">
        <v>4.8537798810823927E-4</v>
      </c>
      <c r="O427" s="138" t="s">
        <v>456</v>
      </c>
      <c r="P427" s="138" t="s">
        <v>321</v>
      </c>
      <c r="Q427" s="133"/>
    </row>
    <row r="428" spans="1:17" ht="15.75" thickBot="1" x14ac:dyDescent="0.25">
      <c r="A428" s="135" t="s">
        <v>1267</v>
      </c>
      <c r="B428" s="136" t="s">
        <v>1268</v>
      </c>
      <c r="C428" s="137">
        <v>6</v>
      </c>
      <c r="D428" s="137">
        <v>0</v>
      </c>
      <c r="E428" s="137">
        <v>0</v>
      </c>
      <c r="F428" s="137">
        <v>0</v>
      </c>
      <c r="G428" s="137">
        <v>0</v>
      </c>
      <c r="H428" s="137">
        <v>0</v>
      </c>
      <c r="I428" s="137">
        <v>2</v>
      </c>
      <c r="J428" s="137">
        <v>1</v>
      </c>
      <c r="K428" s="137">
        <v>0</v>
      </c>
      <c r="L428" s="132">
        <f t="shared" si="7"/>
        <v>3</v>
      </c>
      <c r="M428" s="137">
        <v>1186</v>
      </c>
      <c r="N428" s="124">
        <v>1.4084507042253521E-2</v>
      </c>
      <c r="O428" s="138" t="s">
        <v>69</v>
      </c>
      <c r="P428" s="138" t="s">
        <v>321</v>
      </c>
      <c r="Q428" s="133" t="s">
        <v>332</v>
      </c>
    </row>
    <row r="429" spans="1:17" ht="15.75" thickBot="1" x14ac:dyDescent="0.25">
      <c r="A429" s="135" t="s">
        <v>1331</v>
      </c>
      <c r="B429" s="136" t="s">
        <v>1332</v>
      </c>
      <c r="C429" s="137">
        <v>19</v>
      </c>
      <c r="D429" s="137">
        <v>18</v>
      </c>
      <c r="E429" s="137">
        <v>0</v>
      </c>
      <c r="F429" s="137">
        <v>1</v>
      </c>
      <c r="G429" s="137">
        <v>0</v>
      </c>
      <c r="H429" s="137">
        <v>0</v>
      </c>
      <c r="I429" s="137">
        <v>0</v>
      </c>
      <c r="J429" s="137">
        <v>1</v>
      </c>
      <c r="K429" s="137">
        <v>0</v>
      </c>
      <c r="L429" s="132">
        <f t="shared" si="7"/>
        <v>0</v>
      </c>
      <c r="M429" s="137">
        <v>97</v>
      </c>
      <c r="N429" s="124">
        <v>1.3568521031207597E-3</v>
      </c>
      <c r="O429" s="138" t="s">
        <v>37</v>
      </c>
      <c r="P429" s="138" t="s">
        <v>2580</v>
      </c>
      <c r="Q429" s="133" t="s">
        <v>91</v>
      </c>
    </row>
    <row r="430" spans="1:17" ht="15.75" thickBot="1" x14ac:dyDescent="0.25">
      <c r="A430" s="135" t="s">
        <v>1968</v>
      </c>
      <c r="B430" s="136" t="s">
        <v>1969</v>
      </c>
      <c r="C430" s="137">
        <v>4</v>
      </c>
      <c r="D430" s="137">
        <v>0</v>
      </c>
      <c r="E430" s="137">
        <v>0</v>
      </c>
      <c r="F430" s="137">
        <v>0</v>
      </c>
      <c r="G430" s="137">
        <v>0</v>
      </c>
      <c r="H430" s="137">
        <v>0</v>
      </c>
      <c r="I430" s="137">
        <v>4</v>
      </c>
      <c r="J430" s="137">
        <v>0</v>
      </c>
      <c r="K430" s="137">
        <v>0</v>
      </c>
      <c r="L430" s="132">
        <f t="shared" si="7"/>
        <v>0</v>
      </c>
      <c r="M430" s="137">
        <v>195</v>
      </c>
      <c r="N430" s="124">
        <v>4.5977011494252873E-2</v>
      </c>
      <c r="O430" s="138" t="s">
        <v>224</v>
      </c>
      <c r="P430" s="138" t="s">
        <v>300</v>
      </c>
      <c r="Q430" s="133"/>
    </row>
    <row r="431" spans="1:17" ht="15.75" thickBot="1" x14ac:dyDescent="0.25">
      <c r="A431" s="135" t="s">
        <v>505</v>
      </c>
      <c r="B431" s="136" t="s">
        <v>506</v>
      </c>
      <c r="C431" s="137">
        <v>42</v>
      </c>
      <c r="D431" s="137">
        <v>0</v>
      </c>
      <c r="E431" s="137">
        <v>0</v>
      </c>
      <c r="F431" s="137">
        <v>0</v>
      </c>
      <c r="G431" s="137">
        <v>0</v>
      </c>
      <c r="H431" s="137">
        <v>7</v>
      </c>
      <c r="I431" s="137">
        <v>26</v>
      </c>
      <c r="J431" s="137">
        <v>0</v>
      </c>
      <c r="K431" s="137">
        <v>2</v>
      </c>
      <c r="L431" s="132">
        <f t="shared" si="7"/>
        <v>7</v>
      </c>
      <c r="M431" s="137">
        <v>2520</v>
      </c>
      <c r="N431" s="124">
        <v>5.5248618784530384E-3</v>
      </c>
      <c r="O431" s="138" t="s">
        <v>70</v>
      </c>
      <c r="P431" s="138" t="s">
        <v>298</v>
      </c>
      <c r="Q431" s="133"/>
    </row>
    <row r="432" spans="1:17" ht="15.75" thickBot="1" x14ac:dyDescent="0.25">
      <c r="A432" s="135" t="s">
        <v>57</v>
      </c>
      <c r="B432" s="136" t="s">
        <v>424</v>
      </c>
      <c r="C432" s="137">
        <v>88</v>
      </c>
      <c r="D432" s="137">
        <v>12</v>
      </c>
      <c r="E432" s="137">
        <v>0</v>
      </c>
      <c r="F432" s="137">
        <v>0</v>
      </c>
      <c r="G432" s="137">
        <v>0</v>
      </c>
      <c r="H432" s="137">
        <v>13</v>
      </c>
      <c r="I432" s="137">
        <v>28</v>
      </c>
      <c r="J432" s="137">
        <v>7</v>
      </c>
      <c r="K432" s="137">
        <v>1</v>
      </c>
      <c r="L432" s="132">
        <f t="shared" si="7"/>
        <v>27</v>
      </c>
      <c r="M432" s="137">
        <v>10189</v>
      </c>
      <c r="N432" s="124">
        <v>1.1873350923482849E-2</v>
      </c>
      <c r="O432" s="138" t="s">
        <v>456</v>
      </c>
      <c r="P432" s="138" t="s">
        <v>305</v>
      </c>
      <c r="Q432" s="133" t="s">
        <v>2359</v>
      </c>
    </row>
    <row r="433" spans="1:17" ht="15.75" thickBot="1" x14ac:dyDescent="0.25">
      <c r="A433" s="135" t="s">
        <v>403</v>
      </c>
      <c r="B433" s="136" t="s">
        <v>404</v>
      </c>
      <c r="C433" s="137">
        <v>435</v>
      </c>
      <c r="D433" s="137">
        <v>27</v>
      </c>
      <c r="E433" s="137">
        <v>6</v>
      </c>
      <c r="F433" s="137">
        <v>0</v>
      </c>
      <c r="G433" s="137">
        <v>1</v>
      </c>
      <c r="H433" s="137">
        <v>126</v>
      </c>
      <c r="I433" s="137">
        <v>132</v>
      </c>
      <c r="J433" s="137">
        <v>9</v>
      </c>
      <c r="K433" s="137">
        <v>14</v>
      </c>
      <c r="L433" s="132">
        <f t="shared" si="7"/>
        <v>126</v>
      </c>
      <c r="M433" s="137">
        <v>9226</v>
      </c>
      <c r="N433" s="124">
        <v>3.3730158730158728E-2</v>
      </c>
      <c r="O433" s="138" t="s">
        <v>70</v>
      </c>
      <c r="P433" s="138" t="s">
        <v>298</v>
      </c>
      <c r="Q433" s="133"/>
    </row>
    <row r="434" spans="1:17" ht="15.75" thickBot="1" x14ac:dyDescent="0.25">
      <c r="A434" s="135" t="s">
        <v>1464</v>
      </c>
      <c r="B434" s="136" t="s">
        <v>1465</v>
      </c>
      <c r="C434" s="137">
        <v>7</v>
      </c>
      <c r="D434" s="137">
        <v>1</v>
      </c>
      <c r="E434" s="137">
        <v>0</v>
      </c>
      <c r="F434" s="137">
        <v>0</v>
      </c>
      <c r="G434" s="137">
        <v>0</v>
      </c>
      <c r="H434" s="137">
        <v>0</v>
      </c>
      <c r="I434" s="137">
        <v>2</v>
      </c>
      <c r="J434" s="137">
        <v>0</v>
      </c>
      <c r="K434" s="137">
        <v>1</v>
      </c>
      <c r="L434" s="132">
        <f t="shared" si="7"/>
        <v>3</v>
      </c>
      <c r="M434" s="137">
        <v>1120</v>
      </c>
      <c r="N434" s="124">
        <v>4.9158349471175328E-3</v>
      </c>
      <c r="O434" s="138" t="s">
        <v>46</v>
      </c>
      <c r="P434" s="138" t="s">
        <v>296</v>
      </c>
      <c r="Q434" s="133"/>
    </row>
    <row r="435" spans="1:17" ht="15.75" thickBot="1" x14ac:dyDescent="0.25">
      <c r="A435" s="135" t="s">
        <v>1811</v>
      </c>
      <c r="B435" s="136" t="s">
        <v>1812</v>
      </c>
      <c r="C435" s="137">
        <v>6</v>
      </c>
      <c r="D435" s="137">
        <v>1</v>
      </c>
      <c r="E435" s="137">
        <v>0</v>
      </c>
      <c r="F435" s="137">
        <v>0</v>
      </c>
      <c r="G435" s="137">
        <v>0</v>
      </c>
      <c r="H435" s="137">
        <v>0</v>
      </c>
      <c r="I435" s="137">
        <v>5</v>
      </c>
      <c r="J435" s="137">
        <v>0</v>
      </c>
      <c r="K435" s="137">
        <v>0</v>
      </c>
      <c r="L435" s="132">
        <f t="shared" si="7"/>
        <v>0</v>
      </c>
      <c r="M435" s="137">
        <v>415</v>
      </c>
      <c r="N435" s="124">
        <v>6.2111801242236021E-3</v>
      </c>
      <c r="O435" s="138" t="s">
        <v>212</v>
      </c>
      <c r="P435" s="138" t="s">
        <v>321</v>
      </c>
      <c r="Q435" s="133" t="s">
        <v>364</v>
      </c>
    </row>
    <row r="436" spans="1:17" ht="15.75" thickBot="1" x14ac:dyDescent="0.25">
      <c r="A436" s="135" t="s">
        <v>2004</v>
      </c>
      <c r="B436" s="136" t="s">
        <v>2372</v>
      </c>
      <c r="C436" s="137">
        <v>2</v>
      </c>
      <c r="D436" s="137">
        <v>0</v>
      </c>
      <c r="E436" s="137">
        <v>0</v>
      </c>
      <c r="F436" s="137">
        <v>0</v>
      </c>
      <c r="G436" s="137">
        <v>0</v>
      </c>
      <c r="H436" s="137">
        <v>0</v>
      </c>
      <c r="I436" s="137">
        <v>2</v>
      </c>
      <c r="J436" s="137">
        <v>0</v>
      </c>
      <c r="K436" s="137">
        <v>0</v>
      </c>
      <c r="L436" s="132">
        <f t="shared" si="7"/>
        <v>0</v>
      </c>
      <c r="M436" s="137">
        <v>497</v>
      </c>
      <c r="N436" s="124">
        <v>5.5304172951231778E-3</v>
      </c>
      <c r="O436" s="138" t="s">
        <v>212</v>
      </c>
      <c r="P436" s="138" t="s">
        <v>2580</v>
      </c>
      <c r="Q436" s="133" t="s">
        <v>51</v>
      </c>
    </row>
    <row r="437" spans="1:17" ht="15.75" thickBot="1" x14ac:dyDescent="0.25">
      <c r="A437" s="135" t="s">
        <v>873</v>
      </c>
      <c r="B437" s="136" t="s">
        <v>874</v>
      </c>
      <c r="C437" s="137">
        <v>58</v>
      </c>
      <c r="D437" s="137">
        <v>2</v>
      </c>
      <c r="E437" s="137">
        <v>0</v>
      </c>
      <c r="F437" s="137">
        <v>0</v>
      </c>
      <c r="G437" s="137">
        <v>0</v>
      </c>
      <c r="H437" s="137">
        <v>0</v>
      </c>
      <c r="I437" s="137">
        <v>41</v>
      </c>
      <c r="J437" s="137">
        <v>0</v>
      </c>
      <c r="K437" s="137">
        <v>0</v>
      </c>
      <c r="L437" s="132">
        <f t="shared" si="7"/>
        <v>15</v>
      </c>
      <c r="M437" s="137">
        <v>399</v>
      </c>
      <c r="N437" s="124">
        <v>6.6225165562913907E-3</v>
      </c>
      <c r="O437" s="138" t="s">
        <v>11</v>
      </c>
      <c r="P437" s="138" t="s">
        <v>307</v>
      </c>
      <c r="Q437" s="133" t="s">
        <v>1</v>
      </c>
    </row>
    <row r="438" spans="1:17" ht="15.75" thickBot="1" x14ac:dyDescent="0.25">
      <c r="A438" s="135" t="s">
        <v>1708</v>
      </c>
      <c r="B438" s="136" t="s">
        <v>1709</v>
      </c>
      <c r="C438" s="137">
        <v>9</v>
      </c>
      <c r="D438" s="137">
        <v>0</v>
      </c>
      <c r="E438" s="137">
        <v>0</v>
      </c>
      <c r="F438" s="137">
        <v>0</v>
      </c>
      <c r="G438" s="137">
        <v>0</v>
      </c>
      <c r="H438" s="137">
        <v>0</v>
      </c>
      <c r="I438" s="137">
        <v>4</v>
      </c>
      <c r="J438" s="137">
        <v>0</v>
      </c>
      <c r="K438" s="137">
        <v>0</v>
      </c>
      <c r="L438" s="132">
        <f t="shared" si="7"/>
        <v>5</v>
      </c>
      <c r="M438" s="137">
        <v>128</v>
      </c>
      <c r="N438" s="124">
        <v>2.8943560057887118E-3</v>
      </c>
      <c r="O438" s="138" t="s">
        <v>78</v>
      </c>
      <c r="P438" s="138" t="s">
        <v>321</v>
      </c>
      <c r="Q438" s="133"/>
    </row>
    <row r="439" spans="1:17" ht="15.75" thickBot="1" x14ac:dyDescent="0.25">
      <c r="A439" s="135" t="s">
        <v>1514</v>
      </c>
      <c r="B439" s="136" t="s">
        <v>1515</v>
      </c>
      <c r="C439" s="137">
        <v>8</v>
      </c>
      <c r="D439" s="137">
        <v>0</v>
      </c>
      <c r="E439" s="137">
        <v>0</v>
      </c>
      <c r="F439" s="137">
        <v>0</v>
      </c>
      <c r="G439" s="137">
        <v>0</v>
      </c>
      <c r="H439" s="137">
        <v>0</v>
      </c>
      <c r="I439" s="137">
        <v>2</v>
      </c>
      <c r="J439" s="137">
        <v>0</v>
      </c>
      <c r="K439" s="137">
        <v>2</v>
      </c>
      <c r="L439" s="132">
        <f t="shared" si="7"/>
        <v>4</v>
      </c>
      <c r="M439" s="137">
        <v>750</v>
      </c>
      <c r="N439" s="124">
        <v>4.7422840705900644E-2</v>
      </c>
      <c r="O439" s="138" t="s">
        <v>69</v>
      </c>
      <c r="P439" s="138" t="s">
        <v>321</v>
      </c>
      <c r="Q439" s="133" t="s">
        <v>332</v>
      </c>
    </row>
    <row r="440" spans="1:17" ht="15.75" thickBot="1" x14ac:dyDescent="0.25">
      <c r="A440" s="135" t="s">
        <v>2351</v>
      </c>
      <c r="B440" s="136" t="s">
        <v>2373</v>
      </c>
      <c r="C440" s="137">
        <v>1</v>
      </c>
      <c r="D440" s="137">
        <v>1</v>
      </c>
      <c r="E440" s="137">
        <v>0</v>
      </c>
      <c r="F440" s="137">
        <v>0</v>
      </c>
      <c r="G440" s="137">
        <v>0</v>
      </c>
      <c r="H440" s="137">
        <v>0</v>
      </c>
      <c r="I440" s="137">
        <v>0</v>
      </c>
      <c r="J440" s="137">
        <v>0</v>
      </c>
      <c r="K440" s="137">
        <v>0</v>
      </c>
      <c r="L440" s="132">
        <f t="shared" si="7"/>
        <v>0</v>
      </c>
      <c r="M440" s="137">
        <v>280</v>
      </c>
      <c r="N440" s="124">
        <v>8.6021505376344086E-3</v>
      </c>
      <c r="O440" s="138" t="s">
        <v>224</v>
      </c>
      <c r="P440" s="138" t="s">
        <v>2580</v>
      </c>
      <c r="Q440" s="133" t="s">
        <v>51</v>
      </c>
    </row>
    <row r="441" spans="1:17" ht="15.75" thickBot="1" x14ac:dyDescent="0.25">
      <c r="A441" s="135" t="s">
        <v>2049</v>
      </c>
      <c r="B441" s="136" t="s">
        <v>2455</v>
      </c>
      <c r="C441" s="137">
        <v>1</v>
      </c>
      <c r="D441" s="137">
        <v>1</v>
      </c>
      <c r="E441" s="137">
        <v>0</v>
      </c>
      <c r="F441" s="137">
        <v>0</v>
      </c>
      <c r="G441" s="137">
        <v>0</v>
      </c>
      <c r="H441" s="137">
        <v>0</v>
      </c>
      <c r="I441" s="137">
        <v>0</v>
      </c>
      <c r="J441" s="137">
        <v>0</v>
      </c>
      <c r="K441" s="137">
        <v>0</v>
      </c>
      <c r="L441" s="132">
        <f t="shared" si="7"/>
        <v>0</v>
      </c>
      <c r="M441" s="137">
        <v>232</v>
      </c>
      <c r="N441" s="124">
        <v>9.5453243819402462E-5</v>
      </c>
      <c r="O441" s="138" t="s">
        <v>116</v>
      </c>
      <c r="P441" s="138" t="s">
        <v>307</v>
      </c>
      <c r="Q441" s="133"/>
    </row>
    <row r="442" spans="1:17" ht="15.75" thickBot="1" x14ac:dyDescent="0.25">
      <c r="A442" s="135" t="s">
        <v>1712</v>
      </c>
      <c r="B442" s="136" t="s">
        <v>1713</v>
      </c>
      <c r="C442" s="137">
        <v>4</v>
      </c>
      <c r="D442" s="137">
        <v>2</v>
      </c>
      <c r="E442" s="137">
        <v>0</v>
      </c>
      <c r="F442" s="137">
        <v>0</v>
      </c>
      <c r="G442" s="137">
        <v>0</v>
      </c>
      <c r="H442" s="137">
        <v>0</v>
      </c>
      <c r="I442" s="137">
        <v>0</v>
      </c>
      <c r="J442" s="137">
        <v>0</v>
      </c>
      <c r="K442" s="137">
        <v>0</v>
      </c>
      <c r="L442" s="132">
        <f t="shared" si="7"/>
        <v>2</v>
      </c>
      <c r="M442" s="137">
        <v>812</v>
      </c>
      <c r="N442" s="124">
        <v>5.9880239520958087E-3</v>
      </c>
      <c r="O442" s="138" t="s">
        <v>78</v>
      </c>
      <c r="P442" s="138" t="s">
        <v>321</v>
      </c>
      <c r="Q442" s="133"/>
    </row>
    <row r="443" spans="1:17" ht="15.75" thickBot="1" x14ac:dyDescent="0.25">
      <c r="A443" s="135" t="s">
        <v>2176</v>
      </c>
      <c r="B443" s="136" t="s">
        <v>2456</v>
      </c>
      <c r="C443" s="137">
        <v>1</v>
      </c>
      <c r="D443" s="137">
        <v>0</v>
      </c>
      <c r="E443" s="137">
        <v>0</v>
      </c>
      <c r="F443" s="137">
        <v>0</v>
      </c>
      <c r="G443" s="137">
        <v>0</v>
      </c>
      <c r="H443" s="137">
        <v>1</v>
      </c>
      <c r="I443" s="137">
        <v>0</v>
      </c>
      <c r="J443" s="137">
        <v>0</v>
      </c>
      <c r="K443" s="137">
        <v>0</v>
      </c>
      <c r="L443" s="132">
        <f t="shared" si="7"/>
        <v>0</v>
      </c>
      <c r="M443" s="137">
        <v>72</v>
      </c>
      <c r="N443" s="124">
        <v>3.4482758620689655E-2</v>
      </c>
      <c r="O443" s="138" t="s">
        <v>13</v>
      </c>
      <c r="P443" s="138" t="s">
        <v>296</v>
      </c>
      <c r="Q443" s="133"/>
    </row>
    <row r="444" spans="1:17" ht="15.75" thickBot="1" x14ac:dyDescent="0.25">
      <c r="A444" s="135" t="s">
        <v>2015</v>
      </c>
      <c r="B444" s="136" t="s">
        <v>2016</v>
      </c>
      <c r="C444" s="137">
        <v>1</v>
      </c>
      <c r="D444" s="137">
        <v>0</v>
      </c>
      <c r="E444" s="137">
        <v>0</v>
      </c>
      <c r="F444" s="137">
        <v>0</v>
      </c>
      <c r="G444" s="137">
        <v>0</v>
      </c>
      <c r="H444" s="137">
        <v>0</v>
      </c>
      <c r="I444" s="137">
        <v>1</v>
      </c>
      <c r="J444" s="137">
        <v>0</v>
      </c>
      <c r="K444" s="137">
        <v>0</v>
      </c>
      <c r="L444" s="132">
        <f t="shared" si="7"/>
        <v>0</v>
      </c>
      <c r="M444" s="137">
        <v>485</v>
      </c>
      <c r="N444" s="124">
        <v>0.16666666666666666</v>
      </c>
      <c r="O444" s="138" t="s">
        <v>28</v>
      </c>
      <c r="P444" s="138" t="s">
        <v>321</v>
      </c>
      <c r="Q444" s="133" t="s">
        <v>2355</v>
      </c>
    </row>
    <row r="445" spans="1:17" ht="15.75" thickBot="1" x14ac:dyDescent="0.25">
      <c r="A445" s="135" t="s">
        <v>1259</v>
      </c>
      <c r="B445" s="136" t="s">
        <v>1260</v>
      </c>
      <c r="C445" s="137">
        <v>6</v>
      </c>
      <c r="D445" s="137">
        <v>3</v>
      </c>
      <c r="E445" s="137">
        <v>0</v>
      </c>
      <c r="F445" s="137">
        <v>0</v>
      </c>
      <c r="G445" s="137">
        <v>0</v>
      </c>
      <c r="H445" s="137">
        <v>0</v>
      </c>
      <c r="I445" s="137">
        <v>3</v>
      </c>
      <c r="J445" s="137">
        <v>0</v>
      </c>
      <c r="K445" s="137">
        <v>0</v>
      </c>
      <c r="L445" s="132">
        <f t="shared" si="7"/>
        <v>0</v>
      </c>
      <c r="M445" s="137">
        <v>667</v>
      </c>
      <c r="N445" s="124">
        <v>1.6291698991466253E-2</v>
      </c>
      <c r="O445" s="138" t="s">
        <v>87</v>
      </c>
      <c r="P445" s="138" t="s">
        <v>2580</v>
      </c>
      <c r="Q445" s="133" t="s">
        <v>51</v>
      </c>
    </row>
    <row r="446" spans="1:17" ht="15.75" thickBot="1" x14ac:dyDescent="0.25">
      <c r="A446" s="135" t="s">
        <v>654</v>
      </c>
      <c r="B446" s="136" t="s">
        <v>655</v>
      </c>
      <c r="C446" s="137">
        <v>36</v>
      </c>
      <c r="D446" s="137">
        <v>3</v>
      </c>
      <c r="E446" s="137">
        <v>0</v>
      </c>
      <c r="F446" s="137">
        <v>0</v>
      </c>
      <c r="G446" s="137">
        <v>0</v>
      </c>
      <c r="H446" s="137">
        <v>1</v>
      </c>
      <c r="I446" s="137">
        <v>23</v>
      </c>
      <c r="J446" s="137">
        <v>0</v>
      </c>
      <c r="K446" s="137">
        <v>2</v>
      </c>
      <c r="L446" s="132">
        <f t="shared" si="7"/>
        <v>7</v>
      </c>
      <c r="M446" s="137">
        <v>855</v>
      </c>
      <c r="N446" s="124">
        <v>2.3516237402015677E-2</v>
      </c>
      <c r="O446" s="138" t="s">
        <v>87</v>
      </c>
      <c r="P446" s="138" t="s">
        <v>2580</v>
      </c>
      <c r="Q446" s="133" t="s">
        <v>51</v>
      </c>
    </row>
    <row r="447" spans="1:17" ht="15.75" thickBot="1" x14ac:dyDescent="0.25">
      <c r="A447" s="135" t="s">
        <v>1145</v>
      </c>
      <c r="B447" s="136" t="s">
        <v>1146</v>
      </c>
      <c r="C447" s="137">
        <v>7</v>
      </c>
      <c r="D447" s="137">
        <v>3</v>
      </c>
      <c r="E447" s="137">
        <v>0</v>
      </c>
      <c r="F447" s="137">
        <v>0</v>
      </c>
      <c r="G447" s="137">
        <v>0</v>
      </c>
      <c r="H447" s="137">
        <v>1</v>
      </c>
      <c r="I447" s="137">
        <v>3</v>
      </c>
      <c r="J447" s="137">
        <v>0</v>
      </c>
      <c r="K447" s="137">
        <v>0</v>
      </c>
      <c r="L447" s="132">
        <f t="shared" si="7"/>
        <v>0</v>
      </c>
      <c r="M447" s="137">
        <v>412</v>
      </c>
      <c r="N447" s="124">
        <v>3.105590062111801E-3</v>
      </c>
      <c r="O447" s="138" t="s">
        <v>71</v>
      </c>
      <c r="P447" s="138" t="s">
        <v>298</v>
      </c>
      <c r="Q447" s="133"/>
    </row>
    <row r="448" spans="1:17" ht="15.75" thickBot="1" x14ac:dyDescent="0.25">
      <c r="A448" s="135" t="s">
        <v>1609</v>
      </c>
      <c r="B448" s="136" t="s">
        <v>1610</v>
      </c>
      <c r="C448" s="137">
        <v>7</v>
      </c>
      <c r="D448" s="137">
        <v>0</v>
      </c>
      <c r="E448" s="137">
        <v>0</v>
      </c>
      <c r="F448" s="137">
        <v>0</v>
      </c>
      <c r="G448" s="137">
        <v>0</v>
      </c>
      <c r="H448" s="137">
        <v>0</v>
      </c>
      <c r="I448" s="137">
        <v>5</v>
      </c>
      <c r="J448" s="137">
        <v>0</v>
      </c>
      <c r="K448" s="137">
        <v>0</v>
      </c>
      <c r="L448" s="132">
        <f t="shared" si="7"/>
        <v>2</v>
      </c>
      <c r="M448" s="137">
        <v>809</v>
      </c>
      <c r="N448" s="124">
        <v>5.584509715942429E-2</v>
      </c>
      <c r="O448" s="138" t="s">
        <v>169</v>
      </c>
      <c r="P448" s="138" t="s">
        <v>296</v>
      </c>
      <c r="Q448" s="133"/>
    </row>
    <row r="449" spans="1:17" ht="15.75" thickBot="1" x14ac:dyDescent="0.25">
      <c r="A449" s="135" t="s">
        <v>459</v>
      </c>
      <c r="B449" s="136" t="s">
        <v>460</v>
      </c>
      <c r="C449" s="137">
        <v>47</v>
      </c>
      <c r="D449" s="137">
        <v>2</v>
      </c>
      <c r="E449" s="137">
        <v>0</v>
      </c>
      <c r="F449" s="137">
        <v>0</v>
      </c>
      <c r="G449" s="137">
        <v>0</v>
      </c>
      <c r="H449" s="137">
        <v>21</v>
      </c>
      <c r="I449" s="137">
        <v>14</v>
      </c>
      <c r="J449" s="137">
        <v>3</v>
      </c>
      <c r="K449" s="137">
        <v>1</v>
      </c>
      <c r="L449" s="132">
        <f t="shared" si="7"/>
        <v>6</v>
      </c>
      <c r="M449" s="137">
        <v>4600</v>
      </c>
      <c r="N449" s="124">
        <v>3.2574131168181301E-2</v>
      </c>
      <c r="O449" s="138" t="s">
        <v>70</v>
      </c>
      <c r="P449" s="138" t="s">
        <v>298</v>
      </c>
      <c r="Q449" s="133"/>
    </row>
    <row r="450" spans="1:17" ht="15.75" thickBot="1" x14ac:dyDescent="0.25">
      <c r="A450" s="135" t="s">
        <v>1581</v>
      </c>
      <c r="B450" s="136" t="s">
        <v>1582</v>
      </c>
      <c r="C450" s="137">
        <v>8</v>
      </c>
      <c r="D450" s="137">
        <v>1</v>
      </c>
      <c r="E450" s="137">
        <v>0</v>
      </c>
      <c r="F450" s="137">
        <v>0</v>
      </c>
      <c r="G450" s="137">
        <v>0</v>
      </c>
      <c r="H450" s="137">
        <v>0</v>
      </c>
      <c r="I450" s="137">
        <v>6</v>
      </c>
      <c r="J450" s="137">
        <v>0</v>
      </c>
      <c r="K450" s="137">
        <v>1</v>
      </c>
      <c r="L450" s="132">
        <f t="shared" si="7"/>
        <v>0</v>
      </c>
      <c r="M450" s="137">
        <v>915</v>
      </c>
      <c r="N450" s="124">
        <v>1.9108280254777069E-2</v>
      </c>
      <c r="O450" s="138" t="s">
        <v>71</v>
      </c>
      <c r="P450" s="138" t="s">
        <v>298</v>
      </c>
      <c r="Q450" s="133" t="s">
        <v>18</v>
      </c>
    </row>
    <row r="451" spans="1:17" ht="15.75" thickBot="1" x14ac:dyDescent="0.25">
      <c r="A451" s="135" t="s">
        <v>1938</v>
      </c>
      <c r="B451" s="136" t="s">
        <v>1939</v>
      </c>
      <c r="C451" s="137">
        <v>8</v>
      </c>
      <c r="D451" s="137">
        <v>2</v>
      </c>
      <c r="E451" s="137">
        <v>0</v>
      </c>
      <c r="F451" s="137">
        <v>0</v>
      </c>
      <c r="G451" s="137">
        <v>0</v>
      </c>
      <c r="H451" s="137">
        <v>0</v>
      </c>
      <c r="I451" s="137">
        <v>4</v>
      </c>
      <c r="J451" s="137">
        <v>0</v>
      </c>
      <c r="K451" s="137">
        <v>1</v>
      </c>
      <c r="L451" s="132">
        <f t="shared" si="7"/>
        <v>1</v>
      </c>
      <c r="M451" s="137">
        <v>667</v>
      </c>
      <c r="N451" s="124">
        <v>1.4778325123152709E-2</v>
      </c>
      <c r="O451" s="138" t="s">
        <v>40</v>
      </c>
      <c r="P451" s="138" t="s">
        <v>300</v>
      </c>
      <c r="Q451" s="133"/>
    </row>
    <row r="452" spans="1:17" ht="15.75" thickBot="1" x14ac:dyDescent="0.25">
      <c r="A452" s="135" t="s">
        <v>1038</v>
      </c>
      <c r="B452" s="136" t="s">
        <v>1039</v>
      </c>
      <c r="C452" s="137">
        <v>8</v>
      </c>
      <c r="D452" s="137">
        <v>2</v>
      </c>
      <c r="E452" s="137">
        <v>0</v>
      </c>
      <c r="F452" s="137">
        <v>0</v>
      </c>
      <c r="G452" s="137">
        <v>0</v>
      </c>
      <c r="H452" s="137">
        <v>0</v>
      </c>
      <c r="I452" s="137">
        <v>4</v>
      </c>
      <c r="J452" s="137">
        <v>0</v>
      </c>
      <c r="K452" s="137">
        <v>0</v>
      </c>
      <c r="L452" s="132">
        <f t="shared" si="7"/>
        <v>2</v>
      </c>
      <c r="M452" s="137">
        <v>1182</v>
      </c>
      <c r="N452" s="124">
        <v>1.9230769230769232E-3</v>
      </c>
      <c r="O452" s="138" t="s">
        <v>30</v>
      </c>
      <c r="P452" s="138" t="s">
        <v>309</v>
      </c>
      <c r="Q452" s="133" t="s">
        <v>111</v>
      </c>
    </row>
    <row r="453" spans="1:17" ht="15.75" thickBot="1" x14ac:dyDescent="0.25">
      <c r="A453" s="135" t="s">
        <v>745</v>
      </c>
      <c r="B453" s="136" t="s">
        <v>746</v>
      </c>
      <c r="C453" s="137">
        <v>9</v>
      </c>
      <c r="D453" s="137">
        <v>2</v>
      </c>
      <c r="E453" s="137">
        <v>0</v>
      </c>
      <c r="F453" s="137">
        <v>0</v>
      </c>
      <c r="G453" s="137">
        <v>0</v>
      </c>
      <c r="H453" s="137">
        <v>0</v>
      </c>
      <c r="I453" s="137">
        <v>1</v>
      </c>
      <c r="J453" s="137">
        <v>0</v>
      </c>
      <c r="K453" s="137">
        <v>5</v>
      </c>
      <c r="L453" s="132">
        <f t="shared" si="7"/>
        <v>1</v>
      </c>
      <c r="M453" s="137">
        <v>1049</v>
      </c>
      <c r="N453" s="124">
        <v>4.1580041580041582E-3</v>
      </c>
      <c r="O453" s="138" t="s">
        <v>36</v>
      </c>
      <c r="P453" s="138" t="s">
        <v>321</v>
      </c>
      <c r="Q453" s="133" t="s">
        <v>364</v>
      </c>
    </row>
    <row r="454" spans="1:17" ht="15.75" thickBot="1" x14ac:dyDescent="0.25">
      <c r="A454" s="135" t="s">
        <v>1874</v>
      </c>
      <c r="B454" s="136" t="s">
        <v>1875</v>
      </c>
      <c r="C454" s="137">
        <v>1</v>
      </c>
      <c r="D454" s="137">
        <v>0</v>
      </c>
      <c r="E454" s="137">
        <v>0</v>
      </c>
      <c r="F454" s="137">
        <v>0</v>
      </c>
      <c r="G454" s="137">
        <v>0</v>
      </c>
      <c r="H454" s="137">
        <v>0</v>
      </c>
      <c r="I454" s="137">
        <v>0</v>
      </c>
      <c r="J454" s="137">
        <v>0</v>
      </c>
      <c r="K454" s="137">
        <v>0</v>
      </c>
      <c r="L454" s="132">
        <f t="shared" si="7"/>
        <v>1</v>
      </c>
      <c r="M454" s="137">
        <v>834</v>
      </c>
      <c r="N454" s="124">
        <v>6.5789473684210523E-3</v>
      </c>
      <c r="O454" s="138" t="s">
        <v>30</v>
      </c>
      <c r="P454" s="138" t="s">
        <v>312</v>
      </c>
      <c r="Q454" s="133" t="s">
        <v>2358</v>
      </c>
    </row>
    <row r="455" spans="1:17" ht="15.75" thickBot="1" x14ac:dyDescent="0.25">
      <c r="A455" s="135" t="s">
        <v>1979</v>
      </c>
      <c r="B455" s="136" t="s">
        <v>1980</v>
      </c>
      <c r="C455" s="137">
        <v>2</v>
      </c>
      <c r="D455" s="137">
        <v>0</v>
      </c>
      <c r="E455" s="137">
        <v>0</v>
      </c>
      <c r="F455" s="137">
        <v>0</v>
      </c>
      <c r="G455" s="137">
        <v>0</v>
      </c>
      <c r="H455" s="137">
        <v>0</v>
      </c>
      <c r="I455" s="137">
        <v>0</v>
      </c>
      <c r="J455" s="137">
        <v>0</v>
      </c>
      <c r="K455" s="137">
        <v>0</v>
      </c>
      <c r="L455" s="132">
        <f t="shared" si="7"/>
        <v>2</v>
      </c>
      <c r="M455" s="137">
        <v>622</v>
      </c>
      <c r="N455" s="124">
        <v>2.542372881355932E-3</v>
      </c>
      <c r="O455" s="138" t="s">
        <v>89</v>
      </c>
      <c r="P455" s="138" t="s">
        <v>2580</v>
      </c>
      <c r="Q455" s="133" t="s">
        <v>64</v>
      </c>
    </row>
    <row r="456" spans="1:17" ht="15.75" thickBot="1" x14ac:dyDescent="0.25">
      <c r="A456" s="135" t="s">
        <v>1486</v>
      </c>
      <c r="B456" s="136" t="s">
        <v>1487</v>
      </c>
      <c r="C456" s="137">
        <v>7</v>
      </c>
      <c r="D456" s="137">
        <v>0</v>
      </c>
      <c r="E456" s="137">
        <v>0</v>
      </c>
      <c r="F456" s="137">
        <v>0</v>
      </c>
      <c r="G456" s="137">
        <v>0</v>
      </c>
      <c r="H456" s="137">
        <v>0</v>
      </c>
      <c r="I456" s="137">
        <v>6</v>
      </c>
      <c r="J456" s="137">
        <v>0</v>
      </c>
      <c r="K456" s="137">
        <v>0</v>
      </c>
      <c r="L456" s="132">
        <f t="shared" si="7"/>
        <v>1</v>
      </c>
      <c r="M456" s="137">
        <v>324</v>
      </c>
      <c r="N456" s="124">
        <v>2.5062656641604009E-2</v>
      </c>
      <c r="O456" s="138" t="s">
        <v>89</v>
      </c>
      <c r="P456" s="138" t="s">
        <v>2580</v>
      </c>
      <c r="Q456" s="133" t="s">
        <v>91</v>
      </c>
    </row>
    <row r="457" spans="1:17" ht="15.75" thickBot="1" x14ac:dyDescent="0.25">
      <c r="A457" s="135" t="s">
        <v>1200</v>
      </c>
      <c r="B457" s="136" t="s">
        <v>1201</v>
      </c>
      <c r="C457" s="137">
        <v>19</v>
      </c>
      <c r="D457" s="137">
        <v>19</v>
      </c>
      <c r="E457" s="137">
        <v>0</v>
      </c>
      <c r="F457" s="137">
        <v>2</v>
      </c>
      <c r="G457" s="137">
        <v>0</v>
      </c>
      <c r="H457" s="137">
        <v>0</v>
      </c>
      <c r="I457" s="137">
        <v>0</v>
      </c>
      <c r="J457" s="137">
        <v>0</v>
      </c>
      <c r="K457" s="137">
        <v>0</v>
      </c>
      <c r="L457" s="132">
        <f t="shared" si="7"/>
        <v>0</v>
      </c>
      <c r="M457" s="137">
        <v>148</v>
      </c>
      <c r="N457" s="124">
        <v>1.3328820972066748E-2</v>
      </c>
      <c r="O457" s="138" t="s">
        <v>47</v>
      </c>
      <c r="P457" s="138" t="s">
        <v>300</v>
      </c>
      <c r="Q457" s="133"/>
    </row>
    <row r="458" spans="1:17" ht="15.75" thickBot="1" x14ac:dyDescent="0.25">
      <c r="A458" s="135" t="s">
        <v>1940</v>
      </c>
      <c r="B458" s="136" t="s">
        <v>1941</v>
      </c>
      <c r="C458" s="137">
        <v>2</v>
      </c>
      <c r="D458" s="137">
        <v>0</v>
      </c>
      <c r="E458" s="137">
        <v>0</v>
      </c>
      <c r="F458" s="137">
        <v>0</v>
      </c>
      <c r="G458" s="137">
        <v>0</v>
      </c>
      <c r="H458" s="137">
        <v>0</v>
      </c>
      <c r="I458" s="137">
        <v>0</v>
      </c>
      <c r="J458" s="137">
        <v>0</v>
      </c>
      <c r="K458" s="137">
        <v>0</v>
      </c>
      <c r="L458" s="132">
        <f t="shared" si="7"/>
        <v>2</v>
      </c>
      <c r="M458" s="137">
        <v>403</v>
      </c>
      <c r="N458" s="124">
        <v>1.8030513176144243E-2</v>
      </c>
      <c r="O458" s="138" t="s">
        <v>73</v>
      </c>
      <c r="P458" s="138" t="s">
        <v>316</v>
      </c>
      <c r="Q458" s="133"/>
    </row>
    <row r="459" spans="1:17" ht="15.75" thickBot="1" x14ac:dyDescent="0.25">
      <c r="A459" s="135" t="s">
        <v>958</v>
      </c>
      <c r="B459" s="136" t="s">
        <v>959</v>
      </c>
      <c r="C459" s="137">
        <v>6</v>
      </c>
      <c r="D459" s="137">
        <v>0</v>
      </c>
      <c r="E459" s="137">
        <v>0</v>
      </c>
      <c r="F459" s="137">
        <v>0</v>
      </c>
      <c r="G459" s="137">
        <v>0</v>
      </c>
      <c r="H459" s="137">
        <v>0</v>
      </c>
      <c r="I459" s="137">
        <v>1</v>
      </c>
      <c r="J459" s="137">
        <v>2</v>
      </c>
      <c r="K459" s="137">
        <v>0</v>
      </c>
      <c r="L459" s="132">
        <f t="shared" ref="L459:L522" si="8">+C459-D459-G459-H459-I459-J459-K459</f>
        <v>3</v>
      </c>
      <c r="M459" s="137">
        <v>753</v>
      </c>
      <c r="N459" s="124">
        <v>8.5106382978723406E-3</v>
      </c>
      <c r="O459" s="138" t="s">
        <v>36</v>
      </c>
      <c r="P459" s="138" t="s">
        <v>321</v>
      </c>
      <c r="Q459" s="133" t="s">
        <v>364</v>
      </c>
    </row>
    <row r="460" spans="1:17" ht="15.75" thickBot="1" x14ac:dyDescent="0.25">
      <c r="A460" s="135" t="s">
        <v>1455</v>
      </c>
      <c r="B460" s="136" t="s">
        <v>1456</v>
      </c>
      <c r="C460" s="137">
        <v>2</v>
      </c>
      <c r="D460" s="137">
        <v>2</v>
      </c>
      <c r="E460" s="137">
        <v>0</v>
      </c>
      <c r="F460" s="137">
        <v>0</v>
      </c>
      <c r="G460" s="137">
        <v>0</v>
      </c>
      <c r="H460" s="137">
        <v>0</v>
      </c>
      <c r="I460" s="137">
        <v>0</v>
      </c>
      <c r="J460" s="137">
        <v>0</v>
      </c>
      <c r="K460" s="137">
        <v>0</v>
      </c>
      <c r="L460" s="132">
        <f t="shared" si="8"/>
        <v>0</v>
      </c>
      <c r="M460" s="137">
        <v>729</v>
      </c>
      <c r="N460" s="124">
        <v>0.21333333333333335</v>
      </c>
      <c r="O460" s="138" t="s">
        <v>43</v>
      </c>
      <c r="P460" s="138" t="s">
        <v>312</v>
      </c>
      <c r="Q460" s="133" t="s">
        <v>2358</v>
      </c>
    </row>
    <row r="461" spans="1:17" ht="15.75" thickBot="1" x14ac:dyDescent="0.25">
      <c r="A461" s="135" t="s">
        <v>1069</v>
      </c>
      <c r="B461" s="136" t="s">
        <v>1070</v>
      </c>
      <c r="C461" s="137">
        <v>15</v>
      </c>
      <c r="D461" s="137">
        <v>0</v>
      </c>
      <c r="E461" s="137">
        <v>0</v>
      </c>
      <c r="F461" s="137">
        <v>0</v>
      </c>
      <c r="G461" s="137">
        <v>1</v>
      </c>
      <c r="H461" s="137">
        <v>1</v>
      </c>
      <c r="I461" s="137">
        <v>6</v>
      </c>
      <c r="J461" s="137">
        <v>0</v>
      </c>
      <c r="K461" s="137">
        <v>0</v>
      </c>
      <c r="L461" s="132">
        <f t="shared" si="8"/>
        <v>7</v>
      </c>
      <c r="M461" s="137">
        <v>2480</v>
      </c>
      <c r="N461" s="124">
        <v>1.0968921389396709E-2</v>
      </c>
      <c r="O461" s="138" t="s">
        <v>70</v>
      </c>
      <c r="P461" s="138" t="s">
        <v>298</v>
      </c>
      <c r="Q461" s="133"/>
    </row>
    <row r="462" spans="1:17" ht="15.75" thickBot="1" x14ac:dyDescent="0.25">
      <c r="A462" s="135" t="s">
        <v>1296</v>
      </c>
      <c r="B462" s="136" t="s">
        <v>1297</v>
      </c>
      <c r="C462" s="137">
        <v>8</v>
      </c>
      <c r="D462" s="137">
        <v>1</v>
      </c>
      <c r="E462" s="137">
        <v>0</v>
      </c>
      <c r="F462" s="137">
        <v>0</v>
      </c>
      <c r="G462" s="137">
        <v>0</v>
      </c>
      <c r="H462" s="137">
        <v>1</v>
      </c>
      <c r="I462" s="137">
        <v>1</v>
      </c>
      <c r="J462" s="137">
        <v>3</v>
      </c>
      <c r="K462" s="137">
        <v>0</v>
      </c>
      <c r="L462" s="132">
        <f t="shared" si="8"/>
        <v>2</v>
      </c>
      <c r="M462" s="137">
        <v>431</v>
      </c>
      <c r="N462" s="124">
        <v>1.488095238095238E-3</v>
      </c>
      <c r="O462" s="138" t="s">
        <v>40</v>
      </c>
      <c r="P462" s="138" t="s">
        <v>300</v>
      </c>
      <c r="Q462" s="133" t="s">
        <v>2356</v>
      </c>
    </row>
    <row r="463" spans="1:17" ht="15.75" thickBot="1" x14ac:dyDescent="0.25">
      <c r="A463" s="135" t="s">
        <v>1840</v>
      </c>
      <c r="B463" s="136" t="s">
        <v>1841</v>
      </c>
      <c r="C463" s="137">
        <v>7</v>
      </c>
      <c r="D463" s="137">
        <v>1</v>
      </c>
      <c r="E463" s="137">
        <v>0</v>
      </c>
      <c r="F463" s="137">
        <v>0</v>
      </c>
      <c r="G463" s="137">
        <v>0</v>
      </c>
      <c r="H463" s="137">
        <v>0</v>
      </c>
      <c r="I463" s="137">
        <v>2</v>
      </c>
      <c r="J463" s="137">
        <v>1</v>
      </c>
      <c r="K463" s="137">
        <v>1</v>
      </c>
      <c r="L463" s="132">
        <f t="shared" si="8"/>
        <v>2</v>
      </c>
      <c r="M463" s="137">
        <v>1070</v>
      </c>
      <c r="N463" s="124">
        <v>3.6401098901098904E-2</v>
      </c>
      <c r="O463" s="138" t="s">
        <v>170</v>
      </c>
      <c r="P463" s="138" t="s">
        <v>296</v>
      </c>
      <c r="Q463" s="133"/>
    </row>
    <row r="464" spans="1:17" ht="15.75" thickBot="1" x14ac:dyDescent="0.25">
      <c r="A464" s="135" t="s">
        <v>2197</v>
      </c>
      <c r="B464" s="136" t="s">
        <v>2198</v>
      </c>
      <c r="C464" s="137">
        <v>1</v>
      </c>
      <c r="D464" s="137">
        <v>0</v>
      </c>
      <c r="E464" s="137">
        <v>0</v>
      </c>
      <c r="F464" s="137">
        <v>0</v>
      </c>
      <c r="G464" s="137">
        <v>1</v>
      </c>
      <c r="H464" s="137">
        <v>0</v>
      </c>
      <c r="I464" s="137">
        <v>0</v>
      </c>
      <c r="J464" s="137">
        <v>0</v>
      </c>
      <c r="K464" s="137">
        <v>0</v>
      </c>
      <c r="L464" s="132">
        <f t="shared" si="8"/>
        <v>0</v>
      </c>
      <c r="M464" s="137">
        <v>53</v>
      </c>
      <c r="N464" s="124">
        <v>8.5178875638841564E-3</v>
      </c>
      <c r="O464" s="138" t="s">
        <v>40</v>
      </c>
      <c r="P464" s="138" t="s">
        <v>300</v>
      </c>
      <c r="Q464" s="133" t="s">
        <v>2356</v>
      </c>
    </row>
    <row r="465" spans="1:17" ht="15.75" thickBot="1" x14ac:dyDescent="0.25">
      <c r="A465" s="135" t="s">
        <v>867</v>
      </c>
      <c r="B465" s="136" t="s">
        <v>868</v>
      </c>
      <c r="C465" s="137">
        <v>18</v>
      </c>
      <c r="D465" s="137">
        <v>4</v>
      </c>
      <c r="E465" s="137">
        <v>0</v>
      </c>
      <c r="F465" s="137">
        <v>0</v>
      </c>
      <c r="G465" s="137">
        <v>0</v>
      </c>
      <c r="H465" s="137">
        <v>0</v>
      </c>
      <c r="I465" s="137">
        <v>5</v>
      </c>
      <c r="J465" s="137">
        <v>0</v>
      </c>
      <c r="K465" s="137">
        <v>0</v>
      </c>
      <c r="L465" s="132">
        <f t="shared" si="8"/>
        <v>9</v>
      </c>
      <c r="M465" s="137">
        <v>908</v>
      </c>
      <c r="N465" s="124">
        <v>5.4288816503800215E-3</v>
      </c>
      <c r="O465" s="138" t="s">
        <v>36</v>
      </c>
      <c r="P465" s="138" t="s">
        <v>321</v>
      </c>
      <c r="Q465" s="133" t="s">
        <v>364</v>
      </c>
    </row>
    <row r="466" spans="1:17" ht="15.75" thickBot="1" x14ac:dyDescent="0.25">
      <c r="A466" s="135" t="s">
        <v>1153</v>
      </c>
      <c r="B466" s="136" t="s">
        <v>1154</v>
      </c>
      <c r="C466" s="137">
        <v>5</v>
      </c>
      <c r="D466" s="137">
        <v>0</v>
      </c>
      <c r="E466" s="137">
        <v>0</v>
      </c>
      <c r="F466" s="137">
        <v>0</v>
      </c>
      <c r="G466" s="137">
        <v>0</v>
      </c>
      <c r="H466" s="137">
        <v>0</v>
      </c>
      <c r="I466" s="137">
        <v>1</v>
      </c>
      <c r="J466" s="137">
        <v>0</v>
      </c>
      <c r="K466" s="137">
        <v>0</v>
      </c>
      <c r="L466" s="132">
        <f t="shared" si="8"/>
        <v>4</v>
      </c>
      <c r="M466" s="137">
        <v>1506</v>
      </c>
      <c r="N466" s="124">
        <v>2.7472527472527472E-2</v>
      </c>
      <c r="O466" s="138" t="s">
        <v>61</v>
      </c>
      <c r="P466" s="138" t="s">
        <v>305</v>
      </c>
      <c r="Q466" s="133"/>
    </row>
    <row r="467" spans="1:17" ht="15.75" thickBot="1" x14ac:dyDescent="0.25">
      <c r="A467" s="135" t="s">
        <v>1233</v>
      </c>
      <c r="B467" s="136" t="s">
        <v>1234</v>
      </c>
      <c r="C467" s="137">
        <v>17</v>
      </c>
      <c r="D467" s="137">
        <v>0</v>
      </c>
      <c r="E467" s="137">
        <v>0</v>
      </c>
      <c r="F467" s="137">
        <v>0</v>
      </c>
      <c r="G467" s="137">
        <v>0</v>
      </c>
      <c r="H467" s="137">
        <v>0</v>
      </c>
      <c r="I467" s="137">
        <v>9</v>
      </c>
      <c r="J467" s="137">
        <v>0</v>
      </c>
      <c r="K467" s="137">
        <v>0</v>
      </c>
      <c r="L467" s="132">
        <f t="shared" si="8"/>
        <v>8</v>
      </c>
      <c r="M467" s="137">
        <v>1260</v>
      </c>
      <c r="N467" s="124">
        <v>5.2840158520475562E-3</v>
      </c>
      <c r="O467" s="138" t="s">
        <v>88</v>
      </c>
      <c r="P467" s="138" t="s">
        <v>305</v>
      </c>
      <c r="Q467" s="133"/>
    </row>
    <row r="468" spans="1:17" ht="15.75" thickBot="1" x14ac:dyDescent="0.25">
      <c r="A468" s="135" t="s">
        <v>1856</v>
      </c>
      <c r="B468" s="136" t="s">
        <v>2374</v>
      </c>
      <c r="C468" s="137">
        <v>2</v>
      </c>
      <c r="D468" s="137">
        <v>0</v>
      </c>
      <c r="E468" s="137">
        <v>0</v>
      </c>
      <c r="F468" s="137">
        <v>0</v>
      </c>
      <c r="G468" s="137">
        <v>0</v>
      </c>
      <c r="H468" s="137">
        <v>0</v>
      </c>
      <c r="I468" s="137">
        <v>1</v>
      </c>
      <c r="J468" s="137">
        <v>0</v>
      </c>
      <c r="K468" s="137">
        <v>0</v>
      </c>
      <c r="L468" s="132">
        <f t="shared" si="8"/>
        <v>1</v>
      </c>
      <c r="M468" s="137">
        <v>872</v>
      </c>
      <c r="N468" s="124">
        <v>8.5836909871244635E-3</v>
      </c>
      <c r="O468" s="138" t="s">
        <v>54</v>
      </c>
      <c r="P468" s="138" t="s">
        <v>296</v>
      </c>
      <c r="Q468" s="133" t="s">
        <v>366</v>
      </c>
    </row>
    <row r="469" spans="1:17" ht="15.75" thickBot="1" x14ac:dyDescent="0.25">
      <c r="A469" s="135" t="s">
        <v>875</v>
      </c>
      <c r="B469" s="136" t="s">
        <v>876</v>
      </c>
      <c r="C469" s="137">
        <v>13</v>
      </c>
      <c r="D469" s="137">
        <v>0</v>
      </c>
      <c r="E469" s="137">
        <v>0</v>
      </c>
      <c r="F469" s="137">
        <v>0</v>
      </c>
      <c r="G469" s="137">
        <v>0</v>
      </c>
      <c r="H469" s="137">
        <v>0</v>
      </c>
      <c r="I469" s="137">
        <v>3</v>
      </c>
      <c r="J469" s="137">
        <v>0</v>
      </c>
      <c r="K469" s="137">
        <v>0</v>
      </c>
      <c r="L469" s="132">
        <f t="shared" si="8"/>
        <v>10</v>
      </c>
      <c r="M469" s="137">
        <v>1969</v>
      </c>
      <c r="N469" s="124">
        <v>3.7243947858472998E-3</v>
      </c>
      <c r="O469" s="138" t="s">
        <v>88</v>
      </c>
      <c r="P469" s="138" t="s">
        <v>305</v>
      </c>
      <c r="Q469" s="133"/>
    </row>
    <row r="470" spans="1:17" ht="15.75" thickBot="1" x14ac:dyDescent="0.25">
      <c r="A470" s="135" t="s">
        <v>974</v>
      </c>
      <c r="B470" s="136" t="s">
        <v>975</v>
      </c>
      <c r="C470" s="137">
        <v>6</v>
      </c>
      <c r="D470" s="137">
        <v>1</v>
      </c>
      <c r="E470" s="137">
        <v>0</v>
      </c>
      <c r="F470" s="137">
        <v>0</v>
      </c>
      <c r="G470" s="137">
        <v>0</v>
      </c>
      <c r="H470" s="137">
        <v>1</v>
      </c>
      <c r="I470" s="137">
        <v>4</v>
      </c>
      <c r="J470" s="137">
        <v>0</v>
      </c>
      <c r="K470" s="137">
        <v>0</v>
      </c>
      <c r="L470" s="132">
        <f t="shared" si="8"/>
        <v>0</v>
      </c>
      <c r="M470" s="137">
        <v>1225</v>
      </c>
      <c r="N470" s="124">
        <v>7.6335877862595417E-3</v>
      </c>
      <c r="O470" s="138" t="s">
        <v>13</v>
      </c>
      <c r="P470" s="138" t="s">
        <v>296</v>
      </c>
      <c r="Q470" s="133" t="s">
        <v>366</v>
      </c>
    </row>
    <row r="471" spans="1:17" ht="15.75" thickBot="1" x14ac:dyDescent="0.25">
      <c r="A471" s="135" t="s">
        <v>200</v>
      </c>
      <c r="B471" s="136" t="s">
        <v>450</v>
      </c>
      <c r="C471" s="137">
        <v>89</v>
      </c>
      <c r="D471" s="137">
        <v>24</v>
      </c>
      <c r="E471" s="137">
        <v>0</v>
      </c>
      <c r="F471" s="137">
        <v>2</v>
      </c>
      <c r="G471" s="137">
        <v>0</v>
      </c>
      <c r="H471" s="137">
        <v>5</v>
      </c>
      <c r="I471" s="137">
        <v>42</v>
      </c>
      <c r="J471" s="137">
        <v>0</v>
      </c>
      <c r="K471" s="137">
        <v>3</v>
      </c>
      <c r="L471" s="132">
        <f t="shared" si="8"/>
        <v>15</v>
      </c>
      <c r="M471" s="137">
        <v>6197</v>
      </c>
      <c r="N471" s="124">
        <v>6.41025641025641E-3</v>
      </c>
      <c r="O471" s="138" t="s">
        <v>456</v>
      </c>
      <c r="P471" s="138" t="s">
        <v>321</v>
      </c>
      <c r="Q471" s="133" t="s">
        <v>2354</v>
      </c>
    </row>
    <row r="472" spans="1:17" ht="15.75" thickBot="1" x14ac:dyDescent="0.25">
      <c r="A472" s="135" t="s">
        <v>2285</v>
      </c>
      <c r="B472" s="136" t="s">
        <v>2286</v>
      </c>
      <c r="C472" s="137">
        <v>1</v>
      </c>
      <c r="D472" s="137">
        <v>1</v>
      </c>
      <c r="E472" s="137">
        <v>0</v>
      </c>
      <c r="F472" s="137">
        <v>0</v>
      </c>
      <c r="G472" s="137">
        <v>0</v>
      </c>
      <c r="H472" s="137">
        <v>0</v>
      </c>
      <c r="I472" s="137">
        <v>0</v>
      </c>
      <c r="J472" s="137">
        <v>0</v>
      </c>
      <c r="K472" s="137">
        <v>0</v>
      </c>
      <c r="L472" s="132">
        <f t="shared" si="8"/>
        <v>0</v>
      </c>
      <c r="M472" s="137">
        <v>37</v>
      </c>
      <c r="N472" s="124">
        <v>3.6101083032490976E-3</v>
      </c>
      <c r="O472" s="138" t="s">
        <v>71</v>
      </c>
      <c r="P472" s="138"/>
      <c r="Q472" s="133"/>
    </row>
    <row r="473" spans="1:17" ht="15.75" thickBot="1" x14ac:dyDescent="0.25">
      <c r="A473" s="135" t="s">
        <v>1954</v>
      </c>
      <c r="B473" s="136" t="s">
        <v>1955</v>
      </c>
      <c r="C473" s="137">
        <v>1</v>
      </c>
      <c r="D473" s="137">
        <v>0</v>
      </c>
      <c r="E473" s="137">
        <v>0</v>
      </c>
      <c r="F473" s="137">
        <v>0</v>
      </c>
      <c r="G473" s="137">
        <v>0</v>
      </c>
      <c r="H473" s="137">
        <v>0</v>
      </c>
      <c r="I473" s="137">
        <v>0</v>
      </c>
      <c r="J473" s="137">
        <v>0</v>
      </c>
      <c r="K473" s="137">
        <v>1</v>
      </c>
      <c r="L473" s="132">
        <f t="shared" si="8"/>
        <v>0</v>
      </c>
      <c r="M473" s="137">
        <v>703</v>
      </c>
      <c r="N473" s="124">
        <v>7.9491255961844191E-3</v>
      </c>
      <c r="O473" s="138" t="s">
        <v>37</v>
      </c>
      <c r="P473" s="138" t="s">
        <v>2580</v>
      </c>
      <c r="Q473" s="133" t="s">
        <v>51</v>
      </c>
    </row>
    <row r="474" spans="1:17" ht="15.75" thickBot="1" x14ac:dyDescent="0.25">
      <c r="A474" s="135" t="s">
        <v>468</v>
      </c>
      <c r="B474" s="136" t="s">
        <v>469</v>
      </c>
      <c r="C474" s="137">
        <v>107</v>
      </c>
      <c r="D474" s="137">
        <v>31</v>
      </c>
      <c r="E474" s="137">
        <v>0</v>
      </c>
      <c r="F474" s="137">
        <v>1</v>
      </c>
      <c r="G474" s="137">
        <v>0</v>
      </c>
      <c r="H474" s="137">
        <v>19</v>
      </c>
      <c r="I474" s="137">
        <v>36</v>
      </c>
      <c r="J474" s="137">
        <v>3</v>
      </c>
      <c r="K474" s="137">
        <v>6</v>
      </c>
      <c r="L474" s="132">
        <f t="shared" si="8"/>
        <v>12</v>
      </c>
      <c r="M474" s="137">
        <v>7714</v>
      </c>
      <c r="N474" s="124">
        <v>3.4278329346030319E-2</v>
      </c>
      <c r="O474" s="138" t="s">
        <v>2581</v>
      </c>
      <c r="P474" s="138" t="s">
        <v>312</v>
      </c>
      <c r="Q474" s="133" t="s">
        <v>2358</v>
      </c>
    </row>
    <row r="475" spans="1:17" ht="15.75" thickBot="1" x14ac:dyDescent="0.25">
      <c r="A475" s="135" t="s">
        <v>1898</v>
      </c>
      <c r="B475" s="136" t="s">
        <v>1899</v>
      </c>
      <c r="C475" s="137">
        <v>4</v>
      </c>
      <c r="D475" s="137">
        <v>0</v>
      </c>
      <c r="E475" s="137">
        <v>0</v>
      </c>
      <c r="F475" s="137">
        <v>0</v>
      </c>
      <c r="G475" s="137">
        <v>0</v>
      </c>
      <c r="H475" s="137">
        <v>1</v>
      </c>
      <c r="I475" s="137">
        <v>0</v>
      </c>
      <c r="J475" s="137">
        <v>0</v>
      </c>
      <c r="K475" s="137">
        <v>0</v>
      </c>
      <c r="L475" s="132">
        <f t="shared" si="8"/>
        <v>3</v>
      </c>
      <c r="M475" s="137">
        <v>892</v>
      </c>
      <c r="N475" s="124">
        <v>1.2448132780082987E-2</v>
      </c>
      <c r="O475" s="138" t="s">
        <v>224</v>
      </c>
      <c r="P475" s="138" t="s">
        <v>321</v>
      </c>
      <c r="Q475" s="133" t="s">
        <v>94</v>
      </c>
    </row>
    <row r="476" spans="1:17" ht="15.75" thickBot="1" x14ac:dyDescent="0.25">
      <c r="A476" s="135" t="s">
        <v>2021</v>
      </c>
      <c r="B476" s="136" t="s">
        <v>2022</v>
      </c>
      <c r="C476" s="137">
        <v>3</v>
      </c>
      <c r="D476" s="137">
        <v>1</v>
      </c>
      <c r="E476" s="137">
        <v>0</v>
      </c>
      <c r="F476" s="137">
        <v>0</v>
      </c>
      <c r="G476" s="137">
        <v>0</v>
      </c>
      <c r="H476" s="137">
        <v>0</v>
      </c>
      <c r="I476" s="137">
        <v>2</v>
      </c>
      <c r="J476" s="137">
        <v>0</v>
      </c>
      <c r="K476" s="137">
        <v>0</v>
      </c>
      <c r="L476" s="132">
        <f t="shared" si="8"/>
        <v>0</v>
      </c>
      <c r="M476" s="137">
        <v>723</v>
      </c>
      <c r="N476" s="124">
        <v>7.0609002647837602E-3</v>
      </c>
      <c r="O476" s="138" t="s">
        <v>37</v>
      </c>
      <c r="P476" s="138" t="s">
        <v>2580</v>
      </c>
      <c r="Q476" s="133" t="s">
        <v>51</v>
      </c>
    </row>
    <row r="477" spans="1:17" ht="15.75" thickBot="1" x14ac:dyDescent="0.25">
      <c r="A477" s="135" t="s">
        <v>1776</v>
      </c>
      <c r="B477" s="136" t="s">
        <v>1777</v>
      </c>
      <c r="C477" s="137">
        <v>6</v>
      </c>
      <c r="D477" s="137">
        <v>0</v>
      </c>
      <c r="E477" s="137">
        <v>0</v>
      </c>
      <c r="F477" s="137">
        <v>0</v>
      </c>
      <c r="G477" s="137">
        <v>0</v>
      </c>
      <c r="H477" s="137">
        <v>0</v>
      </c>
      <c r="I477" s="137">
        <v>6</v>
      </c>
      <c r="J477" s="137">
        <v>0</v>
      </c>
      <c r="K477" s="137">
        <v>0</v>
      </c>
      <c r="L477" s="132">
        <f t="shared" si="8"/>
        <v>0</v>
      </c>
      <c r="M477" s="137">
        <v>612</v>
      </c>
      <c r="N477" s="124">
        <v>1.5228426395939087E-2</v>
      </c>
      <c r="O477" s="138" t="s">
        <v>88</v>
      </c>
      <c r="P477" s="138" t="s">
        <v>305</v>
      </c>
      <c r="Q477" s="133"/>
    </row>
    <row r="478" spans="1:17" ht="15.75" thickBot="1" x14ac:dyDescent="0.25">
      <c r="A478" s="135" t="s">
        <v>1028</v>
      </c>
      <c r="B478" s="136" t="s">
        <v>1029</v>
      </c>
      <c r="C478" s="137">
        <v>8</v>
      </c>
      <c r="D478" s="137">
        <v>1</v>
      </c>
      <c r="E478" s="137">
        <v>0</v>
      </c>
      <c r="F478" s="137">
        <v>0</v>
      </c>
      <c r="G478" s="137">
        <v>0</v>
      </c>
      <c r="H478" s="137">
        <v>0</v>
      </c>
      <c r="I478" s="137">
        <v>5</v>
      </c>
      <c r="J478" s="137">
        <v>0</v>
      </c>
      <c r="K478" s="137">
        <v>0</v>
      </c>
      <c r="L478" s="132">
        <f t="shared" si="8"/>
        <v>2</v>
      </c>
      <c r="M478" s="137">
        <v>804</v>
      </c>
      <c r="N478" s="124">
        <v>7.058823529411765E-3</v>
      </c>
      <c r="O478" s="138" t="s">
        <v>224</v>
      </c>
      <c r="P478" s="138" t="s">
        <v>321</v>
      </c>
      <c r="Q478" s="133"/>
    </row>
    <row r="479" spans="1:17" ht="15.75" thickBot="1" x14ac:dyDescent="0.25">
      <c r="A479" s="135" t="s">
        <v>1125</v>
      </c>
      <c r="B479" s="136" t="s">
        <v>1126</v>
      </c>
      <c r="C479" s="137">
        <v>4</v>
      </c>
      <c r="D479" s="137">
        <v>1</v>
      </c>
      <c r="E479" s="137">
        <v>0</v>
      </c>
      <c r="F479" s="137">
        <v>0</v>
      </c>
      <c r="G479" s="137">
        <v>0</v>
      </c>
      <c r="H479" s="137">
        <v>0</v>
      </c>
      <c r="I479" s="137">
        <v>3</v>
      </c>
      <c r="J479" s="137">
        <v>0</v>
      </c>
      <c r="K479" s="137">
        <v>0</v>
      </c>
      <c r="L479" s="132">
        <f t="shared" si="8"/>
        <v>0</v>
      </c>
      <c r="M479" s="137">
        <v>789</v>
      </c>
      <c r="N479" s="124">
        <v>4.2553191489361703E-3</v>
      </c>
      <c r="O479" s="138" t="s">
        <v>40</v>
      </c>
      <c r="P479" s="138" t="s">
        <v>300</v>
      </c>
      <c r="Q479" s="133"/>
    </row>
    <row r="480" spans="1:17" ht="15.75" thickBot="1" x14ac:dyDescent="0.25">
      <c r="A480" s="135" t="s">
        <v>1799</v>
      </c>
      <c r="B480" s="136" t="s">
        <v>1800</v>
      </c>
      <c r="C480" s="137">
        <v>15</v>
      </c>
      <c r="D480" s="137">
        <v>4</v>
      </c>
      <c r="E480" s="137">
        <v>0</v>
      </c>
      <c r="F480" s="137">
        <v>4</v>
      </c>
      <c r="G480" s="137">
        <v>0</v>
      </c>
      <c r="H480" s="137">
        <v>0</v>
      </c>
      <c r="I480" s="137">
        <v>0</v>
      </c>
      <c r="J480" s="137">
        <v>0</v>
      </c>
      <c r="K480" s="137">
        <v>0</v>
      </c>
      <c r="L480" s="132">
        <f t="shared" si="8"/>
        <v>11</v>
      </c>
      <c r="M480" s="137">
        <v>305</v>
      </c>
      <c r="N480" s="124">
        <v>1.7262638717632551E-2</v>
      </c>
      <c r="O480" s="138" t="s">
        <v>40</v>
      </c>
      <c r="P480" s="138" t="s">
        <v>300</v>
      </c>
      <c r="Q480" s="133"/>
    </row>
    <row r="481" spans="1:17" ht="15.75" thickBot="1" x14ac:dyDescent="0.25">
      <c r="A481" s="135" t="s">
        <v>1774</v>
      </c>
      <c r="B481" s="136" t="s">
        <v>1775</v>
      </c>
      <c r="C481" s="137">
        <v>1</v>
      </c>
      <c r="D481" s="137">
        <v>0</v>
      </c>
      <c r="E481" s="137">
        <v>0</v>
      </c>
      <c r="F481" s="137">
        <v>0</v>
      </c>
      <c r="G481" s="137">
        <v>0</v>
      </c>
      <c r="H481" s="137">
        <v>0</v>
      </c>
      <c r="I481" s="137">
        <v>1</v>
      </c>
      <c r="J481" s="137">
        <v>0</v>
      </c>
      <c r="K481" s="137">
        <v>0</v>
      </c>
      <c r="L481" s="132">
        <f t="shared" si="8"/>
        <v>0</v>
      </c>
      <c r="M481" s="137">
        <v>546</v>
      </c>
      <c r="N481" s="124">
        <v>8.4269662921348312E-3</v>
      </c>
      <c r="O481" s="138" t="s">
        <v>28</v>
      </c>
      <c r="P481" s="138" t="s">
        <v>321</v>
      </c>
      <c r="Q481" s="133" t="s">
        <v>2355</v>
      </c>
    </row>
    <row r="482" spans="1:17" ht="15.75" thickBot="1" x14ac:dyDescent="0.25">
      <c r="A482" s="135" t="s">
        <v>1903</v>
      </c>
      <c r="B482" s="136" t="s">
        <v>1904</v>
      </c>
      <c r="C482" s="137">
        <v>3</v>
      </c>
      <c r="D482" s="137">
        <v>0</v>
      </c>
      <c r="E482" s="137">
        <v>0</v>
      </c>
      <c r="F482" s="137">
        <v>0</v>
      </c>
      <c r="G482" s="137">
        <v>0</v>
      </c>
      <c r="H482" s="137">
        <v>0</v>
      </c>
      <c r="I482" s="137">
        <v>1</v>
      </c>
      <c r="J482" s="137">
        <v>0</v>
      </c>
      <c r="K482" s="137">
        <v>0</v>
      </c>
      <c r="L482" s="132">
        <f t="shared" si="8"/>
        <v>2</v>
      </c>
      <c r="M482" s="137">
        <v>835</v>
      </c>
      <c r="N482" s="124">
        <v>4.5248868778280547E-3</v>
      </c>
      <c r="O482" s="138" t="s">
        <v>43</v>
      </c>
      <c r="P482" s="138" t="s">
        <v>312</v>
      </c>
      <c r="Q482" s="133" t="s">
        <v>2358</v>
      </c>
    </row>
    <row r="483" spans="1:17" ht="15.75" thickBot="1" x14ac:dyDescent="0.25">
      <c r="A483" s="135" t="s">
        <v>201</v>
      </c>
      <c r="B483" s="136" t="s">
        <v>2071</v>
      </c>
      <c r="C483" s="137">
        <v>1</v>
      </c>
      <c r="D483" s="137">
        <v>1</v>
      </c>
      <c r="E483" s="137">
        <v>0</v>
      </c>
      <c r="F483" s="137">
        <v>0</v>
      </c>
      <c r="G483" s="137">
        <v>0</v>
      </c>
      <c r="H483" s="137">
        <v>0</v>
      </c>
      <c r="I483" s="137">
        <v>0</v>
      </c>
      <c r="J483" s="137">
        <v>0</v>
      </c>
      <c r="K483" s="137">
        <v>0</v>
      </c>
      <c r="L483" s="132">
        <f t="shared" si="8"/>
        <v>0</v>
      </c>
      <c r="M483" s="137">
        <v>11049</v>
      </c>
      <c r="N483" s="124">
        <v>6.2893081761006293E-3</v>
      </c>
      <c r="O483" s="138" t="s">
        <v>456</v>
      </c>
      <c r="P483" s="138" t="s">
        <v>321</v>
      </c>
      <c r="Q483" s="133" t="s">
        <v>86</v>
      </c>
    </row>
    <row r="484" spans="1:17" ht="15.75" thickBot="1" x14ac:dyDescent="0.25">
      <c r="A484" s="135" t="s">
        <v>1832</v>
      </c>
      <c r="B484" s="136" t="s">
        <v>1833</v>
      </c>
      <c r="C484" s="137">
        <v>6</v>
      </c>
      <c r="D484" s="137">
        <v>0</v>
      </c>
      <c r="E484" s="137">
        <v>0</v>
      </c>
      <c r="F484" s="137">
        <v>0</v>
      </c>
      <c r="G484" s="137">
        <v>0</v>
      </c>
      <c r="H484" s="137">
        <v>0</v>
      </c>
      <c r="I484" s="137">
        <v>0</v>
      </c>
      <c r="J484" s="137">
        <v>0</v>
      </c>
      <c r="K484" s="137">
        <v>4</v>
      </c>
      <c r="L484" s="132">
        <f t="shared" si="8"/>
        <v>2</v>
      </c>
      <c r="M484" s="137">
        <v>722</v>
      </c>
      <c r="N484" s="124">
        <v>7.1343638525564806E-3</v>
      </c>
      <c r="O484" s="138" t="s">
        <v>88</v>
      </c>
      <c r="P484" s="138" t="s">
        <v>305</v>
      </c>
      <c r="Q484" s="133"/>
    </row>
    <row r="485" spans="1:17" ht="15.75" thickBot="1" x14ac:dyDescent="0.25">
      <c r="A485" s="135" t="s">
        <v>1674</v>
      </c>
      <c r="B485" s="136" t="s">
        <v>1675</v>
      </c>
      <c r="C485" s="137">
        <v>7</v>
      </c>
      <c r="D485" s="137">
        <v>0</v>
      </c>
      <c r="E485" s="137">
        <v>0</v>
      </c>
      <c r="F485" s="137">
        <v>0</v>
      </c>
      <c r="G485" s="137">
        <v>0</v>
      </c>
      <c r="H485" s="137">
        <v>0</v>
      </c>
      <c r="I485" s="137">
        <v>3</v>
      </c>
      <c r="J485" s="137">
        <v>1</v>
      </c>
      <c r="K485" s="137">
        <v>0</v>
      </c>
      <c r="L485" s="132">
        <f t="shared" si="8"/>
        <v>3</v>
      </c>
      <c r="M485" s="137">
        <v>1232</v>
      </c>
      <c r="N485" s="124">
        <v>5.1622418879056046E-2</v>
      </c>
      <c r="O485" s="138" t="s">
        <v>89</v>
      </c>
      <c r="P485" s="138" t="s">
        <v>2580</v>
      </c>
      <c r="Q485" s="133" t="s">
        <v>64</v>
      </c>
    </row>
    <row r="486" spans="1:17" ht="15.75" thickBot="1" x14ac:dyDescent="0.25">
      <c r="A486" s="135" t="s">
        <v>58</v>
      </c>
      <c r="B486" s="136" t="s">
        <v>388</v>
      </c>
      <c r="C486" s="137">
        <v>496</v>
      </c>
      <c r="D486" s="137">
        <v>102</v>
      </c>
      <c r="E486" s="137">
        <v>0</v>
      </c>
      <c r="F486" s="137">
        <v>4</v>
      </c>
      <c r="G486" s="137">
        <v>109</v>
      </c>
      <c r="H486" s="137">
        <v>162</v>
      </c>
      <c r="I486" s="137">
        <v>35</v>
      </c>
      <c r="J486" s="137">
        <v>4</v>
      </c>
      <c r="K486" s="137">
        <v>21</v>
      </c>
      <c r="L486" s="132">
        <f t="shared" si="8"/>
        <v>63</v>
      </c>
      <c r="M486" s="137">
        <v>24415</v>
      </c>
      <c r="N486" s="124">
        <v>6.3806050718552818E-2</v>
      </c>
      <c r="O486" s="138" t="s">
        <v>456</v>
      </c>
      <c r="P486" s="138" t="s">
        <v>305</v>
      </c>
      <c r="Q486" s="133"/>
    </row>
    <row r="487" spans="1:17" ht="15.75" thickBot="1" x14ac:dyDescent="0.25">
      <c r="A487" s="135" t="s">
        <v>1395</v>
      </c>
      <c r="B487" s="136" t="s">
        <v>1396</v>
      </c>
      <c r="C487" s="137">
        <v>1</v>
      </c>
      <c r="D487" s="137">
        <v>0</v>
      </c>
      <c r="E487" s="137">
        <v>0</v>
      </c>
      <c r="F487" s="137">
        <v>0</v>
      </c>
      <c r="G487" s="137">
        <v>0</v>
      </c>
      <c r="H487" s="137">
        <v>0</v>
      </c>
      <c r="I487" s="137">
        <v>0</v>
      </c>
      <c r="J487" s="137">
        <v>0</v>
      </c>
      <c r="K487" s="137">
        <v>0</v>
      </c>
      <c r="L487" s="132">
        <f t="shared" si="8"/>
        <v>1</v>
      </c>
      <c r="M487" s="137">
        <v>1126</v>
      </c>
      <c r="N487" s="124">
        <v>3.5587188612099642E-3</v>
      </c>
      <c r="O487" s="138" t="s">
        <v>35</v>
      </c>
      <c r="P487" s="138" t="s">
        <v>2580</v>
      </c>
      <c r="Q487" s="133" t="s">
        <v>91</v>
      </c>
    </row>
    <row r="488" spans="1:17" ht="15.75" thickBot="1" x14ac:dyDescent="0.25">
      <c r="A488" s="135" t="s">
        <v>1533</v>
      </c>
      <c r="B488" s="136" t="s">
        <v>1534</v>
      </c>
      <c r="C488" s="137">
        <v>2</v>
      </c>
      <c r="D488" s="137">
        <v>0</v>
      </c>
      <c r="E488" s="137">
        <v>0</v>
      </c>
      <c r="F488" s="137">
        <v>0</v>
      </c>
      <c r="G488" s="137">
        <v>0</v>
      </c>
      <c r="H488" s="137">
        <v>0</v>
      </c>
      <c r="I488" s="137">
        <v>0</v>
      </c>
      <c r="J488" s="137">
        <v>0</v>
      </c>
      <c r="K488" s="137">
        <v>0</v>
      </c>
      <c r="L488" s="132">
        <f t="shared" si="8"/>
        <v>2</v>
      </c>
      <c r="M488" s="137">
        <v>716</v>
      </c>
      <c r="N488" s="124">
        <v>3.0395136778115502E-2</v>
      </c>
      <c r="O488" s="138" t="s">
        <v>61</v>
      </c>
      <c r="P488" s="138" t="s">
        <v>305</v>
      </c>
      <c r="Q488" s="133"/>
    </row>
    <row r="489" spans="1:17" ht="15.75" thickBot="1" x14ac:dyDescent="0.25">
      <c r="A489" s="135" t="s">
        <v>203</v>
      </c>
      <c r="B489" s="136" t="s">
        <v>2463</v>
      </c>
      <c r="C489" s="137">
        <v>1</v>
      </c>
      <c r="D489" s="137">
        <v>1</v>
      </c>
      <c r="E489" s="137">
        <v>0</v>
      </c>
      <c r="F489" s="137">
        <v>1</v>
      </c>
      <c r="G489" s="137">
        <v>0</v>
      </c>
      <c r="H489" s="137">
        <v>0</v>
      </c>
      <c r="I489" s="137">
        <v>0</v>
      </c>
      <c r="J489" s="137">
        <v>0</v>
      </c>
      <c r="K489" s="137">
        <v>0</v>
      </c>
      <c r="L489" s="132">
        <f t="shared" si="8"/>
        <v>0</v>
      </c>
      <c r="M489" s="137">
        <v>23017</v>
      </c>
      <c r="N489" s="124">
        <v>2.1645021645021645E-3</v>
      </c>
      <c r="O489" s="138" t="s">
        <v>456</v>
      </c>
      <c r="P489" s="138" t="s">
        <v>2580</v>
      </c>
      <c r="Q489" s="133"/>
    </row>
    <row r="490" spans="1:17" ht="15.75" thickBot="1" x14ac:dyDescent="0.25">
      <c r="A490" s="135" t="s">
        <v>1638</v>
      </c>
      <c r="B490" s="136" t="s">
        <v>1639</v>
      </c>
      <c r="C490" s="137">
        <v>4</v>
      </c>
      <c r="D490" s="137">
        <v>1</v>
      </c>
      <c r="E490" s="137">
        <v>0</v>
      </c>
      <c r="F490" s="137">
        <v>0</v>
      </c>
      <c r="G490" s="137">
        <v>0</v>
      </c>
      <c r="H490" s="137">
        <v>2</v>
      </c>
      <c r="I490" s="137">
        <v>1</v>
      </c>
      <c r="J490" s="137">
        <v>0</v>
      </c>
      <c r="K490" s="137">
        <v>0</v>
      </c>
      <c r="L490" s="132">
        <f t="shared" si="8"/>
        <v>0</v>
      </c>
      <c r="M490" s="137">
        <v>940</v>
      </c>
      <c r="N490" s="124">
        <v>1.6793893129770993E-2</v>
      </c>
      <c r="O490" s="138" t="s">
        <v>88</v>
      </c>
      <c r="P490" s="138" t="s">
        <v>305</v>
      </c>
      <c r="Q490" s="133"/>
    </row>
    <row r="491" spans="1:17" ht="15.75" thickBot="1" x14ac:dyDescent="0.25">
      <c r="A491" s="135" t="s">
        <v>1706</v>
      </c>
      <c r="B491" s="136" t="s">
        <v>1707</v>
      </c>
      <c r="C491" s="137">
        <v>2</v>
      </c>
      <c r="D491" s="137">
        <v>0</v>
      </c>
      <c r="E491" s="137">
        <v>0</v>
      </c>
      <c r="F491" s="137">
        <v>0</v>
      </c>
      <c r="G491" s="137">
        <v>0</v>
      </c>
      <c r="H491" s="137">
        <v>1</v>
      </c>
      <c r="I491" s="137">
        <v>1</v>
      </c>
      <c r="J491" s="137">
        <v>0</v>
      </c>
      <c r="K491" s="137">
        <v>0</v>
      </c>
      <c r="L491" s="132">
        <f t="shared" si="8"/>
        <v>0</v>
      </c>
      <c r="M491" s="137">
        <v>719</v>
      </c>
      <c r="N491" s="124">
        <v>6.7039106145251395E-3</v>
      </c>
      <c r="O491" s="138" t="s">
        <v>260</v>
      </c>
      <c r="P491" s="138" t="s">
        <v>307</v>
      </c>
      <c r="Q491" s="133" t="s">
        <v>83</v>
      </c>
    </row>
    <row r="492" spans="1:17" ht="15.75" thickBot="1" x14ac:dyDescent="0.25">
      <c r="A492" s="135" t="s">
        <v>1630</v>
      </c>
      <c r="B492" s="136" t="s">
        <v>1631</v>
      </c>
      <c r="C492" s="137">
        <v>5</v>
      </c>
      <c r="D492" s="137">
        <v>0</v>
      </c>
      <c r="E492" s="137">
        <v>0</v>
      </c>
      <c r="F492" s="137">
        <v>0</v>
      </c>
      <c r="G492" s="137">
        <v>0</v>
      </c>
      <c r="H492" s="137">
        <v>0</v>
      </c>
      <c r="I492" s="137">
        <v>2</v>
      </c>
      <c r="J492" s="137">
        <v>0</v>
      </c>
      <c r="K492" s="137">
        <v>1</v>
      </c>
      <c r="L492" s="132">
        <f t="shared" si="8"/>
        <v>2</v>
      </c>
      <c r="M492" s="137">
        <v>382</v>
      </c>
      <c r="N492" s="124">
        <v>1.5418502202643172E-2</v>
      </c>
      <c r="O492" s="138" t="s">
        <v>34</v>
      </c>
      <c r="P492" s="138" t="s">
        <v>305</v>
      </c>
      <c r="Q492" s="133" t="s">
        <v>2359</v>
      </c>
    </row>
    <row r="493" spans="1:17" ht="15.75" thickBot="1" x14ac:dyDescent="0.25">
      <c r="A493" s="135" t="s">
        <v>1261</v>
      </c>
      <c r="B493" s="136" t="s">
        <v>1262</v>
      </c>
      <c r="C493" s="137">
        <v>4</v>
      </c>
      <c r="D493" s="137">
        <v>1</v>
      </c>
      <c r="E493" s="137">
        <v>0</v>
      </c>
      <c r="F493" s="137">
        <v>0</v>
      </c>
      <c r="G493" s="137">
        <v>0</v>
      </c>
      <c r="H493" s="137">
        <v>0</v>
      </c>
      <c r="I493" s="137">
        <v>1</v>
      </c>
      <c r="J493" s="137">
        <v>0</v>
      </c>
      <c r="K493" s="137">
        <v>0</v>
      </c>
      <c r="L493" s="132">
        <f t="shared" si="8"/>
        <v>2</v>
      </c>
      <c r="M493" s="137">
        <v>1442</v>
      </c>
      <c r="N493" s="124">
        <v>1.1441647597254005E-3</v>
      </c>
      <c r="O493" s="138" t="s">
        <v>54</v>
      </c>
      <c r="P493" s="138" t="s">
        <v>296</v>
      </c>
      <c r="Q493" s="133" t="s">
        <v>366</v>
      </c>
    </row>
    <row r="494" spans="1:17" ht="15.75" thickBot="1" x14ac:dyDescent="0.25">
      <c r="A494" s="135" t="s">
        <v>757</v>
      </c>
      <c r="B494" s="136" t="s">
        <v>758</v>
      </c>
      <c r="C494" s="137">
        <v>31</v>
      </c>
      <c r="D494" s="137">
        <v>1</v>
      </c>
      <c r="E494" s="137">
        <v>0</v>
      </c>
      <c r="F494" s="137">
        <v>0</v>
      </c>
      <c r="G494" s="137">
        <v>0</v>
      </c>
      <c r="H494" s="137">
        <v>0</v>
      </c>
      <c r="I494" s="137">
        <v>13</v>
      </c>
      <c r="J494" s="137">
        <v>1</v>
      </c>
      <c r="K494" s="137">
        <v>8</v>
      </c>
      <c r="L494" s="132">
        <f t="shared" si="8"/>
        <v>8</v>
      </c>
      <c r="M494" s="137">
        <v>797</v>
      </c>
      <c r="N494" s="124">
        <v>1.7319963536918871E-2</v>
      </c>
      <c r="O494" s="138" t="s">
        <v>69</v>
      </c>
      <c r="P494" s="138" t="s">
        <v>321</v>
      </c>
      <c r="Q494" s="133" t="s">
        <v>86</v>
      </c>
    </row>
    <row r="495" spans="1:17" ht="15.75" thickBot="1" x14ac:dyDescent="0.25">
      <c r="A495" s="135" t="s">
        <v>1849</v>
      </c>
      <c r="B495" s="136" t="s">
        <v>1850</v>
      </c>
      <c r="C495" s="137">
        <v>4</v>
      </c>
      <c r="D495" s="137">
        <v>0</v>
      </c>
      <c r="E495" s="137">
        <v>0</v>
      </c>
      <c r="F495" s="137">
        <v>0</v>
      </c>
      <c r="G495" s="137">
        <v>0</v>
      </c>
      <c r="H495" s="137">
        <v>0</v>
      </c>
      <c r="I495" s="137">
        <v>1</v>
      </c>
      <c r="J495" s="137">
        <v>0</v>
      </c>
      <c r="K495" s="137">
        <v>0</v>
      </c>
      <c r="L495" s="132">
        <f t="shared" si="8"/>
        <v>3</v>
      </c>
      <c r="M495" s="137">
        <v>692</v>
      </c>
      <c r="N495" s="124">
        <v>7.3619631901840491E-3</v>
      </c>
      <c r="O495" s="138" t="s">
        <v>169</v>
      </c>
      <c r="P495" s="138" t="s">
        <v>309</v>
      </c>
      <c r="Q495" s="133" t="s">
        <v>111</v>
      </c>
    </row>
    <row r="496" spans="1:17" ht="15.75" thickBot="1" x14ac:dyDescent="0.25">
      <c r="A496" s="135" t="s">
        <v>992</v>
      </c>
      <c r="B496" s="136" t="s">
        <v>993</v>
      </c>
      <c r="C496" s="137">
        <v>17</v>
      </c>
      <c r="D496" s="137">
        <v>0</v>
      </c>
      <c r="E496" s="137">
        <v>0</v>
      </c>
      <c r="F496" s="137">
        <v>0</v>
      </c>
      <c r="G496" s="137">
        <v>0</v>
      </c>
      <c r="H496" s="137">
        <v>6</v>
      </c>
      <c r="I496" s="137">
        <v>2</v>
      </c>
      <c r="J496" s="137">
        <v>0</v>
      </c>
      <c r="K496" s="137">
        <v>0</v>
      </c>
      <c r="L496" s="132">
        <f t="shared" si="8"/>
        <v>9</v>
      </c>
      <c r="M496" s="137">
        <v>1109</v>
      </c>
      <c r="N496" s="124">
        <v>3.1948881789137379E-3</v>
      </c>
      <c r="O496" s="138" t="s">
        <v>48</v>
      </c>
      <c r="P496" s="138" t="s">
        <v>305</v>
      </c>
      <c r="Q496" s="133"/>
    </row>
    <row r="497" spans="1:17" ht="15.75" thickBot="1" x14ac:dyDescent="0.25">
      <c r="A497" s="135" t="s">
        <v>1198</v>
      </c>
      <c r="B497" s="136" t="s">
        <v>1199</v>
      </c>
      <c r="C497" s="137">
        <v>5</v>
      </c>
      <c r="D497" s="137">
        <v>3</v>
      </c>
      <c r="E497" s="137">
        <v>0</v>
      </c>
      <c r="F497" s="137">
        <v>0</v>
      </c>
      <c r="G497" s="137">
        <v>0</v>
      </c>
      <c r="H497" s="137">
        <v>0</v>
      </c>
      <c r="I497" s="137">
        <v>1</v>
      </c>
      <c r="J497" s="137">
        <v>0</v>
      </c>
      <c r="K497" s="137">
        <v>0</v>
      </c>
      <c r="L497" s="132">
        <f t="shared" si="8"/>
        <v>1</v>
      </c>
      <c r="M497" s="137">
        <v>690</v>
      </c>
      <c r="N497" s="124">
        <v>5.9347181008902079E-3</v>
      </c>
      <c r="O497" s="138" t="s">
        <v>36</v>
      </c>
      <c r="P497" s="138" t="s">
        <v>321</v>
      </c>
      <c r="Q497" s="133" t="s">
        <v>364</v>
      </c>
    </row>
    <row r="498" spans="1:17" ht="15.75" thickBot="1" x14ac:dyDescent="0.25">
      <c r="A498" s="135" t="s">
        <v>59</v>
      </c>
      <c r="B498" s="136" t="s">
        <v>331</v>
      </c>
      <c r="C498" s="137">
        <v>2777</v>
      </c>
      <c r="D498" s="137">
        <v>1103</v>
      </c>
      <c r="E498" s="137">
        <v>15</v>
      </c>
      <c r="F498" s="137">
        <v>61</v>
      </c>
      <c r="G498" s="137">
        <v>3</v>
      </c>
      <c r="H498" s="137">
        <v>203</v>
      </c>
      <c r="I498" s="137">
        <v>281</v>
      </c>
      <c r="J498" s="137">
        <v>232</v>
      </c>
      <c r="K498" s="137">
        <v>54</v>
      </c>
      <c r="L498" s="132">
        <f t="shared" si="8"/>
        <v>901</v>
      </c>
      <c r="M498" s="137">
        <v>110538</v>
      </c>
      <c r="N498" s="124">
        <v>6.3784549964564135E-3</v>
      </c>
      <c r="O498" s="138" t="s">
        <v>456</v>
      </c>
      <c r="P498" s="138" t="s">
        <v>305</v>
      </c>
      <c r="Q498" s="133" t="s">
        <v>2359</v>
      </c>
    </row>
    <row r="499" spans="1:17" ht="15.75" thickBot="1" x14ac:dyDescent="0.25">
      <c r="A499" s="135" t="s">
        <v>1036</v>
      </c>
      <c r="B499" s="136" t="s">
        <v>1037</v>
      </c>
      <c r="C499" s="137">
        <v>25</v>
      </c>
      <c r="D499" s="137">
        <v>24</v>
      </c>
      <c r="E499" s="137">
        <v>0</v>
      </c>
      <c r="F499" s="137">
        <v>0</v>
      </c>
      <c r="G499" s="137">
        <v>0</v>
      </c>
      <c r="H499" s="137">
        <v>0</v>
      </c>
      <c r="I499" s="137">
        <v>0</v>
      </c>
      <c r="J499" s="137">
        <v>0</v>
      </c>
      <c r="K499" s="137">
        <v>0</v>
      </c>
      <c r="L499" s="132">
        <f t="shared" si="8"/>
        <v>1</v>
      </c>
      <c r="M499" s="137">
        <v>148</v>
      </c>
      <c r="N499" s="124">
        <v>0.11931818181818182</v>
      </c>
      <c r="O499" s="138" t="s">
        <v>46</v>
      </c>
      <c r="P499" s="138" t="s">
        <v>296</v>
      </c>
      <c r="Q499" s="133"/>
    </row>
    <row r="500" spans="1:17" ht="15.75" thickBot="1" x14ac:dyDescent="0.25">
      <c r="A500" s="135" t="s">
        <v>1235</v>
      </c>
      <c r="B500" s="136" t="s">
        <v>1236</v>
      </c>
      <c r="C500" s="137">
        <v>17</v>
      </c>
      <c r="D500" s="137">
        <v>5</v>
      </c>
      <c r="E500" s="137">
        <v>0</v>
      </c>
      <c r="F500" s="137">
        <v>0</v>
      </c>
      <c r="G500" s="137">
        <v>0</v>
      </c>
      <c r="H500" s="137">
        <v>0</v>
      </c>
      <c r="I500" s="137">
        <v>6</v>
      </c>
      <c r="J500" s="137">
        <v>0</v>
      </c>
      <c r="K500" s="137">
        <v>2</v>
      </c>
      <c r="L500" s="132">
        <f t="shared" si="8"/>
        <v>4</v>
      </c>
      <c r="M500" s="137">
        <v>1469</v>
      </c>
      <c r="N500" s="124">
        <v>5.7142857142857143E-3</v>
      </c>
      <c r="O500" s="138" t="s">
        <v>34</v>
      </c>
      <c r="P500" s="138" t="s">
        <v>312</v>
      </c>
      <c r="Q500" s="133"/>
    </row>
    <row r="501" spans="1:17" ht="15.75" thickBot="1" x14ac:dyDescent="0.25">
      <c r="A501" s="135" t="s">
        <v>990</v>
      </c>
      <c r="B501" s="136" t="s">
        <v>991</v>
      </c>
      <c r="C501" s="137">
        <v>2</v>
      </c>
      <c r="D501" s="137">
        <v>0</v>
      </c>
      <c r="E501" s="137">
        <v>0</v>
      </c>
      <c r="F501" s="137">
        <v>0</v>
      </c>
      <c r="G501" s="137">
        <v>0</v>
      </c>
      <c r="H501" s="137">
        <v>0</v>
      </c>
      <c r="I501" s="137">
        <v>0</v>
      </c>
      <c r="J501" s="137">
        <v>1</v>
      </c>
      <c r="K501" s="137">
        <v>1</v>
      </c>
      <c r="L501" s="132">
        <f t="shared" si="8"/>
        <v>0</v>
      </c>
      <c r="M501" s="137">
        <v>955</v>
      </c>
      <c r="N501" s="124">
        <v>2.6284348864994027E-2</v>
      </c>
      <c r="O501" s="138" t="s">
        <v>122</v>
      </c>
      <c r="P501" s="138" t="s">
        <v>307</v>
      </c>
      <c r="Q501" s="133" t="s">
        <v>118</v>
      </c>
    </row>
    <row r="502" spans="1:17" ht="15.75" thickBot="1" x14ac:dyDescent="0.25">
      <c r="A502" s="135" t="s">
        <v>1878</v>
      </c>
      <c r="B502" s="136" t="s">
        <v>1879</v>
      </c>
      <c r="C502" s="137">
        <v>8</v>
      </c>
      <c r="D502" s="137">
        <v>0</v>
      </c>
      <c r="E502" s="137">
        <v>0</v>
      </c>
      <c r="F502" s="137">
        <v>0</v>
      </c>
      <c r="G502" s="137">
        <v>0</v>
      </c>
      <c r="H502" s="137">
        <v>2</v>
      </c>
      <c r="I502" s="137">
        <v>5</v>
      </c>
      <c r="J502" s="137">
        <v>0</v>
      </c>
      <c r="K502" s="137">
        <v>0</v>
      </c>
      <c r="L502" s="132">
        <f t="shared" si="8"/>
        <v>1</v>
      </c>
      <c r="M502" s="137">
        <v>871</v>
      </c>
      <c r="N502" s="124">
        <v>7.5187969924812026E-3</v>
      </c>
      <c r="O502" s="138" t="s">
        <v>29</v>
      </c>
      <c r="P502" s="138" t="s">
        <v>298</v>
      </c>
      <c r="Q502" s="133" t="s">
        <v>391</v>
      </c>
    </row>
    <row r="503" spans="1:17" ht="15.75" thickBot="1" x14ac:dyDescent="0.25">
      <c r="A503" s="135" t="s">
        <v>1400</v>
      </c>
      <c r="B503" s="136" t="s">
        <v>1401</v>
      </c>
      <c r="C503" s="137">
        <v>12</v>
      </c>
      <c r="D503" s="137">
        <v>0</v>
      </c>
      <c r="E503" s="137">
        <v>0</v>
      </c>
      <c r="F503" s="137">
        <v>0</v>
      </c>
      <c r="G503" s="137">
        <v>0</v>
      </c>
      <c r="H503" s="137">
        <v>0</v>
      </c>
      <c r="I503" s="137">
        <v>5</v>
      </c>
      <c r="J503" s="137">
        <v>0</v>
      </c>
      <c r="K503" s="137">
        <v>0</v>
      </c>
      <c r="L503" s="132">
        <f t="shared" si="8"/>
        <v>7</v>
      </c>
      <c r="M503" s="137">
        <v>659</v>
      </c>
      <c r="N503" s="124">
        <v>6.9324090121317156E-2</v>
      </c>
      <c r="O503" s="138" t="s">
        <v>73</v>
      </c>
      <c r="P503" s="138" t="s">
        <v>316</v>
      </c>
      <c r="Q503" s="133"/>
    </row>
    <row r="504" spans="1:17" ht="15.75" thickBot="1" x14ac:dyDescent="0.25">
      <c r="A504" s="135" t="s">
        <v>205</v>
      </c>
      <c r="B504" s="136" t="s">
        <v>1745</v>
      </c>
      <c r="C504" s="137">
        <v>3</v>
      </c>
      <c r="D504" s="137">
        <v>2</v>
      </c>
      <c r="E504" s="137">
        <v>0</v>
      </c>
      <c r="F504" s="137">
        <v>0</v>
      </c>
      <c r="G504" s="137">
        <v>0</v>
      </c>
      <c r="H504" s="137">
        <v>0</v>
      </c>
      <c r="I504" s="137">
        <v>0</v>
      </c>
      <c r="J504" s="137">
        <v>1</v>
      </c>
      <c r="K504" s="137">
        <v>0</v>
      </c>
      <c r="L504" s="132">
        <f t="shared" si="8"/>
        <v>0</v>
      </c>
      <c r="M504" s="137">
        <v>24467</v>
      </c>
      <c r="N504" s="124">
        <v>1.0540436949022614E-2</v>
      </c>
      <c r="O504" s="138" t="s">
        <v>456</v>
      </c>
      <c r="P504" s="138" t="s">
        <v>312</v>
      </c>
      <c r="Q504" s="133"/>
    </row>
    <row r="505" spans="1:17" ht="15.75" thickBot="1" x14ac:dyDescent="0.25">
      <c r="A505" s="135" t="s">
        <v>1451</v>
      </c>
      <c r="B505" s="136" t="s">
        <v>1452</v>
      </c>
      <c r="C505" s="137">
        <v>6</v>
      </c>
      <c r="D505" s="137">
        <v>0</v>
      </c>
      <c r="E505" s="137">
        <v>0</v>
      </c>
      <c r="F505" s="137">
        <v>0</v>
      </c>
      <c r="G505" s="137">
        <v>0</v>
      </c>
      <c r="H505" s="137">
        <v>0</v>
      </c>
      <c r="I505" s="137">
        <v>1</v>
      </c>
      <c r="J505" s="137">
        <v>0</v>
      </c>
      <c r="K505" s="137">
        <v>0</v>
      </c>
      <c r="L505" s="132">
        <f t="shared" si="8"/>
        <v>5</v>
      </c>
      <c r="M505" s="137">
        <v>670</v>
      </c>
      <c r="N505" s="124">
        <v>6.939625260235947E-3</v>
      </c>
      <c r="O505" s="138" t="s">
        <v>37</v>
      </c>
      <c r="P505" s="138" t="s">
        <v>2580</v>
      </c>
      <c r="Q505" s="133" t="s">
        <v>51</v>
      </c>
    </row>
    <row r="506" spans="1:17" ht="15.75" thickBot="1" x14ac:dyDescent="0.25">
      <c r="A506" s="135" t="s">
        <v>1101</v>
      </c>
      <c r="B506" s="136" t="s">
        <v>1102</v>
      </c>
      <c r="C506" s="137">
        <v>14</v>
      </c>
      <c r="D506" s="137">
        <v>0</v>
      </c>
      <c r="E506" s="137">
        <v>0</v>
      </c>
      <c r="F506" s="137">
        <v>0</v>
      </c>
      <c r="G506" s="137">
        <v>0</v>
      </c>
      <c r="H506" s="137">
        <v>4</v>
      </c>
      <c r="I506" s="137">
        <v>4</v>
      </c>
      <c r="J506" s="137">
        <v>0</v>
      </c>
      <c r="K506" s="137">
        <v>0</v>
      </c>
      <c r="L506" s="132">
        <f t="shared" si="8"/>
        <v>6</v>
      </c>
      <c r="M506" s="137">
        <v>1440</v>
      </c>
      <c r="N506" s="124">
        <v>3.6363636363636362E-2</v>
      </c>
      <c r="O506" s="138" t="s">
        <v>69</v>
      </c>
      <c r="P506" s="138" t="s">
        <v>321</v>
      </c>
      <c r="Q506" s="133" t="s">
        <v>332</v>
      </c>
    </row>
    <row r="507" spans="1:17" ht="15.75" thickBot="1" x14ac:dyDescent="0.25">
      <c r="A507" s="135" t="s">
        <v>783</v>
      </c>
      <c r="B507" s="136" t="s">
        <v>784</v>
      </c>
      <c r="C507" s="137">
        <v>10</v>
      </c>
      <c r="D507" s="137">
        <v>0</v>
      </c>
      <c r="E507" s="137">
        <v>0</v>
      </c>
      <c r="F507" s="137">
        <v>0</v>
      </c>
      <c r="G507" s="137">
        <v>0</v>
      </c>
      <c r="H507" s="137">
        <v>0</v>
      </c>
      <c r="I507" s="137">
        <v>1</v>
      </c>
      <c r="J507" s="137">
        <v>4</v>
      </c>
      <c r="K507" s="137">
        <v>0</v>
      </c>
      <c r="L507" s="132">
        <f t="shared" si="8"/>
        <v>5</v>
      </c>
      <c r="M507" s="137">
        <v>579</v>
      </c>
      <c r="N507" s="124">
        <v>7.7306079664570234E-3</v>
      </c>
      <c r="O507" s="138" t="s">
        <v>238</v>
      </c>
      <c r="P507" s="138" t="s">
        <v>2580</v>
      </c>
      <c r="Q507" s="133" t="s">
        <v>91</v>
      </c>
    </row>
    <row r="508" spans="1:17" ht="15.75" thickBot="1" x14ac:dyDescent="0.25">
      <c r="A508" s="135" t="s">
        <v>1960</v>
      </c>
      <c r="B508" s="136" t="s">
        <v>1961</v>
      </c>
      <c r="C508" s="137">
        <v>4</v>
      </c>
      <c r="D508" s="137">
        <v>0</v>
      </c>
      <c r="E508" s="137">
        <v>0</v>
      </c>
      <c r="F508" s="137">
        <v>0</v>
      </c>
      <c r="G508" s="137">
        <v>0</v>
      </c>
      <c r="H508" s="137">
        <v>0</v>
      </c>
      <c r="I508" s="137">
        <v>2</v>
      </c>
      <c r="J508" s="137">
        <v>0</v>
      </c>
      <c r="K508" s="137">
        <v>0</v>
      </c>
      <c r="L508" s="132">
        <f t="shared" si="8"/>
        <v>2</v>
      </c>
      <c r="M508" s="137">
        <v>282</v>
      </c>
      <c r="N508" s="124">
        <v>1.9920318725099601E-3</v>
      </c>
      <c r="O508" s="138" t="s">
        <v>43</v>
      </c>
      <c r="P508" s="138" t="s">
        <v>312</v>
      </c>
      <c r="Q508" s="133" t="s">
        <v>2358</v>
      </c>
    </row>
    <row r="509" spans="1:17" ht="15.75" thickBot="1" x14ac:dyDescent="0.25">
      <c r="A509" s="135" t="s">
        <v>2074</v>
      </c>
      <c r="B509" s="136" t="s">
        <v>2075</v>
      </c>
      <c r="C509" s="137">
        <v>1</v>
      </c>
      <c r="D509" s="137">
        <v>0</v>
      </c>
      <c r="E509" s="137">
        <v>0</v>
      </c>
      <c r="F509" s="137">
        <v>0</v>
      </c>
      <c r="G509" s="137">
        <v>0</v>
      </c>
      <c r="H509" s="137">
        <v>0</v>
      </c>
      <c r="I509" s="137">
        <v>1</v>
      </c>
      <c r="J509" s="137">
        <v>0</v>
      </c>
      <c r="K509" s="137">
        <v>0</v>
      </c>
      <c r="L509" s="132">
        <f t="shared" si="8"/>
        <v>0</v>
      </c>
      <c r="M509" s="137">
        <v>598</v>
      </c>
      <c r="N509" s="124">
        <v>7.9302141157811257E-3</v>
      </c>
      <c r="O509" s="138" t="s">
        <v>224</v>
      </c>
      <c r="P509" s="138" t="s">
        <v>321</v>
      </c>
      <c r="Q509" s="133" t="s">
        <v>94</v>
      </c>
    </row>
    <row r="510" spans="1:17" ht="15.75" thickBot="1" x14ac:dyDescent="0.25">
      <c r="A510" s="135" t="s">
        <v>1990</v>
      </c>
      <c r="B510" s="136" t="s">
        <v>1991</v>
      </c>
      <c r="C510" s="137">
        <v>2</v>
      </c>
      <c r="D510" s="137">
        <v>0</v>
      </c>
      <c r="E510" s="137">
        <v>0</v>
      </c>
      <c r="F510" s="137">
        <v>0</v>
      </c>
      <c r="G510" s="137">
        <v>0</v>
      </c>
      <c r="H510" s="137">
        <v>0</v>
      </c>
      <c r="I510" s="137">
        <v>1</v>
      </c>
      <c r="J510" s="137">
        <v>0</v>
      </c>
      <c r="K510" s="137">
        <v>0</v>
      </c>
      <c r="L510" s="132">
        <f t="shared" si="8"/>
        <v>1</v>
      </c>
      <c r="M510" s="137">
        <v>918</v>
      </c>
      <c r="N510" s="124">
        <v>3.9024390243902439E-3</v>
      </c>
      <c r="O510" s="138" t="s">
        <v>30</v>
      </c>
      <c r="P510" s="138" t="s">
        <v>312</v>
      </c>
      <c r="Q510" s="133" t="s">
        <v>2358</v>
      </c>
    </row>
    <row r="511" spans="1:17" ht="15.75" thickBot="1" x14ac:dyDescent="0.25">
      <c r="A511" s="135" t="s">
        <v>207</v>
      </c>
      <c r="B511" s="136" t="s">
        <v>508</v>
      </c>
      <c r="C511" s="137">
        <v>78</v>
      </c>
      <c r="D511" s="137">
        <v>20</v>
      </c>
      <c r="E511" s="137">
        <v>0</v>
      </c>
      <c r="F511" s="137">
        <v>0</v>
      </c>
      <c r="G511" s="137">
        <v>0</v>
      </c>
      <c r="H511" s="137">
        <v>14</v>
      </c>
      <c r="I511" s="137">
        <v>21</v>
      </c>
      <c r="J511" s="137">
        <v>0</v>
      </c>
      <c r="K511" s="137">
        <v>3</v>
      </c>
      <c r="L511" s="132">
        <f t="shared" si="8"/>
        <v>20</v>
      </c>
      <c r="M511" s="137">
        <v>2522</v>
      </c>
      <c r="N511" s="124">
        <v>8.0893237987705438E-2</v>
      </c>
      <c r="O511" s="138" t="s">
        <v>456</v>
      </c>
      <c r="P511" s="138" t="s">
        <v>303</v>
      </c>
      <c r="Q511" s="133"/>
    </row>
    <row r="512" spans="1:17" ht="15.75" thickBot="1" x14ac:dyDescent="0.25">
      <c r="A512" s="135" t="s">
        <v>208</v>
      </c>
      <c r="B512" s="136" t="s">
        <v>519</v>
      </c>
      <c r="C512" s="137">
        <v>36</v>
      </c>
      <c r="D512" s="137">
        <v>8</v>
      </c>
      <c r="E512" s="137">
        <v>0</v>
      </c>
      <c r="F512" s="137">
        <v>0</v>
      </c>
      <c r="G512" s="137">
        <v>0</v>
      </c>
      <c r="H512" s="137">
        <v>1</v>
      </c>
      <c r="I512" s="137">
        <v>8</v>
      </c>
      <c r="J512" s="137">
        <v>0</v>
      </c>
      <c r="K512" s="137">
        <v>4</v>
      </c>
      <c r="L512" s="132">
        <f t="shared" si="8"/>
        <v>15</v>
      </c>
      <c r="M512" s="137">
        <v>4754</v>
      </c>
      <c r="N512" s="124">
        <v>2.3980815347721821E-3</v>
      </c>
      <c r="O512" s="138" t="s">
        <v>456</v>
      </c>
      <c r="P512" s="138" t="s">
        <v>2580</v>
      </c>
      <c r="Q512" s="133" t="s">
        <v>51</v>
      </c>
    </row>
    <row r="513" spans="1:17" ht="15.75" thickBot="1" x14ac:dyDescent="0.25">
      <c r="A513" s="135" t="s">
        <v>550</v>
      </c>
      <c r="B513" s="136" t="s">
        <v>551</v>
      </c>
      <c r="C513" s="137">
        <v>18</v>
      </c>
      <c r="D513" s="137">
        <v>0</v>
      </c>
      <c r="E513" s="137">
        <v>0</v>
      </c>
      <c r="F513" s="137">
        <v>0</v>
      </c>
      <c r="G513" s="137">
        <v>0</v>
      </c>
      <c r="H513" s="137">
        <v>2</v>
      </c>
      <c r="I513" s="137">
        <v>8</v>
      </c>
      <c r="J513" s="137">
        <v>0</v>
      </c>
      <c r="K513" s="137">
        <v>0</v>
      </c>
      <c r="L513" s="132">
        <f t="shared" si="8"/>
        <v>8</v>
      </c>
      <c r="M513" s="137">
        <v>1359</v>
      </c>
      <c r="N513" s="124">
        <v>1.5317286652078774E-2</v>
      </c>
      <c r="O513" s="138" t="s">
        <v>120</v>
      </c>
      <c r="P513" s="138" t="s">
        <v>312</v>
      </c>
      <c r="Q513" s="133" t="s">
        <v>2360</v>
      </c>
    </row>
    <row r="514" spans="1:17" ht="15.75" thickBot="1" x14ac:dyDescent="0.25">
      <c r="A514" s="135" t="s">
        <v>1623</v>
      </c>
      <c r="B514" s="136" t="s">
        <v>2466</v>
      </c>
      <c r="C514" s="137">
        <v>2</v>
      </c>
      <c r="D514" s="137">
        <v>1</v>
      </c>
      <c r="E514" s="137">
        <v>0</v>
      </c>
      <c r="F514" s="137">
        <v>0</v>
      </c>
      <c r="G514" s="137">
        <v>0</v>
      </c>
      <c r="H514" s="137">
        <v>1</v>
      </c>
      <c r="I514" s="137">
        <v>0</v>
      </c>
      <c r="J514" s="137">
        <v>0</v>
      </c>
      <c r="K514" s="137">
        <v>0</v>
      </c>
      <c r="L514" s="132">
        <f t="shared" si="8"/>
        <v>0</v>
      </c>
      <c r="M514" s="137">
        <v>569</v>
      </c>
      <c r="N514" s="124">
        <v>4.6296296296296294E-3</v>
      </c>
      <c r="O514" s="138" t="s">
        <v>212</v>
      </c>
      <c r="P514" s="138" t="s">
        <v>321</v>
      </c>
      <c r="Q514" s="133" t="s">
        <v>364</v>
      </c>
    </row>
    <row r="515" spans="1:17" ht="15.75" thickBot="1" x14ac:dyDescent="0.25">
      <c r="A515" s="135" t="s">
        <v>2237</v>
      </c>
      <c r="B515" s="136" t="s">
        <v>2467</v>
      </c>
      <c r="C515" s="137">
        <v>1</v>
      </c>
      <c r="D515" s="137">
        <v>0</v>
      </c>
      <c r="E515" s="137">
        <v>0</v>
      </c>
      <c r="F515" s="137">
        <v>0</v>
      </c>
      <c r="G515" s="137">
        <v>0</v>
      </c>
      <c r="H515" s="137">
        <v>0</v>
      </c>
      <c r="I515" s="137">
        <v>1</v>
      </c>
      <c r="J515" s="137">
        <v>0</v>
      </c>
      <c r="K515" s="137">
        <v>0</v>
      </c>
      <c r="L515" s="132">
        <f t="shared" si="8"/>
        <v>0</v>
      </c>
      <c r="M515" s="137">
        <v>612</v>
      </c>
      <c r="N515" s="124">
        <v>6.369426751592357E-3</v>
      </c>
      <c r="O515" s="138" t="s">
        <v>224</v>
      </c>
      <c r="P515" s="138" t="s">
        <v>321</v>
      </c>
      <c r="Q515" s="133" t="s">
        <v>94</v>
      </c>
    </row>
    <row r="516" spans="1:17" ht="15.75" thickBot="1" x14ac:dyDescent="0.25">
      <c r="A516" s="135" t="s">
        <v>1251</v>
      </c>
      <c r="B516" s="136" t="s">
        <v>1252</v>
      </c>
      <c r="C516" s="137">
        <v>27</v>
      </c>
      <c r="D516" s="137">
        <v>0</v>
      </c>
      <c r="E516" s="137">
        <v>0</v>
      </c>
      <c r="F516" s="137">
        <v>0</v>
      </c>
      <c r="G516" s="137">
        <v>0</v>
      </c>
      <c r="H516" s="137">
        <v>0</v>
      </c>
      <c r="I516" s="137">
        <v>22</v>
      </c>
      <c r="J516" s="137">
        <v>0</v>
      </c>
      <c r="K516" s="137">
        <v>0</v>
      </c>
      <c r="L516" s="132">
        <f t="shared" si="8"/>
        <v>5</v>
      </c>
      <c r="M516" s="137">
        <v>315</v>
      </c>
      <c r="N516" s="124">
        <v>3.1695721077654518E-3</v>
      </c>
      <c r="O516" s="138" t="s">
        <v>180</v>
      </c>
      <c r="P516" s="138" t="s">
        <v>296</v>
      </c>
      <c r="Q516" s="133"/>
    </row>
    <row r="517" spans="1:17" ht="15.75" thickBot="1" x14ac:dyDescent="0.25">
      <c r="A517" s="135" t="s">
        <v>1642</v>
      </c>
      <c r="B517" s="136" t="s">
        <v>1643</v>
      </c>
      <c r="C517" s="137">
        <v>7</v>
      </c>
      <c r="D517" s="137">
        <v>0</v>
      </c>
      <c r="E517" s="137">
        <v>0</v>
      </c>
      <c r="F517" s="137">
        <v>0</v>
      </c>
      <c r="G517" s="137">
        <v>0</v>
      </c>
      <c r="H517" s="137">
        <v>0</v>
      </c>
      <c r="I517" s="137">
        <v>6</v>
      </c>
      <c r="J517" s="137">
        <v>0</v>
      </c>
      <c r="K517" s="137">
        <v>0</v>
      </c>
      <c r="L517" s="132">
        <f t="shared" si="8"/>
        <v>1</v>
      </c>
      <c r="M517" s="137">
        <v>1005</v>
      </c>
      <c r="N517" s="124">
        <v>4.3333333333333335E-2</v>
      </c>
      <c r="O517" s="138" t="s">
        <v>47</v>
      </c>
      <c r="P517" s="138" t="s">
        <v>316</v>
      </c>
      <c r="Q517" s="133"/>
    </row>
    <row r="518" spans="1:17" ht="15.75" thickBot="1" x14ac:dyDescent="0.25">
      <c r="A518" s="135" t="s">
        <v>1279</v>
      </c>
      <c r="B518" s="136" t="s">
        <v>2468</v>
      </c>
      <c r="C518" s="137">
        <v>1</v>
      </c>
      <c r="D518" s="137">
        <v>0</v>
      </c>
      <c r="E518" s="137">
        <v>0</v>
      </c>
      <c r="F518" s="137">
        <v>0</v>
      </c>
      <c r="G518" s="137">
        <v>0</v>
      </c>
      <c r="H518" s="137">
        <v>0</v>
      </c>
      <c r="I518" s="137">
        <v>1</v>
      </c>
      <c r="J518" s="137">
        <v>0</v>
      </c>
      <c r="K518" s="137">
        <v>0</v>
      </c>
      <c r="L518" s="132">
        <f t="shared" si="8"/>
        <v>0</v>
      </c>
      <c r="M518" s="137">
        <v>230</v>
      </c>
      <c r="N518" s="124">
        <v>3.1612223393045311E-3</v>
      </c>
      <c r="O518" s="138" t="s">
        <v>11</v>
      </c>
      <c r="P518" s="138" t="s">
        <v>307</v>
      </c>
      <c r="Q518" s="133"/>
    </row>
    <row r="519" spans="1:17" ht="15.75" thickBot="1" x14ac:dyDescent="0.25">
      <c r="A519" s="135" t="s">
        <v>733</v>
      </c>
      <c r="B519" s="136" t="s">
        <v>734</v>
      </c>
      <c r="C519" s="137">
        <v>24</v>
      </c>
      <c r="D519" s="137">
        <v>4</v>
      </c>
      <c r="E519" s="137">
        <v>0</v>
      </c>
      <c r="F519" s="137">
        <v>0</v>
      </c>
      <c r="G519" s="137">
        <v>0</v>
      </c>
      <c r="H519" s="137">
        <v>2</v>
      </c>
      <c r="I519" s="137">
        <v>13</v>
      </c>
      <c r="J519" s="137">
        <v>0</v>
      </c>
      <c r="K519" s="137">
        <v>2</v>
      </c>
      <c r="L519" s="132">
        <f t="shared" si="8"/>
        <v>3</v>
      </c>
      <c r="M519" s="137">
        <v>1909</v>
      </c>
      <c r="N519" s="124">
        <v>3.9775910364145656E-2</v>
      </c>
      <c r="O519" s="138" t="s">
        <v>30</v>
      </c>
      <c r="P519" s="138" t="s">
        <v>312</v>
      </c>
      <c r="Q519" s="133" t="s">
        <v>2358</v>
      </c>
    </row>
    <row r="520" spans="1:17" ht="15.75" thickBot="1" x14ac:dyDescent="0.25">
      <c r="A520" s="135" t="s">
        <v>621</v>
      </c>
      <c r="B520" s="136" t="s">
        <v>622</v>
      </c>
      <c r="C520" s="137">
        <v>17</v>
      </c>
      <c r="D520" s="137">
        <v>4</v>
      </c>
      <c r="E520" s="137">
        <v>0</v>
      </c>
      <c r="F520" s="137">
        <v>0</v>
      </c>
      <c r="G520" s="137">
        <v>0</v>
      </c>
      <c r="H520" s="137">
        <v>1</v>
      </c>
      <c r="I520" s="137">
        <v>1</v>
      </c>
      <c r="J520" s="137">
        <v>5</v>
      </c>
      <c r="K520" s="137">
        <v>0</v>
      </c>
      <c r="L520" s="132">
        <f t="shared" si="8"/>
        <v>6</v>
      </c>
      <c r="M520" s="137">
        <v>1140</v>
      </c>
      <c r="N520" s="124">
        <v>7.889546351084813E-3</v>
      </c>
      <c r="O520" s="138" t="s">
        <v>29</v>
      </c>
      <c r="P520" s="138" t="s">
        <v>298</v>
      </c>
      <c r="Q520" s="133" t="s">
        <v>391</v>
      </c>
    </row>
    <row r="521" spans="1:17" ht="15.75" thickBot="1" x14ac:dyDescent="0.25">
      <c r="A521" s="135" t="s">
        <v>2576</v>
      </c>
      <c r="B521" s="136" t="s">
        <v>2577</v>
      </c>
      <c r="C521" s="137">
        <v>1</v>
      </c>
      <c r="D521" s="137">
        <v>0</v>
      </c>
      <c r="E521" s="137">
        <v>0</v>
      </c>
      <c r="F521" s="137">
        <v>0</v>
      </c>
      <c r="G521" s="137">
        <v>0</v>
      </c>
      <c r="H521" s="137">
        <v>1</v>
      </c>
      <c r="I521" s="137">
        <v>0</v>
      </c>
      <c r="J521" s="137">
        <v>0</v>
      </c>
      <c r="K521" s="137">
        <v>0</v>
      </c>
      <c r="L521" s="132">
        <f t="shared" si="8"/>
        <v>0</v>
      </c>
      <c r="M521" s="137">
        <v>550</v>
      </c>
      <c r="N521" s="124">
        <v>9.1135045567522777E-3</v>
      </c>
      <c r="O521" s="138" t="s">
        <v>210</v>
      </c>
      <c r="P521" s="138"/>
      <c r="Q521" s="133"/>
    </row>
    <row r="522" spans="1:17" ht="15.75" thickBot="1" x14ac:dyDescent="0.25">
      <c r="A522" s="135" t="s">
        <v>60</v>
      </c>
      <c r="B522" s="136" t="s">
        <v>320</v>
      </c>
      <c r="C522" s="137">
        <v>4281</v>
      </c>
      <c r="D522" s="137">
        <v>3413</v>
      </c>
      <c r="E522" s="137">
        <v>85</v>
      </c>
      <c r="F522" s="137">
        <v>152</v>
      </c>
      <c r="G522" s="137">
        <v>5</v>
      </c>
      <c r="H522" s="137">
        <v>26</v>
      </c>
      <c r="I522" s="137">
        <v>221</v>
      </c>
      <c r="J522" s="137">
        <v>71</v>
      </c>
      <c r="K522" s="137">
        <v>25</v>
      </c>
      <c r="L522" s="132">
        <f t="shared" si="8"/>
        <v>520</v>
      </c>
      <c r="M522" s="137">
        <v>53855</v>
      </c>
      <c r="N522" s="124">
        <v>4.807692307692308E-3</v>
      </c>
      <c r="O522" s="138" t="s">
        <v>456</v>
      </c>
      <c r="P522" s="138" t="s">
        <v>321</v>
      </c>
      <c r="Q522" s="133"/>
    </row>
    <row r="523" spans="1:17" ht="15.75" thickBot="1" x14ac:dyDescent="0.25">
      <c r="A523" s="135" t="s">
        <v>1048</v>
      </c>
      <c r="B523" s="136" t="s">
        <v>1049</v>
      </c>
      <c r="C523" s="137">
        <v>5</v>
      </c>
      <c r="D523" s="137">
        <v>2</v>
      </c>
      <c r="E523" s="137">
        <v>0</v>
      </c>
      <c r="F523" s="137">
        <v>0</v>
      </c>
      <c r="G523" s="137">
        <v>0</v>
      </c>
      <c r="H523" s="137">
        <v>0</v>
      </c>
      <c r="I523" s="137">
        <v>1</v>
      </c>
      <c r="J523" s="137">
        <v>0</v>
      </c>
      <c r="K523" s="137">
        <v>0</v>
      </c>
      <c r="L523" s="132">
        <f t="shared" ref="L523:L586" si="9">+C523-D523-G523-H523-I523-J523-K523</f>
        <v>2</v>
      </c>
      <c r="M523" s="137">
        <v>704</v>
      </c>
      <c r="N523" s="124">
        <v>1.718213058419244E-3</v>
      </c>
      <c r="O523" s="138" t="s">
        <v>46</v>
      </c>
      <c r="P523" s="138" t="s">
        <v>296</v>
      </c>
      <c r="Q523" s="133"/>
    </row>
    <row r="524" spans="1:17" ht="15.75" thickBot="1" x14ac:dyDescent="0.25">
      <c r="A524" s="135" t="s">
        <v>2092</v>
      </c>
      <c r="B524" s="136" t="s">
        <v>2093</v>
      </c>
      <c r="C524" s="137">
        <v>1</v>
      </c>
      <c r="D524" s="137">
        <v>1</v>
      </c>
      <c r="E524" s="137">
        <v>0</v>
      </c>
      <c r="F524" s="137">
        <v>0</v>
      </c>
      <c r="G524" s="137">
        <v>0</v>
      </c>
      <c r="H524" s="137">
        <v>0</v>
      </c>
      <c r="I524" s="137">
        <v>0</v>
      </c>
      <c r="J524" s="137">
        <v>0</v>
      </c>
      <c r="K524" s="137">
        <v>0</v>
      </c>
      <c r="L524" s="132">
        <f t="shared" si="9"/>
        <v>0</v>
      </c>
      <c r="M524" s="137">
        <v>427</v>
      </c>
      <c r="N524" s="124">
        <v>1.1961722488038277E-3</v>
      </c>
      <c r="O524" s="138" t="s">
        <v>21</v>
      </c>
      <c r="P524" s="138" t="s">
        <v>307</v>
      </c>
      <c r="Q524" s="133"/>
    </row>
    <row r="525" spans="1:17" ht="15.75" thickBot="1" x14ac:dyDescent="0.25">
      <c r="A525" s="135" t="s">
        <v>1434</v>
      </c>
      <c r="B525" s="136" t="s">
        <v>1435</v>
      </c>
      <c r="C525" s="137">
        <v>8</v>
      </c>
      <c r="D525" s="137">
        <v>0</v>
      </c>
      <c r="E525" s="137">
        <v>0</v>
      </c>
      <c r="F525" s="137">
        <v>0</v>
      </c>
      <c r="G525" s="137">
        <v>0</v>
      </c>
      <c r="H525" s="137">
        <v>1</v>
      </c>
      <c r="I525" s="137">
        <v>1</v>
      </c>
      <c r="J525" s="137">
        <v>0</v>
      </c>
      <c r="K525" s="137">
        <v>0</v>
      </c>
      <c r="L525" s="132">
        <f t="shared" si="9"/>
        <v>6</v>
      </c>
      <c r="M525" s="137">
        <v>515</v>
      </c>
      <c r="N525" s="124">
        <v>8.989460632362058E-3</v>
      </c>
      <c r="O525" s="138" t="s">
        <v>39</v>
      </c>
      <c r="P525" s="138" t="s">
        <v>298</v>
      </c>
      <c r="Q525" s="133" t="s">
        <v>391</v>
      </c>
    </row>
    <row r="526" spans="1:17" ht="15.75" thickBot="1" x14ac:dyDescent="0.25">
      <c r="A526" s="135" t="s">
        <v>1218</v>
      </c>
      <c r="B526" s="136" t="s">
        <v>1219</v>
      </c>
      <c r="C526" s="137">
        <v>10</v>
      </c>
      <c r="D526" s="137">
        <v>0</v>
      </c>
      <c r="E526" s="137">
        <v>0</v>
      </c>
      <c r="F526" s="137">
        <v>0</v>
      </c>
      <c r="G526" s="137">
        <v>0</v>
      </c>
      <c r="H526" s="137">
        <v>0</v>
      </c>
      <c r="I526" s="137">
        <v>4</v>
      </c>
      <c r="J526" s="137">
        <v>0</v>
      </c>
      <c r="K526" s="137">
        <v>0</v>
      </c>
      <c r="L526" s="132">
        <f t="shared" si="9"/>
        <v>6</v>
      </c>
      <c r="M526" s="137">
        <v>732</v>
      </c>
      <c r="N526" s="124">
        <v>4.5774647887323943E-3</v>
      </c>
      <c r="O526" s="138" t="s">
        <v>78</v>
      </c>
      <c r="P526" s="138" t="s">
        <v>321</v>
      </c>
      <c r="Q526" s="133"/>
    </row>
    <row r="527" spans="1:17" ht="15.75" thickBot="1" x14ac:dyDescent="0.25">
      <c r="A527" s="135" t="s">
        <v>721</v>
      </c>
      <c r="B527" s="136" t="s">
        <v>722</v>
      </c>
      <c r="C527" s="137">
        <v>52</v>
      </c>
      <c r="D527" s="137">
        <v>0</v>
      </c>
      <c r="E527" s="137">
        <v>0</v>
      </c>
      <c r="F527" s="137">
        <v>0</v>
      </c>
      <c r="G527" s="137">
        <v>0</v>
      </c>
      <c r="H527" s="137">
        <v>3</v>
      </c>
      <c r="I527" s="137">
        <v>36</v>
      </c>
      <c r="J527" s="137">
        <v>0</v>
      </c>
      <c r="K527" s="137">
        <v>1</v>
      </c>
      <c r="L527" s="132">
        <f t="shared" si="9"/>
        <v>12</v>
      </c>
      <c r="M527" s="137">
        <v>752</v>
      </c>
      <c r="N527" s="124">
        <v>7.7220077220077222E-3</v>
      </c>
      <c r="O527" s="138" t="s">
        <v>37</v>
      </c>
      <c r="P527" s="138" t="s">
        <v>2580</v>
      </c>
      <c r="Q527" s="133" t="s">
        <v>51</v>
      </c>
    </row>
    <row r="528" spans="1:17" ht="15.75" thickBot="1" x14ac:dyDescent="0.25">
      <c r="A528" s="135" t="s">
        <v>1621</v>
      </c>
      <c r="B528" s="136" t="s">
        <v>1622</v>
      </c>
      <c r="C528" s="137">
        <v>15</v>
      </c>
      <c r="D528" s="137">
        <v>11</v>
      </c>
      <c r="E528" s="137">
        <v>0</v>
      </c>
      <c r="F528" s="137">
        <v>0</v>
      </c>
      <c r="G528" s="137">
        <v>0</v>
      </c>
      <c r="H528" s="137">
        <v>4</v>
      </c>
      <c r="I528" s="137">
        <v>0</v>
      </c>
      <c r="J528" s="137">
        <v>0</v>
      </c>
      <c r="K528" s="137">
        <v>0</v>
      </c>
      <c r="L528" s="132">
        <f t="shared" si="9"/>
        <v>0</v>
      </c>
      <c r="M528" s="137">
        <v>474</v>
      </c>
      <c r="N528" s="124">
        <v>8.5209981740718196E-3</v>
      </c>
      <c r="O528" s="138" t="s">
        <v>224</v>
      </c>
      <c r="P528" s="138" t="s">
        <v>2580</v>
      </c>
      <c r="Q528" s="133" t="s">
        <v>51</v>
      </c>
    </row>
    <row r="529" spans="1:17" ht="15.75" thickBot="1" x14ac:dyDescent="0.25">
      <c r="A529" s="135" t="s">
        <v>1030</v>
      </c>
      <c r="B529" s="136" t="s">
        <v>1031</v>
      </c>
      <c r="C529" s="137">
        <v>38</v>
      </c>
      <c r="D529" s="137">
        <v>1</v>
      </c>
      <c r="E529" s="137">
        <v>0</v>
      </c>
      <c r="F529" s="137">
        <v>0</v>
      </c>
      <c r="G529" s="137">
        <v>0</v>
      </c>
      <c r="H529" s="137">
        <v>0</v>
      </c>
      <c r="I529" s="137">
        <v>23</v>
      </c>
      <c r="J529" s="137">
        <v>0</v>
      </c>
      <c r="K529" s="137">
        <v>2</v>
      </c>
      <c r="L529" s="132">
        <f t="shared" si="9"/>
        <v>12</v>
      </c>
      <c r="M529" s="137">
        <v>688</v>
      </c>
      <c r="N529" s="124">
        <v>4.9261083743842365E-3</v>
      </c>
      <c r="O529" s="138" t="s">
        <v>21</v>
      </c>
      <c r="P529" s="138" t="s">
        <v>307</v>
      </c>
      <c r="Q529" s="133"/>
    </row>
    <row r="530" spans="1:17" ht="15.75" thickBot="1" x14ac:dyDescent="0.25">
      <c r="A530" s="135" t="s">
        <v>707</v>
      </c>
      <c r="B530" s="136" t="s">
        <v>708</v>
      </c>
      <c r="C530" s="137">
        <v>23</v>
      </c>
      <c r="D530" s="137">
        <v>20</v>
      </c>
      <c r="E530" s="137">
        <v>0</v>
      </c>
      <c r="F530" s="137">
        <v>0</v>
      </c>
      <c r="G530" s="137">
        <v>0</v>
      </c>
      <c r="H530" s="137">
        <v>0</v>
      </c>
      <c r="I530" s="137">
        <v>2</v>
      </c>
      <c r="J530" s="137">
        <v>0</v>
      </c>
      <c r="K530" s="137">
        <v>0</v>
      </c>
      <c r="L530" s="132">
        <f t="shared" si="9"/>
        <v>1</v>
      </c>
      <c r="M530" s="137">
        <v>997</v>
      </c>
      <c r="N530" s="124">
        <v>7.1942446043165471E-3</v>
      </c>
      <c r="O530" s="138" t="s">
        <v>36</v>
      </c>
      <c r="P530" s="138" t="s">
        <v>321</v>
      </c>
      <c r="Q530" s="133" t="s">
        <v>364</v>
      </c>
    </row>
    <row r="531" spans="1:17" ht="15.75" thickBot="1" x14ac:dyDescent="0.25">
      <c r="A531" s="135" t="s">
        <v>1079</v>
      </c>
      <c r="B531" s="136" t="s">
        <v>1080</v>
      </c>
      <c r="C531" s="137">
        <v>1</v>
      </c>
      <c r="D531" s="137">
        <v>0</v>
      </c>
      <c r="E531" s="137">
        <v>0</v>
      </c>
      <c r="F531" s="137">
        <v>0</v>
      </c>
      <c r="G531" s="137">
        <v>0</v>
      </c>
      <c r="H531" s="137">
        <v>0</v>
      </c>
      <c r="I531" s="137">
        <v>0</v>
      </c>
      <c r="J531" s="137">
        <v>0</v>
      </c>
      <c r="K531" s="137">
        <v>0</v>
      </c>
      <c r="L531" s="132">
        <f t="shared" si="9"/>
        <v>1</v>
      </c>
      <c r="M531" s="137">
        <v>988</v>
      </c>
      <c r="N531" s="124">
        <v>7.6923076923076927E-2</v>
      </c>
      <c r="O531" s="138" t="s">
        <v>73</v>
      </c>
      <c r="P531" s="138" t="s">
        <v>316</v>
      </c>
      <c r="Q531" s="133"/>
    </row>
    <row r="532" spans="1:17" ht="15.75" thickBot="1" x14ac:dyDescent="0.25">
      <c r="A532" s="135" t="s">
        <v>209</v>
      </c>
      <c r="B532" s="136" t="s">
        <v>490</v>
      </c>
      <c r="C532" s="137">
        <v>36</v>
      </c>
      <c r="D532" s="137">
        <v>16</v>
      </c>
      <c r="E532" s="137">
        <v>0</v>
      </c>
      <c r="F532" s="137">
        <v>5</v>
      </c>
      <c r="G532" s="137">
        <v>0</v>
      </c>
      <c r="H532" s="137">
        <v>9</v>
      </c>
      <c r="I532" s="137">
        <v>7</v>
      </c>
      <c r="J532" s="137">
        <v>1</v>
      </c>
      <c r="K532" s="137">
        <v>0</v>
      </c>
      <c r="L532" s="132">
        <f t="shared" si="9"/>
        <v>3</v>
      </c>
      <c r="M532" s="137">
        <v>6756</v>
      </c>
      <c r="N532" s="124">
        <v>4.5917244965302084E-2</v>
      </c>
      <c r="O532" s="138" t="s">
        <v>456</v>
      </c>
      <c r="P532" s="138" t="s">
        <v>307</v>
      </c>
      <c r="Q532" s="133"/>
    </row>
    <row r="533" spans="1:17" ht="15.75" thickBot="1" x14ac:dyDescent="0.25">
      <c r="A533" s="135" t="s">
        <v>62</v>
      </c>
      <c r="B533" s="136" t="s">
        <v>323</v>
      </c>
      <c r="C533" s="137">
        <v>1924</v>
      </c>
      <c r="D533" s="137">
        <v>1552</v>
      </c>
      <c r="E533" s="137">
        <v>152</v>
      </c>
      <c r="F533" s="137">
        <v>121</v>
      </c>
      <c r="G533" s="137">
        <v>100</v>
      </c>
      <c r="H533" s="137">
        <v>31</v>
      </c>
      <c r="I533" s="137">
        <v>56</v>
      </c>
      <c r="J533" s="137">
        <v>2</v>
      </c>
      <c r="K533" s="137">
        <v>8</v>
      </c>
      <c r="L533" s="132">
        <f t="shared" si="9"/>
        <v>175</v>
      </c>
      <c r="M533" s="137">
        <v>83098</v>
      </c>
      <c r="N533" s="124">
        <v>1.4099783080260303E-2</v>
      </c>
      <c r="O533" s="138" t="s">
        <v>456</v>
      </c>
      <c r="P533" s="138" t="s">
        <v>312</v>
      </c>
      <c r="Q533" s="133" t="s">
        <v>2358</v>
      </c>
    </row>
    <row r="534" spans="1:17" ht="15.75" thickBot="1" x14ac:dyDescent="0.25">
      <c r="A534" s="135" t="s">
        <v>1351</v>
      </c>
      <c r="B534" s="136" t="s">
        <v>1352</v>
      </c>
      <c r="C534" s="137">
        <v>4</v>
      </c>
      <c r="D534" s="137">
        <v>0</v>
      </c>
      <c r="E534" s="137">
        <v>0</v>
      </c>
      <c r="F534" s="137">
        <v>0</v>
      </c>
      <c r="G534" s="137">
        <v>0</v>
      </c>
      <c r="H534" s="137">
        <v>0</v>
      </c>
      <c r="I534" s="137">
        <v>1</v>
      </c>
      <c r="J534" s="137">
        <v>0</v>
      </c>
      <c r="K534" s="137">
        <v>2</v>
      </c>
      <c r="L534" s="132">
        <f t="shared" si="9"/>
        <v>1</v>
      </c>
      <c r="M534" s="137">
        <v>803</v>
      </c>
      <c r="N534" s="124">
        <v>1.5721166711265722E-2</v>
      </c>
      <c r="O534" s="138" t="s">
        <v>71</v>
      </c>
      <c r="P534" s="138" t="s">
        <v>298</v>
      </c>
      <c r="Q534" s="133" t="s">
        <v>18</v>
      </c>
    </row>
    <row r="535" spans="1:17" ht="15.75" thickBot="1" x14ac:dyDescent="0.25">
      <c r="A535" s="135" t="s">
        <v>1793</v>
      </c>
      <c r="B535" s="136" t="s">
        <v>1794</v>
      </c>
      <c r="C535" s="137">
        <v>2</v>
      </c>
      <c r="D535" s="137">
        <v>0</v>
      </c>
      <c r="E535" s="137">
        <v>0</v>
      </c>
      <c r="F535" s="137">
        <v>0</v>
      </c>
      <c r="G535" s="137">
        <v>0</v>
      </c>
      <c r="H535" s="137">
        <v>1</v>
      </c>
      <c r="I535" s="137">
        <v>1</v>
      </c>
      <c r="J535" s="137">
        <v>0</v>
      </c>
      <c r="K535" s="137">
        <v>0</v>
      </c>
      <c r="L535" s="132">
        <f t="shared" si="9"/>
        <v>0</v>
      </c>
      <c r="M535" s="137">
        <v>778</v>
      </c>
      <c r="N535" s="124">
        <v>9.6463022508038593E-3</v>
      </c>
      <c r="O535" s="138" t="s">
        <v>69</v>
      </c>
      <c r="P535" s="138" t="s">
        <v>321</v>
      </c>
      <c r="Q535" s="133" t="s">
        <v>332</v>
      </c>
    </row>
    <row r="536" spans="1:17" ht="15.75" thickBot="1" x14ac:dyDescent="0.25">
      <c r="A536" s="135" t="s">
        <v>1345</v>
      </c>
      <c r="B536" s="136" t="s">
        <v>1346</v>
      </c>
      <c r="C536" s="137">
        <v>11</v>
      </c>
      <c r="D536" s="137">
        <v>0</v>
      </c>
      <c r="E536" s="137">
        <v>0</v>
      </c>
      <c r="F536" s="137">
        <v>0</v>
      </c>
      <c r="G536" s="137">
        <v>0</v>
      </c>
      <c r="H536" s="137">
        <v>0</v>
      </c>
      <c r="I536" s="137">
        <v>3</v>
      </c>
      <c r="J536" s="137">
        <v>0</v>
      </c>
      <c r="K536" s="137">
        <v>0</v>
      </c>
      <c r="L536" s="132">
        <f t="shared" si="9"/>
        <v>8</v>
      </c>
      <c r="M536" s="137">
        <v>810</v>
      </c>
      <c r="N536" s="124">
        <v>3.3888731996611129E-3</v>
      </c>
      <c r="O536" s="138" t="s">
        <v>78</v>
      </c>
      <c r="P536" s="138" t="s">
        <v>321</v>
      </c>
      <c r="Q536" s="133"/>
    </row>
    <row r="537" spans="1:17" ht="15.75" thickBot="1" x14ac:dyDescent="0.25">
      <c r="A537" s="135" t="s">
        <v>779</v>
      </c>
      <c r="B537" s="136" t="s">
        <v>780</v>
      </c>
      <c r="C537" s="137">
        <v>32</v>
      </c>
      <c r="D537" s="137">
        <v>4</v>
      </c>
      <c r="E537" s="137">
        <v>0</v>
      </c>
      <c r="F537" s="137">
        <v>0</v>
      </c>
      <c r="G537" s="137">
        <v>0</v>
      </c>
      <c r="H537" s="137">
        <v>0</v>
      </c>
      <c r="I537" s="137">
        <v>11</v>
      </c>
      <c r="J537" s="137">
        <v>0</v>
      </c>
      <c r="K537" s="137">
        <v>4</v>
      </c>
      <c r="L537" s="132">
        <f t="shared" si="9"/>
        <v>13</v>
      </c>
      <c r="M537" s="137">
        <v>234</v>
      </c>
      <c r="N537" s="124">
        <v>6.7873303167420816E-3</v>
      </c>
      <c r="O537" s="138" t="s">
        <v>42</v>
      </c>
      <c r="P537" s="138" t="s">
        <v>307</v>
      </c>
      <c r="Q537" s="133" t="s">
        <v>5</v>
      </c>
    </row>
    <row r="538" spans="1:17" ht="15.75" thickBot="1" x14ac:dyDescent="0.25">
      <c r="A538" s="135" t="s">
        <v>1136</v>
      </c>
      <c r="B538" s="136" t="s">
        <v>1137</v>
      </c>
      <c r="C538" s="137">
        <v>1</v>
      </c>
      <c r="D538" s="137">
        <v>1</v>
      </c>
      <c r="E538" s="137">
        <v>0</v>
      </c>
      <c r="F538" s="137">
        <v>0</v>
      </c>
      <c r="G538" s="137">
        <v>0</v>
      </c>
      <c r="H538" s="137">
        <v>0</v>
      </c>
      <c r="I538" s="137">
        <v>0</v>
      </c>
      <c r="J538" s="137">
        <v>0</v>
      </c>
      <c r="K538" s="137">
        <v>0</v>
      </c>
      <c r="L538" s="132">
        <f t="shared" si="9"/>
        <v>0</v>
      </c>
      <c r="M538" s="137">
        <v>776</v>
      </c>
      <c r="N538" s="124">
        <v>5.8411214953271026E-3</v>
      </c>
      <c r="O538" s="138" t="s">
        <v>69</v>
      </c>
      <c r="P538" s="138" t="s">
        <v>321</v>
      </c>
      <c r="Q538" s="133" t="s">
        <v>332</v>
      </c>
    </row>
    <row r="539" spans="1:17" ht="15.75" thickBot="1" x14ac:dyDescent="0.25">
      <c r="A539" s="135" t="s">
        <v>210</v>
      </c>
      <c r="B539" s="136" t="s">
        <v>1673</v>
      </c>
      <c r="C539" s="137">
        <v>6</v>
      </c>
      <c r="D539" s="137">
        <v>2</v>
      </c>
      <c r="E539" s="137">
        <v>0</v>
      </c>
      <c r="F539" s="137">
        <v>0</v>
      </c>
      <c r="G539" s="137">
        <v>0</v>
      </c>
      <c r="H539" s="137">
        <v>0</v>
      </c>
      <c r="I539" s="137">
        <v>3</v>
      </c>
      <c r="J539" s="137">
        <v>0</v>
      </c>
      <c r="K539" s="137">
        <v>0</v>
      </c>
      <c r="L539" s="132">
        <f t="shared" si="9"/>
        <v>1</v>
      </c>
      <c r="M539" s="137">
        <v>816</v>
      </c>
      <c r="N539" s="124">
        <v>1.0958904109589041E-2</v>
      </c>
      <c r="O539" s="138" t="s">
        <v>210</v>
      </c>
      <c r="P539" s="138" t="s">
        <v>296</v>
      </c>
      <c r="Q539" s="133"/>
    </row>
    <row r="540" spans="1:17" ht="15.75" thickBot="1" x14ac:dyDescent="0.25">
      <c r="A540" s="135" t="s">
        <v>676</v>
      </c>
      <c r="B540" s="136" t="s">
        <v>677</v>
      </c>
      <c r="C540" s="137">
        <v>17</v>
      </c>
      <c r="D540" s="137">
        <v>9</v>
      </c>
      <c r="E540" s="137">
        <v>0</v>
      </c>
      <c r="F540" s="137">
        <v>0</v>
      </c>
      <c r="G540" s="137">
        <v>0</v>
      </c>
      <c r="H540" s="137">
        <v>0</v>
      </c>
      <c r="I540" s="137">
        <v>5</v>
      </c>
      <c r="J540" s="137">
        <v>0</v>
      </c>
      <c r="K540" s="137">
        <v>1</v>
      </c>
      <c r="L540" s="132">
        <f t="shared" si="9"/>
        <v>2</v>
      </c>
      <c r="M540" s="137">
        <v>2386</v>
      </c>
      <c r="N540" s="124">
        <v>5.2208835341365459E-2</v>
      </c>
      <c r="O540" s="138" t="s">
        <v>43</v>
      </c>
      <c r="P540" s="138" t="s">
        <v>312</v>
      </c>
      <c r="Q540" s="133" t="s">
        <v>2358</v>
      </c>
    </row>
    <row r="541" spans="1:17" ht="15.75" thickBot="1" x14ac:dyDescent="0.25">
      <c r="A541" s="135" t="s">
        <v>2279</v>
      </c>
      <c r="B541" s="136" t="s">
        <v>2280</v>
      </c>
      <c r="C541" s="137">
        <v>5</v>
      </c>
      <c r="D541" s="137">
        <v>0</v>
      </c>
      <c r="E541" s="137">
        <v>0</v>
      </c>
      <c r="F541" s="137">
        <v>0</v>
      </c>
      <c r="G541" s="137">
        <v>0</v>
      </c>
      <c r="H541" s="137">
        <v>0</v>
      </c>
      <c r="I541" s="137">
        <v>1</v>
      </c>
      <c r="J541" s="137">
        <v>0</v>
      </c>
      <c r="K541" s="137">
        <v>0</v>
      </c>
      <c r="L541" s="132">
        <f t="shared" si="9"/>
        <v>4</v>
      </c>
      <c r="M541" s="137">
        <v>158</v>
      </c>
      <c r="N541" s="124">
        <v>3.7220843672456573E-2</v>
      </c>
      <c r="O541" s="138" t="s">
        <v>76</v>
      </c>
      <c r="P541" s="138" t="s">
        <v>321</v>
      </c>
      <c r="Q541" s="133"/>
    </row>
    <row r="542" spans="1:17" ht="15.75" thickBot="1" x14ac:dyDescent="0.25">
      <c r="A542" s="135" t="s">
        <v>1000</v>
      </c>
      <c r="B542" s="136" t="s">
        <v>1001</v>
      </c>
      <c r="C542" s="137">
        <v>24</v>
      </c>
      <c r="D542" s="137">
        <v>3</v>
      </c>
      <c r="E542" s="137">
        <v>0</v>
      </c>
      <c r="F542" s="137">
        <v>0</v>
      </c>
      <c r="G542" s="137">
        <v>0</v>
      </c>
      <c r="H542" s="137">
        <v>13</v>
      </c>
      <c r="I542" s="137">
        <v>0</v>
      </c>
      <c r="J542" s="137">
        <v>0</v>
      </c>
      <c r="K542" s="137">
        <v>1</v>
      </c>
      <c r="L542" s="132">
        <f t="shared" si="9"/>
        <v>7</v>
      </c>
      <c r="M542" s="137">
        <v>1450</v>
      </c>
      <c r="N542" s="124">
        <v>7.8693684831792254E-5</v>
      </c>
      <c r="O542" s="138" t="s">
        <v>73</v>
      </c>
      <c r="P542" s="138" t="s">
        <v>316</v>
      </c>
      <c r="Q542" s="133"/>
    </row>
    <row r="543" spans="1:17" ht="15.75" thickBot="1" x14ac:dyDescent="0.25">
      <c r="A543" s="135" t="s">
        <v>1632</v>
      </c>
      <c r="B543" s="136" t="s">
        <v>1633</v>
      </c>
      <c r="C543" s="137">
        <v>15</v>
      </c>
      <c r="D543" s="137">
        <v>15</v>
      </c>
      <c r="E543" s="137">
        <v>0</v>
      </c>
      <c r="F543" s="137">
        <v>0</v>
      </c>
      <c r="G543" s="137">
        <v>0</v>
      </c>
      <c r="H543" s="137">
        <v>0</v>
      </c>
      <c r="I543" s="137">
        <v>0</v>
      </c>
      <c r="J543" s="137">
        <v>0</v>
      </c>
      <c r="K543" s="137">
        <v>0</v>
      </c>
      <c r="L543" s="132">
        <f t="shared" si="9"/>
        <v>0</v>
      </c>
      <c r="M543" s="137">
        <v>164</v>
      </c>
      <c r="N543" s="124">
        <v>3.8314176245210726E-3</v>
      </c>
      <c r="O543" s="138" t="s">
        <v>47</v>
      </c>
      <c r="P543" s="138" t="s">
        <v>316</v>
      </c>
      <c r="Q543" s="133"/>
    </row>
    <row r="544" spans="1:17" ht="15.75" thickBot="1" x14ac:dyDescent="0.25">
      <c r="A544" s="135" t="s">
        <v>1020</v>
      </c>
      <c r="B544" s="136" t="s">
        <v>1021</v>
      </c>
      <c r="C544" s="137">
        <v>9</v>
      </c>
      <c r="D544" s="137">
        <v>1</v>
      </c>
      <c r="E544" s="137">
        <v>0</v>
      </c>
      <c r="F544" s="137">
        <v>0</v>
      </c>
      <c r="G544" s="137">
        <v>0</v>
      </c>
      <c r="H544" s="137">
        <v>1</v>
      </c>
      <c r="I544" s="137">
        <v>6</v>
      </c>
      <c r="J544" s="137">
        <v>1</v>
      </c>
      <c r="K544" s="137">
        <v>0</v>
      </c>
      <c r="L544" s="132">
        <f t="shared" si="9"/>
        <v>0</v>
      </c>
      <c r="M544" s="137">
        <v>1003</v>
      </c>
      <c r="N544" s="124">
        <v>9.4517958412098301E-4</v>
      </c>
      <c r="O544" s="138" t="s">
        <v>71</v>
      </c>
      <c r="P544" s="138" t="s">
        <v>298</v>
      </c>
      <c r="Q544" s="133"/>
    </row>
    <row r="545" spans="1:17" ht="15.75" thickBot="1" x14ac:dyDescent="0.25">
      <c r="A545" s="135" t="s">
        <v>1480</v>
      </c>
      <c r="B545" s="136" t="s">
        <v>1481</v>
      </c>
      <c r="C545" s="137">
        <v>4</v>
      </c>
      <c r="D545" s="137">
        <v>2</v>
      </c>
      <c r="E545" s="137">
        <v>0</v>
      </c>
      <c r="F545" s="137">
        <v>0</v>
      </c>
      <c r="G545" s="137">
        <v>0</v>
      </c>
      <c r="H545" s="137">
        <v>0</v>
      </c>
      <c r="I545" s="137">
        <v>2</v>
      </c>
      <c r="J545" s="137">
        <v>0</v>
      </c>
      <c r="K545" s="137">
        <v>0</v>
      </c>
      <c r="L545" s="132">
        <f t="shared" si="9"/>
        <v>0</v>
      </c>
      <c r="M545" s="137">
        <v>519</v>
      </c>
      <c r="N545" s="124">
        <v>1.1291866028708134E-2</v>
      </c>
      <c r="O545" s="138" t="s">
        <v>120</v>
      </c>
      <c r="P545" s="138" t="s">
        <v>316</v>
      </c>
      <c r="Q545" s="133"/>
    </row>
    <row r="546" spans="1:17" ht="15.75" thickBot="1" x14ac:dyDescent="0.25">
      <c r="A546" s="135" t="s">
        <v>619</v>
      </c>
      <c r="B546" s="136" t="s">
        <v>620</v>
      </c>
      <c r="C546" s="137">
        <v>53</v>
      </c>
      <c r="D546" s="137">
        <v>0</v>
      </c>
      <c r="E546" s="137">
        <v>0</v>
      </c>
      <c r="F546" s="137">
        <v>0</v>
      </c>
      <c r="G546" s="137">
        <v>0</v>
      </c>
      <c r="H546" s="137">
        <v>0</v>
      </c>
      <c r="I546" s="137">
        <v>28</v>
      </c>
      <c r="J546" s="137">
        <v>5</v>
      </c>
      <c r="K546" s="137">
        <v>9</v>
      </c>
      <c r="L546" s="132">
        <f t="shared" si="9"/>
        <v>11</v>
      </c>
      <c r="M546" s="137">
        <v>2582</v>
      </c>
      <c r="N546" s="124">
        <v>9.5548317046688383E-2</v>
      </c>
      <c r="O546" s="138" t="s">
        <v>70</v>
      </c>
      <c r="P546" s="138" t="s">
        <v>298</v>
      </c>
      <c r="Q546" s="133"/>
    </row>
    <row r="547" spans="1:17" ht="15.75" thickBot="1" x14ac:dyDescent="0.25">
      <c r="A547" s="135" t="s">
        <v>1024</v>
      </c>
      <c r="B547" s="136" t="s">
        <v>1025</v>
      </c>
      <c r="C547" s="137">
        <v>10</v>
      </c>
      <c r="D547" s="137">
        <v>0</v>
      </c>
      <c r="E547" s="137">
        <v>0</v>
      </c>
      <c r="F547" s="137">
        <v>0</v>
      </c>
      <c r="G547" s="137">
        <v>0</v>
      </c>
      <c r="H547" s="137">
        <v>0</v>
      </c>
      <c r="I547" s="137">
        <v>10</v>
      </c>
      <c r="J547" s="137">
        <v>0</v>
      </c>
      <c r="K547" s="137">
        <v>0</v>
      </c>
      <c r="L547" s="132">
        <f t="shared" si="9"/>
        <v>0</v>
      </c>
      <c r="M547" s="137">
        <v>255</v>
      </c>
      <c r="N547" s="124">
        <v>3.8379530916844352E-2</v>
      </c>
      <c r="O547" s="138" t="s">
        <v>43</v>
      </c>
      <c r="P547" s="138" t="s">
        <v>312</v>
      </c>
      <c r="Q547" s="133" t="s">
        <v>2358</v>
      </c>
    </row>
    <row r="548" spans="1:17" ht="15.75" thickBot="1" x14ac:dyDescent="0.25">
      <c r="A548" s="135" t="s">
        <v>1115</v>
      </c>
      <c r="B548" s="136" t="s">
        <v>1116</v>
      </c>
      <c r="C548" s="137">
        <v>9</v>
      </c>
      <c r="D548" s="137">
        <v>2</v>
      </c>
      <c r="E548" s="137">
        <v>0</v>
      </c>
      <c r="F548" s="137">
        <v>0</v>
      </c>
      <c r="G548" s="137">
        <v>0</v>
      </c>
      <c r="H548" s="137">
        <v>2</v>
      </c>
      <c r="I548" s="137">
        <v>5</v>
      </c>
      <c r="J548" s="137">
        <v>0</v>
      </c>
      <c r="K548" s="137">
        <v>0</v>
      </c>
      <c r="L548" s="132">
        <f t="shared" si="9"/>
        <v>0</v>
      </c>
      <c r="M548" s="137">
        <v>1298</v>
      </c>
      <c r="N548" s="124">
        <v>4.4917257683215132E-2</v>
      </c>
      <c r="O548" s="138" t="s">
        <v>225</v>
      </c>
      <c r="P548" s="138" t="s">
        <v>307</v>
      </c>
      <c r="Q548" s="133" t="s">
        <v>83</v>
      </c>
    </row>
    <row r="549" spans="1:17" ht="15.75" thickBot="1" x14ac:dyDescent="0.25">
      <c r="A549" s="135" t="s">
        <v>1759</v>
      </c>
      <c r="B549" s="136" t="s">
        <v>1760</v>
      </c>
      <c r="C549" s="137">
        <v>10</v>
      </c>
      <c r="D549" s="137">
        <v>4</v>
      </c>
      <c r="E549" s="137">
        <v>0</v>
      </c>
      <c r="F549" s="137">
        <v>0</v>
      </c>
      <c r="G549" s="137">
        <v>0</v>
      </c>
      <c r="H549" s="137">
        <v>0</v>
      </c>
      <c r="I549" s="137">
        <v>6</v>
      </c>
      <c r="J549" s="137">
        <v>0</v>
      </c>
      <c r="K549" s="137">
        <v>0</v>
      </c>
      <c r="L549" s="132">
        <f t="shared" si="9"/>
        <v>0</v>
      </c>
      <c r="M549" s="137">
        <v>535</v>
      </c>
      <c r="N549" s="124">
        <v>4.1899441340782122E-3</v>
      </c>
      <c r="O549" s="138" t="s">
        <v>11</v>
      </c>
      <c r="P549" s="138" t="s">
        <v>307</v>
      </c>
      <c r="Q549" s="133"/>
    </row>
    <row r="550" spans="1:17" ht="15.75" thickBot="1" x14ac:dyDescent="0.25">
      <c r="A550" s="135" t="s">
        <v>1946</v>
      </c>
      <c r="B550" s="136" t="s">
        <v>2375</v>
      </c>
      <c r="C550" s="137">
        <v>1</v>
      </c>
      <c r="D550" s="137">
        <v>1</v>
      </c>
      <c r="E550" s="137">
        <v>1</v>
      </c>
      <c r="F550" s="137">
        <v>0</v>
      </c>
      <c r="G550" s="137">
        <v>0</v>
      </c>
      <c r="H550" s="137">
        <v>0</v>
      </c>
      <c r="I550" s="137">
        <v>0</v>
      </c>
      <c r="J550" s="137">
        <v>0</v>
      </c>
      <c r="K550" s="137">
        <v>0</v>
      </c>
      <c r="L550" s="132">
        <f t="shared" si="9"/>
        <v>0</v>
      </c>
      <c r="M550" s="137">
        <v>517</v>
      </c>
      <c r="N550" s="124">
        <v>4.4326241134751775E-2</v>
      </c>
      <c r="O550" s="138" t="s">
        <v>46</v>
      </c>
      <c r="P550" s="138" t="s">
        <v>296</v>
      </c>
      <c r="Q550" s="133"/>
    </row>
    <row r="551" spans="1:17" ht="15.75" thickBot="1" x14ac:dyDescent="0.25">
      <c r="A551" s="135" t="s">
        <v>63</v>
      </c>
      <c r="B551" s="136" t="s">
        <v>376</v>
      </c>
      <c r="C551" s="137">
        <v>501</v>
      </c>
      <c r="D551" s="137">
        <v>120</v>
      </c>
      <c r="E551" s="137">
        <v>1</v>
      </c>
      <c r="F551" s="137">
        <v>2</v>
      </c>
      <c r="G551" s="137">
        <v>112</v>
      </c>
      <c r="H551" s="137">
        <v>34</v>
      </c>
      <c r="I551" s="137">
        <v>116</v>
      </c>
      <c r="J551" s="137">
        <v>5</v>
      </c>
      <c r="K551" s="137">
        <v>12</v>
      </c>
      <c r="L551" s="132">
        <f t="shared" si="9"/>
        <v>102</v>
      </c>
      <c r="M551" s="137">
        <v>26087</v>
      </c>
      <c r="N551" s="124">
        <v>5.2424639580602884E-3</v>
      </c>
      <c r="O551" s="138" t="s">
        <v>456</v>
      </c>
      <c r="P551" s="138" t="s">
        <v>298</v>
      </c>
      <c r="Q551" s="133"/>
    </row>
    <row r="552" spans="1:17" ht="15.75" thickBot="1" x14ac:dyDescent="0.25">
      <c r="A552" s="135" t="s">
        <v>1105</v>
      </c>
      <c r="B552" s="136" t="s">
        <v>1106</v>
      </c>
      <c r="C552" s="137">
        <v>13</v>
      </c>
      <c r="D552" s="137">
        <v>4</v>
      </c>
      <c r="E552" s="137">
        <v>0</v>
      </c>
      <c r="F552" s="137">
        <v>0</v>
      </c>
      <c r="G552" s="137">
        <v>0</v>
      </c>
      <c r="H552" s="137">
        <v>4</v>
      </c>
      <c r="I552" s="137">
        <v>0</v>
      </c>
      <c r="J552" s="137">
        <v>0</v>
      </c>
      <c r="K552" s="137">
        <v>0</v>
      </c>
      <c r="L552" s="132">
        <f t="shared" si="9"/>
        <v>5</v>
      </c>
      <c r="M552" s="137">
        <v>1159</v>
      </c>
      <c r="N552" s="124">
        <v>3.8201160541586072E-2</v>
      </c>
      <c r="O552" s="138" t="s">
        <v>47</v>
      </c>
      <c r="P552" s="138" t="s">
        <v>300</v>
      </c>
      <c r="Q552" s="133"/>
    </row>
    <row r="553" spans="1:17" ht="15.75" thickBot="1" x14ac:dyDescent="0.25">
      <c r="A553" s="135" t="s">
        <v>216</v>
      </c>
      <c r="B553" s="136" t="s">
        <v>552</v>
      </c>
      <c r="C553" s="137">
        <v>24</v>
      </c>
      <c r="D553" s="137">
        <v>8</v>
      </c>
      <c r="E553" s="137">
        <v>1</v>
      </c>
      <c r="F553" s="137">
        <v>0</v>
      </c>
      <c r="G553" s="137">
        <v>0</v>
      </c>
      <c r="H553" s="137">
        <v>1</v>
      </c>
      <c r="I553" s="137">
        <v>10</v>
      </c>
      <c r="J553" s="137">
        <v>0</v>
      </c>
      <c r="K553" s="137">
        <v>0</v>
      </c>
      <c r="L553" s="132">
        <f t="shared" si="9"/>
        <v>5</v>
      </c>
      <c r="M553" s="137">
        <v>2043</v>
      </c>
      <c r="N553" s="124">
        <v>5.5865921787709499E-3</v>
      </c>
      <c r="O553" s="138" t="s">
        <v>456</v>
      </c>
      <c r="P553" s="138" t="s">
        <v>2580</v>
      </c>
      <c r="Q553" s="133" t="s">
        <v>51</v>
      </c>
    </row>
    <row r="554" spans="1:17" ht="15.75" thickBot="1" x14ac:dyDescent="0.25">
      <c r="A554" s="135" t="s">
        <v>64</v>
      </c>
      <c r="B554" s="136" t="s">
        <v>348</v>
      </c>
      <c r="C554" s="137">
        <v>1763</v>
      </c>
      <c r="D554" s="137">
        <v>1477</v>
      </c>
      <c r="E554" s="137">
        <v>7</v>
      </c>
      <c r="F554" s="137">
        <v>67</v>
      </c>
      <c r="G554" s="137">
        <v>6</v>
      </c>
      <c r="H554" s="137">
        <v>8</v>
      </c>
      <c r="I554" s="137">
        <v>61</v>
      </c>
      <c r="J554" s="137">
        <v>6</v>
      </c>
      <c r="K554" s="137">
        <v>15</v>
      </c>
      <c r="L554" s="132">
        <f t="shared" si="9"/>
        <v>190</v>
      </c>
      <c r="M554" s="137">
        <v>29079</v>
      </c>
      <c r="N554" s="124">
        <v>3.9541534861550459E-2</v>
      </c>
      <c r="O554" s="138" t="s">
        <v>456</v>
      </c>
      <c r="P554" s="138" t="s">
        <v>2580</v>
      </c>
      <c r="Q554" s="133" t="s">
        <v>64</v>
      </c>
    </row>
    <row r="555" spans="1:17" ht="15.75" thickBot="1" x14ac:dyDescent="0.25">
      <c r="A555" s="135" t="s">
        <v>807</v>
      </c>
      <c r="B555" s="136" t="s">
        <v>808</v>
      </c>
      <c r="C555" s="137">
        <v>32</v>
      </c>
      <c r="D555" s="137">
        <v>0</v>
      </c>
      <c r="E555" s="137">
        <v>0</v>
      </c>
      <c r="F555" s="137">
        <v>0</v>
      </c>
      <c r="G555" s="137">
        <v>0</v>
      </c>
      <c r="H555" s="137">
        <v>2</v>
      </c>
      <c r="I555" s="137">
        <v>7</v>
      </c>
      <c r="J555" s="137">
        <v>0</v>
      </c>
      <c r="K555" s="137">
        <v>2</v>
      </c>
      <c r="L555" s="132">
        <f t="shared" si="9"/>
        <v>21</v>
      </c>
      <c r="M555" s="137">
        <v>412</v>
      </c>
      <c r="N555" s="124">
        <v>5.1107325383304937E-3</v>
      </c>
      <c r="O555" s="138" t="s">
        <v>29</v>
      </c>
      <c r="P555" s="138" t="s">
        <v>298</v>
      </c>
      <c r="Q555" s="133" t="s">
        <v>391</v>
      </c>
    </row>
    <row r="556" spans="1:17" ht="15.75" thickBot="1" x14ac:dyDescent="0.25">
      <c r="A556" s="135" t="s">
        <v>65</v>
      </c>
      <c r="B556" s="136" t="s">
        <v>1133</v>
      </c>
      <c r="C556" s="137">
        <v>2</v>
      </c>
      <c r="D556" s="137">
        <v>2</v>
      </c>
      <c r="E556" s="137">
        <v>0</v>
      </c>
      <c r="F556" s="137">
        <v>0</v>
      </c>
      <c r="G556" s="137">
        <v>0</v>
      </c>
      <c r="H556" s="137">
        <v>0</v>
      </c>
      <c r="I556" s="137">
        <v>0</v>
      </c>
      <c r="J556" s="137">
        <v>0</v>
      </c>
      <c r="K556" s="137">
        <v>0</v>
      </c>
      <c r="L556" s="132">
        <f t="shared" si="9"/>
        <v>0</v>
      </c>
      <c r="M556" s="137">
        <v>963</v>
      </c>
      <c r="N556" s="124">
        <v>3.8880248833592537E-3</v>
      </c>
      <c r="O556" s="138" t="s">
        <v>65</v>
      </c>
      <c r="P556" s="138" t="s">
        <v>316</v>
      </c>
      <c r="Q556" s="133"/>
    </row>
    <row r="557" spans="1:17" ht="15.75" thickBot="1" x14ac:dyDescent="0.25">
      <c r="A557" s="135" t="s">
        <v>1265</v>
      </c>
      <c r="B557" s="136" t="s">
        <v>1266</v>
      </c>
      <c r="C557" s="137">
        <v>7</v>
      </c>
      <c r="D557" s="137">
        <v>0</v>
      </c>
      <c r="E557" s="137">
        <v>0</v>
      </c>
      <c r="F557" s="137">
        <v>0</v>
      </c>
      <c r="G557" s="137">
        <v>0</v>
      </c>
      <c r="H557" s="137">
        <v>1</v>
      </c>
      <c r="I557" s="137">
        <v>2</v>
      </c>
      <c r="J557" s="137">
        <v>0</v>
      </c>
      <c r="K557" s="137">
        <v>0</v>
      </c>
      <c r="L557" s="132">
        <f t="shared" si="9"/>
        <v>4</v>
      </c>
      <c r="M557" s="137">
        <v>1295</v>
      </c>
      <c r="N557" s="124">
        <v>3.5971223021582736E-3</v>
      </c>
      <c r="O557" s="138" t="s">
        <v>73</v>
      </c>
      <c r="P557" s="138" t="s">
        <v>316</v>
      </c>
      <c r="Q557" s="133"/>
    </row>
    <row r="558" spans="1:17" ht="15.75" thickBot="1" x14ac:dyDescent="0.25">
      <c r="A558" s="135" t="s">
        <v>571</v>
      </c>
      <c r="B558" s="136" t="s">
        <v>572</v>
      </c>
      <c r="C558" s="137">
        <v>22</v>
      </c>
      <c r="D558" s="137">
        <v>0</v>
      </c>
      <c r="E558" s="137">
        <v>0</v>
      </c>
      <c r="F558" s="137">
        <v>0</v>
      </c>
      <c r="G558" s="137">
        <v>0</v>
      </c>
      <c r="H558" s="137">
        <v>5</v>
      </c>
      <c r="I558" s="137">
        <v>10</v>
      </c>
      <c r="J558" s="137">
        <v>0</v>
      </c>
      <c r="K558" s="137">
        <v>0</v>
      </c>
      <c r="L558" s="132">
        <f t="shared" si="9"/>
        <v>7</v>
      </c>
      <c r="M558" s="137">
        <v>626</v>
      </c>
      <c r="N558" s="124">
        <v>1.7503366031929216E-2</v>
      </c>
      <c r="O558" s="138" t="s">
        <v>11</v>
      </c>
      <c r="P558" s="138" t="s">
        <v>307</v>
      </c>
      <c r="Q558" s="133" t="s">
        <v>1</v>
      </c>
    </row>
    <row r="559" spans="1:17" ht="15.75" thickBot="1" x14ac:dyDescent="0.25">
      <c r="A559" s="135" t="s">
        <v>1214</v>
      </c>
      <c r="B559" s="136" t="s">
        <v>1215</v>
      </c>
      <c r="C559" s="137">
        <v>4</v>
      </c>
      <c r="D559" s="137">
        <v>0</v>
      </c>
      <c r="E559" s="137">
        <v>0</v>
      </c>
      <c r="F559" s="137">
        <v>0</v>
      </c>
      <c r="G559" s="137">
        <v>0</v>
      </c>
      <c r="H559" s="137">
        <v>4</v>
      </c>
      <c r="I559" s="137">
        <v>0</v>
      </c>
      <c r="J559" s="137">
        <v>0</v>
      </c>
      <c r="K559" s="137">
        <v>0</v>
      </c>
      <c r="L559" s="132">
        <f t="shared" si="9"/>
        <v>0</v>
      </c>
      <c r="M559" s="137">
        <v>699</v>
      </c>
      <c r="N559" s="124">
        <v>8.4317032040472171E-3</v>
      </c>
      <c r="O559" s="138" t="s">
        <v>35</v>
      </c>
      <c r="P559" s="138" t="s">
        <v>2580</v>
      </c>
      <c r="Q559" s="133" t="s">
        <v>91</v>
      </c>
    </row>
    <row r="560" spans="1:17" ht="15.75" thickBot="1" x14ac:dyDescent="0.25">
      <c r="A560" s="135" t="s">
        <v>1648</v>
      </c>
      <c r="B560" s="136" t="s">
        <v>1649</v>
      </c>
      <c r="C560" s="137">
        <v>6</v>
      </c>
      <c r="D560" s="137">
        <v>0</v>
      </c>
      <c r="E560" s="137">
        <v>0</v>
      </c>
      <c r="F560" s="137">
        <v>0</v>
      </c>
      <c r="G560" s="137">
        <v>0</v>
      </c>
      <c r="H560" s="137">
        <v>1</v>
      </c>
      <c r="I560" s="137">
        <v>1</v>
      </c>
      <c r="J560" s="137">
        <v>0</v>
      </c>
      <c r="K560" s="137">
        <v>0</v>
      </c>
      <c r="L560" s="132">
        <f t="shared" si="9"/>
        <v>4</v>
      </c>
      <c r="M560" s="137">
        <v>939</v>
      </c>
      <c r="N560" s="124">
        <v>1.1768859597505002E-4</v>
      </c>
      <c r="O560" s="138" t="s">
        <v>34</v>
      </c>
      <c r="P560" s="138" t="s">
        <v>312</v>
      </c>
      <c r="Q560" s="133"/>
    </row>
    <row r="561" spans="1:17" ht="15.75" thickBot="1" x14ac:dyDescent="0.25">
      <c r="A561" s="135" t="s">
        <v>1032</v>
      </c>
      <c r="B561" s="136" t="s">
        <v>1033</v>
      </c>
      <c r="C561" s="137">
        <v>14</v>
      </c>
      <c r="D561" s="137">
        <v>7</v>
      </c>
      <c r="E561" s="137">
        <v>0</v>
      </c>
      <c r="F561" s="137">
        <v>5</v>
      </c>
      <c r="G561" s="137">
        <v>0</v>
      </c>
      <c r="H561" s="137">
        <v>4</v>
      </c>
      <c r="I561" s="137">
        <v>1</v>
      </c>
      <c r="J561" s="137">
        <v>0</v>
      </c>
      <c r="K561" s="137">
        <v>0</v>
      </c>
      <c r="L561" s="132">
        <f t="shared" si="9"/>
        <v>2</v>
      </c>
      <c r="M561" s="137">
        <v>846</v>
      </c>
      <c r="N561" s="124">
        <v>1.7857142857142856E-2</v>
      </c>
      <c r="O561" s="138" t="s">
        <v>65</v>
      </c>
      <c r="P561" s="138" t="s">
        <v>316</v>
      </c>
      <c r="Q561" s="133"/>
    </row>
    <row r="562" spans="1:17" ht="15.75" thickBot="1" x14ac:dyDescent="0.25">
      <c r="A562" s="135" t="s">
        <v>587</v>
      </c>
      <c r="B562" s="136" t="s">
        <v>588</v>
      </c>
      <c r="C562" s="137">
        <v>34</v>
      </c>
      <c r="D562" s="137">
        <v>4</v>
      </c>
      <c r="E562" s="137">
        <v>0</v>
      </c>
      <c r="F562" s="137">
        <v>0</v>
      </c>
      <c r="G562" s="137">
        <v>0</v>
      </c>
      <c r="H562" s="137">
        <v>3</v>
      </c>
      <c r="I562" s="137">
        <v>21</v>
      </c>
      <c r="J562" s="137">
        <v>1</v>
      </c>
      <c r="K562" s="137">
        <v>0</v>
      </c>
      <c r="L562" s="132">
        <f t="shared" si="9"/>
        <v>5</v>
      </c>
      <c r="M562" s="137">
        <v>1780</v>
      </c>
      <c r="N562" s="124">
        <v>3.8265306122448979E-3</v>
      </c>
      <c r="O562" s="138" t="s">
        <v>116</v>
      </c>
      <c r="P562" s="138" t="s">
        <v>307</v>
      </c>
      <c r="Q562" s="133"/>
    </row>
    <row r="563" spans="1:17" ht="15.75" thickBot="1" x14ac:dyDescent="0.25">
      <c r="A563" s="135" t="s">
        <v>67</v>
      </c>
      <c r="B563" s="136" t="s">
        <v>345</v>
      </c>
      <c r="C563" s="137">
        <v>3840</v>
      </c>
      <c r="D563" s="137">
        <v>504</v>
      </c>
      <c r="E563" s="137">
        <v>7</v>
      </c>
      <c r="F563" s="137">
        <v>34</v>
      </c>
      <c r="G563" s="137">
        <v>2</v>
      </c>
      <c r="H563" s="137">
        <v>311</v>
      </c>
      <c r="I563" s="137">
        <v>1578</v>
      </c>
      <c r="J563" s="137">
        <v>28</v>
      </c>
      <c r="K563" s="137">
        <v>441</v>
      </c>
      <c r="L563" s="132">
        <f t="shared" si="9"/>
        <v>976</v>
      </c>
      <c r="M563" s="137">
        <v>95338</v>
      </c>
      <c r="N563" s="124">
        <v>9.3390804597701157E-3</v>
      </c>
      <c r="O563" s="138" t="s">
        <v>456</v>
      </c>
      <c r="P563" s="138" t="s">
        <v>312</v>
      </c>
      <c r="Q563" s="133" t="s">
        <v>2358</v>
      </c>
    </row>
    <row r="564" spans="1:17" ht="15.75" thickBot="1" x14ac:dyDescent="0.25">
      <c r="A564" s="135" t="s">
        <v>66</v>
      </c>
      <c r="B564" s="136" t="s">
        <v>371</v>
      </c>
      <c r="C564" s="137">
        <v>766</v>
      </c>
      <c r="D564" s="137">
        <v>55</v>
      </c>
      <c r="E564" s="137">
        <v>3</v>
      </c>
      <c r="F564" s="137">
        <v>3</v>
      </c>
      <c r="G564" s="137">
        <v>0</v>
      </c>
      <c r="H564" s="137">
        <v>237</v>
      </c>
      <c r="I564" s="137">
        <v>199</v>
      </c>
      <c r="J564" s="137">
        <v>39</v>
      </c>
      <c r="K564" s="137">
        <v>108</v>
      </c>
      <c r="L564" s="132">
        <f t="shared" si="9"/>
        <v>128</v>
      </c>
      <c r="M564" s="137">
        <v>77509</v>
      </c>
      <c r="N564" s="124">
        <v>6.1349693251533744E-3</v>
      </c>
      <c r="O564" s="138" t="s">
        <v>456</v>
      </c>
      <c r="P564" s="138" t="s">
        <v>312</v>
      </c>
      <c r="Q564" s="133" t="s">
        <v>2358</v>
      </c>
    </row>
    <row r="565" spans="1:17" ht="15.75" thickBot="1" x14ac:dyDescent="0.25">
      <c r="A565" s="135" t="s">
        <v>1095</v>
      </c>
      <c r="B565" s="136" t="s">
        <v>1096</v>
      </c>
      <c r="C565" s="137">
        <v>29</v>
      </c>
      <c r="D565" s="137">
        <v>0</v>
      </c>
      <c r="E565" s="137">
        <v>0</v>
      </c>
      <c r="F565" s="137">
        <v>0</v>
      </c>
      <c r="G565" s="137">
        <v>0</v>
      </c>
      <c r="H565" s="137">
        <v>0</v>
      </c>
      <c r="I565" s="137">
        <v>23</v>
      </c>
      <c r="J565" s="137">
        <v>0</v>
      </c>
      <c r="K565" s="137">
        <v>2</v>
      </c>
      <c r="L565" s="132">
        <f t="shared" si="9"/>
        <v>4</v>
      </c>
      <c r="M565" s="137">
        <v>1216</v>
      </c>
      <c r="N565" s="124">
        <v>7.058823529411765E-3</v>
      </c>
      <c r="O565" s="138" t="s">
        <v>35</v>
      </c>
      <c r="P565" s="138" t="s">
        <v>2580</v>
      </c>
      <c r="Q565" s="133" t="s">
        <v>91</v>
      </c>
    </row>
    <row r="566" spans="1:17" ht="15.75" thickBot="1" x14ac:dyDescent="0.25">
      <c r="A566" s="135" t="s">
        <v>773</v>
      </c>
      <c r="B566" s="136" t="s">
        <v>774</v>
      </c>
      <c r="C566" s="137">
        <v>9</v>
      </c>
      <c r="D566" s="137">
        <v>0</v>
      </c>
      <c r="E566" s="137">
        <v>0</v>
      </c>
      <c r="F566" s="137">
        <v>0</v>
      </c>
      <c r="G566" s="137">
        <v>0</v>
      </c>
      <c r="H566" s="137">
        <v>0</v>
      </c>
      <c r="I566" s="137">
        <v>5</v>
      </c>
      <c r="J566" s="137">
        <v>0</v>
      </c>
      <c r="K566" s="137">
        <v>0</v>
      </c>
      <c r="L566" s="132">
        <f t="shared" si="9"/>
        <v>4</v>
      </c>
      <c r="M566" s="137">
        <v>1201</v>
      </c>
      <c r="N566" s="124">
        <v>1.7873100983020553E-2</v>
      </c>
      <c r="O566" s="138" t="s">
        <v>71</v>
      </c>
      <c r="P566" s="138" t="s">
        <v>298</v>
      </c>
      <c r="Q566" s="133"/>
    </row>
    <row r="567" spans="1:17" ht="15.75" thickBot="1" x14ac:dyDescent="0.25">
      <c r="A567" s="135" t="s">
        <v>1378</v>
      </c>
      <c r="B567" s="136" t="s">
        <v>1379</v>
      </c>
      <c r="C567" s="137">
        <v>3</v>
      </c>
      <c r="D567" s="137">
        <v>1</v>
      </c>
      <c r="E567" s="137">
        <v>0</v>
      </c>
      <c r="F567" s="137">
        <v>0</v>
      </c>
      <c r="G567" s="137">
        <v>0</v>
      </c>
      <c r="H567" s="137">
        <v>0</v>
      </c>
      <c r="I567" s="137">
        <v>2</v>
      </c>
      <c r="J567" s="137">
        <v>0</v>
      </c>
      <c r="K567" s="137">
        <v>0</v>
      </c>
      <c r="L567" s="132">
        <f t="shared" si="9"/>
        <v>0</v>
      </c>
      <c r="M567" s="137">
        <v>476</v>
      </c>
      <c r="N567" s="124">
        <v>5.2840158520475564E-2</v>
      </c>
      <c r="O567" s="138" t="s">
        <v>78</v>
      </c>
      <c r="P567" s="138" t="s">
        <v>321</v>
      </c>
      <c r="Q567" s="133" t="s">
        <v>94</v>
      </c>
    </row>
    <row r="568" spans="1:17" ht="15.75" thickBot="1" x14ac:dyDescent="0.25">
      <c r="A568" s="135" t="s">
        <v>978</v>
      </c>
      <c r="B568" s="136" t="s">
        <v>979</v>
      </c>
      <c r="C568" s="137">
        <v>30</v>
      </c>
      <c r="D568" s="137">
        <v>2</v>
      </c>
      <c r="E568" s="137">
        <v>0</v>
      </c>
      <c r="F568" s="137">
        <v>0</v>
      </c>
      <c r="G568" s="137">
        <v>0</v>
      </c>
      <c r="H568" s="137">
        <v>0</v>
      </c>
      <c r="I568" s="137">
        <v>28</v>
      </c>
      <c r="J568" s="137">
        <v>0</v>
      </c>
      <c r="K568" s="137">
        <v>0</v>
      </c>
      <c r="L568" s="132">
        <f t="shared" si="9"/>
        <v>0</v>
      </c>
      <c r="M568" s="137">
        <v>1680</v>
      </c>
      <c r="N568" s="124">
        <v>4.2372881355932203E-3</v>
      </c>
      <c r="O568" s="138" t="s">
        <v>78</v>
      </c>
      <c r="P568" s="138" t="s">
        <v>321</v>
      </c>
      <c r="Q568" s="133"/>
    </row>
    <row r="569" spans="1:17" ht="15.75" thickBot="1" x14ac:dyDescent="0.25">
      <c r="A569" s="135" t="s">
        <v>913</v>
      </c>
      <c r="B569" s="136" t="s">
        <v>914</v>
      </c>
      <c r="C569" s="137">
        <v>7</v>
      </c>
      <c r="D569" s="137">
        <v>0</v>
      </c>
      <c r="E569" s="137">
        <v>0</v>
      </c>
      <c r="F569" s="137">
        <v>0</v>
      </c>
      <c r="G569" s="137">
        <v>0</v>
      </c>
      <c r="H569" s="137">
        <v>0</v>
      </c>
      <c r="I569" s="137">
        <v>1</v>
      </c>
      <c r="J569" s="137">
        <v>0</v>
      </c>
      <c r="K569" s="137">
        <v>0</v>
      </c>
      <c r="L569" s="132">
        <f t="shared" si="9"/>
        <v>6</v>
      </c>
      <c r="M569" s="137">
        <v>1184</v>
      </c>
      <c r="N569" s="124">
        <v>5.0420168067226894E-3</v>
      </c>
      <c r="O569" s="138" t="s">
        <v>43</v>
      </c>
      <c r="P569" s="138" t="s">
        <v>312</v>
      </c>
      <c r="Q569" s="133"/>
    </row>
    <row r="570" spans="1:17" ht="15.75" thickBot="1" x14ac:dyDescent="0.25">
      <c r="A570" s="135" t="s">
        <v>68</v>
      </c>
      <c r="B570" s="136" t="s">
        <v>408</v>
      </c>
      <c r="C570" s="137">
        <v>157</v>
      </c>
      <c r="D570" s="137">
        <v>38</v>
      </c>
      <c r="E570" s="137">
        <v>0</v>
      </c>
      <c r="F570" s="137">
        <v>0</v>
      </c>
      <c r="G570" s="137">
        <v>25</v>
      </c>
      <c r="H570" s="137">
        <v>11</v>
      </c>
      <c r="I570" s="137">
        <v>39</v>
      </c>
      <c r="J570" s="137">
        <v>1</v>
      </c>
      <c r="K570" s="137">
        <v>7</v>
      </c>
      <c r="L570" s="132">
        <f t="shared" si="9"/>
        <v>36</v>
      </c>
      <c r="M570" s="137">
        <v>16175</v>
      </c>
      <c r="N570" s="124">
        <v>1.2064343163538873E-2</v>
      </c>
      <c r="O570" s="138" t="s">
        <v>456</v>
      </c>
      <c r="P570" s="138" t="s">
        <v>309</v>
      </c>
      <c r="Q570" s="133" t="s">
        <v>111</v>
      </c>
    </row>
    <row r="571" spans="1:17" ht="15.75" thickBot="1" x14ac:dyDescent="0.25">
      <c r="A571" s="135" t="s">
        <v>1073</v>
      </c>
      <c r="B571" s="136" t="s">
        <v>1074</v>
      </c>
      <c r="C571" s="137">
        <v>7</v>
      </c>
      <c r="D571" s="137">
        <v>0</v>
      </c>
      <c r="E571" s="137">
        <v>0</v>
      </c>
      <c r="F571" s="137">
        <v>0</v>
      </c>
      <c r="G571" s="137">
        <v>0</v>
      </c>
      <c r="H571" s="137">
        <v>0</v>
      </c>
      <c r="I571" s="137">
        <v>4</v>
      </c>
      <c r="J571" s="137">
        <v>0</v>
      </c>
      <c r="K571" s="137">
        <v>0</v>
      </c>
      <c r="L571" s="132">
        <f t="shared" si="9"/>
        <v>3</v>
      </c>
      <c r="M571" s="137">
        <v>950</v>
      </c>
      <c r="N571" s="124">
        <v>1.9230769230769232E-3</v>
      </c>
      <c r="O571" s="138" t="s">
        <v>89</v>
      </c>
      <c r="P571" s="138" t="s">
        <v>2580</v>
      </c>
      <c r="Q571" s="133" t="s">
        <v>91</v>
      </c>
    </row>
    <row r="572" spans="1:17" ht="15.75" thickBot="1" x14ac:dyDescent="0.25">
      <c r="A572" s="135" t="s">
        <v>1669</v>
      </c>
      <c r="B572" s="136" t="s">
        <v>1670</v>
      </c>
      <c r="C572" s="137">
        <v>8</v>
      </c>
      <c r="D572" s="137">
        <v>2</v>
      </c>
      <c r="E572" s="137">
        <v>0</v>
      </c>
      <c r="F572" s="137">
        <v>0</v>
      </c>
      <c r="G572" s="137">
        <v>0</v>
      </c>
      <c r="H572" s="137">
        <v>0</v>
      </c>
      <c r="I572" s="137">
        <v>4</v>
      </c>
      <c r="J572" s="137">
        <v>0</v>
      </c>
      <c r="K572" s="137">
        <v>1</v>
      </c>
      <c r="L572" s="132">
        <f t="shared" si="9"/>
        <v>1</v>
      </c>
      <c r="M572" s="137">
        <v>635</v>
      </c>
      <c r="N572" s="124">
        <v>5.8774139378673382E-3</v>
      </c>
      <c r="O572" s="138" t="s">
        <v>241</v>
      </c>
      <c r="P572" s="138" t="s">
        <v>2580</v>
      </c>
      <c r="Q572" s="133" t="s">
        <v>91</v>
      </c>
    </row>
    <row r="573" spans="1:17" ht="15.75" thickBot="1" x14ac:dyDescent="0.25">
      <c r="A573" s="135" t="s">
        <v>1870</v>
      </c>
      <c r="B573" s="136" t="s">
        <v>1871</v>
      </c>
      <c r="C573" s="137">
        <v>3</v>
      </c>
      <c r="D573" s="137">
        <v>3</v>
      </c>
      <c r="E573" s="137">
        <v>0</v>
      </c>
      <c r="F573" s="137">
        <v>0</v>
      </c>
      <c r="G573" s="137">
        <v>0</v>
      </c>
      <c r="H573" s="137">
        <v>0</v>
      </c>
      <c r="I573" s="137">
        <v>0</v>
      </c>
      <c r="J573" s="137">
        <v>0</v>
      </c>
      <c r="K573" s="137">
        <v>0</v>
      </c>
      <c r="L573" s="132">
        <f t="shared" si="9"/>
        <v>0</v>
      </c>
      <c r="M573" s="137">
        <v>239</v>
      </c>
      <c r="N573" s="124">
        <v>7.5187969924812026E-3</v>
      </c>
      <c r="O573" s="138" t="s">
        <v>42</v>
      </c>
      <c r="P573" s="138"/>
      <c r="Q573" s="133"/>
    </row>
    <row r="574" spans="1:17" ht="15.75" thickBot="1" x14ac:dyDescent="0.25">
      <c r="A574" s="135" t="s">
        <v>1970</v>
      </c>
      <c r="B574" s="136" t="s">
        <v>2480</v>
      </c>
      <c r="C574" s="137">
        <v>2</v>
      </c>
      <c r="D574" s="137">
        <v>0</v>
      </c>
      <c r="E574" s="137">
        <v>0</v>
      </c>
      <c r="F574" s="137">
        <v>0</v>
      </c>
      <c r="G574" s="137">
        <v>0</v>
      </c>
      <c r="H574" s="137">
        <v>0</v>
      </c>
      <c r="I574" s="137">
        <v>0</v>
      </c>
      <c r="J574" s="137">
        <v>0</v>
      </c>
      <c r="K574" s="137">
        <v>0</v>
      </c>
      <c r="L574" s="132">
        <f t="shared" si="9"/>
        <v>2</v>
      </c>
      <c r="M574" s="137">
        <v>219</v>
      </c>
      <c r="N574" s="124">
        <v>3.5168195718654434E-2</v>
      </c>
      <c r="O574" s="138" t="s">
        <v>13</v>
      </c>
      <c r="P574" s="138" t="s">
        <v>296</v>
      </c>
      <c r="Q574" s="133"/>
    </row>
    <row r="575" spans="1:17" ht="15.75" thickBot="1" x14ac:dyDescent="0.25">
      <c r="A575" s="135" t="s">
        <v>1869</v>
      </c>
      <c r="B575" s="136" t="s">
        <v>2481</v>
      </c>
      <c r="C575" s="137">
        <v>1</v>
      </c>
      <c r="D575" s="137">
        <v>1</v>
      </c>
      <c r="E575" s="137">
        <v>0</v>
      </c>
      <c r="F575" s="137">
        <v>0</v>
      </c>
      <c r="G575" s="137">
        <v>0</v>
      </c>
      <c r="H575" s="137">
        <v>0</v>
      </c>
      <c r="I575" s="137">
        <v>0</v>
      </c>
      <c r="J575" s="137">
        <v>0</v>
      </c>
      <c r="K575" s="137">
        <v>0</v>
      </c>
      <c r="L575" s="132">
        <f t="shared" si="9"/>
        <v>0</v>
      </c>
      <c r="M575" s="137">
        <v>378</v>
      </c>
      <c r="N575" s="124">
        <v>9.6670247046186895E-3</v>
      </c>
      <c r="O575" s="138" t="s">
        <v>162</v>
      </c>
      <c r="P575" s="138" t="s">
        <v>309</v>
      </c>
      <c r="Q575" s="133" t="s">
        <v>111</v>
      </c>
    </row>
    <row r="576" spans="1:17" ht="15.75" thickBot="1" x14ac:dyDescent="0.25">
      <c r="A576" s="135" t="s">
        <v>1042</v>
      </c>
      <c r="B576" s="136" t="s">
        <v>1043</v>
      </c>
      <c r="C576" s="137">
        <v>3</v>
      </c>
      <c r="D576" s="137">
        <v>2</v>
      </c>
      <c r="E576" s="137">
        <v>0</v>
      </c>
      <c r="F576" s="137">
        <v>0</v>
      </c>
      <c r="G576" s="137">
        <v>0</v>
      </c>
      <c r="H576" s="137">
        <v>0</v>
      </c>
      <c r="I576" s="137">
        <v>0</v>
      </c>
      <c r="J576" s="137">
        <v>0</v>
      </c>
      <c r="K576" s="137">
        <v>0</v>
      </c>
      <c r="L576" s="132">
        <f t="shared" si="9"/>
        <v>1</v>
      </c>
      <c r="M576" s="137">
        <v>853</v>
      </c>
      <c r="N576" s="124">
        <v>2.3154848046309694E-2</v>
      </c>
      <c r="O576" s="138" t="s">
        <v>36</v>
      </c>
      <c r="P576" s="138" t="s">
        <v>321</v>
      </c>
      <c r="Q576" s="133" t="s">
        <v>364</v>
      </c>
    </row>
    <row r="577" spans="1:17" ht="15.75" thickBot="1" x14ac:dyDescent="0.25">
      <c r="A577" s="135" t="s">
        <v>219</v>
      </c>
      <c r="B577" s="136" t="s">
        <v>533</v>
      </c>
      <c r="C577" s="137">
        <v>28</v>
      </c>
      <c r="D577" s="137">
        <v>8</v>
      </c>
      <c r="E577" s="137">
        <v>0</v>
      </c>
      <c r="F577" s="137">
        <v>0</v>
      </c>
      <c r="G577" s="137">
        <v>0</v>
      </c>
      <c r="H577" s="137">
        <v>1</v>
      </c>
      <c r="I577" s="137">
        <v>14</v>
      </c>
      <c r="J577" s="137">
        <v>1</v>
      </c>
      <c r="K577" s="137">
        <v>0</v>
      </c>
      <c r="L577" s="132">
        <f t="shared" si="9"/>
        <v>4</v>
      </c>
      <c r="M577" s="137">
        <v>1773</v>
      </c>
      <c r="N577" s="124">
        <v>1.3262599469496022E-2</v>
      </c>
      <c r="O577" s="138" t="s">
        <v>456</v>
      </c>
      <c r="P577" s="138" t="s">
        <v>321</v>
      </c>
      <c r="Q577" s="133" t="s">
        <v>364</v>
      </c>
    </row>
    <row r="578" spans="1:17" ht="15.75" thickBot="1" x14ac:dyDescent="0.25">
      <c r="A578" s="135" t="s">
        <v>1184</v>
      </c>
      <c r="B578" s="136" t="s">
        <v>1185</v>
      </c>
      <c r="C578" s="137">
        <v>9</v>
      </c>
      <c r="D578" s="137">
        <v>0</v>
      </c>
      <c r="E578" s="137">
        <v>0</v>
      </c>
      <c r="F578" s="137">
        <v>0</v>
      </c>
      <c r="G578" s="137">
        <v>0</v>
      </c>
      <c r="H578" s="137">
        <v>0</v>
      </c>
      <c r="I578" s="137">
        <v>3</v>
      </c>
      <c r="J578" s="137">
        <v>0</v>
      </c>
      <c r="K578" s="137">
        <v>0</v>
      </c>
      <c r="L578" s="132">
        <f t="shared" si="9"/>
        <v>6</v>
      </c>
      <c r="M578" s="137">
        <v>832</v>
      </c>
      <c r="N578" s="124">
        <v>1.5991471215351813E-2</v>
      </c>
      <c r="O578" s="138" t="s">
        <v>71</v>
      </c>
      <c r="P578" s="138" t="s">
        <v>298</v>
      </c>
      <c r="Q578" s="133"/>
    </row>
    <row r="579" spans="1:17" ht="15.75" thickBot="1" x14ac:dyDescent="0.25">
      <c r="A579" s="135" t="s">
        <v>2047</v>
      </c>
      <c r="B579" s="136" t="s">
        <v>2048</v>
      </c>
      <c r="C579" s="137">
        <v>3</v>
      </c>
      <c r="D579" s="137">
        <v>0</v>
      </c>
      <c r="E579" s="137">
        <v>0</v>
      </c>
      <c r="F579" s="137">
        <v>0</v>
      </c>
      <c r="G579" s="137">
        <v>0</v>
      </c>
      <c r="H579" s="137">
        <v>0</v>
      </c>
      <c r="I579" s="137">
        <v>0</v>
      </c>
      <c r="J579" s="137">
        <v>1</v>
      </c>
      <c r="K579" s="137">
        <v>1</v>
      </c>
      <c r="L579" s="132">
        <f t="shared" si="9"/>
        <v>1</v>
      </c>
      <c r="M579" s="137">
        <v>404</v>
      </c>
      <c r="N579" s="124">
        <v>5.3763440860215058E-3</v>
      </c>
      <c r="O579" s="138" t="s">
        <v>73</v>
      </c>
      <c r="P579" s="138" t="s">
        <v>316</v>
      </c>
      <c r="Q579" s="133"/>
    </row>
    <row r="580" spans="1:17" ht="15.75" thickBot="1" x14ac:dyDescent="0.25">
      <c r="A580" s="135" t="s">
        <v>1565</v>
      </c>
      <c r="B580" s="136" t="s">
        <v>2482</v>
      </c>
      <c r="C580" s="137">
        <v>1</v>
      </c>
      <c r="D580" s="137">
        <v>1</v>
      </c>
      <c r="E580" s="137">
        <v>0</v>
      </c>
      <c r="F580" s="137">
        <v>0</v>
      </c>
      <c r="G580" s="137">
        <v>0</v>
      </c>
      <c r="H580" s="137">
        <v>0</v>
      </c>
      <c r="I580" s="137">
        <v>0</v>
      </c>
      <c r="J580" s="137">
        <v>0</v>
      </c>
      <c r="K580" s="137">
        <v>0</v>
      </c>
      <c r="L580" s="132">
        <f t="shared" si="9"/>
        <v>0</v>
      </c>
      <c r="M580" s="137">
        <v>522</v>
      </c>
      <c r="N580" s="124">
        <v>3.2840722495894909E-3</v>
      </c>
      <c r="O580" s="138" t="s">
        <v>35</v>
      </c>
      <c r="P580" s="138" t="s">
        <v>2580</v>
      </c>
      <c r="Q580" s="133" t="s">
        <v>91</v>
      </c>
    </row>
    <row r="581" spans="1:17" ht="15.75" thickBot="1" x14ac:dyDescent="0.25">
      <c r="A581" s="135" t="s">
        <v>1824</v>
      </c>
      <c r="B581" s="136" t="s">
        <v>1825</v>
      </c>
      <c r="C581" s="137">
        <v>2</v>
      </c>
      <c r="D581" s="137">
        <v>0</v>
      </c>
      <c r="E581" s="137">
        <v>0</v>
      </c>
      <c r="F581" s="137">
        <v>0</v>
      </c>
      <c r="G581" s="137">
        <v>0</v>
      </c>
      <c r="H581" s="137">
        <v>0</v>
      </c>
      <c r="I581" s="137">
        <v>2</v>
      </c>
      <c r="J581" s="137">
        <v>0</v>
      </c>
      <c r="K581" s="137">
        <v>0</v>
      </c>
      <c r="L581" s="132">
        <f t="shared" si="9"/>
        <v>0</v>
      </c>
      <c r="M581" s="137">
        <v>232</v>
      </c>
      <c r="N581" s="124">
        <v>4.2977743668457406E-2</v>
      </c>
      <c r="O581" s="138" t="s">
        <v>28</v>
      </c>
      <c r="P581" s="138" t="s">
        <v>321</v>
      </c>
      <c r="Q581" s="133" t="s">
        <v>2355</v>
      </c>
    </row>
    <row r="582" spans="1:17" ht="15.75" thickBot="1" x14ac:dyDescent="0.25">
      <c r="A582" s="135" t="s">
        <v>1921</v>
      </c>
      <c r="B582" s="136" t="s">
        <v>1922</v>
      </c>
      <c r="C582" s="137">
        <v>2</v>
      </c>
      <c r="D582" s="137">
        <v>0</v>
      </c>
      <c r="E582" s="137">
        <v>0</v>
      </c>
      <c r="F582" s="137">
        <v>0</v>
      </c>
      <c r="G582" s="137">
        <v>0</v>
      </c>
      <c r="H582" s="137">
        <v>0</v>
      </c>
      <c r="I582" s="137">
        <v>2</v>
      </c>
      <c r="J582" s="137">
        <v>0</v>
      </c>
      <c r="K582" s="137">
        <v>0</v>
      </c>
      <c r="L582" s="132">
        <f t="shared" si="9"/>
        <v>0</v>
      </c>
      <c r="M582" s="137">
        <v>771</v>
      </c>
      <c r="N582" s="124">
        <v>9.6888105084928192E-2</v>
      </c>
      <c r="O582" s="138" t="s">
        <v>238</v>
      </c>
      <c r="P582" s="138" t="s">
        <v>2580</v>
      </c>
      <c r="Q582" s="133" t="s">
        <v>91</v>
      </c>
    </row>
    <row r="583" spans="1:17" ht="15.75" thickBot="1" x14ac:dyDescent="0.25">
      <c r="A583" s="135" t="s">
        <v>1691</v>
      </c>
      <c r="B583" s="136" t="s">
        <v>1692</v>
      </c>
      <c r="C583" s="137">
        <v>4</v>
      </c>
      <c r="D583" s="137">
        <v>0</v>
      </c>
      <c r="E583" s="137">
        <v>0</v>
      </c>
      <c r="F583" s="137">
        <v>0</v>
      </c>
      <c r="G583" s="137">
        <v>0</v>
      </c>
      <c r="H583" s="137">
        <v>1</v>
      </c>
      <c r="I583" s="137">
        <v>0</v>
      </c>
      <c r="J583" s="137">
        <v>0</v>
      </c>
      <c r="K583" s="137">
        <v>0</v>
      </c>
      <c r="L583" s="132">
        <f t="shared" si="9"/>
        <v>3</v>
      </c>
      <c r="M583" s="137">
        <v>704</v>
      </c>
      <c r="N583" s="124">
        <v>4.9668874172185433E-3</v>
      </c>
      <c r="O583" s="138" t="s">
        <v>169</v>
      </c>
      <c r="P583" s="138" t="s">
        <v>296</v>
      </c>
      <c r="Q583" s="133"/>
    </row>
    <row r="584" spans="1:17" ht="15.75" thickBot="1" x14ac:dyDescent="0.25">
      <c r="A584" s="135" t="s">
        <v>72</v>
      </c>
      <c r="B584" s="136" t="s">
        <v>442</v>
      </c>
      <c r="C584" s="137">
        <v>87</v>
      </c>
      <c r="D584" s="137">
        <v>21</v>
      </c>
      <c r="E584" s="137">
        <v>0</v>
      </c>
      <c r="F584" s="137">
        <v>0</v>
      </c>
      <c r="G584" s="137">
        <v>0</v>
      </c>
      <c r="H584" s="137">
        <v>9</v>
      </c>
      <c r="I584" s="137">
        <v>22</v>
      </c>
      <c r="J584" s="137">
        <v>1</v>
      </c>
      <c r="K584" s="137">
        <v>7</v>
      </c>
      <c r="L584" s="132">
        <f t="shared" si="9"/>
        <v>27</v>
      </c>
      <c r="M584" s="137">
        <v>10890</v>
      </c>
      <c r="N584" s="124">
        <v>4.9298118044343656E-5</v>
      </c>
      <c r="O584" s="138" t="s">
        <v>456</v>
      </c>
      <c r="P584" s="138" t="s">
        <v>307</v>
      </c>
      <c r="Q584" s="133"/>
    </row>
    <row r="585" spans="1:17" ht="15.75" thickBot="1" x14ac:dyDescent="0.25">
      <c r="A585" s="135" t="s">
        <v>1820</v>
      </c>
      <c r="B585" s="136" t="s">
        <v>1821</v>
      </c>
      <c r="C585" s="137">
        <v>4</v>
      </c>
      <c r="D585" s="137">
        <v>2</v>
      </c>
      <c r="E585" s="137">
        <v>0</v>
      </c>
      <c r="F585" s="137">
        <v>0</v>
      </c>
      <c r="G585" s="137">
        <v>0</v>
      </c>
      <c r="H585" s="137">
        <v>0</v>
      </c>
      <c r="I585" s="137">
        <v>0</v>
      </c>
      <c r="J585" s="137">
        <v>0</v>
      </c>
      <c r="K585" s="137">
        <v>0</v>
      </c>
      <c r="L585" s="132">
        <f t="shared" si="9"/>
        <v>2</v>
      </c>
      <c r="M585" s="137">
        <v>204</v>
      </c>
      <c r="N585" s="124">
        <v>2.3696682464454978E-3</v>
      </c>
      <c r="O585" s="138" t="s">
        <v>241</v>
      </c>
      <c r="P585" s="138" t="s">
        <v>2580</v>
      </c>
      <c r="Q585" s="133" t="s">
        <v>91</v>
      </c>
    </row>
    <row r="586" spans="1:17" ht="15.75" thickBot="1" x14ac:dyDescent="0.25">
      <c r="A586" s="135" t="s">
        <v>893</v>
      </c>
      <c r="B586" s="136" t="s">
        <v>894</v>
      </c>
      <c r="C586" s="137">
        <v>10</v>
      </c>
      <c r="D586" s="137">
        <v>0</v>
      </c>
      <c r="E586" s="137">
        <v>0</v>
      </c>
      <c r="F586" s="137">
        <v>0</v>
      </c>
      <c r="G586" s="137">
        <v>0</v>
      </c>
      <c r="H586" s="137">
        <v>0</v>
      </c>
      <c r="I586" s="137">
        <v>9</v>
      </c>
      <c r="J586" s="137">
        <v>0</v>
      </c>
      <c r="K586" s="137">
        <v>0</v>
      </c>
      <c r="L586" s="132">
        <f t="shared" si="9"/>
        <v>1</v>
      </c>
      <c r="M586" s="137">
        <v>1441</v>
      </c>
      <c r="N586" s="124">
        <v>8.5763293310463125E-3</v>
      </c>
      <c r="O586" s="138" t="s">
        <v>88</v>
      </c>
      <c r="P586" s="138" t="s">
        <v>305</v>
      </c>
      <c r="Q586" s="133"/>
    </row>
    <row r="587" spans="1:17" ht="15.75" thickBot="1" x14ac:dyDescent="0.25">
      <c r="A587" s="135" t="s">
        <v>1516</v>
      </c>
      <c r="B587" s="136" t="s">
        <v>1517</v>
      </c>
      <c r="C587" s="137">
        <v>1</v>
      </c>
      <c r="D587" s="137">
        <v>0</v>
      </c>
      <c r="E587" s="137">
        <v>0</v>
      </c>
      <c r="F587" s="137">
        <v>0</v>
      </c>
      <c r="G587" s="137">
        <v>0</v>
      </c>
      <c r="H587" s="137">
        <v>0</v>
      </c>
      <c r="I587" s="137">
        <v>0</v>
      </c>
      <c r="J587" s="137">
        <v>0</v>
      </c>
      <c r="K587" s="137">
        <v>0</v>
      </c>
      <c r="L587" s="132">
        <f t="shared" ref="L587:L650" si="10">+C587-D587-G587-H587-I587-J587-K587</f>
        <v>1</v>
      </c>
      <c r="M587" s="137">
        <v>547</v>
      </c>
      <c r="N587" s="124">
        <v>5.8823529411764705E-2</v>
      </c>
      <c r="O587" s="138" t="s">
        <v>78</v>
      </c>
      <c r="P587" s="138" t="s">
        <v>321</v>
      </c>
      <c r="Q587" s="133"/>
    </row>
    <row r="588" spans="1:17" ht="15.75" thickBot="1" x14ac:dyDescent="0.25">
      <c r="A588" s="135" t="s">
        <v>2256</v>
      </c>
      <c r="B588" s="136" t="s">
        <v>2376</v>
      </c>
      <c r="C588" s="137">
        <v>2</v>
      </c>
      <c r="D588" s="137">
        <v>0</v>
      </c>
      <c r="E588" s="137">
        <v>0</v>
      </c>
      <c r="F588" s="137">
        <v>0</v>
      </c>
      <c r="G588" s="137">
        <v>0</v>
      </c>
      <c r="H588" s="137">
        <v>0</v>
      </c>
      <c r="I588" s="137">
        <v>0</v>
      </c>
      <c r="J588" s="137">
        <v>0</v>
      </c>
      <c r="K588" s="137">
        <v>0</v>
      </c>
      <c r="L588" s="132">
        <f t="shared" si="10"/>
        <v>2</v>
      </c>
      <c r="M588" s="137">
        <v>408</v>
      </c>
      <c r="N588" s="124">
        <v>1.3157894736842105E-2</v>
      </c>
      <c r="O588" s="138" t="s">
        <v>260</v>
      </c>
      <c r="P588" s="138" t="s">
        <v>296</v>
      </c>
      <c r="Q588" s="133" t="s">
        <v>12</v>
      </c>
    </row>
    <row r="589" spans="1:17" ht="15.75" thickBot="1" x14ac:dyDescent="0.25">
      <c r="A589" s="135" t="s">
        <v>599</v>
      </c>
      <c r="B589" s="136" t="s">
        <v>600</v>
      </c>
      <c r="C589" s="137">
        <v>59</v>
      </c>
      <c r="D589" s="137">
        <v>12</v>
      </c>
      <c r="E589" s="137">
        <v>0</v>
      </c>
      <c r="F589" s="137">
        <v>0</v>
      </c>
      <c r="G589" s="137">
        <v>0</v>
      </c>
      <c r="H589" s="137">
        <v>2</v>
      </c>
      <c r="I589" s="137">
        <v>14</v>
      </c>
      <c r="J589" s="137">
        <v>0</v>
      </c>
      <c r="K589" s="137">
        <v>15</v>
      </c>
      <c r="L589" s="132">
        <f t="shared" si="10"/>
        <v>16</v>
      </c>
      <c r="M589" s="137">
        <v>568</v>
      </c>
      <c r="N589" s="124">
        <v>0.18783865141481035</v>
      </c>
      <c r="O589" s="138" t="s">
        <v>36</v>
      </c>
      <c r="P589" s="138" t="s">
        <v>321</v>
      </c>
      <c r="Q589" s="133" t="s">
        <v>364</v>
      </c>
    </row>
    <row r="590" spans="1:17" ht="15.75" thickBot="1" x14ac:dyDescent="0.25">
      <c r="A590" s="135" t="s">
        <v>2292</v>
      </c>
      <c r="B590" s="136" t="s">
        <v>2293</v>
      </c>
      <c r="C590" s="137">
        <v>1</v>
      </c>
      <c r="D590" s="137">
        <v>0</v>
      </c>
      <c r="E590" s="137">
        <v>0</v>
      </c>
      <c r="F590" s="137">
        <v>0</v>
      </c>
      <c r="G590" s="137">
        <v>0</v>
      </c>
      <c r="H590" s="137">
        <v>0</v>
      </c>
      <c r="I590" s="137">
        <v>1</v>
      </c>
      <c r="J590" s="137">
        <v>0</v>
      </c>
      <c r="K590" s="137">
        <v>0</v>
      </c>
      <c r="L590" s="132">
        <f t="shared" si="10"/>
        <v>0</v>
      </c>
      <c r="M590" s="137">
        <v>622</v>
      </c>
      <c r="N590" s="124">
        <v>4.681966028189375E-2</v>
      </c>
      <c r="O590" s="138" t="s">
        <v>210</v>
      </c>
      <c r="P590" s="138" t="s">
        <v>296</v>
      </c>
      <c r="Q590" s="133"/>
    </row>
    <row r="591" spans="1:17" ht="15.75" thickBot="1" x14ac:dyDescent="0.25">
      <c r="A591" s="135" t="s">
        <v>1347</v>
      </c>
      <c r="B591" s="136" t="s">
        <v>1348</v>
      </c>
      <c r="C591" s="137">
        <v>2</v>
      </c>
      <c r="D591" s="137">
        <v>0</v>
      </c>
      <c r="E591" s="137">
        <v>0</v>
      </c>
      <c r="F591" s="137">
        <v>0</v>
      </c>
      <c r="G591" s="137">
        <v>0</v>
      </c>
      <c r="H591" s="137">
        <v>0</v>
      </c>
      <c r="I591" s="137">
        <v>1</v>
      </c>
      <c r="J591" s="137">
        <v>0</v>
      </c>
      <c r="K591" s="137">
        <v>0</v>
      </c>
      <c r="L591" s="132">
        <f t="shared" si="10"/>
        <v>1</v>
      </c>
      <c r="M591" s="137">
        <v>954</v>
      </c>
      <c r="N591" s="124">
        <v>9.74025974025974E-3</v>
      </c>
      <c r="O591" s="138" t="s">
        <v>78</v>
      </c>
      <c r="P591" s="138" t="s">
        <v>321</v>
      </c>
      <c r="Q591" s="133"/>
    </row>
    <row r="592" spans="1:17" ht="15.75" thickBot="1" x14ac:dyDescent="0.25">
      <c r="A592" s="135" t="s">
        <v>1761</v>
      </c>
      <c r="B592" s="136" t="s">
        <v>2377</v>
      </c>
      <c r="C592" s="137">
        <v>1</v>
      </c>
      <c r="D592" s="137">
        <v>1</v>
      </c>
      <c r="E592" s="137">
        <v>0</v>
      </c>
      <c r="F592" s="137">
        <v>0</v>
      </c>
      <c r="G592" s="137">
        <v>0</v>
      </c>
      <c r="H592" s="137">
        <v>0</v>
      </c>
      <c r="I592" s="137">
        <v>0</v>
      </c>
      <c r="J592" s="137">
        <v>0</v>
      </c>
      <c r="K592" s="137">
        <v>0</v>
      </c>
      <c r="L592" s="132">
        <f t="shared" si="10"/>
        <v>0</v>
      </c>
      <c r="M592" s="137">
        <v>501</v>
      </c>
      <c r="N592" s="124">
        <v>2.7494108405341711E-2</v>
      </c>
      <c r="O592" s="138" t="s">
        <v>76</v>
      </c>
      <c r="P592" s="138" t="s">
        <v>321</v>
      </c>
      <c r="Q592" s="133" t="s">
        <v>332</v>
      </c>
    </row>
    <row r="593" spans="1:17" ht="15.75" thickBot="1" x14ac:dyDescent="0.25">
      <c r="A593" s="135" t="s">
        <v>811</v>
      </c>
      <c r="B593" s="136" t="s">
        <v>812</v>
      </c>
      <c r="C593" s="137">
        <v>14</v>
      </c>
      <c r="D593" s="137">
        <v>2</v>
      </c>
      <c r="E593" s="137">
        <v>0</v>
      </c>
      <c r="F593" s="137">
        <v>0</v>
      </c>
      <c r="G593" s="137">
        <v>0</v>
      </c>
      <c r="H593" s="137">
        <v>1</v>
      </c>
      <c r="I593" s="137">
        <v>5</v>
      </c>
      <c r="J593" s="137">
        <v>0</v>
      </c>
      <c r="K593" s="137">
        <v>3</v>
      </c>
      <c r="L593" s="132">
        <f t="shared" si="10"/>
        <v>3</v>
      </c>
      <c r="M593" s="137">
        <v>1239</v>
      </c>
      <c r="N593" s="124">
        <v>1.8399941120188414E-5</v>
      </c>
      <c r="O593" s="138" t="s">
        <v>238</v>
      </c>
      <c r="P593" s="138" t="s">
        <v>2580</v>
      </c>
      <c r="Q593" s="133" t="s">
        <v>51</v>
      </c>
    </row>
    <row r="594" spans="1:17" ht="15.75" thickBot="1" x14ac:dyDescent="0.25">
      <c r="A594" s="135" t="s">
        <v>842</v>
      </c>
      <c r="B594" s="136" t="s">
        <v>843</v>
      </c>
      <c r="C594" s="137">
        <v>16</v>
      </c>
      <c r="D594" s="137">
        <v>15</v>
      </c>
      <c r="E594" s="137">
        <v>0</v>
      </c>
      <c r="F594" s="137">
        <v>0</v>
      </c>
      <c r="G594" s="137">
        <v>0</v>
      </c>
      <c r="H594" s="137">
        <v>0</v>
      </c>
      <c r="I594" s="137">
        <v>1</v>
      </c>
      <c r="J594" s="137">
        <v>0</v>
      </c>
      <c r="K594" s="137">
        <v>0</v>
      </c>
      <c r="L594" s="132">
        <f t="shared" si="10"/>
        <v>0</v>
      </c>
      <c r="M594" s="137">
        <v>267</v>
      </c>
      <c r="N594" s="124">
        <v>1.5768725361366621E-2</v>
      </c>
      <c r="O594" s="138" t="s">
        <v>36</v>
      </c>
      <c r="P594" s="138" t="s">
        <v>321</v>
      </c>
      <c r="Q594" s="133" t="s">
        <v>364</v>
      </c>
    </row>
    <row r="595" spans="1:17" ht="15.75" thickBot="1" x14ac:dyDescent="0.25">
      <c r="A595" s="135" t="s">
        <v>1718</v>
      </c>
      <c r="B595" s="136" t="s">
        <v>1719</v>
      </c>
      <c r="C595" s="137">
        <v>1</v>
      </c>
      <c r="D595" s="137">
        <v>0</v>
      </c>
      <c r="E595" s="137">
        <v>0</v>
      </c>
      <c r="F595" s="137">
        <v>0</v>
      </c>
      <c r="G595" s="137">
        <v>0</v>
      </c>
      <c r="H595" s="137">
        <v>0</v>
      </c>
      <c r="I595" s="137">
        <v>0</v>
      </c>
      <c r="J595" s="137">
        <v>0</v>
      </c>
      <c r="K595" s="137">
        <v>0</v>
      </c>
      <c r="L595" s="132">
        <f t="shared" si="10"/>
        <v>1</v>
      </c>
      <c r="M595" s="137">
        <v>402</v>
      </c>
      <c r="N595" s="124">
        <v>3.0007501875468868E-3</v>
      </c>
      <c r="O595" s="138" t="s">
        <v>37</v>
      </c>
      <c r="P595" s="138" t="s">
        <v>2580</v>
      </c>
      <c r="Q595" s="133" t="s">
        <v>51</v>
      </c>
    </row>
    <row r="596" spans="1:17" ht="15.75" thickBot="1" x14ac:dyDescent="0.25">
      <c r="A596" s="135" t="s">
        <v>725</v>
      </c>
      <c r="B596" s="136" t="s">
        <v>726</v>
      </c>
      <c r="C596" s="137">
        <v>19</v>
      </c>
      <c r="D596" s="137">
        <v>5</v>
      </c>
      <c r="E596" s="137">
        <v>0</v>
      </c>
      <c r="F596" s="137">
        <v>1</v>
      </c>
      <c r="G596" s="137">
        <v>0</v>
      </c>
      <c r="H596" s="137">
        <v>0</v>
      </c>
      <c r="I596" s="137">
        <v>4</v>
      </c>
      <c r="J596" s="137">
        <v>5</v>
      </c>
      <c r="K596" s="137">
        <v>0</v>
      </c>
      <c r="L596" s="132">
        <f t="shared" si="10"/>
        <v>5</v>
      </c>
      <c r="M596" s="137">
        <v>361</v>
      </c>
      <c r="N596" s="124">
        <v>1.8083182640144666E-2</v>
      </c>
      <c r="O596" s="138" t="s">
        <v>87</v>
      </c>
      <c r="P596" s="138" t="s">
        <v>2580</v>
      </c>
      <c r="Q596" s="133" t="s">
        <v>51</v>
      </c>
    </row>
    <row r="597" spans="1:17" ht="15.75" thickBot="1" x14ac:dyDescent="0.25">
      <c r="A597" s="135" t="s">
        <v>1679</v>
      </c>
      <c r="B597" s="136" t="s">
        <v>1680</v>
      </c>
      <c r="C597" s="137">
        <v>5</v>
      </c>
      <c r="D597" s="137">
        <v>4</v>
      </c>
      <c r="E597" s="137">
        <v>0</v>
      </c>
      <c r="F597" s="137">
        <v>0</v>
      </c>
      <c r="G597" s="137">
        <v>0</v>
      </c>
      <c r="H597" s="137">
        <v>0</v>
      </c>
      <c r="I597" s="137">
        <v>0</v>
      </c>
      <c r="J597" s="137">
        <v>0</v>
      </c>
      <c r="K597" s="137">
        <v>1</v>
      </c>
      <c r="L597" s="132">
        <f t="shared" si="10"/>
        <v>0</v>
      </c>
      <c r="M597" s="137">
        <v>544</v>
      </c>
      <c r="N597" s="124">
        <v>5.3191489361702126E-3</v>
      </c>
      <c r="O597" s="138" t="s">
        <v>238</v>
      </c>
      <c r="P597" s="138" t="s">
        <v>2580</v>
      </c>
      <c r="Q597" s="133" t="s">
        <v>91</v>
      </c>
    </row>
    <row r="598" spans="1:17" ht="15.75" thickBot="1" x14ac:dyDescent="0.25">
      <c r="A598" s="135" t="s">
        <v>1310</v>
      </c>
      <c r="B598" s="136" t="s">
        <v>1311</v>
      </c>
      <c r="C598" s="137">
        <v>3</v>
      </c>
      <c r="D598" s="137">
        <v>0</v>
      </c>
      <c r="E598" s="137">
        <v>0</v>
      </c>
      <c r="F598" s="137">
        <v>0</v>
      </c>
      <c r="G598" s="137">
        <v>0</v>
      </c>
      <c r="H598" s="137">
        <v>1</v>
      </c>
      <c r="I598" s="137">
        <v>0</v>
      </c>
      <c r="J598" s="137">
        <v>0</v>
      </c>
      <c r="K598" s="137">
        <v>0</v>
      </c>
      <c r="L598" s="132">
        <f t="shared" si="10"/>
        <v>2</v>
      </c>
      <c r="M598" s="137">
        <v>1007</v>
      </c>
      <c r="N598" s="124">
        <v>1.201923076923077E-2</v>
      </c>
      <c r="O598" s="138" t="s">
        <v>71</v>
      </c>
      <c r="P598" s="138" t="s">
        <v>298</v>
      </c>
      <c r="Q598" s="133"/>
    </row>
    <row r="599" spans="1:17" ht="15.75" thickBot="1" x14ac:dyDescent="0.25">
      <c r="A599" s="135" t="s">
        <v>1555</v>
      </c>
      <c r="B599" s="136" t="s">
        <v>1556</v>
      </c>
      <c r="C599" s="137">
        <v>3</v>
      </c>
      <c r="D599" s="137">
        <v>1</v>
      </c>
      <c r="E599" s="137">
        <v>0</v>
      </c>
      <c r="F599" s="137">
        <v>0</v>
      </c>
      <c r="G599" s="137">
        <v>0</v>
      </c>
      <c r="H599" s="137">
        <v>0</v>
      </c>
      <c r="I599" s="137">
        <v>1</v>
      </c>
      <c r="J599" s="137">
        <v>0</v>
      </c>
      <c r="K599" s="137">
        <v>0</v>
      </c>
      <c r="L599" s="132">
        <f t="shared" si="10"/>
        <v>1</v>
      </c>
      <c r="M599" s="137">
        <v>752</v>
      </c>
      <c r="N599" s="124">
        <v>4.5754956786985259E-3</v>
      </c>
      <c r="O599" s="138" t="s">
        <v>225</v>
      </c>
      <c r="P599" s="138" t="s">
        <v>307</v>
      </c>
      <c r="Q599" s="133" t="s">
        <v>1</v>
      </c>
    </row>
    <row r="600" spans="1:17" ht="15.75" thickBot="1" x14ac:dyDescent="0.25">
      <c r="A600" s="135" t="s">
        <v>1174</v>
      </c>
      <c r="B600" s="136" t="s">
        <v>1175</v>
      </c>
      <c r="C600" s="137">
        <v>12</v>
      </c>
      <c r="D600" s="137">
        <v>6</v>
      </c>
      <c r="E600" s="137">
        <v>0</v>
      </c>
      <c r="F600" s="137">
        <v>0</v>
      </c>
      <c r="G600" s="137">
        <v>0</v>
      </c>
      <c r="H600" s="137">
        <v>0</v>
      </c>
      <c r="I600" s="137">
        <v>3</v>
      </c>
      <c r="J600" s="137">
        <v>0</v>
      </c>
      <c r="K600" s="137">
        <v>1</v>
      </c>
      <c r="L600" s="132">
        <f t="shared" si="10"/>
        <v>2</v>
      </c>
      <c r="M600" s="137">
        <v>1064</v>
      </c>
      <c r="N600" s="124">
        <v>6.5681444991789817E-3</v>
      </c>
      <c r="O600" s="138" t="s">
        <v>88</v>
      </c>
      <c r="P600" s="138" t="s">
        <v>305</v>
      </c>
      <c r="Q600" s="133"/>
    </row>
    <row r="601" spans="1:17" ht="15.75" thickBot="1" x14ac:dyDescent="0.25">
      <c r="A601" s="135" t="s">
        <v>1426</v>
      </c>
      <c r="B601" s="136" t="s">
        <v>1427</v>
      </c>
      <c r="C601" s="137">
        <v>7</v>
      </c>
      <c r="D601" s="137">
        <v>0</v>
      </c>
      <c r="E601" s="137">
        <v>0</v>
      </c>
      <c r="F601" s="137">
        <v>0</v>
      </c>
      <c r="G601" s="137">
        <v>0</v>
      </c>
      <c r="H601" s="137">
        <v>4</v>
      </c>
      <c r="I601" s="137">
        <v>1</v>
      </c>
      <c r="J601" s="137">
        <v>1</v>
      </c>
      <c r="K601" s="137">
        <v>0</v>
      </c>
      <c r="L601" s="132">
        <f t="shared" si="10"/>
        <v>1</v>
      </c>
      <c r="M601" s="137">
        <v>1563</v>
      </c>
      <c r="N601" s="124">
        <v>8.7992667277726852E-2</v>
      </c>
      <c r="O601" s="138" t="s">
        <v>260</v>
      </c>
      <c r="P601" s="138" t="s">
        <v>307</v>
      </c>
      <c r="Q601" s="133"/>
    </row>
    <row r="602" spans="1:17" ht="15.75" thickBot="1" x14ac:dyDescent="0.25">
      <c r="A602" s="135" t="s">
        <v>1159</v>
      </c>
      <c r="B602" s="136" t="s">
        <v>1160</v>
      </c>
      <c r="C602" s="137">
        <v>12</v>
      </c>
      <c r="D602" s="137">
        <v>10</v>
      </c>
      <c r="E602" s="137">
        <v>0</v>
      </c>
      <c r="F602" s="137">
        <v>0</v>
      </c>
      <c r="G602" s="137">
        <v>0</v>
      </c>
      <c r="H602" s="137">
        <v>0</v>
      </c>
      <c r="I602" s="137">
        <v>2</v>
      </c>
      <c r="J602" s="137">
        <v>0</v>
      </c>
      <c r="K602" s="137">
        <v>0</v>
      </c>
      <c r="L602" s="132">
        <f t="shared" si="10"/>
        <v>0</v>
      </c>
      <c r="M602" s="137">
        <v>432</v>
      </c>
      <c r="N602" s="124">
        <v>2.4330900243309003E-3</v>
      </c>
      <c r="O602" s="138" t="s">
        <v>87</v>
      </c>
      <c r="P602" s="138" t="s">
        <v>2580</v>
      </c>
      <c r="Q602" s="133" t="s">
        <v>51</v>
      </c>
    </row>
    <row r="603" spans="1:17" ht="15.75" thickBot="1" x14ac:dyDescent="0.25">
      <c r="A603" s="135" t="s">
        <v>452</v>
      </c>
      <c r="B603" s="136" t="s">
        <v>453</v>
      </c>
      <c r="C603" s="137">
        <v>202</v>
      </c>
      <c r="D603" s="137">
        <v>16</v>
      </c>
      <c r="E603" s="137">
        <v>0</v>
      </c>
      <c r="F603" s="137">
        <v>1</v>
      </c>
      <c r="G603" s="137">
        <v>0</v>
      </c>
      <c r="H603" s="137">
        <v>3</v>
      </c>
      <c r="I603" s="137">
        <v>37</v>
      </c>
      <c r="J603" s="137">
        <v>35</v>
      </c>
      <c r="K603" s="137">
        <v>4</v>
      </c>
      <c r="L603" s="132">
        <f t="shared" si="10"/>
        <v>107</v>
      </c>
      <c r="M603" s="137">
        <v>2310</v>
      </c>
      <c r="N603" s="124">
        <v>9.6842105263157896E-2</v>
      </c>
      <c r="O603" s="138" t="s">
        <v>47</v>
      </c>
      <c r="P603" s="138" t="s">
        <v>316</v>
      </c>
      <c r="Q603" s="133"/>
    </row>
    <row r="604" spans="1:17" ht="15.75" thickBot="1" x14ac:dyDescent="0.25">
      <c r="A604" s="135" t="s">
        <v>703</v>
      </c>
      <c r="B604" s="136" t="s">
        <v>704</v>
      </c>
      <c r="C604" s="137">
        <v>50</v>
      </c>
      <c r="D604" s="137">
        <v>1</v>
      </c>
      <c r="E604" s="137">
        <v>0</v>
      </c>
      <c r="F604" s="137">
        <v>0</v>
      </c>
      <c r="G604" s="137">
        <v>0</v>
      </c>
      <c r="H604" s="137">
        <v>0</v>
      </c>
      <c r="I604" s="137">
        <v>44</v>
      </c>
      <c r="J604" s="137">
        <v>1</v>
      </c>
      <c r="K604" s="137">
        <v>0</v>
      </c>
      <c r="L604" s="132">
        <f t="shared" si="10"/>
        <v>4</v>
      </c>
      <c r="M604" s="137">
        <v>596</v>
      </c>
      <c r="N604" s="124">
        <v>1.7193358328869843E-2</v>
      </c>
      <c r="O604" s="138" t="s">
        <v>238</v>
      </c>
      <c r="P604" s="138" t="s">
        <v>2580</v>
      </c>
      <c r="Q604" s="133" t="s">
        <v>91</v>
      </c>
    </row>
    <row r="605" spans="1:17" ht="15.75" thickBot="1" x14ac:dyDescent="0.25">
      <c r="A605" s="135" t="s">
        <v>1257</v>
      </c>
      <c r="B605" s="136" t="s">
        <v>1258</v>
      </c>
      <c r="C605" s="137">
        <v>17</v>
      </c>
      <c r="D605" s="137">
        <v>0</v>
      </c>
      <c r="E605" s="137">
        <v>0</v>
      </c>
      <c r="F605" s="137">
        <v>0</v>
      </c>
      <c r="G605" s="137">
        <v>0</v>
      </c>
      <c r="H605" s="137">
        <v>4</v>
      </c>
      <c r="I605" s="137">
        <v>1</v>
      </c>
      <c r="J605" s="137">
        <v>0</v>
      </c>
      <c r="K605" s="137">
        <v>0</v>
      </c>
      <c r="L605" s="132">
        <f t="shared" si="10"/>
        <v>12</v>
      </c>
      <c r="M605" s="137">
        <v>655</v>
      </c>
      <c r="N605" s="124">
        <v>9.5877277085330784E-3</v>
      </c>
      <c r="O605" s="138" t="s">
        <v>39</v>
      </c>
      <c r="P605" s="138" t="s">
        <v>298</v>
      </c>
      <c r="Q605" s="133" t="s">
        <v>391</v>
      </c>
    </row>
    <row r="606" spans="1:17" ht="15.75" thickBot="1" x14ac:dyDescent="0.25">
      <c r="A606" s="135" t="s">
        <v>950</v>
      </c>
      <c r="B606" s="136" t="s">
        <v>951</v>
      </c>
      <c r="C606" s="137">
        <v>4</v>
      </c>
      <c r="D606" s="137">
        <v>3</v>
      </c>
      <c r="E606" s="137">
        <v>0</v>
      </c>
      <c r="F606" s="137">
        <v>0</v>
      </c>
      <c r="G606" s="137">
        <v>0</v>
      </c>
      <c r="H606" s="137">
        <v>0</v>
      </c>
      <c r="I606" s="137">
        <v>0</v>
      </c>
      <c r="J606" s="137">
        <v>0</v>
      </c>
      <c r="K606" s="137">
        <v>0</v>
      </c>
      <c r="L606" s="132">
        <f t="shared" si="10"/>
        <v>1</v>
      </c>
      <c r="M606" s="137">
        <v>964</v>
      </c>
      <c r="N606" s="124">
        <v>8.2889733840304181E-2</v>
      </c>
      <c r="O606" s="138" t="s">
        <v>76</v>
      </c>
      <c r="P606" s="138" t="s">
        <v>321</v>
      </c>
      <c r="Q606" s="133" t="s">
        <v>2354</v>
      </c>
    </row>
    <row r="607" spans="1:17" ht="15.75" thickBot="1" x14ac:dyDescent="0.25">
      <c r="A607" s="135" t="s">
        <v>1789</v>
      </c>
      <c r="B607" s="136" t="s">
        <v>1790</v>
      </c>
      <c r="C607" s="137">
        <v>3</v>
      </c>
      <c r="D607" s="137">
        <v>0</v>
      </c>
      <c r="E607" s="137">
        <v>0</v>
      </c>
      <c r="F607" s="137">
        <v>0</v>
      </c>
      <c r="G607" s="137">
        <v>0</v>
      </c>
      <c r="H607" s="137">
        <v>0</v>
      </c>
      <c r="I607" s="137">
        <v>3</v>
      </c>
      <c r="J607" s="137">
        <v>0</v>
      </c>
      <c r="K607" s="137">
        <v>0</v>
      </c>
      <c r="L607" s="132">
        <f t="shared" si="10"/>
        <v>0</v>
      </c>
      <c r="M607" s="137">
        <v>660</v>
      </c>
      <c r="N607" s="124">
        <v>3.5048776213563875E-4</v>
      </c>
      <c r="O607" s="138" t="s">
        <v>36</v>
      </c>
      <c r="P607" s="138" t="s">
        <v>321</v>
      </c>
      <c r="Q607" s="133" t="s">
        <v>364</v>
      </c>
    </row>
    <row r="608" spans="1:17" ht="15.75" thickBot="1" x14ac:dyDescent="0.25">
      <c r="A608" s="135" t="s">
        <v>891</v>
      </c>
      <c r="B608" s="136" t="s">
        <v>892</v>
      </c>
      <c r="C608" s="137">
        <v>13</v>
      </c>
      <c r="D608" s="137">
        <v>0</v>
      </c>
      <c r="E608" s="137">
        <v>0</v>
      </c>
      <c r="F608" s="137">
        <v>0</v>
      </c>
      <c r="G608" s="137">
        <v>0</v>
      </c>
      <c r="H608" s="137">
        <v>0</v>
      </c>
      <c r="I608" s="137">
        <v>11</v>
      </c>
      <c r="J608" s="137">
        <v>0</v>
      </c>
      <c r="K608" s="137">
        <v>2</v>
      </c>
      <c r="L608" s="132">
        <f t="shared" si="10"/>
        <v>0</v>
      </c>
      <c r="M608" s="137">
        <v>958</v>
      </c>
      <c r="N608" s="124">
        <v>3.6495388669301715E-2</v>
      </c>
      <c r="O608" s="138" t="s">
        <v>47</v>
      </c>
      <c r="P608" s="138" t="s">
        <v>316</v>
      </c>
      <c r="Q608" s="133"/>
    </row>
    <row r="609" spans="1:17" ht="15.75" thickBot="1" x14ac:dyDescent="0.25">
      <c r="A609" s="135" t="s">
        <v>74</v>
      </c>
      <c r="B609" s="136" t="s">
        <v>354</v>
      </c>
      <c r="C609" s="137">
        <v>1960</v>
      </c>
      <c r="D609" s="137">
        <v>598</v>
      </c>
      <c r="E609" s="137">
        <v>4</v>
      </c>
      <c r="F609" s="137">
        <v>14</v>
      </c>
      <c r="G609" s="137">
        <v>432</v>
      </c>
      <c r="H609" s="137">
        <v>159</v>
      </c>
      <c r="I609" s="137">
        <v>559</v>
      </c>
      <c r="J609" s="137">
        <v>9</v>
      </c>
      <c r="K609" s="137">
        <v>26</v>
      </c>
      <c r="L609" s="132">
        <f t="shared" si="10"/>
        <v>177</v>
      </c>
      <c r="M609" s="137">
        <v>41269</v>
      </c>
      <c r="N609" s="124">
        <v>1.4545454545454545E-2</v>
      </c>
      <c r="O609" s="138" t="s">
        <v>456</v>
      </c>
      <c r="P609" s="138" t="s">
        <v>298</v>
      </c>
      <c r="Q609" s="133"/>
    </row>
    <row r="610" spans="1:17" ht="15.75" thickBot="1" x14ac:dyDescent="0.25">
      <c r="A610" s="135" t="s">
        <v>75</v>
      </c>
      <c r="B610" s="136" t="s">
        <v>441</v>
      </c>
      <c r="C610" s="137">
        <v>36</v>
      </c>
      <c r="D610" s="137">
        <v>26</v>
      </c>
      <c r="E610" s="137">
        <v>0</v>
      </c>
      <c r="F610" s="137">
        <v>0</v>
      </c>
      <c r="G610" s="137">
        <v>0</v>
      </c>
      <c r="H610" s="137">
        <v>2</v>
      </c>
      <c r="I610" s="137">
        <v>2</v>
      </c>
      <c r="J610" s="137">
        <v>1</v>
      </c>
      <c r="K610" s="137">
        <v>0</v>
      </c>
      <c r="L610" s="132">
        <f t="shared" si="10"/>
        <v>5</v>
      </c>
      <c r="M610" s="137">
        <v>1646</v>
      </c>
      <c r="N610" s="124">
        <v>2.1459227467811159E-3</v>
      </c>
      <c r="O610" s="138" t="s">
        <v>456</v>
      </c>
      <c r="P610" s="138" t="s">
        <v>298</v>
      </c>
      <c r="Q610" s="133"/>
    </row>
    <row r="611" spans="1:17" ht="15.75" thickBot="1" x14ac:dyDescent="0.25">
      <c r="A611" s="135" t="s">
        <v>883</v>
      </c>
      <c r="B611" s="136" t="s">
        <v>884</v>
      </c>
      <c r="C611" s="137">
        <v>17</v>
      </c>
      <c r="D611" s="137">
        <v>0</v>
      </c>
      <c r="E611" s="137">
        <v>0</v>
      </c>
      <c r="F611" s="137">
        <v>0</v>
      </c>
      <c r="G611" s="137">
        <v>0</v>
      </c>
      <c r="H611" s="137">
        <v>1</v>
      </c>
      <c r="I611" s="137">
        <v>9</v>
      </c>
      <c r="J611" s="137">
        <v>0</v>
      </c>
      <c r="K611" s="137">
        <v>0</v>
      </c>
      <c r="L611" s="132">
        <f t="shared" si="10"/>
        <v>7</v>
      </c>
      <c r="M611" s="137">
        <v>753</v>
      </c>
      <c r="N611" s="124">
        <v>1.0288065843621399E-2</v>
      </c>
      <c r="O611" s="138" t="s">
        <v>238</v>
      </c>
      <c r="P611" s="138" t="s">
        <v>2580</v>
      </c>
      <c r="Q611" s="133" t="s">
        <v>91</v>
      </c>
    </row>
    <row r="612" spans="1:17" ht="15.75" thickBot="1" x14ac:dyDescent="0.25">
      <c r="A612" s="135" t="s">
        <v>1725</v>
      </c>
      <c r="B612" s="136" t="s">
        <v>1726</v>
      </c>
      <c r="C612" s="137">
        <v>6</v>
      </c>
      <c r="D612" s="137">
        <v>3</v>
      </c>
      <c r="E612" s="137">
        <v>0</v>
      </c>
      <c r="F612" s="137">
        <v>0</v>
      </c>
      <c r="G612" s="137">
        <v>0</v>
      </c>
      <c r="H612" s="137">
        <v>0</v>
      </c>
      <c r="I612" s="137">
        <v>0</v>
      </c>
      <c r="J612" s="137">
        <v>0</v>
      </c>
      <c r="K612" s="137">
        <v>1</v>
      </c>
      <c r="L612" s="132">
        <f t="shared" si="10"/>
        <v>2</v>
      </c>
      <c r="M612" s="137">
        <v>610</v>
      </c>
      <c r="N612" s="124">
        <v>4.6153846153846158E-3</v>
      </c>
      <c r="O612" s="138" t="s">
        <v>28</v>
      </c>
      <c r="P612" s="138" t="s">
        <v>321</v>
      </c>
      <c r="Q612" s="133" t="s">
        <v>2355</v>
      </c>
    </row>
    <row r="613" spans="1:17" ht="15.75" thickBot="1" x14ac:dyDescent="0.25">
      <c r="A613" s="135" t="s">
        <v>865</v>
      </c>
      <c r="B613" s="136" t="s">
        <v>866</v>
      </c>
      <c r="C613" s="137">
        <v>14</v>
      </c>
      <c r="D613" s="137">
        <v>6</v>
      </c>
      <c r="E613" s="137">
        <v>0</v>
      </c>
      <c r="F613" s="137">
        <v>0</v>
      </c>
      <c r="G613" s="137">
        <v>0</v>
      </c>
      <c r="H613" s="137">
        <v>2</v>
      </c>
      <c r="I613" s="137">
        <v>4</v>
      </c>
      <c r="J613" s="137">
        <v>0</v>
      </c>
      <c r="K613" s="137">
        <v>0</v>
      </c>
      <c r="L613" s="132">
        <f t="shared" si="10"/>
        <v>2</v>
      </c>
      <c r="M613" s="137">
        <v>890</v>
      </c>
      <c r="N613" s="124">
        <v>2.888368462138954E-2</v>
      </c>
      <c r="O613" s="138" t="s">
        <v>71</v>
      </c>
      <c r="P613" s="138" t="s">
        <v>298</v>
      </c>
      <c r="Q613" s="133"/>
    </row>
    <row r="614" spans="1:17" ht="15.75" thickBot="1" x14ac:dyDescent="0.25">
      <c r="A614" s="135" t="s">
        <v>695</v>
      </c>
      <c r="B614" s="136" t="s">
        <v>696</v>
      </c>
      <c r="C614" s="137">
        <v>2</v>
      </c>
      <c r="D614" s="137">
        <v>0</v>
      </c>
      <c r="E614" s="137">
        <v>0</v>
      </c>
      <c r="F614" s="137">
        <v>0</v>
      </c>
      <c r="G614" s="137">
        <v>0</v>
      </c>
      <c r="H614" s="137">
        <v>1</v>
      </c>
      <c r="I614" s="137">
        <v>1</v>
      </c>
      <c r="J614" s="137">
        <v>0</v>
      </c>
      <c r="K614" s="137">
        <v>0</v>
      </c>
      <c r="L614" s="132">
        <f t="shared" si="10"/>
        <v>0</v>
      </c>
      <c r="M614" s="137">
        <v>766</v>
      </c>
      <c r="N614" s="124">
        <v>1.016260162601626E-2</v>
      </c>
      <c r="O614" s="138" t="s">
        <v>70</v>
      </c>
      <c r="P614" s="138" t="s">
        <v>298</v>
      </c>
      <c r="Q614" s="133"/>
    </row>
    <row r="615" spans="1:17" ht="15.75" thickBot="1" x14ac:dyDescent="0.25">
      <c r="A615" s="135" t="s">
        <v>515</v>
      </c>
      <c r="B615" s="136" t="s">
        <v>516</v>
      </c>
      <c r="C615" s="137">
        <v>37</v>
      </c>
      <c r="D615" s="137">
        <v>0</v>
      </c>
      <c r="E615" s="137">
        <v>0</v>
      </c>
      <c r="F615" s="137">
        <v>0</v>
      </c>
      <c r="G615" s="137">
        <v>0</v>
      </c>
      <c r="H615" s="137">
        <v>6</v>
      </c>
      <c r="I615" s="137">
        <v>7</v>
      </c>
      <c r="J615" s="137">
        <v>3</v>
      </c>
      <c r="K615" s="137">
        <v>0</v>
      </c>
      <c r="L615" s="132">
        <f t="shared" si="10"/>
        <v>21</v>
      </c>
      <c r="M615" s="137">
        <v>1794</v>
      </c>
      <c r="N615" s="124">
        <v>1.615927149361664E-2</v>
      </c>
      <c r="O615" s="138" t="s">
        <v>70</v>
      </c>
      <c r="P615" s="138" t="s">
        <v>298</v>
      </c>
      <c r="Q615" s="133"/>
    </row>
    <row r="616" spans="1:17" ht="15.75" thickBot="1" x14ac:dyDescent="0.25">
      <c r="A616" s="135" t="s">
        <v>635</v>
      </c>
      <c r="B616" s="136" t="s">
        <v>636</v>
      </c>
      <c r="C616" s="137">
        <v>18</v>
      </c>
      <c r="D616" s="137">
        <v>4</v>
      </c>
      <c r="E616" s="137">
        <v>0</v>
      </c>
      <c r="F616" s="137">
        <v>0</v>
      </c>
      <c r="G616" s="137">
        <v>0</v>
      </c>
      <c r="H616" s="137">
        <v>0</v>
      </c>
      <c r="I616" s="137">
        <v>10</v>
      </c>
      <c r="J616" s="137">
        <v>0</v>
      </c>
      <c r="K616" s="137">
        <v>4</v>
      </c>
      <c r="L616" s="132">
        <f t="shared" si="10"/>
        <v>0</v>
      </c>
      <c r="M616" s="137">
        <v>808</v>
      </c>
      <c r="N616" s="124">
        <v>2.7577482605945603E-2</v>
      </c>
      <c r="O616" s="138" t="s">
        <v>29</v>
      </c>
      <c r="P616" s="138" t="s">
        <v>298</v>
      </c>
      <c r="Q616" s="133" t="s">
        <v>391</v>
      </c>
    </row>
    <row r="617" spans="1:17" ht="15.75" thickBot="1" x14ac:dyDescent="0.25">
      <c r="A617" s="135" t="s">
        <v>589</v>
      </c>
      <c r="B617" s="136" t="s">
        <v>590</v>
      </c>
      <c r="C617" s="137">
        <v>17</v>
      </c>
      <c r="D617" s="137">
        <v>7</v>
      </c>
      <c r="E617" s="137">
        <v>0</v>
      </c>
      <c r="F617" s="137">
        <v>0</v>
      </c>
      <c r="G617" s="137">
        <v>0</v>
      </c>
      <c r="H617" s="137">
        <v>1</v>
      </c>
      <c r="I617" s="137">
        <v>7</v>
      </c>
      <c r="J617" s="137">
        <v>0</v>
      </c>
      <c r="K617" s="137">
        <v>0</v>
      </c>
      <c r="L617" s="132">
        <f t="shared" si="10"/>
        <v>2</v>
      </c>
      <c r="M617" s="137">
        <v>979</v>
      </c>
      <c r="N617" s="124">
        <v>6.4107342527021993E-2</v>
      </c>
      <c r="O617" s="138" t="s">
        <v>120</v>
      </c>
      <c r="P617" s="138" t="s">
        <v>305</v>
      </c>
      <c r="Q617" s="133"/>
    </row>
    <row r="618" spans="1:17" ht="15.75" thickBot="1" x14ac:dyDescent="0.25">
      <c r="A618" s="135" t="s">
        <v>223</v>
      </c>
      <c r="B618" s="136" t="s">
        <v>346</v>
      </c>
      <c r="C618" s="137">
        <v>1012</v>
      </c>
      <c r="D618" s="137">
        <v>551</v>
      </c>
      <c r="E618" s="137">
        <v>5</v>
      </c>
      <c r="F618" s="137">
        <v>43</v>
      </c>
      <c r="G618" s="137">
        <v>0</v>
      </c>
      <c r="H618" s="137">
        <v>26</v>
      </c>
      <c r="I618" s="137">
        <v>101</v>
      </c>
      <c r="J618" s="137">
        <v>0</v>
      </c>
      <c r="K618" s="137">
        <v>4</v>
      </c>
      <c r="L618" s="132">
        <f t="shared" si="10"/>
        <v>330</v>
      </c>
      <c r="M618" s="137">
        <v>24886</v>
      </c>
      <c r="N618" s="124">
        <v>6.615214994487321E-3</v>
      </c>
      <c r="O618" s="138" t="s">
        <v>456</v>
      </c>
      <c r="P618" s="138" t="s">
        <v>321</v>
      </c>
      <c r="Q618" s="133" t="s">
        <v>2354</v>
      </c>
    </row>
    <row r="619" spans="1:17" ht="15.75" thickBot="1" x14ac:dyDescent="0.25">
      <c r="A619" s="135" t="s">
        <v>1685</v>
      </c>
      <c r="B619" s="136" t="s">
        <v>1686</v>
      </c>
      <c r="C619" s="137">
        <v>2</v>
      </c>
      <c r="D619" s="137">
        <v>0</v>
      </c>
      <c r="E619" s="137">
        <v>0</v>
      </c>
      <c r="F619" s="137">
        <v>0</v>
      </c>
      <c r="G619" s="137">
        <v>0</v>
      </c>
      <c r="H619" s="137">
        <v>0</v>
      </c>
      <c r="I619" s="137">
        <v>1</v>
      </c>
      <c r="J619" s="137">
        <v>0</v>
      </c>
      <c r="K619" s="137">
        <v>0</v>
      </c>
      <c r="L619" s="132">
        <f t="shared" si="10"/>
        <v>1</v>
      </c>
      <c r="M619" s="137">
        <v>823</v>
      </c>
      <c r="N619" s="124">
        <v>5.0420168067226894E-3</v>
      </c>
      <c r="O619" s="138" t="s">
        <v>73</v>
      </c>
      <c r="P619" s="138" t="s">
        <v>316</v>
      </c>
      <c r="Q619" s="133"/>
    </row>
    <row r="620" spans="1:17" ht="15.75" thickBot="1" x14ac:dyDescent="0.25">
      <c r="A620" s="135" t="s">
        <v>1325</v>
      </c>
      <c r="B620" s="136" t="s">
        <v>1326</v>
      </c>
      <c r="C620" s="137">
        <v>18</v>
      </c>
      <c r="D620" s="137">
        <v>0</v>
      </c>
      <c r="E620" s="137">
        <v>0</v>
      </c>
      <c r="F620" s="137">
        <v>0</v>
      </c>
      <c r="G620" s="137">
        <v>0</v>
      </c>
      <c r="H620" s="137">
        <v>1</v>
      </c>
      <c r="I620" s="137">
        <v>9</v>
      </c>
      <c r="J620" s="137">
        <v>0</v>
      </c>
      <c r="K620" s="137">
        <v>0</v>
      </c>
      <c r="L620" s="132">
        <f t="shared" si="10"/>
        <v>8</v>
      </c>
      <c r="M620" s="137">
        <v>968</v>
      </c>
      <c r="N620" s="124">
        <v>4.8846675712347354E-2</v>
      </c>
      <c r="O620" s="138" t="s">
        <v>34</v>
      </c>
      <c r="P620" s="138" t="s">
        <v>312</v>
      </c>
      <c r="Q620" s="133"/>
    </row>
    <row r="621" spans="1:17" ht="15.75" thickBot="1" x14ac:dyDescent="0.25">
      <c r="A621" s="135" t="s">
        <v>765</v>
      </c>
      <c r="B621" s="136" t="s">
        <v>766</v>
      </c>
      <c r="C621" s="137">
        <v>4</v>
      </c>
      <c r="D621" s="137">
        <v>0</v>
      </c>
      <c r="E621" s="137">
        <v>0</v>
      </c>
      <c r="F621" s="137">
        <v>0</v>
      </c>
      <c r="G621" s="137">
        <v>0</v>
      </c>
      <c r="H621" s="137">
        <v>0</v>
      </c>
      <c r="I621" s="137">
        <v>1</v>
      </c>
      <c r="J621" s="137">
        <v>1</v>
      </c>
      <c r="K621" s="137">
        <v>0</v>
      </c>
      <c r="L621" s="132">
        <f t="shared" si="10"/>
        <v>2</v>
      </c>
      <c r="M621" s="137">
        <v>915</v>
      </c>
      <c r="N621" s="124">
        <v>7.5520833333333329E-2</v>
      </c>
      <c r="O621" s="138" t="s">
        <v>122</v>
      </c>
      <c r="P621" s="138" t="s">
        <v>307</v>
      </c>
      <c r="Q621" s="133" t="s">
        <v>118</v>
      </c>
    </row>
    <row r="622" spans="1:17" ht="15.75" thickBot="1" x14ac:dyDescent="0.25">
      <c r="A622" s="135" t="s">
        <v>1973</v>
      </c>
      <c r="B622" s="136" t="s">
        <v>1974</v>
      </c>
      <c r="C622" s="137">
        <v>5</v>
      </c>
      <c r="D622" s="137">
        <v>0</v>
      </c>
      <c r="E622" s="137">
        <v>0</v>
      </c>
      <c r="F622" s="137">
        <v>0</v>
      </c>
      <c r="G622" s="137">
        <v>0</v>
      </c>
      <c r="H622" s="137">
        <v>0</v>
      </c>
      <c r="I622" s="137">
        <v>0</v>
      </c>
      <c r="J622" s="137">
        <v>0</v>
      </c>
      <c r="K622" s="137">
        <v>0</v>
      </c>
      <c r="L622" s="132">
        <f t="shared" si="10"/>
        <v>5</v>
      </c>
      <c r="M622" s="137">
        <v>589</v>
      </c>
      <c r="N622" s="124">
        <v>1.9375E-2</v>
      </c>
      <c r="O622" s="138" t="s">
        <v>39</v>
      </c>
      <c r="P622" s="138" t="s">
        <v>298</v>
      </c>
      <c r="Q622" s="133"/>
    </row>
    <row r="623" spans="1:17" ht="15.75" thickBot="1" x14ac:dyDescent="0.25">
      <c r="A623" s="135" t="s">
        <v>743</v>
      </c>
      <c r="B623" s="136" t="s">
        <v>744</v>
      </c>
      <c r="C623" s="137">
        <v>3</v>
      </c>
      <c r="D623" s="137">
        <v>1</v>
      </c>
      <c r="E623" s="137">
        <v>0</v>
      </c>
      <c r="F623" s="137">
        <v>0</v>
      </c>
      <c r="G623" s="137">
        <v>0</v>
      </c>
      <c r="H623" s="137">
        <v>0</v>
      </c>
      <c r="I623" s="137">
        <v>1</v>
      </c>
      <c r="J623" s="137">
        <v>0</v>
      </c>
      <c r="K623" s="137">
        <v>0</v>
      </c>
      <c r="L623" s="132">
        <f t="shared" si="10"/>
        <v>1</v>
      </c>
      <c r="M623" s="137">
        <v>1312</v>
      </c>
      <c r="N623" s="124">
        <v>6.1028770706190059E-3</v>
      </c>
      <c r="O623" s="138" t="s">
        <v>69</v>
      </c>
      <c r="P623" s="138" t="s">
        <v>321</v>
      </c>
      <c r="Q623" s="133" t="s">
        <v>332</v>
      </c>
    </row>
    <row r="624" spans="1:17" ht="15.75" thickBot="1" x14ac:dyDescent="0.25">
      <c r="A624" s="135" t="s">
        <v>1754</v>
      </c>
      <c r="B624" s="136" t="s">
        <v>2486</v>
      </c>
      <c r="C624" s="137">
        <v>1</v>
      </c>
      <c r="D624" s="137">
        <v>1</v>
      </c>
      <c r="E624" s="137">
        <v>0</v>
      </c>
      <c r="F624" s="137">
        <v>0</v>
      </c>
      <c r="G624" s="137">
        <v>0</v>
      </c>
      <c r="H624" s="137">
        <v>0</v>
      </c>
      <c r="I624" s="137">
        <v>0</v>
      </c>
      <c r="J624" s="137">
        <v>0</v>
      </c>
      <c r="K624" s="137">
        <v>0</v>
      </c>
      <c r="L624" s="132">
        <f t="shared" si="10"/>
        <v>0</v>
      </c>
      <c r="M624" s="137">
        <v>1375</v>
      </c>
      <c r="N624" s="124">
        <v>5.4274084124830389E-3</v>
      </c>
      <c r="O624" s="138" t="s">
        <v>30</v>
      </c>
      <c r="P624" s="138" t="s">
        <v>312</v>
      </c>
      <c r="Q624" s="133" t="s">
        <v>2358</v>
      </c>
    </row>
    <row r="625" spans="1:17" ht="15.75" thickBot="1" x14ac:dyDescent="0.25">
      <c r="A625" s="135" t="s">
        <v>1518</v>
      </c>
      <c r="B625" s="136" t="s">
        <v>1519</v>
      </c>
      <c r="C625" s="137">
        <v>4</v>
      </c>
      <c r="D625" s="137">
        <v>0</v>
      </c>
      <c r="E625" s="137">
        <v>0</v>
      </c>
      <c r="F625" s="137">
        <v>0</v>
      </c>
      <c r="G625" s="137">
        <v>0</v>
      </c>
      <c r="H625" s="137">
        <v>0</v>
      </c>
      <c r="I625" s="137">
        <v>2</v>
      </c>
      <c r="J625" s="137">
        <v>0</v>
      </c>
      <c r="K625" s="137">
        <v>0</v>
      </c>
      <c r="L625" s="132">
        <f t="shared" si="10"/>
        <v>2</v>
      </c>
      <c r="M625" s="137">
        <v>1128</v>
      </c>
      <c r="N625" s="124">
        <v>8.4415584415584409E-3</v>
      </c>
      <c r="O625" s="138" t="s">
        <v>78</v>
      </c>
      <c r="P625" s="138" t="s">
        <v>321</v>
      </c>
      <c r="Q625" s="133"/>
    </row>
    <row r="626" spans="1:17" ht="15.75" thickBot="1" x14ac:dyDescent="0.25">
      <c r="A626" s="135" t="s">
        <v>2574</v>
      </c>
      <c r="B626" s="136" t="s">
        <v>2575</v>
      </c>
      <c r="C626" s="137">
        <v>4</v>
      </c>
      <c r="D626" s="137">
        <v>0</v>
      </c>
      <c r="E626" s="137">
        <v>0</v>
      </c>
      <c r="F626" s="137">
        <v>0</v>
      </c>
      <c r="G626" s="137">
        <v>0</v>
      </c>
      <c r="H626" s="137">
        <v>0</v>
      </c>
      <c r="I626" s="137">
        <v>4</v>
      </c>
      <c r="J626" s="137">
        <v>0</v>
      </c>
      <c r="K626" s="137">
        <v>0</v>
      </c>
      <c r="L626" s="132">
        <f t="shared" si="10"/>
        <v>0</v>
      </c>
      <c r="M626" s="137">
        <v>634</v>
      </c>
      <c r="N626" s="124">
        <v>6.6255778120184905E-2</v>
      </c>
      <c r="O626" s="138" t="s">
        <v>73</v>
      </c>
      <c r="P626" s="138" t="s">
        <v>316</v>
      </c>
      <c r="Q626" s="133"/>
    </row>
    <row r="627" spans="1:17" ht="15.75" thickBot="1" x14ac:dyDescent="0.25">
      <c r="A627" s="135" t="s">
        <v>482</v>
      </c>
      <c r="B627" s="136" t="s">
        <v>483</v>
      </c>
      <c r="C627" s="137">
        <v>107</v>
      </c>
      <c r="D627" s="137">
        <v>1</v>
      </c>
      <c r="E627" s="137">
        <v>0</v>
      </c>
      <c r="F627" s="137">
        <v>0</v>
      </c>
      <c r="G627" s="137">
        <v>0</v>
      </c>
      <c r="H627" s="137">
        <v>2</v>
      </c>
      <c r="I627" s="137">
        <v>85</v>
      </c>
      <c r="J627" s="137">
        <v>0</v>
      </c>
      <c r="K627" s="137">
        <v>9</v>
      </c>
      <c r="L627" s="132">
        <f t="shared" si="10"/>
        <v>10</v>
      </c>
      <c r="M627" s="137">
        <v>2512</v>
      </c>
      <c r="N627" s="124">
        <v>2.4937655860349127E-3</v>
      </c>
      <c r="O627" s="138" t="s">
        <v>70</v>
      </c>
      <c r="P627" s="138" t="s">
        <v>298</v>
      </c>
      <c r="Q627" s="133"/>
    </row>
    <row r="628" spans="1:17" ht="15.75" thickBot="1" x14ac:dyDescent="0.25">
      <c r="A628" s="135" t="s">
        <v>579</v>
      </c>
      <c r="B628" s="136" t="s">
        <v>580</v>
      </c>
      <c r="C628" s="137">
        <v>109</v>
      </c>
      <c r="D628" s="137">
        <v>0</v>
      </c>
      <c r="E628" s="137">
        <v>0</v>
      </c>
      <c r="F628" s="137">
        <v>0</v>
      </c>
      <c r="G628" s="137">
        <v>0</v>
      </c>
      <c r="H628" s="137">
        <v>1</v>
      </c>
      <c r="I628" s="137">
        <v>56</v>
      </c>
      <c r="J628" s="137">
        <v>0</v>
      </c>
      <c r="K628" s="137">
        <v>11</v>
      </c>
      <c r="L628" s="132">
        <f t="shared" si="10"/>
        <v>41</v>
      </c>
      <c r="M628" s="137">
        <v>1125</v>
      </c>
      <c r="N628" s="124">
        <v>1.2295081967213115E-2</v>
      </c>
      <c r="O628" s="138" t="s">
        <v>37</v>
      </c>
      <c r="P628" s="138" t="s">
        <v>2580</v>
      </c>
      <c r="Q628" s="133"/>
    </row>
    <row r="629" spans="1:17" ht="15.75" thickBot="1" x14ac:dyDescent="0.25">
      <c r="A629" s="135" t="s">
        <v>77</v>
      </c>
      <c r="B629" s="136" t="s">
        <v>401</v>
      </c>
      <c r="C629" s="137">
        <v>122</v>
      </c>
      <c r="D629" s="137">
        <v>70</v>
      </c>
      <c r="E629" s="137">
        <v>1</v>
      </c>
      <c r="F629" s="137">
        <v>9</v>
      </c>
      <c r="G629" s="137">
        <v>2</v>
      </c>
      <c r="H629" s="137">
        <v>6</v>
      </c>
      <c r="I629" s="137">
        <v>27</v>
      </c>
      <c r="J629" s="137">
        <v>0</v>
      </c>
      <c r="K629" s="137">
        <v>3</v>
      </c>
      <c r="L629" s="132">
        <f t="shared" si="10"/>
        <v>14</v>
      </c>
      <c r="M629" s="137">
        <v>5610</v>
      </c>
      <c r="N629" s="124">
        <v>2.6595744680851063E-3</v>
      </c>
      <c r="O629" s="138" t="s">
        <v>456</v>
      </c>
      <c r="P629" s="138" t="s">
        <v>307</v>
      </c>
      <c r="Q629" s="133" t="s">
        <v>2363</v>
      </c>
    </row>
    <row r="630" spans="1:17" ht="15.75" thickBot="1" x14ac:dyDescent="0.25">
      <c r="A630" s="135" t="s">
        <v>1929</v>
      </c>
      <c r="B630" s="136" t="s">
        <v>1930</v>
      </c>
      <c r="C630" s="137">
        <v>2</v>
      </c>
      <c r="D630" s="137">
        <v>0</v>
      </c>
      <c r="E630" s="137">
        <v>0</v>
      </c>
      <c r="F630" s="137">
        <v>0</v>
      </c>
      <c r="G630" s="137">
        <v>0</v>
      </c>
      <c r="H630" s="137">
        <v>0</v>
      </c>
      <c r="I630" s="137">
        <v>1</v>
      </c>
      <c r="J630" s="137">
        <v>1</v>
      </c>
      <c r="K630" s="137">
        <v>0</v>
      </c>
      <c r="L630" s="132">
        <f t="shared" si="10"/>
        <v>0</v>
      </c>
      <c r="M630" s="137">
        <v>226</v>
      </c>
      <c r="N630" s="124">
        <v>8.7837837837837843E-2</v>
      </c>
      <c r="O630" s="138" t="s">
        <v>217</v>
      </c>
      <c r="P630" s="138" t="s">
        <v>298</v>
      </c>
      <c r="Q630" s="133"/>
    </row>
    <row r="631" spans="1:17" ht="15.75" thickBot="1" x14ac:dyDescent="0.25">
      <c r="A631" s="135" t="s">
        <v>1529</v>
      </c>
      <c r="B631" s="136" t="s">
        <v>1530</v>
      </c>
      <c r="C631" s="137">
        <v>7</v>
      </c>
      <c r="D631" s="137">
        <v>4</v>
      </c>
      <c r="E631" s="137">
        <v>0</v>
      </c>
      <c r="F631" s="137">
        <v>0</v>
      </c>
      <c r="G631" s="137">
        <v>0</v>
      </c>
      <c r="H631" s="137">
        <v>3</v>
      </c>
      <c r="I631" s="137">
        <v>0</v>
      </c>
      <c r="J631" s="137">
        <v>0</v>
      </c>
      <c r="K631" s="137">
        <v>0</v>
      </c>
      <c r="L631" s="132">
        <f t="shared" si="10"/>
        <v>0</v>
      </c>
      <c r="M631" s="137">
        <v>212</v>
      </c>
      <c r="N631" s="124">
        <v>8.3791015349950707E-3</v>
      </c>
      <c r="O631" s="138" t="s">
        <v>456</v>
      </c>
      <c r="P631" s="138" t="s">
        <v>309</v>
      </c>
      <c r="Q631" s="133" t="s">
        <v>2357</v>
      </c>
    </row>
    <row r="632" spans="1:17" ht="15.75" thickBot="1" x14ac:dyDescent="0.25">
      <c r="A632" s="135" t="s">
        <v>2044</v>
      </c>
      <c r="B632" s="136" t="s">
        <v>2045</v>
      </c>
      <c r="C632" s="137">
        <v>1</v>
      </c>
      <c r="D632" s="137">
        <v>1</v>
      </c>
      <c r="E632" s="137">
        <v>0</v>
      </c>
      <c r="F632" s="137">
        <v>0</v>
      </c>
      <c r="G632" s="137">
        <v>0</v>
      </c>
      <c r="H632" s="137">
        <v>0</v>
      </c>
      <c r="I632" s="137">
        <v>0</v>
      </c>
      <c r="J632" s="137">
        <v>0</v>
      </c>
      <c r="K632" s="137">
        <v>0</v>
      </c>
      <c r="L632" s="132">
        <f t="shared" si="10"/>
        <v>0</v>
      </c>
      <c r="M632" s="137">
        <v>434</v>
      </c>
      <c r="N632" s="124">
        <v>1.5889830508474576E-2</v>
      </c>
      <c r="O632" s="138" t="s">
        <v>212</v>
      </c>
      <c r="P632" s="138" t="s">
        <v>321</v>
      </c>
      <c r="Q632" s="133" t="s">
        <v>364</v>
      </c>
    </row>
    <row r="633" spans="1:17" ht="15.75" thickBot="1" x14ac:dyDescent="0.25">
      <c r="A633" s="135" t="s">
        <v>1321</v>
      </c>
      <c r="B633" s="136" t="s">
        <v>1322</v>
      </c>
      <c r="C633" s="137">
        <v>5</v>
      </c>
      <c r="D633" s="137">
        <v>1</v>
      </c>
      <c r="E633" s="137">
        <v>0</v>
      </c>
      <c r="F633" s="137">
        <v>0</v>
      </c>
      <c r="G633" s="137">
        <v>0</v>
      </c>
      <c r="H633" s="137">
        <v>0</v>
      </c>
      <c r="I633" s="137">
        <v>1</v>
      </c>
      <c r="J633" s="137">
        <v>3</v>
      </c>
      <c r="K633" s="137">
        <v>0</v>
      </c>
      <c r="L633" s="132">
        <f t="shared" si="10"/>
        <v>0</v>
      </c>
      <c r="M633" s="137">
        <v>827</v>
      </c>
      <c r="N633" s="124">
        <v>1.2482662968099861E-2</v>
      </c>
      <c r="O633" s="138" t="s">
        <v>28</v>
      </c>
      <c r="P633" s="138" t="s">
        <v>321</v>
      </c>
      <c r="Q633" s="133" t="s">
        <v>2355</v>
      </c>
    </row>
    <row r="634" spans="1:17" ht="15.75" thickBot="1" x14ac:dyDescent="0.25">
      <c r="A634" s="135" t="s">
        <v>1865</v>
      </c>
      <c r="B634" s="136" t="s">
        <v>1866</v>
      </c>
      <c r="C634" s="137">
        <v>17</v>
      </c>
      <c r="D634" s="137">
        <v>2</v>
      </c>
      <c r="E634" s="137">
        <v>0</v>
      </c>
      <c r="F634" s="137">
        <v>0</v>
      </c>
      <c r="G634" s="137">
        <v>0</v>
      </c>
      <c r="H634" s="137">
        <v>1</v>
      </c>
      <c r="I634" s="137">
        <v>12</v>
      </c>
      <c r="J634" s="137">
        <v>0</v>
      </c>
      <c r="K634" s="137">
        <v>0</v>
      </c>
      <c r="L634" s="132">
        <f t="shared" si="10"/>
        <v>2</v>
      </c>
      <c r="M634" s="137">
        <v>546</v>
      </c>
      <c r="N634" s="124">
        <v>8.3932853717026377E-3</v>
      </c>
      <c r="O634" s="138" t="s">
        <v>116</v>
      </c>
      <c r="P634" s="138" t="s">
        <v>307</v>
      </c>
      <c r="Q634" s="133"/>
    </row>
    <row r="635" spans="1:17" ht="15.75" thickBot="1" x14ac:dyDescent="0.25">
      <c r="A635" s="135" t="s">
        <v>1531</v>
      </c>
      <c r="B635" s="136" t="s">
        <v>1532</v>
      </c>
      <c r="C635" s="137">
        <v>9</v>
      </c>
      <c r="D635" s="137">
        <v>7</v>
      </c>
      <c r="E635" s="137">
        <v>0</v>
      </c>
      <c r="F635" s="137">
        <v>3</v>
      </c>
      <c r="G635" s="137">
        <v>0</v>
      </c>
      <c r="H635" s="137">
        <v>0</v>
      </c>
      <c r="I635" s="137">
        <v>0</v>
      </c>
      <c r="J635" s="137">
        <v>0</v>
      </c>
      <c r="K635" s="137">
        <v>0</v>
      </c>
      <c r="L635" s="132">
        <f t="shared" si="10"/>
        <v>2</v>
      </c>
      <c r="M635" s="137">
        <v>767</v>
      </c>
      <c r="N635" s="124">
        <v>3.9603960396039604E-3</v>
      </c>
      <c r="O635" s="138" t="s">
        <v>89</v>
      </c>
      <c r="P635" s="138" t="s">
        <v>2580</v>
      </c>
      <c r="Q635" s="133" t="s">
        <v>91</v>
      </c>
    </row>
    <row r="636" spans="1:17" ht="15.75" thickBot="1" x14ac:dyDescent="0.25">
      <c r="A636" s="135" t="s">
        <v>501</v>
      </c>
      <c r="B636" s="136" t="s">
        <v>502</v>
      </c>
      <c r="C636" s="137">
        <v>126</v>
      </c>
      <c r="D636" s="137">
        <v>114</v>
      </c>
      <c r="E636" s="137">
        <v>0</v>
      </c>
      <c r="F636" s="137">
        <v>2</v>
      </c>
      <c r="G636" s="137">
        <v>0</v>
      </c>
      <c r="H636" s="137">
        <v>0</v>
      </c>
      <c r="I636" s="137">
        <v>3</v>
      </c>
      <c r="J636" s="137">
        <v>0</v>
      </c>
      <c r="K636" s="137">
        <v>0</v>
      </c>
      <c r="L636" s="132">
        <f t="shared" si="10"/>
        <v>9</v>
      </c>
      <c r="M636" s="137">
        <v>1336</v>
      </c>
      <c r="N636" s="124">
        <v>0.11918063314711359</v>
      </c>
      <c r="O636" s="138" t="s">
        <v>89</v>
      </c>
      <c r="P636" s="138" t="s">
        <v>2580</v>
      </c>
      <c r="Q636" s="133" t="s">
        <v>91</v>
      </c>
    </row>
    <row r="637" spans="1:17" ht="15.75" thickBot="1" x14ac:dyDescent="0.25">
      <c r="A637" s="135" t="s">
        <v>836</v>
      </c>
      <c r="B637" s="136" t="s">
        <v>837</v>
      </c>
      <c r="C637" s="137">
        <v>12</v>
      </c>
      <c r="D637" s="137">
        <v>0</v>
      </c>
      <c r="E637" s="137">
        <v>0</v>
      </c>
      <c r="F637" s="137">
        <v>0</v>
      </c>
      <c r="G637" s="137">
        <v>0</v>
      </c>
      <c r="H637" s="137">
        <v>4</v>
      </c>
      <c r="I637" s="137">
        <v>6</v>
      </c>
      <c r="J637" s="137">
        <v>0</v>
      </c>
      <c r="K637" s="137">
        <v>1</v>
      </c>
      <c r="L637" s="132">
        <f t="shared" si="10"/>
        <v>1</v>
      </c>
      <c r="M637" s="137">
        <v>2175</v>
      </c>
      <c r="N637" s="124">
        <v>5.4230093676814986E-2</v>
      </c>
      <c r="O637" s="138" t="s">
        <v>262</v>
      </c>
      <c r="P637" s="138" t="s">
        <v>296</v>
      </c>
      <c r="Q637" s="133" t="s">
        <v>12</v>
      </c>
    </row>
    <row r="638" spans="1:17" ht="15.75" thickBot="1" x14ac:dyDescent="0.25">
      <c r="A638" s="135" t="s">
        <v>639</v>
      </c>
      <c r="B638" s="136" t="s">
        <v>640</v>
      </c>
      <c r="C638" s="137">
        <v>63</v>
      </c>
      <c r="D638" s="137">
        <v>44</v>
      </c>
      <c r="E638" s="137">
        <v>0</v>
      </c>
      <c r="F638" s="137">
        <v>0</v>
      </c>
      <c r="G638" s="137">
        <v>0</v>
      </c>
      <c r="H638" s="137">
        <v>5</v>
      </c>
      <c r="I638" s="137">
        <v>1</v>
      </c>
      <c r="J638" s="137">
        <v>5</v>
      </c>
      <c r="K638" s="137">
        <v>1</v>
      </c>
      <c r="L638" s="132">
        <f t="shared" si="10"/>
        <v>7</v>
      </c>
      <c r="M638" s="137">
        <v>626</v>
      </c>
      <c r="N638" s="124">
        <v>2.1834061135371178E-2</v>
      </c>
      <c r="O638" s="138" t="s">
        <v>116</v>
      </c>
      <c r="P638" s="138" t="s">
        <v>307</v>
      </c>
      <c r="Q638" s="133"/>
    </row>
    <row r="639" spans="1:17" ht="15.75" thickBot="1" x14ac:dyDescent="0.25">
      <c r="A639" s="135" t="s">
        <v>1992</v>
      </c>
      <c r="B639" s="136" t="s">
        <v>1993</v>
      </c>
      <c r="C639" s="137">
        <v>2</v>
      </c>
      <c r="D639" s="137">
        <v>1</v>
      </c>
      <c r="E639" s="137">
        <v>0</v>
      </c>
      <c r="F639" s="137">
        <v>0</v>
      </c>
      <c r="G639" s="137">
        <v>0</v>
      </c>
      <c r="H639" s="137">
        <v>1</v>
      </c>
      <c r="I639" s="137">
        <v>0</v>
      </c>
      <c r="J639" s="137">
        <v>0</v>
      </c>
      <c r="K639" s="137">
        <v>0</v>
      </c>
      <c r="L639" s="132">
        <f t="shared" si="10"/>
        <v>0</v>
      </c>
      <c r="M639" s="137">
        <v>746</v>
      </c>
      <c r="N639" s="124">
        <v>1.8759966232060783E-4</v>
      </c>
      <c r="O639" s="138" t="s">
        <v>169</v>
      </c>
      <c r="P639" s="138" t="s">
        <v>296</v>
      </c>
      <c r="Q639" s="133"/>
    </row>
    <row r="640" spans="1:17" ht="15.75" thickBot="1" x14ac:dyDescent="0.25">
      <c r="A640" s="135" t="s">
        <v>795</v>
      </c>
      <c r="B640" s="136" t="s">
        <v>796</v>
      </c>
      <c r="C640" s="137">
        <v>20</v>
      </c>
      <c r="D640" s="137">
        <v>20</v>
      </c>
      <c r="E640" s="137">
        <v>0</v>
      </c>
      <c r="F640" s="137">
        <v>0</v>
      </c>
      <c r="G640" s="137">
        <v>0</v>
      </c>
      <c r="H640" s="137">
        <v>0</v>
      </c>
      <c r="I640" s="137">
        <v>0</v>
      </c>
      <c r="J640" s="137">
        <v>0</v>
      </c>
      <c r="K640" s="137">
        <v>0</v>
      </c>
      <c r="L640" s="132">
        <f t="shared" si="10"/>
        <v>0</v>
      </c>
      <c r="M640" s="137">
        <v>339</v>
      </c>
      <c r="N640" s="124">
        <v>2.9585798816568046E-2</v>
      </c>
      <c r="O640" s="138" t="s">
        <v>36</v>
      </c>
      <c r="P640" s="138" t="s">
        <v>321</v>
      </c>
      <c r="Q640" s="133" t="s">
        <v>364</v>
      </c>
    </row>
    <row r="641" spans="1:17" ht="15.75" thickBot="1" x14ac:dyDescent="0.25">
      <c r="A641" s="135" t="s">
        <v>2060</v>
      </c>
      <c r="B641" s="136" t="s">
        <v>2061</v>
      </c>
      <c r="C641" s="137">
        <v>3</v>
      </c>
      <c r="D641" s="137">
        <v>2</v>
      </c>
      <c r="E641" s="137">
        <v>0</v>
      </c>
      <c r="F641" s="137">
        <v>0</v>
      </c>
      <c r="G641" s="137">
        <v>0</v>
      </c>
      <c r="H641" s="137">
        <v>0</v>
      </c>
      <c r="I641" s="137">
        <v>0</v>
      </c>
      <c r="J641" s="137">
        <v>0</v>
      </c>
      <c r="K641" s="137">
        <v>0</v>
      </c>
      <c r="L641" s="132">
        <f t="shared" si="10"/>
        <v>1</v>
      </c>
      <c r="M641" s="137">
        <v>235</v>
      </c>
      <c r="N641" s="124">
        <v>7.889546351084813E-3</v>
      </c>
      <c r="O641" s="138" t="s">
        <v>241</v>
      </c>
      <c r="P641" s="138" t="s">
        <v>2580</v>
      </c>
      <c r="Q641" s="133" t="s">
        <v>91</v>
      </c>
    </row>
    <row r="642" spans="1:17" ht="15.75" thickBot="1" x14ac:dyDescent="0.25">
      <c r="A642" s="135" t="s">
        <v>1900</v>
      </c>
      <c r="B642" s="136" t="s">
        <v>1901</v>
      </c>
      <c r="C642" s="137">
        <v>2</v>
      </c>
      <c r="D642" s="137">
        <v>0</v>
      </c>
      <c r="E642" s="137">
        <v>0</v>
      </c>
      <c r="F642" s="137">
        <v>0</v>
      </c>
      <c r="G642" s="137">
        <v>0</v>
      </c>
      <c r="H642" s="137">
        <v>0</v>
      </c>
      <c r="I642" s="137">
        <v>2</v>
      </c>
      <c r="J642" s="137">
        <v>0</v>
      </c>
      <c r="K642" s="137">
        <v>0</v>
      </c>
      <c r="L642" s="132">
        <f t="shared" si="10"/>
        <v>0</v>
      </c>
      <c r="M642" s="137">
        <v>716</v>
      </c>
      <c r="N642" s="124">
        <v>6.5789473684210523E-3</v>
      </c>
      <c r="O642" s="138" t="s">
        <v>262</v>
      </c>
      <c r="P642" s="138" t="s">
        <v>296</v>
      </c>
      <c r="Q642" s="133" t="s">
        <v>12</v>
      </c>
    </row>
    <row r="643" spans="1:17" ht="15.75" thickBot="1" x14ac:dyDescent="0.25">
      <c r="A643" s="135" t="s">
        <v>1546</v>
      </c>
      <c r="B643" s="136" t="s">
        <v>1547</v>
      </c>
      <c r="C643" s="137">
        <v>4</v>
      </c>
      <c r="D643" s="137">
        <v>1</v>
      </c>
      <c r="E643" s="137">
        <v>0</v>
      </c>
      <c r="F643" s="137">
        <v>0</v>
      </c>
      <c r="G643" s="137">
        <v>0</v>
      </c>
      <c r="H643" s="137">
        <v>0</v>
      </c>
      <c r="I643" s="137">
        <v>3</v>
      </c>
      <c r="J643" s="137">
        <v>0</v>
      </c>
      <c r="K643" s="137">
        <v>0</v>
      </c>
      <c r="L643" s="132">
        <f t="shared" si="10"/>
        <v>0</v>
      </c>
      <c r="M643" s="137">
        <v>604</v>
      </c>
      <c r="N643" s="124">
        <v>2.7995520716685332E-2</v>
      </c>
      <c r="O643" s="138" t="s">
        <v>30</v>
      </c>
      <c r="P643" s="138" t="s">
        <v>312</v>
      </c>
      <c r="Q643" s="133" t="s">
        <v>2358</v>
      </c>
    </row>
    <row r="644" spans="1:17" ht="15.75" thickBot="1" x14ac:dyDescent="0.25">
      <c r="A644" s="135" t="s">
        <v>1741</v>
      </c>
      <c r="B644" s="136" t="s">
        <v>1742</v>
      </c>
      <c r="C644" s="137">
        <v>9</v>
      </c>
      <c r="D644" s="137">
        <v>2</v>
      </c>
      <c r="E644" s="137">
        <v>0</v>
      </c>
      <c r="F644" s="137">
        <v>0</v>
      </c>
      <c r="G644" s="137">
        <v>0</v>
      </c>
      <c r="H644" s="137">
        <v>0</v>
      </c>
      <c r="I644" s="137">
        <v>7</v>
      </c>
      <c r="J644" s="137">
        <v>0</v>
      </c>
      <c r="K644" s="137">
        <v>0</v>
      </c>
      <c r="L644" s="132">
        <f t="shared" si="10"/>
        <v>0</v>
      </c>
      <c r="M644" s="137">
        <v>997</v>
      </c>
      <c r="N644" s="124">
        <v>6.1194029850746269E-2</v>
      </c>
      <c r="O644" s="138" t="s">
        <v>30</v>
      </c>
      <c r="P644" s="138" t="s">
        <v>309</v>
      </c>
      <c r="Q644" s="133" t="s">
        <v>111</v>
      </c>
    </row>
    <row r="645" spans="1:17" ht="15.75" thickBot="1" x14ac:dyDescent="0.25">
      <c r="A645" s="135" t="s">
        <v>1273</v>
      </c>
      <c r="B645" s="136" t="s">
        <v>1274</v>
      </c>
      <c r="C645" s="137">
        <v>3</v>
      </c>
      <c r="D645" s="137">
        <v>0</v>
      </c>
      <c r="E645" s="137">
        <v>0</v>
      </c>
      <c r="F645" s="137">
        <v>0</v>
      </c>
      <c r="G645" s="137">
        <v>0</v>
      </c>
      <c r="H645" s="137">
        <v>0</v>
      </c>
      <c r="I645" s="137">
        <v>0</v>
      </c>
      <c r="J645" s="137">
        <v>0</v>
      </c>
      <c r="K645" s="137">
        <v>1</v>
      </c>
      <c r="L645" s="132">
        <f t="shared" si="10"/>
        <v>2</v>
      </c>
      <c r="M645" s="137">
        <v>799</v>
      </c>
      <c r="N645" s="124">
        <v>8.1799591002044997E-3</v>
      </c>
      <c r="O645" s="138" t="s">
        <v>212</v>
      </c>
      <c r="P645" s="138" t="s">
        <v>321</v>
      </c>
      <c r="Q645" s="133" t="s">
        <v>2355</v>
      </c>
    </row>
    <row r="646" spans="1:17" ht="15.75" thickBot="1" x14ac:dyDescent="0.25">
      <c r="A646" s="135" t="s">
        <v>652</v>
      </c>
      <c r="B646" s="136" t="s">
        <v>653</v>
      </c>
      <c r="C646" s="137">
        <v>9</v>
      </c>
      <c r="D646" s="137">
        <v>6</v>
      </c>
      <c r="E646" s="137">
        <v>0</v>
      </c>
      <c r="F646" s="137">
        <v>0</v>
      </c>
      <c r="G646" s="137">
        <v>0</v>
      </c>
      <c r="H646" s="137">
        <v>1</v>
      </c>
      <c r="I646" s="137">
        <v>0</v>
      </c>
      <c r="J646" s="137">
        <v>1</v>
      </c>
      <c r="K646" s="137">
        <v>0</v>
      </c>
      <c r="L646" s="132">
        <f t="shared" si="10"/>
        <v>1</v>
      </c>
      <c r="M646" s="137">
        <v>1210</v>
      </c>
      <c r="N646" s="124">
        <v>6.3091482649842269E-3</v>
      </c>
      <c r="O646" s="138" t="s">
        <v>21</v>
      </c>
      <c r="P646" s="138" t="s">
        <v>307</v>
      </c>
      <c r="Q646" s="133"/>
    </row>
    <row r="647" spans="1:17" ht="15.75" thickBot="1" x14ac:dyDescent="0.25">
      <c r="A647" s="135" t="s">
        <v>569</v>
      </c>
      <c r="B647" s="136" t="s">
        <v>570</v>
      </c>
      <c r="C647" s="137">
        <v>42</v>
      </c>
      <c r="D647" s="137">
        <v>6</v>
      </c>
      <c r="E647" s="137">
        <v>0</v>
      </c>
      <c r="F647" s="137">
        <v>0</v>
      </c>
      <c r="G647" s="137">
        <v>0</v>
      </c>
      <c r="H647" s="137">
        <v>1</v>
      </c>
      <c r="I647" s="137">
        <v>8</v>
      </c>
      <c r="J647" s="137">
        <v>8</v>
      </c>
      <c r="K647" s="137">
        <v>4</v>
      </c>
      <c r="L647" s="132">
        <f t="shared" si="10"/>
        <v>15</v>
      </c>
      <c r="M647" s="137">
        <v>1412</v>
      </c>
      <c r="N647" s="124">
        <v>4.0540540540540543E-3</v>
      </c>
      <c r="O647" s="138" t="s">
        <v>65</v>
      </c>
      <c r="P647" s="138" t="s">
        <v>316</v>
      </c>
      <c r="Q647" s="133"/>
    </row>
    <row r="648" spans="1:17" ht="15.75" thickBot="1" x14ac:dyDescent="0.25">
      <c r="A648" s="135" t="s">
        <v>1457</v>
      </c>
      <c r="B648" s="136" t="s">
        <v>1458</v>
      </c>
      <c r="C648" s="137">
        <v>3</v>
      </c>
      <c r="D648" s="137">
        <v>0</v>
      </c>
      <c r="E648" s="137">
        <v>0</v>
      </c>
      <c r="F648" s="137">
        <v>0</v>
      </c>
      <c r="G648" s="137">
        <v>0</v>
      </c>
      <c r="H648" s="137">
        <v>0</v>
      </c>
      <c r="I648" s="137">
        <v>1</v>
      </c>
      <c r="J648" s="137">
        <v>0</v>
      </c>
      <c r="K648" s="137">
        <v>1</v>
      </c>
      <c r="L648" s="132">
        <f t="shared" si="10"/>
        <v>1</v>
      </c>
      <c r="M648" s="137">
        <v>985</v>
      </c>
      <c r="N648" s="124">
        <v>8.3056478405315621E-3</v>
      </c>
      <c r="O648" s="138" t="s">
        <v>2581</v>
      </c>
      <c r="P648" s="138" t="s">
        <v>309</v>
      </c>
      <c r="Q648" s="133"/>
    </row>
    <row r="649" spans="1:17" ht="15.75" thickBot="1" x14ac:dyDescent="0.25">
      <c r="A649" s="135" t="s">
        <v>684</v>
      </c>
      <c r="B649" s="136" t="s">
        <v>685</v>
      </c>
      <c r="C649" s="137">
        <v>33</v>
      </c>
      <c r="D649" s="137">
        <v>2</v>
      </c>
      <c r="E649" s="137">
        <v>0</v>
      </c>
      <c r="F649" s="137">
        <v>0</v>
      </c>
      <c r="G649" s="137">
        <v>0</v>
      </c>
      <c r="H649" s="137">
        <v>9</v>
      </c>
      <c r="I649" s="137">
        <v>4</v>
      </c>
      <c r="J649" s="137">
        <v>3</v>
      </c>
      <c r="K649" s="137">
        <v>1</v>
      </c>
      <c r="L649" s="132">
        <f t="shared" si="10"/>
        <v>14</v>
      </c>
      <c r="M649" s="137">
        <v>795</v>
      </c>
      <c r="N649" s="124">
        <v>4.3898156277436349E-3</v>
      </c>
      <c r="O649" s="138" t="s">
        <v>88</v>
      </c>
      <c r="P649" s="138" t="s">
        <v>305</v>
      </c>
      <c r="Q649" s="133"/>
    </row>
    <row r="650" spans="1:17" ht="15.75" thickBot="1" x14ac:dyDescent="0.25">
      <c r="A650" s="135" t="s">
        <v>1535</v>
      </c>
      <c r="B650" s="136" t="s">
        <v>1536</v>
      </c>
      <c r="C650" s="137">
        <v>12</v>
      </c>
      <c r="D650" s="137">
        <v>1</v>
      </c>
      <c r="E650" s="137">
        <v>0</v>
      </c>
      <c r="F650" s="137">
        <v>0</v>
      </c>
      <c r="G650" s="137">
        <v>0</v>
      </c>
      <c r="H650" s="137">
        <v>1</v>
      </c>
      <c r="I650" s="137">
        <v>6</v>
      </c>
      <c r="J650" s="137">
        <v>0</v>
      </c>
      <c r="K650" s="137">
        <v>0</v>
      </c>
      <c r="L650" s="132">
        <f t="shared" si="10"/>
        <v>4</v>
      </c>
      <c r="M650" s="137">
        <v>1040</v>
      </c>
      <c r="N650" s="124">
        <v>2.6054590570719603E-2</v>
      </c>
      <c r="O650" s="138" t="s">
        <v>73</v>
      </c>
      <c r="P650" s="138" t="s">
        <v>316</v>
      </c>
      <c r="Q650" s="133"/>
    </row>
    <row r="651" spans="1:17" ht="15.75" thickBot="1" x14ac:dyDescent="0.25">
      <c r="A651" s="135" t="s">
        <v>1739</v>
      </c>
      <c r="B651" s="136" t="s">
        <v>1740</v>
      </c>
      <c r="C651" s="137">
        <v>2</v>
      </c>
      <c r="D651" s="137">
        <v>0</v>
      </c>
      <c r="E651" s="137">
        <v>0</v>
      </c>
      <c r="F651" s="137">
        <v>0</v>
      </c>
      <c r="G651" s="137">
        <v>0</v>
      </c>
      <c r="H651" s="137">
        <v>0</v>
      </c>
      <c r="I651" s="137">
        <v>1</v>
      </c>
      <c r="J651" s="137">
        <v>0</v>
      </c>
      <c r="K651" s="137">
        <v>1</v>
      </c>
      <c r="L651" s="132">
        <f t="shared" ref="L651:L714" si="11">+C651-D651-G651-H651-I651-J651-K651</f>
        <v>0</v>
      </c>
      <c r="M651" s="137">
        <v>1000</v>
      </c>
      <c r="N651" s="124">
        <v>5.1679586563307496E-3</v>
      </c>
      <c r="O651" s="138" t="s">
        <v>61</v>
      </c>
      <c r="P651" s="138" t="s">
        <v>305</v>
      </c>
      <c r="Q651" s="133"/>
    </row>
    <row r="652" spans="1:17" ht="15.75" thickBot="1" x14ac:dyDescent="0.25">
      <c r="A652" s="135" t="s">
        <v>1314</v>
      </c>
      <c r="B652" s="136" t="s">
        <v>1315</v>
      </c>
      <c r="C652" s="137">
        <v>1</v>
      </c>
      <c r="D652" s="137">
        <v>1</v>
      </c>
      <c r="E652" s="137">
        <v>0</v>
      </c>
      <c r="F652" s="137">
        <v>0</v>
      </c>
      <c r="G652" s="137">
        <v>0</v>
      </c>
      <c r="H652" s="137">
        <v>0</v>
      </c>
      <c r="I652" s="137">
        <v>0</v>
      </c>
      <c r="J652" s="137">
        <v>0</v>
      </c>
      <c r="K652" s="137">
        <v>0</v>
      </c>
      <c r="L652" s="132">
        <f t="shared" si="11"/>
        <v>0</v>
      </c>
      <c r="M652" s="137">
        <v>1028</v>
      </c>
      <c r="N652" s="124">
        <v>3.2327586206896551E-3</v>
      </c>
      <c r="O652" s="138" t="s">
        <v>46</v>
      </c>
      <c r="P652" s="138" t="s">
        <v>296</v>
      </c>
      <c r="Q652" s="133"/>
    </row>
    <row r="653" spans="1:17" ht="15.75" thickBot="1" x14ac:dyDescent="0.25">
      <c r="A653" s="135" t="s">
        <v>544</v>
      </c>
      <c r="B653" s="136" t="s">
        <v>545</v>
      </c>
      <c r="C653" s="137">
        <v>13</v>
      </c>
      <c r="D653" s="137">
        <v>6</v>
      </c>
      <c r="E653" s="137">
        <v>0</v>
      </c>
      <c r="F653" s="137">
        <v>0</v>
      </c>
      <c r="G653" s="137">
        <v>0</v>
      </c>
      <c r="H653" s="137">
        <v>0</v>
      </c>
      <c r="I653" s="137">
        <v>1</v>
      </c>
      <c r="J653" s="137">
        <v>0</v>
      </c>
      <c r="K653" s="137">
        <v>2</v>
      </c>
      <c r="L653" s="132">
        <f t="shared" si="11"/>
        <v>4</v>
      </c>
      <c r="M653" s="137">
        <v>3591</v>
      </c>
      <c r="N653" s="124">
        <v>1.0273972602739725E-2</v>
      </c>
      <c r="O653" s="138" t="s">
        <v>34</v>
      </c>
      <c r="P653" s="138" t="s">
        <v>305</v>
      </c>
      <c r="Q653" s="133" t="s">
        <v>59</v>
      </c>
    </row>
    <row r="654" spans="1:17" ht="15.75" thickBot="1" x14ac:dyDescent="0.25">
      <c r="A654" s="135" t="s">
        <v>2167</v>
      </c>
      <c r="B654" s="136" t="s">
        <v>2168</v>
      </c>
      <c r="C654" s="137">
        <v>1</v>
      </c>
      <c r="D654" s="137">
        <v>0</v>
      </c>
      <c r="E654" s="137">
        <v>0</v>
      </c>
      <c r="F654" s="137">
        <v>0</v>
      </c>
      <c r="G654" s="137">
        <v>0</v>
      </c>
      <c r="H654" s="137">
        <v>0</v>
      </c>
      <c r="I654" s="137">
        <v>0</v>
      </c>
      <c r="J654" s="137">
        <v>0</v>
      </c>
      <c r="K654" s="137">
        <v>1</v>
      </c>
      <c r="L654" s="132">
        <f t="shared" si="11"/>
        <v>0</v>
      </c>
      <c r="M654" s="137">
        <v>208</v>
      </c>
      <c r="N654" s="124">
        <v>8.2159624413145546E-3</v>
      </c>
      <c r="O654" s="138" t="s">
        <v>76</v>
      </c>
      <c r="P654" s="138" t="s">
        <v>321</v>
      </c>
      <c r="Q654" s="133" t="s">
        <v>2354</v>
      </c>
    </row>
    <row r="655" spans="1:17" ht="15.75" thickBot="1" x14ac:dyDescent="0.25">
      <c r="A655" s="135" t="s">
        <v>585</v>
      </c>
      <c r="B655" s="136" t="s">
        <v>586</v>
      </c>
      <c r="C655" s="137">
        <v>39</v>
      </c>
      <c r="D655" s="137">
        <v>0</v>
      </c>
      <c r="E655" s="137">
        <v>0</v>
      </c>
      <c r="F655" s="137">
        <v>0</v>
      </c>
      <c r="G655" s="137">
        <v>0</v>
      </c>
      <c r="H655" s="137">
        <v>0</v>
      </c>
      <c r="I655" s="137">
        <v>31</v>
      </c>
      <c r="J655" s="137">
        <v>0</v>
      </c>
      <c r="K655" s="137">
        <v>1</v>
      </c>
      <c r="L655" s="132">
        <f t="shared" si="11"/>
        <v>7</v>
      </c>
      <c r="M655" s="137">
        <v>914</v>
      </c>
      <c r="N655" s="124">
        <v>1.4987786196331719E-2</v>
      </c>
      <c r="O655" s="138" t="s">
        <v>70</v>
      </c>
      <c r="P655" s="138" t="s">
        <v>312</v>
      </c>
      <c r="Q655" s="133" t="s">
        <v>2358</v>
      </c>
    </row>
    <row r="656" spans="1:17" ht="15.75" thickBot="1" x14ac:dyDescent="0.25">
      <c r="A656" s="135" t="s">
        <v>691</v>
      </c>
      <c r="B656" s="136" t="s">
        <v>692</v>
      </c>
      <c r="C656" s="137">
        <v>3</v>
      </c>
      <c r="D656" s="137">
        <v>2</v>
      </c>
      <c r="E656" s="137">
        <v>0</v>
      </c>
      <c r="F656" s="137">
        <v>0</v>
      </c>
      <c r="G656" s="137">
        <v>0</v>
      </c>
      <c r="H656" s="137">
        <v>0</v>
      </c>
      <c r="I656" s="137">
        <v>0</v>
      </c>
      <c r="J656" s="137">
        <v>0</v>
      </c>
      <c r="K656" s="137">
        <v>0</v>
      </c>
      <c r="L656" s="132">
        <f t="shared" si="11"/>
        <v>1</v>
      </c>
      <c r="M656" s="137">
        <v>671</v>
      </c>
      <c r="N656" s="124">
        <v>1.9522776572668113E-2</v>
      </c>
      <c r="O656" s="138" t="s">
        <v>28</v>
      </c>
      <c r="P656" s="138" t="s">
        <v>2580</v>
      </c>
      <c r="Q656" s="133"/>
    </row>
    <row r="657" spans="1:17" ht="15.75" thickBot="1" x14ac:dyDescent="0.25">
      <c r="A657" s="135" t="s">
        <v>1958</v>
      </c>
      <c r="B657" s="136" t="s">
        <v>1959</v>
      </c>
      <c r="C657" s="137">
        <v>1</v>
      </c>
      <c r="D657" s="137">
        <v>0</v>
      </c>
      <c r="E657" s="137">
        <v>0</v>
      </c>
      <c r="F657" s="137">
        <v>0</v>
      </c>
      <c r="G657" s="137">
        <v>0</v>
      </c>
      <c r="H657" s="137">
        <v>0</v>
      </c>
      <c r="I657" s="137">
        <v>0</v>
      </c>
      <c r="J657" s="137">
        <v>0</v>
      </c>
      <c r="K657" s="137">
        <v>0</v>
      </c>
      <c r="L657" s="132">
        <f t="shared" si="11"/>
        <v>1</v>
      </c>
      <c r="M657" s="137">
        <v>299</v>
      </c>
      <c r="N657" s="124">
        <v>6.8587105624142658E-3</v>
      </c>
      <c r="O657" s="138" t="s">
        <v>266</v>
      </c>
      <c r="P657" s="138" t="s">
        <v>307</v>
      </c>
      <c r="Q657" s="133" t="s">
        <v>33</v>
      </c>
    </row>
    <row r="658" spans="1:17" ht="15.75" thickBot="1" x14ac:dyDescent="0.25">
      <c r="A658" s="135" t="s">
        <v>907</v>
      </c>
      <c r="B658" s="136" t="s">
        <v>908</v>
      </c>
      <c r="C658" s="137">
        <v>37</v>
      </c>
      <c r="D658" s="137">
        <v>32</v>
      </c>
      <c r="E658" s="137">
        <v>0</v>
      </c>
      <c r="F658" s="137">
        <v>3</v>
      </c>
      <c r="G658" s="137">
        <v>0</v>
      </c>
      <c r="H658" s="137">
        <v>0</v>
      </c>
      <c r="I658" s="137">
        <v>1</v>
      </c>
      <c r="J658" s="137">
        <v>0</v>
      </c>
      <c r="K658" s="137">
        <v>1</v>
      </c>
      <c r="L658" s="132">
        <f t="shared" si="11"/>
        <v>3</v>
      </c>
      <c r="M658" s="137">
        <v>733</v>
      </c>
      <c r="N658" s="124">
        <v>9.9009900990099011E-3</v>
      </c>
      <c r="O658" s="138" t="s">
        <v>36</v>
      </c>
      <c r="P658" s="138" t="s">
        <v>321</v>
      </c>
      <c r="Q658" s="133" t="s">
        <v>364</v>
      </c>
    </row>
    <row r="659" spans="1:17" ht="15.75" thickBot="1" x14ac:dyDescent="0.25">
      <c r="A659" s="135" t="s">
        <v>1807</v>
      </c>
      <c r="B659" s="136" t="s">
        <v>1808</v>
      </c>
      <c r="C659" s="137">
        <v>7</v>
      </c>
      <c r="D659" s="137">
        <v>0</v>
      </c>
      <c r="E659" s="137">
        <v>0</v>
      </c>
      <c r="F659" s="137">
        <v>0</v>
      </c>
      <c r="G659" s="137">
        <v>0</v>
      </c>
      <c r="H659" s="137">
        <v>0</v>
      </c>
      <c r="I659" s="137">
        <v>2</v>
      </c>
      <c r="J659" s="137">
        <v>0</v>
      </c>
      <c r="K659" s="137">
        <v>0</v>
      </c>
      <c r="L659" s="132">
        <f t="shared" si="11"/>
        <v>5</v>
      </c>
      <c r="M659" s="137">
        <v>232</v>
      </c>
      <c r="N659" s="124">
        <v>2.247191011235955E-2</v>
      </c>
      <c r="O659" s="138" t="s">
        <v>42</v>
      </c>
      <c r="P659" s="138" t="s">
        <v>307</v>
      </c>
      <c r="Q659" s="133" t="s">
        <v>5</v>
      </c>
    </row>
    <row r="660" spans="1:17" ht="15.75" thickBot="1" x14ac:dyDescent="0.25">
      <c r="A660" s="135" t="s">
        <v>1585</v>
      </c>
      <c r="B660" s="136" t="s">
        <v>1586</v>
      </c>
      <c r="C660" s="137">
        <v>6</v>
      </c>
      <c r="D660" s="137">
        <v>3</v>
      </c>
      <c r="E660" s="137">
        <v>0</v>
      </c>
      <c r="F660" s="137">
        <v>0</v>
      </c>
      <c r="G660" s="137">
        <v>0</v>
      </c>
      <c r="H660" s="137">
        <v>1</v>
      </c>
      <c r="I660" s="137">
        <v>0</v>
      </c>
      <c r="J660" s="137">
        <v>0</v>
      </c>
      <c r="K660" s="137">
        <v>0</v>
      </c>
      <c r="L660" s="132">
        <f t="shared" si="11"/>
        <v>2</v>
      </c>
      <c r="M660" s="137">
        <v>1038</v>
      </c>
      <c r="N660" s="124">
        <v>3.8809831824062097E-3</v>
      </c>
      <c r="O660" s="138" t="s">
        <v>21</v>
      </c>
      <c r="P660" s="138" t="s">
        <v>307</v>
      </c>
      <c r="Q660" s="133"/>
    </row>
    <row r="661" spans="1:17" ht="15.75" thickBot="1" x14ac:dyDescent="0.25">
      <c r="A661" s="135" t="s">
        <v>729</v>
      </c>
      <c r="B661" s="136" t="s">
        <v>730</v>
      </c>
      <c r="C661" s="137">
        <v>6</v>
      </c>
      <c r="D661" s="137">
        <v>3</v>
      </c>
      <c r="E661" s="137">
        <v>0</v>
      </c>
      <c r="F661" s="137">
        <v>0</v>
      </c>
      <c r="G661" s="137">
        <v>0</v>
      </c>
      <c r="H661" s="137">
        <v>0</v>
      </c>
      <c r="I661" s="137">
        <v>2</v>
      </c>
      <c r="J661" s="137">
        <v>0</v>
      </c>
      <c r="K661" s="137">
        <v>0</v>
      </c>
      <c r="L661" s="132">
        <f t="shared" si="11"/>
        <v>1</v>
      </c>
      <c r="M661" s="137">
        <v>1090</v>
      </c>
      <c r="N661" s="124">
        <v>8.4507042253521118E-3</v>
      </c>
      <c r="O661" s="138" t="s">
        <v>54</v>
      </c>
      <c r="P661" s="138" t="s">
        <v>296</v>
      </c>
      <c r="Q661" s="133" t="s">
        <v>12</v>
      </c>
    </row>
    <row r="662" spans="1:17" ht="15.75" thickBot="1" x14ac:dyDescent="0.25">
      <c r="A662" s="135" t="s">
        <v>2297</v>
      </c>
      <c r="B662" s="136" t="s">
        <v>2298</v>
      </c>
      <c r="C662" s="137">
        <v>1</v>
      </c>
      <c r="D662" s="137">
        <v>0</v>
      </c>
      <c r="E662" s="137">
        <v>0</v>
      </c>
      <c r="F662" s="137">
        <v>0</v>
      </c>
      <c r="G662" s="137">
        <v>0</v>
      </c>
      <c r="H662" s="137">
        <v>0</v>
      </c>
      <c r="I662" s="137">
        <v>1</v>
      </c>
      <c r="J662" s="137">
        <v>0</v>
      </c>
      <c r="K662" s="137">
        <v>0</v>
      </c>
      <c r="L662" s="132">
        <f t="shared" si="11"/>
        <v>0</v>
      </c>
      <c r="M662" s="137">
        <v>368</v>
      </c>
      <c r="N662" s="124">
        <v>8.368200836820083E-3</v>
      </c>
      <c r="O662" s="138" t="s">
        <v>39</v>
      </c>
      <c r="P662" s="138" t="s">
        <v>298</v>
      </c>
      <c r="Q662" s="133"/>
    </row>
    <row r="663" spans="1:17" ht="15.75" thickBot="1" x14ac:dyDescent="0.25">
      <c r="A663" s="135" t="s">
        <v>1404</v>
      </c>
      <c r="B663" s="136" t="s">
        <v>1405</v>
      </c>
      <c r="C663" s="137">
        <v>4</v>
      </c>
      <c r="D663" s="137">
        <v>0</v>
      </c>
      <c r="E663" s="137">
        <v>0</v>
      </c>
      <c r="F663" s="137">
        <v>0</v>
      </c>
      <c r="G663" s="137">
        <v>0</v>
      </c>
      <c r="H663" s="137">
        <v>2</v>
      </c>
      <c r="I663" s="137">
        <v>2</v>
      </c>
      <c r="J663" s="137">
        <v>0</v>
      </c>
      <c r="K663" s="137">
        <v>0</v>
      </c>
      <c r="L663" s="132">
        <f t="shared" si="11"/>
        <v>0</v>
      </c>
      <c r="M663" s="137">
        <v>1369</v>
      </c>
      <c r="N663" s="124">
        <v>4.8543689320388345E-3</v>
      </c>
      <c r="O663" s="138" t="s">
        <v>210</v>
      </c>
      <c r="P663" s="138" t="s">
        <v>296</v>
      </c>
      <c r="Q663" s="133"/>
    </row>
    <row r="664" spans="1:17" ht="15.75" thickBot="1" x14ac:dyDescent="0.25">
      <c r="A664" s="135" t="s">
        <v>813</v>
      </c>
      <c r="B664" s="136" t="s">
        <v>814</v>
      </c>
      <c r="C664" s="137">
        <v>32</v>
      </c>
      <c r="D664" s="137">
        <v>28</v>
      </c>
      <c r="E664" s="137">
        <v>0</v>
      </c>
      <c r="F664" s="137">
        <v>3</v>
      </c>
      <c r="G664" s="137">
        <v>0</v>
      </c>
      <c r="H664" s="137">
        <v>0</v>
      </c>
      <c r="I664" s="137">
        <v>1</v>
      </c>
      <c r="J664" s="137">
        <v>1</v>
      </c>
      <c r="K664" s="137">
        <v>0</v>
      </c>
      <c r="L664" s="132">
        <f t="shared" si="11"/>
        <v>2</v>
      </c>
      <c r="M664" s="137">
        <v>1069</v>
      </c>
      <c r="N664" s="124">
        <v>0.61965811965811968</v>
      </c>
      <c r="O664" s="138" t="s">
        <v>89</v>
      </c>
      <c r="P664" s="138" t="s">
        <v>2580</v>
      </c>
      <c r="Q664" s="133" t="s">
        <v>64</v>
      </c>
    </row>
    <row r="665" spans="1:17" ht="15.75" thickBot="1" x14ac:dyDescent="0.25">
      <c r="A665" s="135" t="s">
        <v>332</v>
      </c>
      <c r="B665" s="136" t="s">
        <v>333</v>
      </c>
      <c r="C665" s="137">
        <v>4390</v>
      </c>
      <c r="D665" s="137">
        <v>3571</v>
      </c>
      <c r="E665" s="137">
        <v>26</v>
      </c>
      <c r="F665" s="137">
        <v>98</v>
      </c>
      <c r="G665" s="137">
        <v>47</v>
      </c>
      <c r="H665" s="137">
        <v>97</v>
      </c>
      <c r="I665" s="137">
        <v>196</v>
      </c>
      <c r="J665" s="137">
        <v>71</v>
      </c>
      <c r="K665" s="137">
        <v>16</v>
      </c>
      <c r="L665" s="132">
        <f t="shared" si="11"/>
        <v>392</v>
      </c>
      <c r="M665" s="137">
        <v>67371</v>
      </c>
      <c r="N665" s="124">
        <v>2.0986438366542921E-2</v>
      </c>
      <c r="O665" s="138" t="s">
        <v>456</v>
      </c>
      <c r="P665" s="138" t="s">
        <v>321</v>
      </c>
      <c r="Q665" s="133" t="s">
        <v>332</v>
      </c>
    </row>
    <row r="666" spans="1:17" ht="15.75" thickBot="1" x14ac:dyDescent="0.25">
      <c r="A666" s="135" t="s">
        <v>1570</v>
      </c>
      <c r="B666" s="136" t="s">
        <v>1571</v>
      </c>
      <c r="C666" s="137">
        <v>9</v>
      </c>
      <c r="D666" s="137">
        <v>1</v>
      </c>
      <c r="E666" s="137">
        <v>0</v>
      </c>
      <c r="F666" s="137">
        <v>0</v>
      </c>
      <c r="G666" s="137">
        <v>0</v>
      </c>
      <c r="H666" s="137">
        <v>0</v>
      </c>
      <c r="I666" s="137">
        <v>3</v>
      </c>
      <c r="J666" s="137">
        <v>0</v>
      </c>
      <c r="K666" s="137">
        <v>2</v>
      </c>
      <c r="L666" s="132">
        <f t="shared" si="11"/>
        <v>3</v>
      </c>
      <c r="M666" s="137">
        <v>947</v>
      </c>
      <c r="N666" s="124">
        <v>1.9230769230769232E-2</v>
      </c>
      <c r="O666" s="138" t="s">
        <v>28</v>
      </c>
      <c r="P666" s="138" t="s">
        <v>2580</v>
      </c>
      <c r="Q666" s="133"/>
    </row>
    <row r="667" spans="1:17" ht="15.75" thickBot="1" x14ac:dyDescent="0.25">
      <c r="A667" s="135" t="s">
        <v>2578</v>
      </c>
      <c r="B667" s="136" t="s">
        <v>663</v>
      </c>
      <c r="C667" s="137">
        <v>31</v>
      </c>
      <c r="D667" s="137">
        <v>0</v>
      </c>
      <c r="E667" s="137">
        <v>0</v>
      </c>
      <c r="F667" s="137">
        <v>0</v>
      </c>
      <c r="G667" s="137">
        <v>0</v>
      </c>
      <c r="H667" s="137">
        <v>5</v>
      </c>
      <c r="I667" s="137">
        <v>15</v>
      </c>
      <c r="J667" s="137">
        <v>9</v>
      </c>
      <c r="K667" s="137">
        <v>0</v>
      </c>
      <c r="L667" s="132">
        <f t="shared" si="11"/>
        <v>2</v>
      </c>
      <c r="M667" s="137">
        <v>1271</v>
      </c>
      <c r="N667" s="124">
        <v>5.246589716684155E-3</v>
      </c>
      <c r="O667" s="138" t="s">
        <v>70</v>
      </c>
      <c r="P667" s="138" t="s">
        <v>312</v>
      </c>
      <c r="Q667" s="133"/>
    </row>
    <row r="668" spans="1:17" ht="15.75" thickBot="1" x14ac:dyDescent="0.25">
      <c r="A668" s="135" t="s">
        <v>1911</v>
      </c>
      <c r="B668" s="136" t="s">
        <v>1912</v>
      </c>
      <c r="C668" s="137">
        <v>1</v>
      </c>
      <c r="D668" s="137">
        <v>1</v>
      </c>
      <c r="E668" s="137">
        <v>0</v>
      </c>
      <c r="F668" s="137">
        <v>0</v>
      </c>
      <c r="G668" s="137">
        <v>0</v>
      </c>
      <c r="H668" s="137">
        <v>0</v>
      </c>
      <c r="I668" s="137">
        <v>0</v>
      </c>
      <c r="J668" s="137">
        <v>0</v>
      </c>
      <c r="K668" s="137">
        <v>0</v>
      </c>
      <c r="L668" s="132">
        <f t="shared" si="11"/>
        <v>0</v>
      </c>
      <c r="M668" s="137">
        <v>22</v>
      </c>
      <c r="N668" s="124">
        <v>4.6511627906976744E-3</v>
      </c>
      <c r="O668" s="138" t="s">
        <v>456</v>
      </c>
      <c r="P668" s="138" t="s">
        <v>316</v>
      </c>
      <c r="Q668" s="133"/>
    </row>
    <row r="669" spans="1:17" ht="15.75" thickBot="1" x14ac:dyDescent="0.25">
      <c r="A669" s="135" t="s">
        <v>911</v>
      </c>
      <c r="B669" s="136" t="s">
        <v>912</v>
      </c>
      <c r="C669" s="137">
        <v>2</v>
      </c>
      <c r="D669" s="137">
        <v>0</v>
      </c>
      <c r="E669" s="137">
        <v>0</v>
      </c>
      <c r="F669" s="137">
        <v>0</v>
      </c>
      <c r="G669" s="137">
        <v>0</v>
      </c>
      <c r="H669" s="137">
        <v>0</v>
      </c>
      <c r="I669" s="137">
        <v>0</v>
      </c>
      <c r="J669" s="137">
        <v>0</v>
      </c>
      <c r="K669" s="137">
        <v>0</v>
      </c>
      <c r="L669" s="132">
        <f t="shared" si="11"/>
        <v>2</v>
      </c>
      <c r="M669" s="137">
        <v>485</v>
      </c>
      <c r="N669" s="124">
        <v>3.0188679245283019E-2</v>
      </c>
      <c r="O669" s="138" t="s">
        <v>238</v>
      </c>
      <c r="P669" s="138" t="s">
        <v>2580</v>
      </c>
      <c r="Q669" s="133" t="s">
        <v>91</v>
      </c>
    </row>
    <row r="670" spans="1:17" ht="15.75" thickBot="1" x14ac:dyDescent="0.25">
      <c r="A670" s="135" t="s">
        <v>2017</v>
      </c>
      <c r="B670" s="136" t="s">
        <v>2018</v>
      </c>
      <c r="C670" s="137">
        <v>4</v>
      </c>
      <c r="D670" s="137">
        <v>1</v>
      </c>
      <c r="E670" s="137">
        <v>0</v>
      </c>
      <c r="F670" s="137">
        <v>0</v>
      </c>
      <c r="G670" s="137">
        <v>0</v>
      </c>
      <c r="H670" s="137">
        <v>0</v>
      </c>
      <c r="I670" s="137">
        <v>3</v>
      </c>
      <c r="J670" s="137">
        <v>0</v>
      </c>
      <c r="K670" s="137">
        <v>0</v>
      </c>
      <c r="L670" s="132">
        <f t="shared" si="11"/>
        <v>0</v>
      </c>
      <c r="M670" s="137">
        <v>195</v>
      </c>
      <c r="N670" s="124">
        <v>4.0816326530612249E-3</v>
      </c>
      <c r="O670" s="138" t="s">
        <v>28</v>
      </c>
      <c r="P670" s="138" t="s">
        <v>321</v>
      </c>
      <c r="Q670" s="133" t="s">
        <v>364</v>
      </c>
    </row>
    <row r="671" spans="1:17" ht="15.75" thickBot="1" x14ac:dyDescent="0.25">
      <c r="A671" s="135" t="s">
        <v>1012</v>
      </c>
      <c r="B671" s="136" t="s">
        <v>1013</v>
      </c>
      <c r="C671" s="137">
        <v>11</v>
      </c>
      <c r="D671" s="137">
        <v>1</v>
      </c>
      <c r="E671" s="137">
        <v>0</v>
      </c>
      <c r="F671" s="137">
        <v>0</v>
      </c>
      <c r="G671" s="137">
        <v>0</v>
      </c>
      <c r="H671" s="137">
        <v>0</v>
      </c>
      <c r="I671" s="137">
        <v>3</v>
      </c>
      <c r="J671" s="137">
        <v>0</v>
      </c>
      <c r="K671" s="137">
        <v>1</v>
      </c>
      <c r="L671" s="132">
        <f t="shared" si="11"/>
        <v>6</v>
      </c>
      <c r="M671" s="137">
        <v>1030</v>
      </c>
      <c r="N671" s="124">
        <v>2.0260492040520984E-2</v>
      </c>
      <c r="O671" s="138" t="s">
        <v>71</v>
      </c>
      <c r="P671" s="138" t="s">
        <v>298</v>
      </c>
      <c r="Q671" s="133"/>
    </row>
    <row r="672" spans="1:17" ht="15.75" thickBot="1" x14ac:dyDescent="0.25">
      <c r="A672" s="135" t="s">
        <v>856</v>
      </c>
      <c r="B672" s="136" t="s">
        <v>857</v>
      </c>
      <c r="C672" s="137">
        <v>8</v>
      </c>
      <c r="D672" s="137">
        <v>0</v>
      </c>
      <c r="E672" s="137">
        <v>0</v>
      </c>
      <c r="F672" s="137">
        <v>0</v>
      </c>
      <c r="G672" s="137">
        <v>0</v>
      </c>
      <c r="H672" s="137">
        <v>0</v>
      </c>
      <c r="I672" s="137">
        <v>3</v>
      </c>
      <c r="J672" s="137">
        <v>0</v>
      </c>
      <c r="K672" s="137">
        <v>1</v>
      </c>
      <c r="L672" s="132">
        <f t="shared" si="11"/>
        <v>4</v>
      </c>
      <c r="M672" s="137">
        <v>262</v>
      </c>
      <c r="N672" s="124">
        <v>1.9210450485063874E-4</v>
      </c>
      <c r="O672" s="138" t="s">
        <v>238</v>
      </c>
      <c r="P672" s="138" t="s">
        <v>2580</v>
      </c>
      <c r="Q672" s="133" t="s">
        <v>91</v>
      </c>
    </row>
    <row r="673" spans="1:17" ht="15.75" thickBot="1" x14ac:dyDescent="0.25">
      <c r="A673" s="135" t="s">
        <v>419</v>
      </c>
      <c r="B673" s="136" t="s">
        <v>420</v>
      </c>
      <c r="C673" s="137">
        <v>330</v>
      </c>
      <c r="D673" s="137">
        <v>11</v>
      </c>
      <c r="E673" s="137">
        <v>0</v>
      </c>
      <c r="F673" s="137">
        <v>0</v>
      </c>
      <c r="G673" s="137">
        <v>0</v>
      </c>
      <c r="H673" s="137">
        <v>7</v>
      </c>
      <c r="I673" s="137">
        <v>249</v>
      </c>
      <c r="J673" s="137">
        <v>5</v>
      </c>
      <c r="K673" s="137">
        <v>6</v>
      </c>
      <c r="L673" s="132">
        <f t="shared" si="11"/>
        <v>52</v>
      </c>
      <c r="M673" s="137">
        <v>2669</v>
      </c>
      <c r="N673" s="124">
        <v>6.0364602197271521E-5</v>
      </c>
      <c r="O673" s="138" t="s">
        <v>29</v>
      </c>
      <c r="P673" s="138" t="s">
        <v>298</v>
      </c>
      <c r="Q673" s="133"/>
    </row>
    <row r="674" spans="1:17" ht="15.75" thickBot="1" x14ac:dyDescent="0.25">
      <c r="A674" s="135" t="s">
        <v>2120</v>
      </c>
      <c r="B674" s="136" t="s">
        <v>2121</v>
      </c>
      <c r="C674" s="137">
        <v>1</v>
      </c>
      <c r="D674" s="137">
        <v>1</v>
      </c>
      <c r="E674" s="137">
        <v>0</v>
      </c>
      <c r="F674" s="137">
        <v>0</v>
      </c>
      <c r="G674" s="137">
        <v>0</v>
      </c>
      <c r="H674" s="137">
        <v>0</v>
      </c>
      <c r="I674" s="137">
        <v>0</v>
      </c>
      <c r="J674" s="137">
        <v>0</v>
      </c>
      <c r="K674" s="137">
        <v>0</v>
      </c>
      <c r="L674" s="132">
        <f t="shared" si="11"/>
        <v>0</v>
      </c>
      <c r="M674" s="137">
        <v>71</v>
      </c>
      <c r="N674" s="124">
        <v>2.4875621890547263E-3</v>
      </c>
      <c r="O674" s="138" t="s">
        <v>266</v>
      </c>
      <c r="P674" s="138" t="s">
        <v>307</v>
      </c>
      <c r="Q674" s="133" t="s">
        <v>92</v>
      </c>
    </row>
    <row r="675" spans="1:17" ht="15.75" thickBot="1" x14ac:dyDescent="0.25">
      <c r="A675" s="135" t="s">
        <v>1720</v>
      </c>
      <c r="B675" s="136" t="s">
        <v>2378</v>
      </c>
      <c r="C675" s="137">
        <v>5</v>
      </c>
      <c r="D675" s="137">
        <v>5</v>
      </c>
      <c r="E675" s="137">
        <v>0</v>
      </c>
      <c r="F675" s="137">
        <v>0</v>
      </c>
      <c r="G675" s="137">
        <v>0</v>
      </c>
      <c r="H675" s="137">
        <v>0</v>
      </c>
      <c r="I675" s="137">
        <v>0</v>
      </c>
      <c r="J675" s="137">
        <v>0</v>
      </c>
      <c r="K675" s="137">
        <v>0</v>
      </c>
      <c r="L675" s="132">
        <f t="shared" si="11"/>
        <v>0</v>
      </c>
      <c r="M675" s="137">
        <v>110</v>
      </c>
      <c r="N675" s="124">
        <v>1.7953321364452424E-3</v>
      </c>
      <c r="O675" s="138" t="s">
        <v>42</v>
      </c>
      <c r="P675" s="138" t="s">
        <v>307</v>
      </c>
      <c r="Q675" s="133" t="s">
        <v>5</v>
      </c>
    </row>
    <row r="676" spans="1:17" ht="15.75" thickBot="1" x14ac:dyDescent="0.25">
      <c r="A676" s="135" t="s">
        <v>1896</v>
      </c>
      <c r="B676" s="136" t="s">
        <v>1897</v>
      </c>
      <c r="C676" s="137">
        <v>5</v>
      </c>
      <c r="D676" s="137">
        <v>1</v>
      </c>
      <c r="E676" s="137">
        <v>0</v>
      </c>
      <c r="F676" s="137">
        <v>0</v>
      </c>
      <c r="G676" s="137">
        <v>0</v>
      </c>
      <c r="H676" s="137">
        <v>0</v>
      </c>
      <c r="I676" s="137">
        <v>2</v>
      </c>
      <c r="J676" s="137">
        <v>1</v>
      </c>
      <c r="K676" s="137">
        <v>0</v>
      </c>
      <c r="L676" s="132">
        <f t="shared" si="11"/>
        <v>1</v>
      </c>
      <c r="M676" s="137">
        <v>295</v>
      </c>
      <c r="N676" s="124">
        <v>1.1892450879007239E-2</v>
      </c>
      <c r="O676" s="138" t="s">
        <v>47</v>
      </c>
      <c r="P676" s="138" t="s">
        <v>300</v>
      </c>
      <c r="Q676" s="133"/>
    </row>
    <row r="677" spans="1:17" ht="15.75" thickBot="1" x14ac:dyDescent="0.25">
      <c r="A677" s="135" t="s">
        <v>633</v>
      </c>
      <c r="B677" s="136" t="s">
        <v>634</v>
      </c>
      <c r="C677" s="137">
        <v>16</v>
      </c>
      <c r="D677" s="137">
        <v>4</v>
      </c>
      <c r="E677" s="137">
        <v>1</v>
      </c>
      <c r="F677" s="137">
        <v>0</v>
      </c>
      <c r="G677" s="137">
        <v>0</v>
      </c>
      <c r="H677" s="137">
        <v>0</v>
      </c>
      <c r="I677" s="137">
        <v>4</v>
      </c>
      <c r="J677" s="137">
        <v>2</v>
      </c>
      <c r="K677" s="137">
        <v>0</v>
      </c>
      <c r="L677" s="132">
        <f t="shared" si="11"/>
        <v>6</v>
      </c>
      <c r="M677" s="137">
        <v>1352</v>
      </c>
      <c r="N677" s="124">
        <v>2.592352559948153E-3</v>
      </c>
      <c r="O677" s="138" t="s">
        <v>34</v>
      </c>
      <c r="P677" s="138" t="s">
        <v>305</v>
      </c>
      <c r="Q677" s="133" t="s">
        <v>2359</v>
      </c>
    </row>
    <row r="678" spans="1:17" ht="15.75" thickBot="1" x14ac:dyDescent="0.25">
      <c r="A678" s="135" t="s">
        <v>1316</v>
      </c>
      <c r="B678" s="136" t="s">
        <v>1317</v>
      </c>
      <c r="C678" s="137">
        <v>12</v>
      </c>
      <c r="D678" s="137">
        <v>5</v>
      </c>
      <c r="E678" s="137">
        <v>0</v>
      </c>
      <c r="F678" s="137">
        <v>0</v>
      </c>
      <c r="G678" s="137">
        <v>0</v>
      </c>
      <c r="H678" s="137">
        <v>0</v>
      </c>
      <c r="I678" s="137">
        <v>2</v>
      </c>
      <c r="J678" s="137">
        <v>0</v>
      </c>
      <c r="K678" s="137">
        <v>0</v>
      </c>
      <c r="L678" s="132">
        <f t="shared" si="11"/>
        <v>5</v>
      </c>
      <c r="M678" s="137">
        <v>1309</v>
      </c>
      <c r="N678" s="124">
        <v>8.5393258426966295E-2</v>
      </c>
      <c r="O678" s="138" t="s">
        <v>34</v>
      </c>
      <c r="P678" s="138" t="s">
        <v>305</v>
      </c>
      <c r="Q678" s="133" t="s">
        <v>59</v>
      </c>
    </row>
    <row r="679" spans="1:17" ht="15.75" thickBot="1" x14ac:dyDescent="0.25">
      <c r="A679" s="135" t="s">
        <v>1113</v>
      </c>
      <c r="B679" s="136" t="s">
        <v>1114</v>
      </c>
      <c r="C679" s="137">
        <v>40</v>
      </c>
      <c r="D679" s="137">
        <v>0</v>
      </c>
      <c r="E679" s="137">
        <v>0</v>
      </c>
      <c r="F679" s="137">
        <v>0</v>
      </c>
      <c r="G679" s="137">
        <v>0</v>
      </c>
      <c r="H679" s="137">
        <v>1</v>
      </c>
      <c r="I679" s="137">
        <v>27</v>
      </c>
      <c r="J679" s="137">
        <v>0</v>
      </c>
      <c r="K679" s="137">
        <v>0</v>
      </c>
      <c r="L679" s="132">
        <f t="shared" si="11"/>
        <v>12</v>
      </c>
      <c r="M679" s="137">
        <v>766</v>
      </c>
      <c r="N679" s="124">
        <v>4.2918454935622317E-3</v>
      </c>
      <c r="O679" s="138" t="s">
        <v>71</v>
      </c>
      <c r="P679" s="138" t="s">
        <v>298</v>
      </c>
      <c r="Q679" s="133"/>
    </row>
    <row r="680" spans="1:17" ht="15.75" thickBot="1" x14ac:dyDescent="0.25">
      <c r="A680" s="135" t="s">
        <v>2205</v>
      </c>
      <c r="B680" s="136" t="s">
        <v>2206</v>
      </c>
      <c r="C680" s="137">
        <v>1</v>
      </c>
      <c r="D680" s="137">
        <v>0</v>
      </c>
      <c r="E680" s="137">
        <v>0</v>
      </c>
      <c r="F680" s="137">
        <v>0</v>
      </c>
      <c r="G680" s="137">
        <v>0</v>
      </c>
      <c r="H680" s="137">
        <v>0</v>
      </c>
      <c r="I680" s="137">
        <v>0</v>
      </c>
      <c r="J680" s="137">
        <v>0</v>
      </c>
      <c r="K680" s="137">
        <v>0</v>
      </c>
      <c r="L680" s="132">
        <f t="shared" si="11"/>
        <v>1</v>
      </c>
      <c r="M680" s="137">
        <v>313</v>
      </c>
      <c r="N680" s="124">
        <v>5.0632911392405064E-3</v>
      </c>
      <c r="O680" s="138" t="s">
        <v>71</v>
      </c>
      <c r="P680" s="138" t="s">
        <v>298</v>
      </c>
      <c r="Q680" s="133"/>
    </row>
    <row r="681" spans="1:17" ht="15.75" thickBot="1" x14ac:dyDescent="0.25">
      <c r="A681" s="135" t="s">
        <v>1936</v>
      </c>
      <c r="B681" s="136" t="s">
        <v>1937</v>
      </c>
      <c r="C681" s="137">
        <v>1</v>
      </c>
      <c r="D681" s="137">
        <v>0</v>
      </c>
      <c r="E681" s="137">
        <v>0</v>
      </c>
      <c r="F681" s="137">
        <v>0</v>
      </c>
      <c r="G681" s="137">
        <v>0</v>
      </c>
      <c r="H681" s="137">
        <v>0</v>
      </c>
      <c r="I681" s="137">
        <v>1</v>
      </c>
      <c r="J681" s="137">
        <v>0</v>
      </c>
      <c r="K681" s="137">
        <v>0</v>
      </c>
      <c r="L681" s="132">
        <f t="shared" si="11"/>
        <v>0</v>
      </c>
      <c r="M681" s="137">
        <v>453</v>
      </c>
      <c r="N681" s="124">
        <v>4.5924225028702642E-3</v>
      </c>
      <c r="O681" s="138" t="s">
        <v>262</v>
      </c>
      <c r="P681" s="138" t="s">
        <v>296</v>
      </c>
      <c r="Q681" s="133" t="s">
        <v>328</v>
      </c>
    </row>
    <row r="682" spans="1:17" ht="15.75" thickBot="1" x14ac:dyDescent="0.25">
      <c r="A682" s="135" t="s">
        <v>493</v>
      </c>
      <c r="B682" s="136" t="s">
        <v>494</v>
      </c>
      <c r="C682" s="137">
        <v>52</v>
      </c>
      <c r="D682" s="137">
        <v>0</v>
      </c>
      <c r="E682" s="137">
        <v>0</v>
      </c>
      <c r="F682" s="137">
        <v>0</v>
      </c>
      <c r="G682" s="137">
        <v>0</v>
      </c>
      <c r="H682" s="137">
        <v>4</v>
      </c>
      <c r="I682" s="137">
        <v>27</v>
      </c>
      <c r="J682" s="137">
        <v>0</v>
      </c>
      <c r="K682" s="137">
        <v>6</v>
      </c>
      <c r="L682" s="132">
        <f t="shared" si="11"/>
        <v>15</v>
      </c>
      <c r="M682" s="137">
        <v>2428</v>
      </c>
      <c r="N682" s="124">
        <v>1.7699115044247787E-3</v>
      </c>
      <c r="O682" s="138" t="s">
        <v>30</v>
      </c>
      <c r="P682" s="138" t="s">
        <v>312</v>
      </c>
      <c r="Q682" s="133" t="s">
        <v>2358</v>
      </c>
    </row>
    <row r="683" spans="1:17" ht="15.75" thickBot="1" x14ac:dyDescent="0.25">
      <c r="A683" s="135" t="s">
        <v>2567</v>
      </c>
      <c r="B683" s="136" t="s">
        <v>319</v>
      </c>
      <c r="C683" s="137">
        <v>2535</v>
      </c>
      <c r="D683" s="137">
        <v>2129</v>
      </c>
      <c r="E683" s="137">
        <v>61</v>
      </c>
      <c r="F683" s="137">
        <v>106</v>
      </c>
      <c r="G683" s="137">
        <v>3</v>
      </c>
      <c r="H683" s="137">
        <v>14</v>
      </c>
      <c r="I683" s="137">
        <v>28</v>
      </c>
      <c r="J683" s="137">
        <v>26</v>
      </c>
      <c r="K683" s="137">
        <v>6</v>
      </c>
      <c r="L683" s="132">
        <f t="shared" si="11"/>
        <v>329</v>
      </c>
      <c r="M683" s="137">
        <v>51275</v>
      </c>
      <c r="N683" s="124">
        <v>1.8315018315018315E-3</v>
      </c>
      <c r="O683" s="138" t="s">
        <v>456</v>
      </c>
      <c r="P683" s="138" t="s">
        <v>2580</v>
      </c>
      <c r="Q683" s="133"/>
    </row>
    <row r="684" spans="1:17" ht="15.75" thickBot="1" x14ac:dyDescent="0.25">
      <c r="A684" s="135" t="s">
        <v>656</v>
      </c>
      <c r="B684" s="136" t="s">
        <v>657</v>
      </c>
      <c r="C684" s="137">
        <v>12</v>
      </c>
      <c r="D684" s="137">
        <v>10</v>
      </c>
      <c r="E684" s="137">
        <v>0</v>
      </c>
      <c r="F684" s="137">
        <v>3</v>
      </c>
      <c r="G684" s="137">
        <v>0</v>
      </c>
      <c r="H684" s="137">
        <v>0</v>
      </c>
      <c r="I684" s="137">
        <v>1</v>
      </c>
      <c r="J684" s="137">
        <v>0</v>
      </c>
      <c r="K684" s="137">
        <v>0</v>
      </c>
      <c r="L684" s="132">
        <f t="shared" si="11"/>
        <v>1</v>
      </c>
      <c r="M684" s="137">
        <v>919</v>
      </c>
      <c r="N684" s="124">
        <v>8.5470085470085479E-3</v>
      </c>
      <c r="O684" s="138" t="s">
        <v>120</v>
      </c>
      <c r="P684" s="138" t="s">
        <v>305</v>
      </c>
      <c r="Q684" s="133"/>
    </row>
    <row r="685" spans="1:17" ht="15.75" thickBot="1" x14ac:dyDescent="0.25">
      <c r="A685" s="135" t="s">
        <v>737</v>
      </c>
      <c r="B685" s="136" t="s">
        <v>738</v>
      </c>
      <c r="C685" s="137">
        <v>14</v>
      </c>
      <c r="D685" s="137">
        <v>2</v>
      </c>
      <c r="E685" s="137">
        <v>0</v>
      </c>
      <c r="F685" s="137">
        <v>0</v>
      </c>
      <c r="G685" s="137">
        <v>0</v>
      </c>
      <c r="H685" s="137">
        <v>4</v>
      </c>
      <c r="I685" s="137">
        <v>4</v>
      </c>
      <c r="J685" s="137">
        <v>0</v>
      </c>
      <c r="K685" s="137">
        <v>0</v>
      </c>
      <c r="L685" s="132">
        <f t="shared" si="11"/>
        <v>4</v>
      </c>
      <c r="M685" s="137">
        <v>2818</v>
      </c>
      <c r="N685" s="124">
        <v>1.5393724097098875E-2</v>
      </c>
      <c r="O685" s="138" t="s">
        <v>40</v>
      </c>
      <c r="P685" s="138" t="s">
        <v>300</v>
      </c>
      <c r="Q685" s="133" t="s">
        <v>2356</v>
      </c>
    </row>
    <row r="686" spans="1:17" ht="15.75" thickBot="1" x14ac:dyDescent="0.25">
      <c r="A686" s="135" t="s">
        <v>1983</v>
      </c>
      <c r="B686" s="136" t="s">
        <v>1984</v>
      </c>
      <c r="C686" s="137">
        <v>3</v>
      </c>
      <c r="D686" s="137">
        <v>1</v>
      </c>
      <c r="E686" s="137">
        <v>0</v>
      </c>
      <c r="F686" s="137">
        <v>0</v>
      </c>
      <c r="G686" s="137">
        <v>0</v>
      </c>
      <c r="H686" s="137">
        <v>0</v>
      </c>
      <c r="I686" s="137">
        <v>0</v>
      </c>
      <c r="J686" s="137">
        <v>0</v>
      </c>
      <c r="K686" s="137">
        <v>1</v>
      </c>
      <c r="L686" s="132">
        <f t="shared" si="11"/>
        <v>1</v>
      </c>
      <c r="M686" s="137">
        <v>568</v>
      </c>
      <c r="N686" s="124">
        <v>0.27835051546391754</v>
      </c>
      <c r="O686" s="138" t="s">
        <v>43</v>
      </c>
      <c r="P686" s="138" t="s">
        <v>312</v>
      </c>
      <c r="Q686" s="133"/>
    </row>
    <row r="687" spans="1:17" ht="15.75" thickBot="1" x14ac:dyDescent="0.25">
      <c r="A687" s="135" t="s">
        <v>443</v>
      </c>
      <c r="B687" s="136" t="s">
        <v>444</v>
      </c>
      <c r="C687" s="137">
        <v>140</v>
      </c>
      <c r="D687" s="137">
        <v>93</v>
      </c>
      <c r="E687" s="137">
        <v>0</v>
      </c>
      <c r="F687" s="137">
        <v>0</v>
      </c>
      <c r="G687" s="137">
        <v>0</v>
      </c>
      <c r="H687" s="137">
        <v>13</v>
      </c>
      <c r="I687" s="137">
        <v>5</v>
      </c>
      <c r="J687" s="137">
        <v>0</v>
      </c>
      <c r="K687" s="137">
        <v>2</v>
      </c>
      <c r="L687" s="132">
        <f t="shared" si="11"/>
        <v>27</v>
      </c>
      <c r="M687" s="137">
        <v>2217</v>
      </c>
      <c r="N687" s="124">
        <v>2.7298850574712645E-2</v>
      </c>
      <c r="O687" s="138" t="s">
        <v>29</v>
      </c>
      <c r="P687" s="138" t="s">
        <v>298</v>
      </c>
      <c r="Q687" s="133" t="s">
        <v>391</v>
      </c>
    </row>
    <row r="688" spans="1:17" ht="15.75" thickBot="1" x14ac:dyDescent="0.25">
      <c r="A688" s="135" t="s">
        <v>542</v>
      </c>
      <c r="B688" s="136" t="s">
        <v>543</v>
      </c>
      <c r="C688" s="137">
        <v>10</v>
      </c>
      <c r="D688" s="137">
        <v>1</v>
      </c>
      <c r="E688" s="137">
        <v>0</v>
      </c>
      <c r="F688" s="137">
        <v>0</v>
      </c>
      <c r="G688" s="137">
        <v>0</v>
      </c>
      <c r="H688" s="137">
        <v>0</v>
      </c>
      <c r="I688" s="137">
        <v>5</v>
      </c>
      <c r="J688" s="137">
        <v>0</v>
      </c>
      <c r="K688" s="137">
        <v>2</v>
      </c>
      <c r="L688" s="132">
        <f t="shared" si="11"/>
        <v>2</v>
      </c>
      <c r="M688" s="137">
        <v>1966</v>
      </c>
      <c r="N688" s="124">
        <v>9.8576122672508221E-3</v>
      </c>
      <c r="O688" s="138" t="s">
        <v>61</v>
      </c>
      <c r="P688" s="138" t="s">
        <v>305</v>
      </c>
      <c r="Q688" s="133"/>
    </row>
    <row r="689" spans="1:17" ht="15.75" thickBot="1" x14ac:dyDescent="0.25">
      <c r="A689" s="135" t="s">
        <v>1071</v>
      </c>
      <c r="B689" s="136" t="s">
        <v>1072</v>
      </c>
      <c r="C689" s="137">
        <v>24</v>
      </c>
      <c r="D689" s="137">
        <v>0</v>
      </c>
      <c r="E689" s="137">
        <v>0</v>
      </c>
      <c r="F689" s="137">
        <v>0</v>
      </c>
      <c r="G689" s="137">
        <v>0</v>
      </c>
      <c r="H689" s="137">
        <v>5</v>
      </c>
      <c r="I689" s="137">
        <v>16</v>
      </c>
      <c r="J689" s="137">
        <v>0</v>
      </c>
      <c r="K689" s="137">
        <v>1</v>
      </c>
      <c r="L689" s="132">
        <f t="shared" si="11"/>
        <v>2</v>
      </c>
      <c r="M689" s="137">
        <v>1554</v>
      </c>
      <c r="N689" s="124">
        <v>2.6104846897878481E-2</v>
      </c>
      <c r="O689" s="138" t="s">
        <v>71</v>
      </c>
      <c r="P689" s="138" t="s">
        <v>298</v>
      </c>
      <c r="Q689" s="133"/>
    </row>
    <row r="690" spans="1:17" ht="15.75" thickBot="1" x14ac:dyDescent="0.25">
      <c r="A690" s="135" t="s">
        <v>1143</v>
      </c>
      <c r="B690" s="136" t="s">
        <v>1144</v>
      </c>
      <c r="C690" s="137">
        <v>13</v>
      </c>
      <c r="D690" s="137">
        <v>2</v>
      </c>
      <c r="E690" s="137">
        <v>0</v>
      </c>
      <c r="F690" s="137">
        <v>0</v>
      </c>
      <c r="G690" s="137">
        <v>0</v>
      </c>
      <c r="H690" s="137">
        <v>0</v>
      </c>
      <c r="I690" s="137">
        <v>0</v>
      </c>
      <c r="J690" s="137">
        <v>0</v>
      </c>
      <c r="K690" s="137">
        <v>1</v>
      </c>
      <c r="L690" s="132">
        <f t="shared" si="11"/>
        <v>10</v>
      </c>
      <c r="M690" s="137">
        <v>491</v>
      </c>
      <c r="N690" s="124">
        <v>8.5836909871244635E-3</v>
      </c>
      <c r="O690" s="138" t="s">
        <v>122</v>
      </c>
      <c r="P690" s="138" t="s">
        <v>307</v>
      </c>
      <c r="Q690" s="133" t="s">
        <v>118</v>
      </c>
    </row>
    <row r="691" spans="1:17" ht="15.75" thickBot="1" x14ac:dyDescent="0.25">
      <c r="A691" s="135" t="s">
        <v>2138</v>
      </c>
      <c r="B691" s="136" t="s">
        <v>2139</v>
      </c>
      <c r="C691" s="137">
        <v>6</v>
      </c>
      <c r="D691" s="137">
        <v>0</v>
      </c>
      <c r="E691" s="137">
        <v>0</v>
      </c>
      <c r="F691" s="137">
        <v>0</v>
      </c>
      <c r="G691" s="137">
        <v>0</v>
      </c>
      <c r="H691" s="137">
        <v>0</v>
      </c>
      <c r="I691" s="137">
        <v>5</v>
      </c>
      <c r="J691" s="137">
        <v>0</v>
      </c>
      <c r="K691" s="137">
        <v>0</v>
      </c>
      <c r="L691" s="132">
        <f t="shared" si="11"/>
        <v>1</v>
      </c>
      <c r="M691" s="137">
        <v>746</v>
      </c>
      <c r="N691" s="124">
        <v>7.7760497667185074E-3</v>
      </c>
      <c r="O691" s="138" t="s">
        <v>54</v>
      </c>
      <c r="P691" s="138" t="s">
        <v>296</v>
      </c>
      <c r="Q691" s="133" t="s">
        <v>328</v>
      </c>
    </row>
    <row r="692" spans="1:17" ht="15.75" thickBot="1" x14ac:dyDescent="0.25">
      <c r="A692" s="135" t="s">
        <v>1168</v>
      </c>
      <c r="B692" s="136" t="s">
        <v>1169</v>
      </c>
      <c r="C692" s="137">
        <v>1</v>
      </c>
      <c r="D692" s="137">
        <v>0</v>
      </c>
      <c r="E692" s="137">
        <v>0</v>
      </c>
      <c r="F692" s="137">
        <v>0</v>
      </c>
      <c r="G692" s="137">
        <v>0</v>
      </c>
      <c r="H692" s="137">
        <v>0</v>
      </c>
      <c r="I692" s="137">
        <v>1</v>
      </c>
      <c r="J692" s="137">
        <v>0</v>
      </c>
      <c r="K692" s="137">
        <v>0</v>
      </c>
      <c r="L692" s="132">
        <f t="shared" si="11"/>
        <v>0</v>
      </c>
      <c r="M692" s="137">
        <v>758</v>
      </c>
      <c r="N692" s="124">
        <v>0.10893357680363809</v>
      </c>
      <c r="O692" s="138" t="s">
        <v>70</v>
      </c>
      <c r="P692" s="138" t="s">
        <v>298</v>
      </c>
      <c r="Q692" s="133"/>
    </row>
    <row r="693" spans="1:17" ht="15.75" thickBot="1" x14ac:dyDescent="0.25">
      <c r="A693" s="135" t="s">
        <v>1366</v>
      </c>
      <c r="B693" s="136" t="s">
        <v>1367</v>
      </c>
      <c r="C693" s="137">
        <v>13</v>
      </c>
      <c r="D693" s="137">
        <v>0</v>
      </c>
      <c r="E693" s="137">
        <v>0</v>
      </c>
      <c r="F693" s="137">
        <v>0</v>
      </c>
      <c r="G693" s="137">
        <v>0</v>
      </c>
      <c r="H693" s="137">
        <v>5</v>
      </c>
      <c r="I693" s="137">
        <v>7</v>
      </c>
      <c r="J693" s="137">
        <v>0</v>
      </c>
      <c r="K693" s="137">
        <v>0</v>
      </c>
      <c r="L693" s="132">
        <f t="shared" si="11"/>
        <v>1</v>
      </c>
      <c r="M693" s="137">
        <v>1466</v>
      </c>
      <c r="N693" s="124">
        <v>4.7846889952153108E-3</v>
      </c>
      <c r="O693" s="138" t="s">
        <v>43</v>
      </c>
      <c r="P693" s="138" t="s">
        <v>312</v>
      </c>
      <c r="Q693" s="133"/>
    </row>
    <row r="694" spans="1:17" ht="15.75" thickBot="1" x14ac:dyDescent="0.25">
      <c r="A694" s="135" t="s">
        <v>2114</v>
      </c>
      <c r="B694" s="136" t="s">
        <v>2115</v>
      </c>
      <c r="C694" s="137">
        <v>2</v>
      </c>
      <c r="D694" s="137">
        <v>1</v>
      </c>
      <c r="E694" s="137">
        <v>0</v>
      </c>
      <c r="F694" s="137">
        <v>0</v>
      </c>
      <c r="G694" s="137">
        <v>0</v>
      </c>
      <c r="H694" s="137">
        <v>0</v>
      </c>
      <c r="I694" s="137">
        <v>0</v>
      </c>
      <c r="J694" s="137">
        <v>0</v>
      </c>
      <c r="K694" s="137">
        <v>0</v>
      </c>
      <c r="L694" s="132">
        <f t="shared" si="11"/>
        <v>1</v>
      </c>
      <c r="M694" s="137">
        <v>636</v>
      </c>
      <c r="N694" s="124">
        <v>1.7139796464916979E-2</v>
      </c>
      <c r="O694" s="138" t="s">
        <v>71</v>
      </c>
      <c r="P694" s="138" t="s">
        <v>298</v>
      </c>
      <c r="Q694" s="133"/>
    </row>
    <row r="695" spans="1:17" ht="15.75" thickBot="1" x14ac:dyDescent="0.25">
      <c r="A695" s="135" t="s">
        <v>1054</v>
      </c>
      <c r="B695" s="136" t="s">
        <v>1055</v>
      </c>
      <c r="C695" s="137">
        <v>9</v>
      </c>
      <c r="D695" s="137">
        <v>0</v>
      </c>
      <c r="E695" s="137">
        <v>0</v>
      </c>
      <c r="F695" s="137">
        <v>0</v>
      </c>
      <c r="G695" s="137">
        <v>0</v>
      </c>
      <c r="H695" s="137">
        <v>0</v>
      </c>
      <c r="I695" s="137">
        <v>5</v>
      </c>
      <c r="J695" s="137">
        <v>0</v>
      </c>
      <c r="K695" s="137">
        <v>0</v>
      </c>
      <c r="L695" s="132">
        <f t="shared" si="11"/>
        <v>4</v>
      </c>
      <c r="M695" s="137">
        <v>777</v>
      </c>
      <c r="N695" s="124">
        <v>5.235602094240838E-3</v>
      </c>
      <c r="O695" s="138" t="s">
        <v>47</v>
      </c>
      <c r="P695" s="138" t="s">
        <v>316</v>
      </c>
      <c r="Q695" s="133"/>
    </row>
    <row r="696" spans="1:17" ht="15.75" thickBot="1" x14ac:dyDescent="0.25">
      <c r="A696" s="135" t="s">
        <v>1557</v>
      </c>
      <c r="B696" s="136" t="s">
        <v>1558</v>
      </c>
      <c r="C696" s="137">
        <v>4</v>
      </c>
      <c r="D696" s="137">
        <v>0</v>
      </c>
      <c r="E696" s="137">
        <v>0</v>
      </c>
      <c r="F696" s="137">
        <v>0</v>
      </c>
      <c r="G696" s="137">
        <v>0</v>
      </c>
      <c r="H696" s="137">
        <v>0</v>
      </c>
      <c r="I696" s="137">
        <v>2</v>
      </c>
      <c r="J696" s="137">
        <v>0</v>
      </c>
      <c r="K696" s="137">
        <v>0</v>
      </c>
      <c r="L696" s="132">
        <f t="shared" si="11"/>
        <v>2</v>
      </c>
      <c r="M696" s="137">
        <v>671</v>
      </c>
      <c r="N696" s="124">
        <v>1.5037593984962405E-2</v>
      </c>
      <c r="O696" s="138" t="s">
        <v>71</v>
      </c>
      <c r="P696" s="138" t="s">
        <v>312</v>
      </c>
      <c r="Q696" s="133" t="s">
        <v>2358</v>
      </c>
    </row>
    <row r="697" spans="1:17" ht="15.75" thickBot="1" x14ac:dyDescent="0.25">
      <c r="A697" s="135" t="s">
        <v>1172</v>
      </c>
      <c r="B697" s="136" t="s">
        <v>1173</v>
      </c>
      <c r="C697" s="137">
        <v>2</v>
      </c>
      <c r="D697" s="137">
        <v>0</v>
      </c>
      <c r="E697" s="137">
        <v>0</v>
      </c>
      <c r="F697" s="137">
        <v>0</v>
      </c>
      <c r="G697" s="137">
        <v>0</v>
      </c>
      <c r="H697" s="137">
        <v>0</v>
      </c>
      <c r="I697" s="137">
        <v>0</v>
      </c>
      <c r="J697" s="137">
        <v>0</v>
      </c>
      <c r="K697" s="137">
        <v>0</v>
      </c>
      <c r="L697" s="132">
        <f t="shared" si="11"/>
        <v>2</v>
      </c>
      <c r="M697" s="137">
        <v>511</v>
      </c>
      <c r="N697" s="124">
        <v>2.5575447570332483E-3</v>
      </c>
      <c r="O697" s="138" t="s">
        <v>28</v>
      </c>
      <c r="P697" s="138" t="s">
        <v>321</v>
      </c>
      <c r="Q697" s="133" t="s">
        <v>2355</v>
      </c>
    </row>
    <row r="698" spans="1:17" ht="15.75" thickBot="1" x14ac:dyDescent="0.25">
      <c r="A698" s="135" t="s">
        <v>1577</v>
      </c>
      <c r="B698" s="136" t="s">
        <v>1578</v>
      </c>
      <c r="C698" s="137">
        <v>10</v>
      </c>
      <c r="D698" s="137">
        <v>0</v>
      </c>
      <c r="E698" s="137">
        <v>0</v>
      </c>
      <c r="F698" s="137">
        <v>0</v>
      </c>
      <c r="G698" s="137">
        <v>0</v>
      </c>
      <c r="H698" s="137">
        <v>0</v>
      </c>
      <c r="I698" s="137">
        <v>3</v>
      </c>
      <c r="J698" s="137">
        <v>1</v>
      </c>
      <c r="K698" s="137">
        <v>0</v>
      </c>
      <c r="L698" s="132">
        <f t="shared" si="11"/>
        <v>6</v>
      </c>
      <c r="M698" s="137">
        <v>804</v>
      </c>
      <c r="N698" s="124">
        <v>3.9138943248532287E-3</v>
      </c>
      <c r="O698" s="138" t="s">
        <v>170</v>
      </c>
      <c r="P698" s="138" t="s">
        <v>309</v>
      </c>
      <c r="Q698" s="133"/>
    </row>
    <row r="699" spans="1:17" ht="15.75" thickBot="1" x14ac:dyDescent="0.25">
      <c r="A699" s="135" t="s">
        <v>666</v>
      </c>
      <c r="B699" s="136" t="s">
        <v>667</v>
      </c>
      <c r="C699" s="137">
        <v>16</v>
      </c>
      <c r="D699" s="137">
        <v>9</v>
      </c>
      <c r="E699" s="137">
        <v>0</v>
      </c>
      <c r="F699" s="137">
        <v>0</v>
      </c>
      <c r="G699" s="137">
        <v>0</v>
      </c>
      <c r="H699" s="137">
        <v>0</v>
      </c>
      <c r="I699" s="137">
        <v>3</v>
      </c>
      <c r="J699" s="137">
        <v>1</v>
      </c>
      <c r="K699" s="137">
        <v>0</v>
      </c>
      <c r="L699" s="132">
        <f t="shared" si="11"/>
        <v>3</v>
      </c>
      <c r="M699" s="137">
        <v>1855</v>
      </c>
      <c r="N699" s="124">
        <v>9.1553942593203558E-3</v>
      </c>
      <c r="O699" s="138" t="s">
        <v>70</v>
      </c>
      <c r="P699" s="138" t="s">
        <v>312</v>
      </c>
      <c r="Q699" s="133" t="s">
        <v>2358</v>
      </c>
    </row>
    <row r="700" spans="1:17" ht="15.75" thickBot="1" x14ac:dyDescent="0.25">
      <c r="A700" s="135" t="s">
        <v>627</v>
      </c>
      <c r="B700" s="136" t="s">
        <v>628</v>
      </c>
      <c r="C700" s="137">
        <v>21</v>
      </c>
      <c r="D700" s="137">
        <v>1</v>
      </c>
      <c r="E700" s="137">
        <v>0</v>
      </c>
      <c r="F700" s="137">
        <v>0</v>
      </c>
      <c r="G700" s="137">
        <v>0</v>
      </c>
      <c r="H700" s="137">
        <v>4</v>
      </c>
      <c r="I700" s="137">
        <v>7</v>
      </c>
      <c r="J700" s="137">
        <v>0</v>
      </c>
      <c r="K700" s="137">
        <v>1</v>
      </c>
      <c r="L700" s="132">
        <f t="shared" si="11"/>
        <v>8</v>
      </c>
      <c r="M700" s="137">
        <v>2419</v>
      </c>
      <c r="N700" s="124">
        <v>1.4970059880239522E-3</v>
      </c>
      <c r="O700" s="138" t="s">
        <v>46</v>
      </c>
      <c r="P700" s="138" t="s">
        <v>296</v>
      </c>
      <c r="Q700" s="133"/>
    </row>
    <row r="701" spans="1:17" ht="15.75" thickBot="1" x14ac:dyDescent="0.25">
      <c r="A701" s="135" t="s">
        <v>553</v>
      </c>
      <c r="B701" s="136" t="s">
        <v>554</v>
      </c>
      <c r="C701" s="137">
        <v>4</v>
      </c>
      <c r="D701" s="137">
        <v>0</v>
      </c>
      <c r="E701" s="137">
        <v>0</v>
      </c>
      <c r="F701" s="137">
        <v>0</v>
      </c>
      <c r="G701" s="137">
        <v>0</v>
      </c>
      <c r="H701" s="137">
        <v>0</v>
      </c>
      <c r="I701" s="137">
        <v>1</v>
      </c>
      <c r="J701" s="137">
        <v>0</v>
      </c>
      <c r="K701" s="137">
        <v>0</v>
      </c>
      <c r="L701" s="132">
        <f t="shared" si="11"/>
        <v>3</v>
      </c>
      <c r="M701" s="137">
        <v>870</v>
      </c>
      <c r="N701" s="124">
        <v>0.11498257839721254</v>
      </c>
      <c r="O701" s="138" t="s">
        <v>46</v>
      </c>
      <c r="P701" s="138" t="s">
        <v>296</v>
      </c>
      <c r="Q701" s="133"/>
    </row>
    <row r="702" spans="1:17" ht="15.75" thickBot="1" x14ac:dyDescent="0.25">
      <c r="A702" s="135" t="s">
        <v>593</v>
      </c>
      <c r="B702" s="136" t="s">
        <v>594</v>
      </c>
      <c r="C702" s="137">
        <v>74</v>
      </c>
      <c r="D702" s="137">
        <v>67</v>
      </c>
      <c r="E702" s="137">
        <v>1</v>
      </c>
      <c r="F702" s="137">
        <v>5</v>
      </c>
      <c r="G702" s="137">
        <v>0</v>
      </c>
      <c r="H702" s="137">
        <v>0</v>
      </c>
      <c r="I702" s="137">
        <v>0</v>
      </c>
      <c r="J702" s="137">
        <v>1</v>
      </c>
      <c r="K702" s="137">
        <v>0</v>
      </c>
      <c r="L702" s="132">
        <f t="shared" si="11"/>
        <v>6</v>
      </c>
      <c r="M702" s="137">
        <v>198</v>
      </c>
      <c r="N702" s="124">
        <v>0.14851111948737278</v>
      </c>
      <c r="O702" s="138" t="s">
        <v>116</v>
      </c>
      <c r="P702" s="138" t="s">
        <v>307</v>
      </c>
      <c r="Q702" s="133"/>
    </row>
    <row r="703" spans="1:17" ht="15.75" thickBot="1" x14ac:dyDescent="0.25">
      <c r="A703" s="135" t="s">
        <v>1563</v>
      </c>
      <c r="B703" s="136" t="s">
        <v>1564</v>
      </c>
      <c r="C703" s="137">
        <v>4</v>
      </c>
      <c r="D703" s="137">
        <v>2</v>
      </c>
      <c r="E703" s="137">
        <v>0</v>
      </c>
      <c r="F703" s="137">
        <v>0</v>
      </c>
      <c r="G703" s="137">
        <v>0</v>
      </c>
      <c r="H703" s="137">
        <v>1</v>
      </c>
      <c r="I703" s="137">
        <v>0</v>
      </c>
      <c r="J703" s="137">
        <v>0</v>
      </c>
      <c r="K703" s="137">
        <v>0</v>
      </c>
      <c r="L703" s="132">
        <f t="shared" si="11"/>
        <v>1</v>
      </c>
      <c r="M703" s="137">
        <v>321</v>
      </c>
      <c r="N703" s="124">
        <v>1.2632230474904345E-2</v>
      </c>
      <c r="O703" s="138" t="s">
        <v>116</v>
      </c>
      <c r="P703" s="138" t="s">
        <v>307</v>
      </c>
      <c r="Q703" s="133"/>
    </row>
    <row r="704" spans="1:17" ht="15.75" thickBot="1" x14ac:dyDescent="0.25">
      <c r="A704" s="135" t="s">
        <v>1109</v>
      </c>
      <c r="B704" s="136" t="s">
        <v>1110</v>
      </c>
      <c r="C704" s="137">
        <v>2</v>
      </c>
      <c r="D704" s="137">
        <v>2</v>
      </c>
      <c r="E704" s="137">
        <v>0</v>
      </c>
      <c r="F704" s="137">
        <v>0</v>
      </c>
      <c r="G704" s="137">
        <v>0</v>
      </c>
      <c r="H704" s="137">
        <v>0</v>
      </c>
      <c r="I704" s="137">
        <v>0</v>
      </c>
      <c r="J704" s="137">
        <v>0</v>
      </c>
      <c r="K704" s="137">
        <v>0</v>
      </c>
      <c r="L704" s="132">
        <f t="shared" si="11"/>
        <v>0</v>
      </c>
      <c r="M704" s="137">
        <v>1086</v>
      </c>
      <c r="N704" s="124">
        <v>8.1234768480909821E-3</v>
      </c>
      <c r="O704" s="138" t="s">
        <v>61</v>
      </c>
      <c r="P704" s="138" t="s">
        <v>305</v>
      </c>
      <c r="Q704" s="133"/>
    </row>
    <row r="705" spans="1:17" ht="15.75" thickBot="1" x14ac:dyDescent="0.25">
      <c r="A705" s="135" t="s">
        <v>1787</v>
      </c>
      <c r="B705" s="136" t="s">
        <v>1788</v>
      </c>
      <c r="C705" s="137">
        <v>1</v>
      </c>
      <c r="D705" s="137">
        <v>0</v>
      </c>
      <c r="E705" s="137">
        <v>0</v>
      </c>
      <c r="F705" s="137">
        <v>0</v>
      </c>
      <c r="G705" s="137">
        <v>0</v>
      </c>
      <c r="H705" s="137">
        <v>0</v>
      </c>
      <c r="I705" s="137">
        <v>0</v>
      </c>
      <c r="J705" s="137">
        <v>0</v>
      </c>
      <c r="K705" s="137">
        <v>0</v>
      </c>
      <c r="L705" s="132">
        <f t="shared" si="11"/>
        <v>1</v>
      </c>
      <c r="M705" s="137">
        <v>469</v>
      </c>
      <c r="N705" s="124">
        <v>3.1315240083507306E-2</v>
      </c>
      <c r="O705" s="138" t="s">
        <v>46</v>
      </c>
      <c r="P705" s="138" t="s">
        <v>296</v>
      </c>
      <c r="Q705" s="133"/>
    </row>
    <row r="706" spans="1:17" ht="15.75" thickBot="1" x14ac:dyDescent="0.25">
      <c r="A706" s="135" t="s">
        <v>1604</v>
      </c>
      <c r="B706" s="136" t="s">
        <v>1605</v>
      </c>
      <c r="C706" s="137">
        <v>3</v>
      </c>
      <c r="D706" s="137">
        <v>0</v>
      </c>
      <c r="E706" s="137">
        <v>0</v>
      </c>
      <c r="F706" s="137">
        <v>0</v>
      </c>
      <c r="G706" s="137">
        <v>0</v>
      </c>
      <c r="H706" s="137">
        <v>0</v>
      </c>
      <c r="I706" s="137">
        <v>3</v>
      </c>
      <c r="J706" s="137">
        <v>0</v>
      </c>
      <c r="K706" s="137">
        <v>0</v>
      </c>
      <c r="L706" s="132">
        <f t="shared" si="11"/>
        <v>0</v>
      </c>
      <c r="M706" s="137">
        <v>651</v>
      </c>
      <c r="N706" s="124">
        <v>6.1855670103092781E-3</v>
      </c>
      <c r="O706" s="138" t="s">
        <v>34</v>
      </c>
      <c r="P706" s="138" t="s">
        <v>305</v>
      </c>
      <c r="Q706" s="133" t="s">
        <v>2359</v>
      </c>
    </row>
    <row r="707" spans="1:17" ht="15.75" thickBot="1" x14ac:dyDescent="0.25">
      <c r="A707" s="135" t="s">
        <v>1591</v>
      </c>
      <c r="B707" s="136" t="s">
        <v>1592</v>
      </c>
      <c r="C707" s="137">
        <v>4</v>
      </c>
      <c r="D707" s="137">
        <v>0</v>
      </c>
      <c r="E707" s="137">
        <v>0</v>
      </c>
      <c r="F707" s="137">
        <v>0</v>
      </c>
      <c r="G707" s="137">
        <v>0</v>
      </c>
      <c r="H707" s="137">
        <v>0</v>
      </c>
      <c r="I707" s="137">
        <v>3</v>
      </c>
      <c r="J707" s="137">
        <v>0</v>
      </c>
      <c r="K707" s="137">
        <v>0</v>
      </c>
      <c r="L707" s="132">
        <f t="shared" si="11"/>
        <v>1</v>
      </c>
      <c r="M707" s="137">
        <v>792</v>
      </c>
      <c r="N707" s="124">
        <v>7.407407407407407E-2</v>
      </c>
      <c r="O707" s="138" t="s">
        <v>13</v>
      </c>
      <c r="P707" s="138" t="s">
        <v>296</v>
      </c>
      <c r="Q707" s="133" t="s">
        <v>328</v>
      </c>
    </row>
    <row r="708" spans="1:17" ht="15.75" thickBot="1" x14ac:dyDescent="0.25">
      <c r="A708" s="135" t="s">
        <v>2080</v>
      </c>
      <c r="B708" s="136" t="s">
        <v>2081</v>
      </c>
      <c r="C708" s="137">
        <v>4</v>
      </c>
      <c r="D708" s="137">
        <v>0</v>
      </c>
      <c r="E708" s="137">
        <v>0</v>
      </c>
      <c r="F708" s="137">
        <v>0</v>
      </c>
      <c r="G708" s="137">
        <v>0</v>
      </c>
      <c r="H708" s="137">
        <v>0</v>
      </c>
      <c r="I708" s="137">
        <v>1</v>
      </c>
      <c r="J708" s="137">
        <v>0</v>
      </c>
      <c r="K708" s="137">
        <v>3</v>
      </c>
      <c r="L708" s="132">
        <f t="shared" si="11"/>
        <v>0</v>
      </c>
      <c r="M708" s="137">
        <v>1204</v>
      </c>
      <c r="N708" s="124">
        <v>5.9718969555035126E-2</v>
      </c>
      <c r="O708" s="138" t="s">
        <v>180</v>
      </c>
      <c r="P708" s="138" t="s">
        <v>296</v>
      </c>
      <c r="Q708" s="133"/>
    </row>
    <row r="709" spans="1:17" ht="15.75" thickBot="1" x14ac:dyDescent="0.25">
      <c r="A709" s="135" t="s">
        <v>1006</v>
      </c>
      <c r="B709" s="136" t="s">
        <v>1007</v>
      </c>
      <c r="C709" s="137">
        <v>11</v>
      </c>
      <c r="D709" s="137">
        <v>0</v>
      </c>
      <c r="E709" s="137">
        <v>0</v>
      </c>
      <c r="F709" s="137">
        <v>0</v>
      </c>
      <c r="G709" s="137">
        <v>0</v>
      </c>
      <c r="H709" s="137">
        <v>1</v>
      </c>
      <c r="I709" s="137">
        <v>2</v>
      </c>
      <c r="J709" s="137">
        <v>5</v>
      </c>
      <c r="K709" s="137">
        <v>0</v>
      </c>
      <c r="L709" s="132">
        <f t="shared" si="11"/>
        <v>3</v>
      </c>
      <c r="M709" s="137">
        <v>878</v>
      </c>
      <c r="N709" s="124">
        <v>2.997002997002997E-3</v>
      </c>
      <c r="O709" s="138" t="s">
        <v>238</v>
      </c>
      <c r="P709" s="138" t="s">
        <v>2580</v>
      </c>
      <c r="Q709" s="133" t="s">
        <v>91</v>
      </c>
    </row>
    <row r="710" spans="1:17" ht="15.75" thickBot="1" x14ac:dyDescent="0.25">
      <c r="A710" s="135" t="s">
        <v>1288</v>
      </c>
      <c r="B710" s="136" t="s">
        <v>1289</v>
      </c>
      <c r="C710" s="137">
        <v>3</v>
      </c>
      <c r="D710" s="137">
        <v>0</v>
      </c>
      <c r="E710" s="137">
        <v>0</v>
      </c>
      <c r="F710" s="137">
        <v>0</v>
      </c>
      <c r="G710" s="137">
        <v>0</v>
      </c>
      <c r="H710" s="137">
        <v>0</v>
      </c>
      <c r="I710" s="137">
        <v>1</v>
      </c>
      <c r="J710" s="137">
        <v>0</v>
      </c>
      <c r="K710" s="137">
        <v>0</v>
      </c>
      <c r="L710" s="132">
        <f t="shared" si="11"/>
        <v>2</v>
      </c>
      <c r="M710" s="137">
        <v>599</v>
      </c>
      <c r="N710" s="124">
        <v>2.304147465437788E-3</v>
      </c>
      <c r="O710" s="138" t="s">
        <v>210</v>
      </c>
      <c r="P710" s="138" t="s">
        <v>296</v>
      </c>
      <c r="Q710" s="133"/>
    </row>
    <row r="711" spans="1:17" ht="15.75" thickBot="1" x14ac:dyDescent="0.25">
      <c r="A711" s="135" t="s">
        <v>699</v>
      </c>
      <c r="B711" s="136" t="s">
        <v>700</v>
      </c>
      <c r="C711" s="137">
        <v>48</v>
      </c>
      <c r="D711" s="137">
        <v>0</v>
      </c>
      <c r="E711" s="137">
        <v>0</v>
      </c>
      <c r="F711" s="137">
        <v>0</v>
      </c>
      <c r="G711" s="137">
        <v>0</v>
      </c>
      <c r="H711" s="137">
        <v>0</v>
      </c>
      <c r="I711" s="137">
        <v>43</v>
      </c>
      <c r="J711" s="137">
        <v>1</v>
      </c>
      <c r="K711" s="137">
        <v>0</v>
      </c>
      <c r="L711" s="132">
        <f t="shared" si="11"/>
        <v>4</v>
      </c>
      <c r="M711" s="137">
        <v>716</v>
      </c>
      <c r="N711" s="124">
        <v>7.9191413983536515E-3</v>
      </c>
      <c r="O711" s="138" t="s">
        <v>11</v>
      </c>
      <c r="P711" s="138" t="s">
        <v>307</v>
      </c>
      <c r="Q711" s="133"/>
    </row>
    <row r="712" spans="1:17" ht="15.75" thickBot="1" x14ac:dyDescent="0.25">
      <c r="A712" s="135" t="s">
        <v>2212</v>
      </c>
      <c r="B712" s="136" t="s">
        <v>2501</v>
      </c>
      <c r="C712" s="137">
        <v>1</v>
      </c>
      <c r="D712" s="137">
        <v>0</v>
      </c>
      <c r="E712" s="137">
        <v>0</v>
      </c>
      <c r="F712" s="137">
        <v>0</v>
      </c>
      <c r="G712" s="137">
        <v>0</v>
      </c>
      <c r="H712" s="137">
        <v>0</v>
      </c>
      <c r="I712" s="137">
        <v>1</v>
      </c>
      <c r="J712" s="137">
        <v>0</v>
      </c>
      <c r="K712" s="137">
        <v>0</v>
      </c>
      <c r="L712" s="132">
        <f t="shared" si="11"/>
        <v>0</v>
      </c>
      <c r="M712" s="137">
        <v>584</v>
      </c>
      <c r="N712" s="124">
        <v>9.1145833333333339E-3</v>
      </c>
      <c r="O712" s="138" t="s">
        <v>225</v>
      </c>
      <c r="P712" s="138" t="s">
        <v>307</v>
      </c>
      <c r="Q712" s="133" t="s">
        <v>118</v>
      </c>
    </row>
    <row r="713" spans="1:17" ht="15.75" thickBot="1" x14ac:dyDescent="0.25">
      <c r="A713" s="135" t="s">
        <v>763</v>
      </c>
      <c r="B713" s="136" t="s">
        <v>764</v>
      </c>
      <c r="C713" s="137">
        <v>14</v>
      </c>
      <c r="D713" s="137">
        <v>0</v>
      </c>
      <c r="E713" s="137">
        <v>0</v>
      </c>
      <c r="F713" s="137">
        <v>0</v>
      </c>
      <c r="G713" s="137">
        <v>0</v>
      </c>
      <c r="H713" s="137">
        <v>0</v>
      </c>
      <c r="I713" s="137">
        <v>5</v>
      </c>
      <c r="J713" s="137">
        <v>0</v>
      </c>
      <c r="K713" s="137">
        <v>2</v>
      </c>
      <c r="L713" s="132">
        <f t="shared" si="11"/>
        <v>7</v>
      </c>
      <c r="M713" s="137">
        <v>488</v>
      </c>
      <c r="N713" s="124">
        <v>6.4794816414686825E-3</v>
      </c>
      <c r="O713" s="138" t="s">
        <v>11</v>
      </c>
      <c r="P713" s="138" t="s">
        <v>307</v>
      </c>
      <c r="Q713" s="133" t="s">
        <v>1</v>
      </c>
    </row>
    <row r="714" spans="1:17" ht="15.75" thickBot="1" x14ac:dyDescent="0.25">
      <c r="A714" s="135" t="s">
        <v>1357</v>
      </c>
      <c r="B714" s="136" t="s">
        <v>1358</v>
      </c>
      <c r="C714" s="137">
        <v>5</v>
      </c>
      <c r="D714" s="137">
        <v>2</v>
      </c>
      <c r="E714" s="137">
        <v>0</v>
      </c>
      <c r="F714" s="137">
        <v>0</v>
      </c>
      <c r="G714" s="137">
        <v>0</v>
      </c>
      <c r="H714" s="137">
        <v>0</v>
      </c>
      <c r="I714" s="137">
        <v>3</v>
      </c>
      <c r="J714" s="137">
        <v>0</v>
      </c>
      <c r="K714" s="137">
        <v>0</v>
      </c>
      <c r="L714" s="132">
        <f t="shared" si="11"/>
        <v>0</v>
      </c>
      <c r="M714" s="137">
        <v>559</v>
      </c>
      <c r="N714" s="124">
        <v>6.2761506276150627E-3</v>
      </c>
      <c r="O714" s="138" t="s">
        <v>122</v>
      </c>
      <c r="P714" s="138" t="s">
        <v>307</v>
      </c>
      <c r="Q714" s="133" t="s">
        <v>118</v>
      </c>
    </row>
    <row r="715" spans="1:17" ht="15.75" thickBot="1" x14ac:dyDescent="0.25">
      <c r="A715" s="135" t="s">
        <v>832</v>
      </c>
      <c r="B715" s="136" t="s">
        <v>833</v>
      </c>
      <c r="C715" s="137">
        <v>35</v>
      </c>
      <c r="D715" s="137">
        <v>24</v>
      </c>
      <c r="E715" s="137">
        <v>0</v>
      </c>
      <c r="F715" s="137">
        <v>0</v>
      </c>
      <c r="G715" s="137">
        <v>0</v>
      </c>
      <c r="H715" s="137">
        <v>2</v>
      </c>
      <c r="I715" s="137">
        <v>3</v>
      </c>
      <c r="J715" s="137">
        <v>0</v>
      </c>
      <c r="K715" s="137">
        <v>1</v>
      </c>
      <c r="L715" s="132">
        <f t="shared" ref="L715:L778" si="12">+C715-D715-G715-H715-I715-J715-K715</f>
        <v>5</v>
      </c>
      <c r="M715" s="137">
        <v>662</v>
      </c>
      <c r="N715" s="124">
        <v>2.1824412679803399E-2</v>
      </c>
      <c r="O715" s="138" t="s">
        <v>47</v>
      </c>
      <c r="P715" s="138" t="s">
        <v>300</v>
      </c>
      <c r="Q715" s="133"/>
    </row>
    <row r="716" spans="1:17" ht="15.75" thickBot="1" x14ac:dyDescent="0.25">
      <c r="A716" s="135" t="s">
        <v>1925</v>
      </c>
      <c r="B716" s="136" t="s">
        <v>2502</v>
      </c>
      <c r="C716" s="137">
        <v>1</v>
      </c>
      <c r="D716" s="137">
        <v>0</v>
      </c>
      <c r="E716" s="137">
        <v>0</v>
      </c>
      <c r="F716" s="137">
        <v>0</v>
      </c>
      <c r="G716" s="137">
        <v>0</v>
      </c>
      <c r="H716" s="137">
        <v>0</v>
      </c>
      <c r="I716" s="137">
        <v>1</v>
      </c>
      <c r="J716" s="137">
        <v>0</v>
      </c>
      <c r="K716" s="137">
        <v>0</v>
      </c>
      <c r="L716" s="132">
        <f t="shared" si="12"/>
        <v>0</v>
      </c>
      <c r="M716" s="137">
        <v>716</v>
      </c>
      <c r="N716" s="124">
        <v>2.2274325908558032E-2</v>
      </c>
      <c r="O716" s="138" t="s">
        <v>225</v>
      </c>
      <c r="P716" s="138" t="s">
        <v>307</v>
      </c>
      <c r="Q716" s="133" t="s">
        <v>118</v>
      </c>
    </row>
    <row r="717" spans="1:17" ht="15.75" thickBot="1" x14ac:dyDescent="0.25">
      <c r="A717" s="135" t="s">
        <v>1237</v>
      </c>
      <c r="B717" s="136" t="s">
        <v>1238</v>
      </c>
      <c r="C717" s="137">
        <v>11</v>
      </c>
      <c r="D717" s="137">
        <v>1</v>
      </c>
      <c r="E717" s="137">
        <v>0</v>
      </c>
      <c r="F717" s="137">
        <v>0</v>
      </c>
      <c r="G717" s="137">
        <v>0</v>
      </c>
      <c r="H717" s="137">
        <v>1</v>
      </c>
      <c r="I717" s="137">
        <v>6</v>
      </c>
      <c r="J717" s="137">
        <v>1</v>
      </c>
      <c r="K717" s="137">
        <v>0</v>
      </c>
      <c r="L717" s="132">
        <f t="shared" si="12"/>
        <v>2</v>
      </c>
      <c r="M717" s="137">
        <v>1320</v>
      </c>
      <c r="N717" s="124">
        <v>4.8192771084337354E-3</v>
      </c>
      <c r="O717" s="138" t="s">
        <v>2581</v>
      </c>
      <c r="P717" s="138" t="s">
        <v>312</v>
      </c>
      <c r="Q717" s="133" t="s">
        <v>2358</v>
      </c>
    </row>
    <row r="718" spans="1:17" ht="15.75" thickBot="1" x14ac:dyDescent="0.25">
      <c r="A718" s="135" t="s">
        <v>1134</v>
      </c>
      <c r="B718" s="136" t="s">
        <v>1135</v>
      </c>
      <c r="C718" s="137">
        <v>1</v>
      </c>
      <c r="D718" s="137">
        <v>0</v>
      </c>
      <c r="E718" s="137">
        <v>0</v>
      </c>
      <c r="F718" s="137">
        <v>0</v>
      </c>
      <c r="G718" s="137">
        <v>1</v>
      </c>
      <c r="H718" s="137">
        <v>0</v>
      </c>
      <c r="I718" s="137">
        <v>0</v>
      </c>
      <c r="J718" s="137">
        <v>0</v>
      </c>
      <c r="K718" s="137">
        <v>0</v>
      </c>
      <c r="L718" s="132">
        <f t="shared" si="12"/>
        <v>0</v>
      </c>
      <c r="M718" s="137">
        <v>515</v>
      </c>
      <c r="N718" s="124">
        <v>2.5450919181408255E-2</v>
      </c>
      <c r="O718" s="138" t="s">
        <v>11</v>
      </c>
      <c r="P718" s="138" t="s">
        <v>307</v>
      </c>
      <c r="Q718" s="133" t="s">
        <v>1</v>
      </c>
    </row>
    <row r="719" spans="1:17" ht="15.75" thickBot="1" x14ac:dyDescent="0.25">
      <c r="A719" s="135" t="s">
        <v>1663</v>
      </c>
      <c r="B719" s="136" t="s">
        <v>1664</v>
      </c>
      <c r="C719" s="137">
        <v>4</v>
      </c>
      <c r="D719" s="137">
        <v>1</v>
      </c>
      <c r="E719" s="137">
        <v>0</v>
      </c>
      <c r="F719" s="137">
        <v>0</v>
      </c>
      <c r="G719" s="137">
        <v>0</v>
      </c>
      <c r="H719" s="137">
        <v>0</v>
      </c>
      <c r="I719" s="137">
        <v>1</v>
      </c>
      <c r="J719" s="137">
        <v>0</v>
      </c>
      <c r="K719" s="137">
        <v>0</v>
      </c>
      <c r="L719" s="132">
        <f t="shared" si="12"/>
        <v>2</v>
      </c>
      <c r="M719" s="137">
        <v>1054</v>
      </c>
      <c r="N719" s="124">
        <v>0.29361702127659572</v>
      </c>
      <c r="O719" s="138" t="s">
        <v>34</v>
      </c>
      <c r="P719" s="138" t="s">
        <v>305</v>
      </c>
      <c r="Q719" s="133" t="s">
        <v>2359</v>
      </c>
    </row>
    <row r="720" spans="1:17" ht="15.75" thickBot="1" x14ac:dyDescent="0.25">
      <c r="A720" s="135" t="s">
        <v>1022</v>
      </c>
      <c r="B720" s="136" t="s">
        <v>1023</v>
      </c>
      <c r="C720" s="137">
        <v>13</v>
      </c>
      <c r="D720" s="137">
        <v>4</v>
      </c>
      <c r="E720" s="137">
        <v>0</v>
      </c>
      <c r="F720" s="137">
        <v>0</v>
      </c>
      <c r="G720" s="137">
        <v>0</v>
      </c>
      <c r="H720" s="137">
        <v>3</v>
      </c>
      <c r="I720" s="137">
        <v>3</v>
      </c>
      <c r="J720" s="137">
        <v>0</v>
      </c>
      <c r="K720" s="137">
        <v>1</v>
      </c>
      <c r="L720" s="132">
        <f t="shared" si="12"/>
        <v>2</v>
      </c>
      <c r="M720" s="137">
        <v>1393</v>
      </c>
      <c r="N720" s="124">
        <v>2.4909392086286133E-2</v>
      </c>
      <c r="O720" s="138" t="s">
        <v>71</v>
      </c>
      <c r="P720" s="138" t="s">
        <v>298</v>
      </c>
      <c r="Q720" s="133"/>
    </row>
    <row r="721" spans="1:17" ht="15.75" thickBot="1" x14ac:dyDescent="0.25">
      <c r="A721" s="135" t="s">
        <v>1917</v>
      </c>
      <c r="B721" s="136" t="s">
        <v>1918</v>
      </c>
      <c r="C721" s="137">
        <v>2</v>
      </c>
      <c r="D721" s="137">
        <v>0</v>
      </c>
      <c r="E721" s="137">
        <v>0</v>
      </c>
      <c r="F721" s="137">
        <v>0</v>
      </c>
      <c r="G721" s="137">
        <v>0</v>
      </c>
      <c r="H721" s="137">
        <v>0</v>
      </c>
      <c r="I721" s="137">
        <v>0</v>
      </c>
      <c r="J721" s="137">
        <v>0</v>
      </c>
      <c r="K721" s="137">
        <v>0</v>
      </c>
      <c r="L721" s="132">
        <f t="shared" si="12"/>
        <v>2</v>
      </c>
      <c r="M721" s="137">
        <v>443</v>
      </c>
      <c r="N721" s="124">
        <v>1.171875E-2</v>
      </c>
      <c r="O721" s="138" t="s">
        <v>69</v>
      </c>
      <c r="P721" s="138" t="s">
        <v>321</v>
      </c>
      <c r="Q721" s="133" t="s">
        <v>332</v>
      </c>
    </row>
    <row r="722" spans="1:17" ht="15.75" thickBot="1" x14ac:dyDescent="0.25">
      <c r="A722" s="135" t="s">
        <v>80</v>
      </c>
      <c r="B722" s="136" t="s">
        <v>372</v>
      </c>
      <c r="C722" s="137">
        <v>354</v>
      </c>
      <c r="D722" s="137">
        <v>113</v>
      </c>
      <c r="E722" s="137">
        <v>0</v>
      </c>
      <c r="F722" s="137">
        <v>1</v>
      </c>
      <c r="G722" s="137">
        <v>75</v>
      </c>
      <c r="H722" s="137">
        <v>15</v>
      </c>
      <c r="I722" s="137">
        <v>35</v>
      </c>
      <c r="J722" s="137">
        <v>6</v>
      </c>
      <c r="K722" s="137">
        <v>17</v>
      </c>
      <c r="L722" s="132">
        <f t="shared" si="12"/>
        <v>93</v>
      </c>
      <c r="M722" s="137">
        <v>49473</v>
      </c>
      <c r="N722" s="124">
        <v>4.9150917893391661E-5</v>
      </c>
      <c r="O722" s="138" t="s">
        <v>456</v>
      </c>
      <c r="P722" s="138" t="s">
        <v>309</v>
      </c>
      <c r="Q722" s="133" t="s">
        <v>111</v>
      </c>
    </row>
    <row r="723" spans="1:17" ht="15.75" thickBot="1" x14ac:dyDescent="0.25">
      <c r="A723" s="135" t="s">
        <v>926</v>
      </c>
      <c r="B723" s="136" t="s">
        <v>927</v>
      </c>
      <c r="C723" s="137">
        <v>48</v>
      </c>
      <c r="D723" s="137">
        <v>46</v>
      </c>
      <c r="E723" s="137">
        <v>0</v>
      </c>
      <c r="F723" s="137">
        <v>3</v>
      </c>
      <c r="G723" s="137">
        <v>0</v>
      </c>
      <c r="H723" s="137">
        <v>0</v>
      </c>
      <c r="I723" s="137">
        <v>1</v>
      </c>
      <c r="J723" s="137">
        <v>0</v>
      </c>
      <c r="K723" s="137">
        <v>0</v>
      </c>
      <c r="L723" s="132">
        <f t="shared" si="12"/>
        <v>1</v>
      </c>
      <c r="M723" s="137">
        <v>243</v>
      </c>
      <c r="N723" s="124">
        <v>4.5413260672116261E-3</v>
      </c>
      <c r="O723" s="138" t="s">
        <v>88</v>
      </c>
      <c r="P723" s="138" t="s">
        <v>305</v>
      </c>
      <c r="Q723" s="133"/>
    </row>
    <row r="724" spans="1:17" ht="15.75" thickBot="1" x14ac:dyDescent="0.25">
      <c r="A724" s="135" t="s">
        <v>531</v>
      </c>
      <c r="B724" s="136" t="s">
        <v>532</v>
      </c>
      <c r="C724" s="137">
        <v>28</v>
      </c>
      <c r="D724" s="137">
        <v>3</v>
      </c>
      <c r="E724" s="137">
        <v>0</v>
      </c>
      <c r="F724" s="137">
        <v>0</v>
      </c>
      <c r="G724" s="137">
        <v>0</v>
      </c>
      <c r="H724" s="137">
        <v>0</v>
      </c>
      <c r="I724" s="137">
        <v>10</v>
      </c>
      <c r="J724" s="137">
        <v>0</v>
      </c>
      <c r="K724" s="137">
        <v>0</v>
      </c>
      <c r="L724" s="132">
        <f t="shared" si="12"/>
        <v>15</v>
      </c>
      <c r="M724" s="137">
        <v>2070</v>
      </c>
      <c r="N724" s="124">
        <v>1.976284584980237E-3</v>
      </c>
      <c r="O724" s="138" t="s">
        <v>70</v>
      </c>
      <c r="P724" s="138" t="s">
        <v>298</v>
      </c>
      <c r="Q724" s="133"/>
    </row>
    <row r="725" spans="1:17" ht="15.75" thickBot="1" x14ac:dyDescent="0.25">
      <c r="A725" s="135" t="s">
        <v>1880</v>
      </c>
      <c r="B725" s="136" t="s">
        <v>1881</v>
      </c>
      <c r="C725" s="137">
        <v>3</v>
      </c>
      <c r="D725" s="137">
        <v>1</v>
      </c>
      <c r="E725" s="137">
        <v>0</v>
      </c>
      <c r="F725" s="137">
        <v>0</v>
      </c>
      <c r="G725" s="137">
        <v>0</v>
      </c>
      <c r="H725" s="137">
        <v>0</v>
      </c>
      <c r="I725" s="137">
        <v>1</v>
      </c>
      <c r="J725" s="137">
        <v>0</v>
      </c>
      <c r="K725" s="137">
        <v>0</v>
      </c>
      <c r="L725" s="132">
        <f t="shared" si="12"/>
        <v>1</v>
      </c>
      <c r="M725" s="137">
        <v>202</v>
      </c>
      <c r="N725" s="124">
        <v>5.1369863013698627E-3</v>
      </c>
      <c r="O725" s="138" t="s">
        <v>241</v>
      </c>
      <c r="P725" s="138" t="s">
        <v>298</v>
      </c>
      <c r="Q725" s="133"/>
    </row>
    <row r="726" spans="1:17" ht="15.75" thickBot="1" x14ac:dyDescent="0.25">
      <c r="A726" s="135" t="s">
        <v>536</v>
      </c>
      <c r="B726" s="136" t="s">
        <v>537</v>
      </c>
      <c r="C726" s="137">
        <v>70</v>
      </c>
      <c r="D726" s="137">
        <v>18</v>
      </c>
      <c r="E726" s="137">
        <v>0</v>
      </c>
      <c r="F726" s="137">
        <v>0</v>
      </c>
      <c r="G726" s="137">
        <v>0</v>
      </c>
      <c r="H726" s="137">
        <v>12</v>
      </c>
      <c r="I726" s="137">
        <v>20</v>
      </c>
      <c r="J726" s="137">
        <v>2</v>
      </c>
      <c r="K726" s="137">
        <v>2</v>
      </c>
      <c r="L726" s="132">
        <f t="shared" si="12"/>
        <v>16</v>
      </c>
      <c r="M726" s="137">
        <v>1891</v>
      </c>
      <c r="N726" s="124">
        <v>0.12623641171285868</v>
      </c>
      <c r="O726" s="138" t="s">
        <v>30</v>
      </c>
      <c r="P726" s="138" t="s">
        <v>309</v>
      </c>
      <c r="Q726" s="133" t="s">
        <v>111</v>
      </c>
    </row>
    <row r="727" spans="1:17" ht="15.75" thickBot="1" x14ac:dyDescent="0.25">
      <c r="A727" s="135" t="s">
        <v>2007</v>
      </c>
      <c r="B727" s="136" t="s">
        <v>2008</v>
      </c>
      <c r="C727" s="137">
        <v>1</v>
      </c>
      <c r="D727" s="137">
        <v>0</v>
      </c>
      <c r="E727" s="137">
        <v>0</v>
      </c>
      <c r="F727" s="137">
        <v>0</v>
      </c>
      <c r="G727" s="137">
        <v>0</v>
      </c>
      <c r="H727" s="137">
        <v>0</v>
      </c>
      <c r="I727" s="137">
        <v>0</v>
      </c>
      <c r="J727" s="137">
        <v>0</v>
      </c>
      <c r="K727" s="137">
        <v>0</v>
      </c>
      <c r="L727" s="132">
        <f t="shared" si="12"/>
        <v>1</v>
      </c>
      <c r="M727" s="137">
        <v>509</v>
      </c>
      <c r="N727" s="124">
        <v>1.4210919970082274E-2</v>
      </c>
      <c r="O727" s="138" t="s">
        <v>79</v>
      </c>
      <c r="P727" s="138" t="s">
        <v>296</v>
      </c>
      <c r="Q727" s="133"/>
    </row>
    <row r="728" spans="1:17" ht="15.75" thickBot="1" x14ac:dyDescent="0.25">
      <c r="A728" s="135" t="s">
        <v>1364</v>
      </c>
      <c r="B728" s="136" t="s">
        <v>1365</v>
      </c>
      <c r="C728" s="137">
        <v>6</v>
      </c>
      <c r="D728" s="137">
        <v>1</v>
      </c>
      <c r="E728" s="137">
        <v>0</v>
      </c>
      <c r="F728" s="137">
        <v>0</v>
      </c>
      <c r="G728" s="137">
        <v>0</v>
      </c>
      <c r="H728" s="137">
        <v>0</v>
      </c>
      <c r="I728" s="137">
        <v>2</v>
      </c>
      <c r="J728" s="137">
        <v>0</v>
      </c>
      <c r="K728" s="137">
        <v>0</v>
      </c>
      <c r="L728" s="132">
        <f t="shared" si="12"/>
        <v>3</v>
      </c>
      <c r="M728" s="137">
        <v>970</v>
      </c>
      <c r="N728" s="124">
        <v>3.2418952618453865E-2</v>
      </c>
      <c r="O728" s="138" t="s">
        <v>30</v>
      </c>
      <c r="P728" s="138" t="s">
        <v>312</v>
      </c>
      <c r="Q728" s="133" t="s">
        <v>2358</v>
      </c>
    </row>
    <row r="729" spans="1:17" ht="15.75" thickBot="1" x14ac:dyDescent="0.25">
      <c r="A729" s="135" t="s">
        <v>229</v>
      </c>
      <c r="B729" s="136" t="s">
        <v>1193</v>
      </c>
      <c r="C729" s="137">
        <v>3</v>
      </c>
      <c r="D729" s="137">
        <v>1</v>
      </c>
      <c r="E729" s="137">
        <v>0</v>
      </c>
      <c r="F729" s="137">
        <v>0</v>
      </c>
      <c r="G729" s="137">
        <v>0</v>
      </c>
      <c r="H729" s="137">
        <v>0</v>
      </c>
      <c r="I729" s="137">
        <v>1</v>
      </c>
      <c r="J729" s="137">
        <v>0</v>
      </c>
      <c r="K729" s="137">
        <v>0</v>
      </c>
      <c r="L729" s="132">
        <f t="shared" si="12"/>
        <v>1</v>
      </c>
      <c r="M729" s="137">
        <v>82190</v>
      </c>
      <c r="N729" s="124">
        <v>1.6741071428571428E-2</v>
      </c>
      <c r="O729" s="138" t="s">
        <v>456</v>
      </c>
      <c r="P729" s="138" t="s">
        <v>2580</v>
      </c>
      <c r="Q729" s="133"/>
    </row>
    <row r="730" spans="1:17" ht="15.75" thickBot="1" x14ac:dyDescent="0.25">
      <c r="A730" s="135" t="s">
        <v>82</v>
      </c>
      <c r="B730" s="136" t="s">
        <v>350</v>
      </c>
      <c r="C730" s="137">
        <v>1170</v>
      </c>
      <c r="D730" s="137">
        <v>803</v>
      </c>
      <c r="E730" s="137">
        <v>16</v>
      </c>
      <c r="F730" s="137">
        <v>28</v>
      </c>
      <c r="G730" s="137">
        <v>114</v>
      </c>
      <c r="H730" s="137">
        <v>14</v>
      </c>
      <c r="I730" s="137">
        <v>51</v>
      </c>
      <c r="J730" s="137">
        <v>10</v>
      </c>
      <c r="K730" s="137">
        <v>2</v>
      </c>
      <c r="L730" s="132">
        <f t="shared" si="12"/>
        <v>176</v>
      </c>
      <c r="M730" s="137">
        <v>25289</v>
      </c>
      <c r="N730" s="124">
        <v>1.6260162601626018E-2</v>
      </c>
      <c r="O730" s="138" t="s">
        <v>456</v>
      </c>
      <c r="P730" s="138" t="s">
        <v>300</v>
      </c>
      <c r="Q730" s="133"/>
    </row>
    <row r="731" spans="1:17" ht="15.75" thickBot="1" x14ac:dyDescent="0.25">
      <c r="A731" s="135" t="s">
        <v>2179</v>
      </c>
      <c r="B731" s="136" t="s">
        <v>2180</v>
      </c>
      <c r="C731" s="137">
        <v>4</v>
      </c>
      <c r="D731" s="137">
        <v>0</v>
      </c>
      <c r="E731" s="137">
        <v>0</v>
      </c>
      <c r="F731" s="137">
        <v>0</v>
      </c>
      <c r="G731" s="137">
        <v>1</v>
      </c>
      <c r="H731" s="137">
        <v>0</v>
      </c>
      <c r="I731" s="137">
        <v>0</v>
      </c>
      <c r="J731" s="137">
        <v>1</v>
      </c>
      <c r="K731" s="137">
        <v>0</v>
      </c>
      <c r="L731" s="132">
        <f t="shared" si="12"/>
        <v>2</v>
      </c>
      <c r="M731" s="137">
        <v>222</v>
      </c>
      <c r="N731" s="124">
        <v>4.5312451995453008E-2</v>
      </c>
      <c r="O731" s="138" t="s">
        <v>241</v>
      </c>
      <c r="P731" s="138" t="s">
        <v>298</v>
      </c>
      <c r="Q731" s="133"/>
    </row>
    <row r="732" spans="1:17" ht="15.75" thickBot="1" x14ac:dyDescent="0.25">
      <c r="A732" s="135" t="s">
        <v>954</v>
      </c>
      <c r="B732" s="136" t="s">
        <v>955</v>
      </c>
      <c r="C732" s="137">
        <v>1</v>
      </c>
      <c r="D732" s="137">
        <v>0</v>
      </c>
      <c r="E732" s="137">
        <v>0</v>
      </c>
      <c r="F732" s="137">
        <v>0</v>
      </c>
      <c r="G732" s="137">
        <v>0</v>
      </c>
      <c r="H732" s="137">
        <v>0</v>
      </c>
      <c r="I732" s="137">
        <v>0</v>
      </c>
      <c r="J732" s="137">
        <v>0</v>
      </c>
      <c r="K732" s="137">
        <v>1</v>
      </c>
      <c r="L732" s="132">
        <f t="shared" si="12"/>
        <v>0</v>
      </c>
      <c r="M732" s="137">
        <v>651</v>
      </c>
      <c r="N732" s="124">
        <v>3.2628599966705508E-2</v>
      </c>
      <c r="O732" s="138" t="s">
        <v>71</v>
      </c>
      <c r="P732" s="138" t="s">
        <v>298</v>
      </c>
      <c r="Q732" s="133" t="s">
        <v>18</v>
      </c>
    </row>
    <row r="733" spans="1:17" ht="15.75" thickBot="1" x14ac:dyDescent="0.25">
      <c r="A733" s="135" t="s">
        <v>1286</v>
      </c>
      <c r="B733" s="136" t="s">
        <v>1287</v>
      </c>
      <c r="C733" s="137">
        <v>3</v>
      </c>
      <c r="D733" s="137">
        <v>0</v>
      </c>
      <c r="E733" s="137">
        <v>0</v>
      </c>
      <c r="F733" s="137">
        <v>0</v>
      </c>
      <c r="G733" s="137">
        <v>0</v>
      </c>
      <c r="H733" s="137">
        <v>0</v>
      </c>
      <c r="I733" s="137">
        <v>0</v>
      </c>
      <c r="J733" s="137">
        <v>1</v>
      </c>
      <c r="K733" s="137">
        <v>0</v>
      </c>
      <c r="L733" s="132">
        <f t="shared" si="12"/>
        <v>2</v>
      </c>
      <c r="M733" s="137">
        <v>1042</v>
      </c>
      <c r="N733" s="124">
        <v>2.5684931506849314E-3</v>
      </c>
      <c r="O733" s="138" t="s">
        <v>46</v>
      </c>
      <c r="P733" s="138" t="s">
        <v>296</v>
      </c>
      <c r="Q733" s="133"/>
    </row>
    <row r="734" spans="1:17" ht="15.75" thickBot="1" x14ac:dyDescent="0.25">
      <c r="A734" s="135" t="s">
        <v>83</v>
      </c>
      <c r="B734" s="136" t="s">
        <v>363</v>
      </c>
      <c r="C734" s="137">
        <v>515</v>
      </c>
      <c r="D734" s="137">
        <v>140</v>
      </c>
      <c r="E734" s="137">
        <v>4</v>
      </c>
      <c r="F734" s="137">
        <v>5</v>
      </c>
      <c r="G734" s="137">
        <v>3</v>
      </c>
      <c r="H734" s="137">
        <v>223</v>
      </c>
      <c r="I734" s="137">
        <v>34</v>
      </c>
      <c r="J734" s="137">
        <v>4</v>
      </c>
      <c r="K734" s="137">
        <v>1</v>
      </c>
      <c r="L734" s="132">
        <f t="shared" si="12"/>
        <v>110</v>
      </c>
      <c r="M734" s="137">
        <v>39959</v>
      </c>
      <c r="N734" s="124">
        <v>8.2322357019064124E-3</v>
      </c>
      <c r="O734" s="138" t="s">
        <v>456</v>
      </c>
      <c r="P734" s="138" t="s">
        <v>307</v>
      </c>
      <c r="Q734" s="133" t="s">
        <v>83</v>
      </c>
    </row>
    <row r="735" spans="1:17" ht="15.75" thickBot="1" x14ac:dyDescent="0.25">
      <c r="A735" s="135" t="s">
        <v>84</v>
      </c>
      <c r="B735" s="136" t="s">
        <v>304</v>
      </c>
      <c r="C735" s="137">
        <v>28467</v>
      </c>
      <c r="D735" s="137">
        <v>12694</v>
      </c>
      <c r="E735" s="137">
        <v>414</v>
      </c>
      <c r="F735" s="137">
        <v>218</v>
      </c>
      <c r="G735" s="137">
        <v>107</v>
      </c>
      <c r="H735" s="137">
        <v>12110</v>
      </c>
      <c r="I735" s="137">
        <v>844</v>
      </c>
      <c r="J735" s="137">
        <v>85</v>
      </c>
      <c r="K735" s="137">
        <v>550</v>
      </c>
      <c r="L735" s="132">
        <f t="shared" si="12"/>
        <v>2077</v>
      </c>
      <c r="M735" s="137">
        <v>252058</v>
      </c>
      <c r="N735" s="124">
        <v>2.5706940874035988E-3</v>
      </c>
      <c r="O735" s="138" t="s">
        <v>456</v>
      </c>
      <c r="P735" s="138" t="s">
        <v>305</v>
      </c>
      <c r="Q735" s="133"/>
    </row>
    <row r="736" spans="1:17" ht="15.75" thickBot="1" x14ac:dyDescent="0.25">
      <c r="A736" s="135" t="s">
        <v>909</v>
      </c>
      <c r="B736" s="136" t="s">
        <v>910</v>
      </c>
      <c r="C736" s="137">
        <v>12</v>
      </c>
      <c r="D736" s="137">
        <v>0</v>
      </c>
      <c r="E736" s="137">
        <v>0</v>
      </c>
      <c r="F736" s="137">
        <v>0</v>
      </c>
      <c r="G736" s="137">
        <v>0</v>
      </c>
      <c r="H736" s="137">
        <v>0</v>
      </c>
      <c r="I736" s="137">
        <v>9</v>
      </c>
      <c r="J736" s="137">
        <v>0</v>
      </c>
      <c r="K736" s="137">
        <v>1</v>
      </c>
      <c r="L736" s="132">
        <f t="shared" si="12"/>
        <v>2</v>
      </c>
      <c r="M736" s="137">
        <v>544</v>
      </c>
      <c r="N736" s="124">
        <v>7.6923076923076927E-3</v>
      </c>
      <c r="O736" s="138" t="s">
        <v>36</v>
      </c>
      <c r="P736" s="138" t="s">
        <v>321</v>
      </c>
      <c r="Q736" s="133" t="s">
        <v>94</v>
      </c>
    </row>
    <row r="737" spans="1:17" ht="15.75" thickBot="1" x14ac:dyDescent="0.25">
      <c r="A737" s="135" t="s">
        <v>231</v>
      </c>
      <c r="B737" s="136" t="s">
        <v>497</v>
      </c>
      <c r="C737" s="137">
        <v>93</v>
      </c>
      <c r="D737" s="137">
        <v>16</v>
      </c>
      <c r="E737" s="137">
        <v>0</v>
      </c>
      <c r="F737" s="137">
        <v>0</v>
      </c>
      <c r="G737" s="137">
        <v>0</v>
      </c>
      <c r="H737" s="137">
        <v>2</v>
      </c>
      <c r="I737" s="137">
        <v>30</v>
      </c>
      <c r="J737" s="137">
        <v>0</v>
      </c>
      <c r="K737" s="137">
        <v>11</v>
      </c>
      <c r="L737" s="132">
        <f t="shared" si="12"/>
        <v>34</v>
      </c>
      <c r="M737" s="137">
        <v>5333</v>
      </c>
      <c r="N737" s="124">
        <v>1.812688821752266E-2</v>
      </c>
      <c r="O737" s="138" t="s">
        <v>456</v>
      </c>
      <c r="P737" s="138" t="s">
        <v>303</v>
      </c>
      <c r="Q737" s="133"/>
    </row>
    <row r="738" spans="1:17" ht="15.75" thickBot="1" x14ac:dyDescent="0.25">
      <c r="A738" s="135" t="s">
        <v>1923</v>
      </c>
      <c r="B738" s="136" t="s">
        <v>1924</v>
      </c>
      <c r="C738" s="137">
        <v>2</v>
      </c>
      <c r="D738" s="137">
        <v>0</v>
      </c>
      <c r="E738" s="137">
        <v>0</v>
      </c>
      <c r="F738" s="137">
        <v>0</v>
      </c>
      <c r="G738" s="137">
        <v>0</v>
      </c>
      <c r="H738" s="137">
        <v>2</v>
      </c>
      <c r="I738" s="137">
        <v>0</v>
      </c>
      <c r="J738" s="137">
        <v>0</v>
      </c>
      <c r="K738" s="137">
        <v>0</v>
      </c>
      <c r="L738" s="132">
        <f t="shared" si="12"/>
        <v>0</v>
      </c>
      <c r="M738" s="137">
        <v>633</v>
      </c>
      <c r="N738" s="124">
        <v>1.0036026762738034E-2</v>
      </c>
      <c r="O738" s="138" t="s">
        <v>54</v>
      </c>
      <c r="P738" s="138" t="s">
        <v>296</v>
      </c>
      <c r="Q738" s="133" t="s">
        <v>328</v>
      </c>
    </row>
    <row r="739" spans="1:17" ht="15.75" thickBot="1" x14ac:dyDescent="0.25">
      <c r="A739" s="135" t="s">
        <v>755</v>
      </c>
      <c r="B739" s="136" t="s">
        <v>756</v>
      </c>
      <c r="C739" s="137">
        <v>40</v>
      </c>
      <c r="D739" s="137">
        <v>2</v>
      </c>
      <c r="E739" s="137">
        <v>0</v>
      </c>
      <c r="F739" s="137">
        <v>0</v>
      </c>
      <c r="G739" s="137">
        <v>0</v>
      </c>
      <c r="H739" s="137">
        <v>0</v>
      </c>
      <c r="I739" s="137">
        <v>4</v>
      </c>
      <c r="J739" s="137">
        <v>0</v>
      </c>
      <c r="K739" s="137">
        <v>0</v>
      </c>
      <c r="L739" s="132">
        <f t="shared" si="12"/>
        <v>34</v>
      </c>
      <c r="M739" s="137">
        <v>1296</v>
      </c>
      <c r="N739" s="124">
        <v>9.9353096471252091E-3</v>
      </c>
      <c r="O739" s="138" t="s">
        <v>39</v>
      </c>
      <c r="P739" s="138" t="s">
        <v>307</v>
      </c>
      <c r="Q739" s="133" t="s">
        <v>92</v>
      </c>
    </row>
    <row r="740" spans="1:17" ht="15.75" thickBot="1" x14ac:dyDescent="0.25">
      <c r="A740" s="135" t="s">
        <v>980</v>
      </c>
      <c r="B740" s="136" t="s">
        <v>981</v>
      </c>
      <c r="C740" s="137">
        <v>12</v>
      </c>
      <c r="D740" s="137">
        <v>9</v>
      </c>
      <c r="E740" s="137">
        <v>0</v>
      </c>
      <c r="F740" s="137">
        <v>0</v>
      </c>
      <c r="G740" s="137">
        <v>0</v>
      </c>
      <c r="H740" s="137">
        <v>0</v>
      </c>
      <c r="I740" s="137">
        <v>0</v>
      </c>
      <c r="J740" s="137">
        <v>0</v>
      </c>
      <c r="K740" s="137">
        <v>0</v>
      </c>
      <c r="L740" s="132">
        <f t="shared" si="12"/>
        <v>3</v>
      </c>
      <c r="M740" s="137">
        <v>225</v>
      </c>
      <c r="N740" s="124">
        <v>4.5745654162854532E-3</v>
      </c>
      <c r="O740" s="138" t="s">
        <v>11</v>
      </c>
      <c r="P740" s="138" t="s">
        <v>307</v>
      </c>
      <c r="Q740" s="133"/>
    </row>
    <row r="741" spans="1:17" ht="15.75" thickBot="1" x14ac:dyDescent="0.25">
      <c r="A741" s="135" t="s">
        <v>232</v>
      </c>
      <c r="B741" s="136" t="s">
        <v>2142</v>
      </c>
      <c r="C741" s="137">
        <v>2</v>
      </c>
      <c r="D741" s="137">
        <v>1</v>
      </c>
      <c r="E741" s="137">
        <v>0</v>
      </c>
      <c r="F741" s="137">
        <v>0</v>
      </c>
      <c r="G741" s="137">
        <v>0</v>
      </c>
      <c r="H741" s="137">
        <v>0</v>
      </c>
      <c r="I741" s="137">
        <v>0</v>
      </c>
      <c r="J741" s="137">
        <v>0</v>
      </c>
      <c r="K741" s="137">
        <v>0</v>
      </c>
      <c r="L741" s="132">
        <f t="shared" si="12"/>
        <v>1</v>
      </c>
      <c r="M741" s="137">
        <v>32941</v>
      </c>
      <c r="N741" s="124">
        <v>5.8997050147492625E-3</v>
      </c>
      <c r="O741" s="138" t="s">
        <v>456</v>
      </c>
      <c r="P741" s="138" t="s">
        <v>321</v>
      </c>
      <c r="Q741" s="133"/>
    </row>
    <row r="742" spans="1:17" ht="15.75" thickBot="1" x14ac:dyDescent="0.25">
      <c r="A742" s="135" t="s">
        <v>1319</v>
      </c>
      <c r="B742" s="136" t="s">
        <v>1320</v>
      </c>
      <c r="C742" s="137">
        <v>10</v>
      </c>
      <c r="D742" s="137">
        <v>0</v>
      </c>
      <c r="E742" s="137">
        <v>0</v>
      </c>
      <c r="F742" s="137">
        <v>0</v>
      </c>
      <c r="G742" s="137">
        <v>0</v>
      </c>
      <c r="H742" s="137">
        <v>0</v>
      </c>
      <c r="I742" s="137">
        <v>8</v>
      </c>
      <c r="J742" s="137">
        <v>0</v>
      </c>
      <c r="K742" s="137">
        <v>0</v>
      </c>
      <c r="L742" s="132">
        <f t="shared" si="12"/>
        <v>2</v>
      </c>
      <c r="M742" s="137">
        <v>1371</v>
      </c>
      <c r="N742" s="124">
        <v>1.8537898041560773E-2</v>
      </c>
      <c r="O742" s="138" t="s">
        <v>120</v>
      </c>
      <c r="P742" s="138" t="s">
        <v>305</v>
      </c>
      <c r="Q742" s="133"/>
    </row>
    <row r="743" spans="1:17" ht="15.75" thickBot="1" x14ac:dyDescent="0.25">
      <c r="A743" s="135" t="s">
        <v>1470</v>
      </c>
      <c r="B743" s="136" t="s">
        <v>1471</v>
      </c>
      <c r="C743" s="137">
        <v>9</v>
      </c>
      <c r="D743" s="137">
        <v>0</v>
      </c>
      <c r="E743" s="137">
        <v>0</v>
      </c>
      <c r="F743" s="137">
        <v>0</v>
      </c>
      <c r="G743" s="137">
        <v>0</v>
      </c>
      <c r="H743" s="137">
        <v>0</v>
      </c>
      <c r="I743" s="137">
        <v>5</v>
      </c>
      <c r="J743" s="137">
        <v>0</v>
      </c>
      <c r="K743" s="137">
        <v>1</v>
      </c>
      <c r="L743" s="132">
        <f t="shared" si="12"/>
        <v>3</v>
      </c>
      <c r="M743" s="137">
        <v>299</v>
      </c>
      <c r="N743" s="124">
        <v>2.3809523809523812E-3</v>
      </c>
      <c r="O743" s="138" t="s">
        <v>42</v>
      </c>
      <c r="P743" s="138" t="s">
        <v>307</v>
      </c>
      <c r="Q743" s="133" t="s">
        <v>5</v>
      </c>
    </row>
    <row r="744" spans="1:17" ht="15.75" thickBot="1" x14ac:dyDescent="0.25">
      <c r="A744" s="135" t="s">
        <v>2330</v>
      </c>
      <c r="B744" s="136" t="s">
        <v>2331</v>
      </c>
      <c r="C744" s="137">
        <v>7</v>
      </c>
      <c r="D744" s="137">
        <v>0</v>
      </c>
      <c r="E744" s="137">
        <v>0</v>
      </c>
      <c r="F744" s="137">
        <v>0</v>
      </c>
      <c r="G744" s="137">
        <v>0</v>
      </c>
      <c r="H744" s="137">
        <v>0</v>
      </c>
      <c r="I744" s="137">
        <v>7</v>
      </c>
      <c r="J744" s="137">
        <v>0</v>
      </c>
      <c r="K744" s="137">
        <v>0</v>
      </c>
      <c r="L744" s="132">
        <f t="shared" si="12"/>
        <v>0</v>
      </c>
      <c r="M744" s="137">
        <v>578</v>
      </c>
      <c r="N744" s="124">
        <v>1.5151515151515152E-2</v>
      </c>
      <c r="O744" s="138" t="s">
        <v>39</v>
      </c>
      <c r="P744" s="138"/>
      <c r="Q744" s="133"/>
    </row>
    <row r="745" spans="1:17" ht="15.75" thickBot="1" x14ac:dyDescent="0.25">
      <c r="A745" s="135" t="s">
        <v>828</v>
      </c>
      <c r="B745" s="136" t="s">
        <v>829</v>
      </c>
      <c r="C745" s="137">
        <v>34</v>
      </c>
      <c r="D745" s="137">
        <v>0</v>
      </c>
      <c r="E745" s="137">
        <v>0</v>
      </c>
      <c r="F745" s="137">
        <v>0</v>
      </c>
      <c r="G745" s="137">
        <v>0</v>
      </c>
      <c r="H745" s="137">
        <v>4</v>
      </c>
      <c r="I745" s="137">
        <v>15</v>
      </c>
      <c r="J745" s="137">
        <v>0</v>
      </c>
      <c r="K745" s="137">
        <v>4</v>
      </c>
      <c r="L745" s="132">
        <f t="shared" si="12"/>
        <v>11</v>
      </c>
      <c r="M745" s="137">
        <v>982</v>
      </c>
      <c r="N745" s="124">
        <v>1.4332965821389196E-2</v>
      </c>
      <c r="O745" s="138" t="s">
        <v>260</v>
      </c>
      <c r="P745" s="138" t="s">
        <v>307</v>
      </c>
      <c r="Q745" s="133" t="s">
        <v>83</v>
      </c>
    </row>
    <row r="746" spans="1:17" ht="15.75" thickBot="1" x14ac:dyDescent="0.25">
      <c r="A746" s="135" t="s">
        <v>848</v>
      </c>
      <c r="B746" s="136" t="s">
        <v>849</v>
      </c>
      <c r="C746" s="137">
        <v>2</v>
      </c>
      <c r="D746" s="137">
        <v>0</v>
      </c>
      <c r="E746" s="137">
        <v>0</v>
      </c>
      <c r="F746" s="137">
        <v>0</v>
      </c>
      <c r="G746" s="137">
        <v>0</v>
      </c>
      <c r="H746" s="137">
        <v>0</v>
      </c>
      <c r="I746" s="137">
        <v>1</v>
      </c>
      <c r="J746" s="137">
        <v>1</v>
      </c>
      <c r="K746" s="137">
        <v>0</v>
      </c>
      <c r="L746" s="132">
        <f t="shared" si="12"/>
        <v>0</v>
      </c>
      <c r="M746" s="137">
        <v>942</v>
      </c>
      <c r="N746" s="124">
        <v>1.82370820668693E-2</v>
      </c>
      <c r="O746" s="138" t="s">
        <v>69</v>
      </c>
      <c r="P746" s="138" t="s">
        <v>321</v>
      </c>
      <c r="Q746" s="133" t="s">
        <v>332</v>
      </c>
    </row>
    <row r="747" spans="1:17" ht="15.75" thickBot="1" x14ac:dyDescent="0.25">
      <c r="A747" s="135" t="s">
        <v>789</v>
      </c>
      <c r="B747" s="136" t="s">
        <v>790</v>
      </c>
      <c r="C747" s="137">
        <v>32</v>
      </c>
      <c r="D747" s="137">
        <v>7</v>
      </c>
      <c r="E747" s="137">
        <v>0</v>
      </c>
      <c r="F747" s="137">
        <v>0</v>
      </c>
      <c r="G747" s="137">
        <v>0</v>
      </c>
      <c r="H747" s="137">
        <v>4</v>
      </c>
      <c r="I747" s="137">
        <v>0</v>
      </c>
      <c r="J747" s="137">
        <v>0</v>
      </c>
      <c r="K747" s="137">
        <v>0</v>
      </c>
      <c r="L747" s="132">
        <f t="shared" si="12"/>
        <v>21</v>
      </c>
      <c r="M747" s="137">
        <v>543</v>
      </c>
      <c r="N747" s="124">
        <v>3.8980509745127435E-2</v>
      </c>
      <c r="O747" s="138" t="s">
        <v>175</v>
      </c>
      <c r="P747" s="138" t="s">
        <v>307</v>
      </c>
      <c r="Q747" s="133"/>
    </row>
    <row r="748" spans="1:17" ht="15.75" thickBot="1" x14ac:dyDescent="0.25">
      <c r="A748" s="135" t="s">
        <v>1056</v>
      </c>
      <c r="B748" s="136" t="s">
        <v>1057</v>
      </c>
      <c r="C748" s="137">
        <v>2</v>
      </c>
      <c r="D748" s="137">
        <v>2</v>
      </c>
      <c r="E748" s="137">
        <v>0</v>
      </c>
      <c r="F748" s="137">
        <v>0</v>
      </c>
      <c r="G748" s="137">
        <v>0</v>
      </c>
      <c r="H748" s="137">
        <v>0</v>
      </c>
      <c r="I748" s="137">
        <v>0</v>
      </c>
      <c r="J748" s="137">
        <v>0</v>
      </c>
      <c r="K748" s="137">
        <v>0</v>
      </c>
      <c r="L748" s="132">
        <f t="shared" si="12"/>
        <v>0</v>
      </c>
      <c r="M748" s="137">
        <v>1135</v>
      </c>
      <c r="N748" s="124">
        <v>1.1770136164320332E-2</v>
      </c>
      <c r="O748" s="138" t="s">
        <v>30</v>
      </c>
      <c r="P748" s="138" t="s">
        <v>309</v>
      </c>
      <c r="Q748" s="133" t="s">
        <v>111</v>
      </c>
    </row>
    <row r="749" spans="1:17" ht="15.75" thickBot="1" x14ac:dyDescent="0.25">
      <c r="A749" s="135" t="s">
        <v>1613</v>
      </c>
      <c r="B749" s="136" t="s">
        <v>2507</v>
      </c>
      <c r="C749" s="137">
        <v>5</v>
      </c>
      <c r="D749" s="137">
        <v>4</v>
      </c>
      <c r="E749" s="137">
        <v>0</v>
      </c>
      <c r="F749" s="137">
        <v>0</v>
      </c>
      <c r="G749" s="137">
        <v>0</v>
      </c>
      <c r="H749" s="137">
        <v>0</v>
      </c>
      <c r="I749" s="137">
        <v>0</v>
      </c>
      <c r="J749" s="137">
        <v>0</v>
      </c>
      <c r="K749" s="137">
        <v>0</v>
      </c>
      <c r="L749" s="132">
        <f t="shared" si="12"/>
        <v>1</v>
      </c>
      <c r="M749" s="137">
        <v>745</v>
      </c>
      <c r="N749" s="124">
        <v>9.9727411741240609E-3</v>
      </c>
      <c r="O749" s="138" t="s">
        <v>76</v>
      </c>
      <c r="P749" s="138" t="s">
        <v>321</v>
      </c>
      <c r="Q749" s="133" t="s">
        <v>332</v>
      </c>
    </row>
    <row r="750" spans="1:17" ht="15.75" thickBot="1" x14ac:dyDescent="0.25">
      <c r="A750" s="135" t="s">
        <v>1300</v>
      </c>
      <c r="B750" s="136" t="s">
        <v>1301</v>
      </c>
      <c r="C750" s="137">
        <v>6</v>
      </c>
      <c r="D750" s="137">
        <v>0</v>
      </c>
      <c r="E750" s="137">
        <v>0</v>
      </c>
      <c r="F750" s="137">
        <v>0</v>
      </c>
      <c r="G750" s="137">
        <v>0</v>
      </c>
      <c r="H750" s="137">
        <v>0</v>
      </c>
      <c r="I750" s="137">
        <v>0</v>
      </c>
      <c r="J750" s="137">
        <v>0</v>
      </c>
      <c r="K750" s="137">
        <v>0</v>
      </c>
      <c r="L750" s="132">
        <f t="shared" si="12"/>
        <v>6</v>
      </c>
      <c r="M750" s="137">
        <v>948</v>
      </c>
      <c r="N750" s="124">
        <v>1.0526315789473684E-2</v>
      </c>
      <c r="O750" s="138" t="s">
        <v>69</v>
      </c>
      <c r="P750" s="138" t="s">
        <v>321</v>
      </c>
      <c r="Q750" s="133" t="s">
        <v>332</v>
      </c>
    </row>
    <row r="751" spans="1:17" ht="15.75" thickBot="1" x14ac:dyDescent="0.25">
      <c r="A751" s="135" t="s">
        <v>1249</v>
      </c>
      <c r="B751" s="136" t="s">
        <v>1250</v>
      </c>
      <c r="C751" s="137">
        <v>14</v>
      </c>
      <c r="D751" s="137">
        <v>0</v>
      </c>
      <c r="E751" s="137">
        <v>0</v>
      </c>
      <c r="F751" s="137">
        <v>0</v>
      </c>
      <c r="G751" s="137">
        <v>0</v>
      </c>
      <c r="H751" s="137">
        <v>0</v>
      </c>
      <c r="I751" s="137">
        <v>14</v>
      </c>
      <c r="J751" s="137">
        <v>0</v>
      </c>
      <c r="K751" s="137">
        <v>0</v>
      </c>
      <c r="L751" s="132">
        <f t="shared" si="12"/>
        <v>0</v>
      </c>
      <c r="M751" s="137">
        <v>468</v>
      </c>
      <c r="N751" s="124">
        <v>2.1103896103896104E-2</v>
      </c>
      <c r="O751" s="138" t="s">
        <v>71</v>
      </c>
      <c r="P751" s="138" t="s">
        <v>298</v>
      </c>
      <c r="Q751" s="133" t="s">
        <v>18</v>
      </c>
    </row>
    <row r="752" spans="1:17" ht="15.75" thickBot="1" x14ac:dyDescent="0.25">
      <c r="A752" s="135" t="s">
        <v>1216</v>
      </c>
      <c r="B752" s="136" t="s">
        <v>1217</v>
      </c>
      <c r="C752" s="137">
        <v>5</v>
      </c>
      <c r="D752" s="137">
        <v>4</v>
      </c>
      <c r="E752" s="137">
        <v>0</v>
      </c>
      <c r="F752" s="137">
        <v>0</v>
      </c>
      <c r="G752" s="137">
        <v>0</v>
      </c>
      <c r="H752" s="137">
        <v>0</v>
      </c>
      <c r="I752" s="137">
        <v>0</v>
      </c>
      <c r="J752" s="137">
        <v>0</v>
      </c>
      <c r="K752" s="137">
        <v>1</v>
      </c>
      <c r="L752" s="132">
        <f t="shared" si="12"/>
        <v>0</v>
      </c>
      <c r="M752" s="137">
        <v>2043</v>
      </c>
      <c r="N752" s="124">
        <v>1.5625E-2</v>
      </c>
      <c r="O752" s="138" t="s">
        <v>89</v>
      </c>
      <c r="P752" s="138" t="s">
        <v>300</v>
      </c>
      <c r="Q752" s="133" t="s">
        <v>2356</v>
      </c>
    </row>
    <row r="753" spans="1:17" ht="15.75" thickBot="1" x14ac:dyDescent="0.25">
      <c r="A753" s="135" t="s">
        <v>1668</v>
      </c>
      <c r="B753" s="136" t="s">
        <v>2508</v>
      </c>
      <c r="C753" s="137">
        <v>2</v>
      </c>
      <c r="D753" s="137">
        <v>0</v>
      </c>
      <c r="E753" s="137">
        <v>0</v>
      </c>
      <c r="F753" s="137">
        <v>0</v>
      </c>
      <c r="G753" s="137">
        <v>0</v>
      </c>
      <c r="H753" s="137">
        <v>0</v>
      </c>
      <c r="I753" s="137">
        <v>0</v>
      </c>
      <c r="J753" s="137">
        <v>0</v>
      </c>
      <c r="K753" s="137">
        <v>0</v>
      </c>
      <c r="L753" s="132">
        <f t="shared" si="12"/>
        <v>2</v>
      </c>
      <c r="M753" s="137">
        <v>434</v>
      </c>
      <c r="N753" s="124">
        <v>1.0045662100456621E-2</v>
      </c>
      <c r="O753" s="138" t="s">
        <v>34</v>
      </c>
      <c r="P753" s="138" t="s">
        <v>305</v>
      </c>
      <c r="Q753" s="133" t="s">
        <v>2359</v>
      </c>
    </row>
    <row r="754" spans="1:17" ht="15.75" thickBot="1" x14ac:dyDescent="0.25">
      <c r="A754" s="135" t="s">
        <v>1337</v>
      </c>
      <c r="B754" s="136" t="s">
        <v>1338</v>
      </c>
      <c r="C754" s="137">
        <v>4</v>
      </c>
      <c r="D754" s="137">
        <v>0</v>
      </c>
      <c r="E754" s="137">
        <v>0</v>
      </c>
      <c r="F754" s="137">
        <v>0</v>
      </c>
      <c r="G754" s="137">
        <v>0</v>
      </c>
      <c r="H754" s="137">
        <v>0</v>
      </c>
      <c r="I754" s="137">
        <v>0</v>
      </c>
      <c r="J754" s="137">
        <v>0</v>
      </c>
      <c r="K754" s="137">
        <v>2</v>
      </c>
      <c r="L754" s="132">
        <f t="shared" si="12"/>
        <v>2</v>
      </c>
      <c r="M754" s="137">
        <v>1121</v>
      </c>
      <c r="N754" s="124">
        <v>4.0540540540540543E-2</v>
      </c>
      <c r="O754" s="138" t="s">
        <v>88</v>
      </c>
      <c r="P754" s="138" t="s">
        <v>305</v>
      </c>
      <c r="Q754" s="133"/>
    </row>
    <row r="755" spans="1:17" ht="15.75" thickBot="1" x14ac:dyDescent="0.25">
      <c r="A755" s="135" t="s">
        <v>85</v>
      </c>
      <c r="B755" s="136" t="s">
        <v>445</v>
      </c>
      <c r="C755" s="137">
        <v>76</v>
      </c>
      <c r="D755" s="137">
        <v>33</v>
      </c>
      <c r="E755" s="137">
        <v>0</v>
      </c>
      <c r="F755" s="137">
        <v>0</v>
      </c>
      <c r="G755" s="137">
        <v>0</v>
      </c>
      <c r="H755" s="137">
        <v>1</v>
      </c>
      <c r="I755" s="137">
        <v>21</v>
      </c>
      <c r="J755" s="137">
        <v>0</v>
      </c>
      <c r="K755" s="137">
        <v>1</v>
      </c>
      <c r="L755" s="132">
        <f t="shared" si="12"/>
        <v>20</v>
      </c>
      <c r="M755" s="137">
        <v>8902</v>
      </c>
      <c r="N755" s="124">
        <v>5.6390977443609019E-3</v>
      </c>
      <c r="O755" s="138" t="s">
        <v>456</v>
      </c>
      <c r="P755" s="138" t="s">
        <v>307</v>
      </c>
      <c r="Q755" s="133"/>
    </row>
    <row r="756" spans="1:17" ht="15.75" thickBot="1" x14ac:dyDescent="0.25">
      <c r="A756" s="135" t="s">
        <v>2039</v>
      </c>
      <c r="B756" s="136" t="s">
        <v>2510</v>
      </c>
      <c r="C756" s="137">
        <v>3</v>
      </c>
      <c r="D756" s="137">
        <v>0</v>
      </c>
      <c r="E756" s="137">
        <v>0</v>
      </c>
      <c r="F756" s="137">
        <v>0</v>
      </c>
      <c r="G756" s="137">
        <v>0</v>
      </c>
      <c r="H756" s="137">
        <v>0</v>
      </c>
      <c r="I756" s="137">
        <v>0</v>
      </c>
      <c r="J756" s="137">
        <v>0</v>
      </c>
      <c r="K756" s="137">
        <v>0</v>
      </c>
      <c r="L756" s="132">
        <f t="shared" si="12"/>
        <v>3</v>
      </c>
      <c r="M756" s="137">
        <v>564</v>
      </c>
      <c r="N756" s="124">
        <v>1.6115351993214587E-2</v>
      </c>
      <c r="O756" s="138" t="s">
        <v>47</v>
      </c>
      <c r="P756" s="138" t="s">
        <v>316</v>
      </c>
      <c r="Q756" s="133"/>
    </row>
    <row r="757" spans="1:17" ht="15.75" thickBot="1" x14ac:dyDescent="0.25">
      <c r="A757" s="135" t="s">
        <v>448</v>
      </c>
      <c r="B757" s="136" t="s">
        <v>449</v>
      </c>
      <c r="C757" s="137">
        <v>111</v>
      </c>
      <c r="D757" s="137">
        <v>0</v>
      </c>
      <c r="E757" s="137">
        <v>0</v>
      </c>
      <c r="F757" s="137">
        <v>0</v>
      </c>
      <c r="G757" s="137">
        <v>1</v>
      </c>
      <c r="H757" s="137">
        <v>58</v>
      </c>
      <c r="I757" s="137">
        <v>18</v>
      </c>
      <c r="J757" s="137">
        <v>0</v>
      </c>
      <c r="K757" s="137">
        <v>11</v>
      </c>
      <c r="L757" s="132">
        <f t="shared" si="12"/>
        <v>23</v>
      </c>
      <c r="M757" s="137">
        <v>3226</v>
      </c>
      <c r="N757" s="124">
        <v>1.5960912052117263E-2</v>
      </c>
      <c r="O757" s="138" t="s">
        <v>70</v>
      </c>
      <c r="P757" s="138" t="s">
        <v>298</v>
      </c>
      <c r="Q757" s="133"/>
    </row>
    <row r="758" spans="1:17" ht="15.75" thickBot="1" x14ac:dyDescent="0.25">
      <c r="A758" s="135" t="s">
        <v>2181</v>
      </c>
      <c r="B758" s="136" t="s">
        <v>2182</v>
      </c>
      <c r="C758" s="137">
        <v>1</v>
      </c>
      <c r="D758" s="137">
        <v>0</v>
      </c>
      <c r="E758" s="137">
        <v>0</v>
      </c>
      <c r="F758" s="137">
        <v>0</v>
      </c>
      <c r="G758" s="137">
        <v>0</v>
      </c>
      <c r="H758" s="137">
        <v>0</v>
      </c>
      <c r="I758" s="137">
        <v>0</v>
      </c>
      <c r="J758" s="137">
        <v>0</v>
      </c>
      <c r="K758" s="137">
        <v>0</v>
      </c>
      <c r="L758" s="132">
        <f t="shared" si="12"/>
        <v>1</v>
      </c>
      <c r="M758" s="137">
        <v>618</v>
      </c>
      <c r="N758" s="124">
        <v>4.1095890410958902E-2</v>
      </c>
      <c r="O758" s="138" t="s">
        <v>210</v>
      </c>
      <c r="P758" s="138" t="s">
        <v>296</v>
      </c>
      <c r="Q758" s="133"/>
    </row>
    <row r="759" spans="1:17" ht="15.75" thickBot="1" x14ac:dyDescent="0.25">
      <c r="A759" s="135" t="s">
        <v>2025</v>
      </c>
      <c r="B759" s="136" t="s">
        <v>2026</v>
      </c>
      <c r="C759" s="137">
        <v>5</v>
      </c>
      <c r="D759" s="137">
        <v>0</v>
      </c>
      <c r="E759" s="137">
        <v>0</v>
      </c>
      <c r="F759" s="137">
        <v>0</v>
      </c>
      <c r="G759" s="137">
        <v>0</v>
      </c>
      <c r="H759" s="137">
        <v>0</v>
      </c>
      <c r="I759" s="137">
        <v>0</v>
      </c>
      <c r="J759" s="137">
        <v>0</v>
      </c>
      <c r="K759" s="137">
        <v>0</v>
      </c>
      <c r="L759" s="132">
        <f t="shared" si="12"/>
        <v>5</v>
      </c>
      <c r="M759" s="137">
        <v>86</v>
      </c>
      <c r="N759" s="124">
        <v>4.2995839112343968E-2</v>
      </c>
      <c r="O759" s="138" t="s">
        <v>116</v>
      </c>
      <c r="P759" s="138" t="s">
        <v>307</v>
      </c>
      <c r="Q759" s="133"/>
    </row>
    <row r="760" spans="1:17" ht="15.75" thickBot="1" x14ac:dyDescent="0.25">
      <c r="A760" s="135" t="s">
        <v>1803</v>
      </c>
      <c r="B760" s="136" t="s">
        <v>1804</v>
      </c>
      <c r="C760" s="137">
        <v>6</v>
      </c>
      <c r="D760" s="137">
        <v>1</v>
      </c>
      <c r="E760" s="137">
        <v>0</v>
      </c>
      <c r="F760" s="137">
        <v>0</v>
      </c>
      <c r="G760" s="137">
        <v>0</v>
      </c>
      <c r="H760" s="137">
        <v>2</v>
      </c>
      <c r="I760" s="137">
        <v>1</v>
      </c>
      <c r="J760" s="137">
        <v>0</v>
      </c>
      <c r="K760" s="137">
        <v>1</v>
      </c>
      <c r="L760" s="132">
        <f t="shared" si="12"/>
        <v>1</v>
      </c>
      <c r="M760" s="137">
        <v>811</v>
      </c>
      <c r="N760" s="124">
        <v>2.7624309392265192E-3</v>
      </c>
      <c r="O760" s="138" t="s">
        <v>13</v>
      </c>
      <c r="P760" s="138" t="s">
        <v>296</v>
      </c>
      <c r="Q760" s="133" t="s">
        <v>12</v>
      </c>
    </row>
    <row r="761" spans="1:17" ht="15.75" thickBot="1" x14ac:dyDescent="0.25">
      <c r="A761" s="135" t="s">
        <v>1085</v>
      </c>
      <c r="B761" s="136" t="s">
        <v>1086</v>
      </c>
      <c r="C761" s="137">
        <v>13</v>
      </c>
      <c r="D761" s="137">
        <v>1</v>
      </c>
      <c r="E761" s="137">
        <v>0</v>
      </c>
      <c r="F761" s="137">
        <v>0</v>
      </c>
      <c r="G761" s="137">
        <v>0</v>
      </c>
      <c r="H761" s="137">
        <v>0</v>
      </c>
      <c r="I761" s="137">
        <v>4</v>
      </c>
      <c r="J761" s="137">
        <v>0</v>
      </c>
      <c r="K761" s="137">
        <v>5</v>
      </c>
      <c r="L761" s="132">
        <f t="shared" si="12"/>
        <v>3</v>
      </c>
      <c r="M761" s="137">
        <v>981</v>
      </c>
      <c r="N761" s="124">
        <v>5.0125313283208017E-3</v>
      </c>
      <c r="O761" s="138" t="s">
        <v>61</v>
      </c>
      <c r="P761" s="138" t="s">
        <v>305</v>
      </c>
      <c r="Q761" s="133"/>
    </row>
    <row r="762" spans="1:17" ht="15.75" thickBot="1" x14ac:dyDescent="0.25">
      <c r="A762" s="135" t="s">
        <v>1646</v>
      </c>
      <c r="B762" s="136" t="s">
        <v>1647</v>
      </c>
      <c r="C762" s="137">
        <v>5</v>
      </c>
      <c r="D762" s="137">
        <v>1</v>
      </c>
      <c r="E762" s="137">
        <v>0</v>
      </c>
      <c r="F762" s="137">
        <v>0</v>
      </c>
      <c r="G762" s="137">
        <v>0</v>
      </c>
      <c r="H762" s="137">
        <v>0</v>
      </c>
      <c r="I762" s="137">
        <v>2</v>
      </c>
      <c r="J762" s="137">
        <v>0</v>
      </c>
      <c r="K762" s="137">
        <v>0</v>
      </c>
      <c r="L762" s="132">
        <f t="shared" si="12"/>
        <v>2</v>
      </c>
      <c r="M762" s="137">
        <v>1195</v>
      </c>
      <c r="N762" s="124">
        <v>5.950777519284927E-2</v>
      </c>
      <c r="O762" s="138" t="s">
        <v>30</v>
      </c>
      <c r="P762" s="138" t="s">
        <v>312</v>
      </c>
      <c r="Q762" s="133" t="s">
        <v>2358</v>
      </c>
    </row>
    <row r="763" spans="1:17" ht="15.75" thickBot="1" x14ac:dyDescent="0.25">
      <c r="A763" s="135" t="s">
        <v>1853</v>
      </c>
      <c r="B763" s="136" t="s">
        <v>1854</v>
      </c>
      <c r="C763" s="137">
        <v>7</v>
      </c>
      <c r="D763" s="137">
        <v>4</v>
      </c>
      <c r="E763" s="137">
        <v>0</v>
      </c>
      <c r="F763" s="137">
        <v>1</v>
      </c>
      <c r="G763" s="137">
        <v>0</v>
      </c>
      <c r="H763" s="137">
        <v>1</v>
      </c>
      <c r="I763" s="137">
        <v>2</v>
      </c>
      <c r="J763" s="137">
        <v>0</v>
      </c>
      <c r="K763" s="137">
        <v>0</v>
      </c>
      <c r="L763" s="132">
        <f t="shared" si="12"/>
        <v>0</v>
      </c>
      <c r="M763" s="137">
        <v>1411</v>
      </c>
      <c r="N763" s="124">
        <v>1.4184397163120567E-2</v>
      </c>
      <c r="O763" s="138" t="s">
        <v>13</v>
      </c>
      <c r="P763" s="138" t="s">
        <v>296</v>
      </c>
      <c r="Q763" s="133" t="s">
        <v>12</v>
      </c>
    </row>
    <row r="764" spans="1:17" ht="15.75" thickBot="1" x14ac:dyDescent="0.25">
      <c r="A764" s="135" t="s">
        <v>1436</v>
      </c>
      <c r="B764" s="136" t="s">
        <v>1437</v>
      </c>
      <c r="C764" s="137">
        <v>4</v>
      </c>
      <c r="D764" s="137">
        <v>0</v>
      </c>
      <c r="E764" s="137">
        <v>0</v>
      </c>
      <c r="F764" s="137">
        <v>0</v>
      </c>
      <c r="G764" s="137">
        <v>0</v>
      </c>
      <c r="H764" s="137">
        <v>0</v>
      </c>
      <c r="I764" s="137">
        <v>2</v>
      </c>
      <c r="J764" s="137">
        <v>0</v>
      </c>
      <c r="K764" s="137">
        <v>0</v>
      </c>
      <c r="L764" s="132">
        <f t="shared" si="12"/>
        <v>2</v>
      </c>
      <c r="M764" s="137">
        <v>682</v>
      </c>
      <c r="N764" s="124">
        <v>4.5374915703774589E-2</v>
      </c>
      <c r="O764" s="138" t="s">
        <v>70</v>
      </c>
      <c r="P764" s="138" t="s">
        <v>298</v>
      </c>
      <c r="Q764" s="133"/>
    </row>
    <row r="765" spans="1:17" ht="15.75" thickBot="1" x14ac:dyDescent="0.25">
      <c r="A765" s="135" t="s">
        <v>1559</v>
      </c>
      <c r="B765" s="136" t="s">
        <v>1560</v>
      </c>
      <c r="C765" s="137">
        <v>8</v>
      </c>
      <c r="D765" s="137">
        <v>0</v>
      </c>
      <c r="E765" s="137">
        <v>0</v>
      </c>
      <c r="F765" s="137">
        <v>0</v>
      </c>
      <c r="G765" s="137">
        <v>0</v>
      </c>
      <c r="H765" s="137">
        <v>4</v>
      </c>
      <c r="I765" s="137">
        <v>2</v>
      </c>
      <c r="J765" s="137">
        <v>0</v>
      </c>
      <c r="K765" s="137">
        <v>0</v>
      </c>
      <c r="L765" s="132">
        <f t="shared" si="12"/>
        <v>2</v>
      </c>
      <c r="M765" s="137">
        <v>471</v>
      </c>
      <c r="N765" s="124">
        <v>3.7174721189591076E-3</v>
      </c>
      <c r="O765" s="138" t="s">
        <v>175</v>
      </c>
      <c r="P765" s="138" t="s">
        <v>307</v>
      </c>
      <c r="Q765" s="133" t="s">
        <v>33</v>
      </c>
    </row>
    <row r="766" spans="1:17" ht="15.75" thickBot="1" x14ac:dyDescent="0.25">
      <c r="A766" s="135" t="s">
        <v>233</v>
      </c>
      <c r="B766" s="136" t="s">
        <v>2379</v>
      </c>
      <c r="C766" s="137">
        <v>2</v>
      </c>
      <c r="D766" s="137">
        <v>0</v>
      </c>
      <c r="E766" s="137">
        <v>0</v>
      </c>
      <c r="F766" s="137">
        <v>0</v>
      </c>
      <c r="G766" s="137">
        <v>0</v>
      </c>
      <c r="H766" s="137">
        <v>0</v>
      </c>
      <c r="I766" s="137">
        <v>0</v>
      </c>
      <c r="J766" s="137">
        <v>2</v>
      </c>
      <c r="K766" s="137">
        <v>0</v>
      </c>
      <c r="L766" s="132">
        <f t="shared" si="12"/>
        <v>0</v>
      </c>
      <c r="M766" s="137">
        <v>5888</v>
      </c>
      <c r="N766" s="124">
        <v>9.5541401273885346E-3</v>
      </c>
      <c r="O766" s="138" t="s">
        <v>456</v>
      </c>
      <c r="P766" s="138" t="s">
        <v>2580</v>
      </c>
      <c r="Q766" s="133" t="s">
        <v>51</v>
      </c>
    </row>
    <row r="767" spans="1:17" ht="15.75" thickBot="1" x14ac:dyDescent="0.25">
      <c r="A767" s="135" t="s">
        <v>1075</v>
      </c>
      <c r="B767" s="136" t="s">
        <v>1076</v>
      </c>
      <c r="C767" s="137">
        <v>26</v>
      </c>
      <c r="D767" s="137">
        <v>24</v>
      </c>
      <c r="E767" s="137">
        <v>0</v>
      </c>
      <c r="F767" s="137">
        <v>0</v>
      </c>
      <c r="G767" s="137">
        <v>0</v>
      </c>
      <c r="H767" s="137">
        <v>0</v>
      </c>
      <c r="I767" s="137">
        <v>0</v>
      </c>
      <c r="J767" s="137">
        <v>0</v>
      </c>
      <c r="K767" s="137">
        <v>0</v>
      </c>
      <c r="L767" s="132">
        <f t="shared" si="12"/>
        <v>2</v>
      </c>
      <c r="M767" s="137">
        <v>167</v>
      </c>
      <c r="N767" s="124">
        <v>8.5631349782293184E-2</v>
      </c>
      <c r="O767" s="138" t="s">
        <v>170</v>
      </c>
      <c r="P767" s="138" t="s">
        <v>309</v>
      </c>
      <c r="Q767" s="133"/>
    </row>
    <row r="768" spans="1:17" ht="15.75" thickBot="1" x14ac:dyDescent="0.25">
      <c r="A768" s="135" t="s">
        <v>1746</v>
      </c>
      <c r="B768" s="136" t="s">
        <v>1747</v>
      </c>
      <c r="C768" s="137">
        <v>3</v>
      </c>
      <c r="D768" s="137">
        <v>0</v>
      </c>
      <c r="E768" s="137">
        <v>0</v>
      </c>
      <c r="F768" s="137">
        <v>0</v>
      </c>
      <c r="G768" s="137">
        <v>0</v>
      </c>
      <c r="H768" s="137">
        <v>0</v>
      </c>
      <c r="I768" s="137">
        <v>0</v>
      </c>
      <c r="J768" s="137">
        <v>0</v>
      </c>
      <c r="K768" s="137">
        <v>0</v>
      </c>
      <c r="L768" s="132">
        <f t="shared" si="12"/>
        <v>3</v>
      </c>
      <c r="M768" s="137">
        <v>1160</v>
      </c>
      <c r="N768" s="124">
        <v>3.875968992248062E-3</v>
      </c>
      <c r="O768" s="138" t="s">
        <v>47</v>
      </c>
      <c r="P768" s="138" t="s">
        <v>300</v>
      </c>
      <c r="Q768" s="133"/>
    </row>
    <row r="769" spans="1:17" ht="15.75" thickBot="1" x14ac:dyDescent="0.25">
      <c r="A769" s="135" t="s">
        <v>631</v>
      </c>
      <c r="B769" s="136" t="s">
        <v>632</v>
      </c>
      <c r="C769" s="137">
        <v>43</v>
      </c>
      <c r="D769" s="137">
        <v>10</v>
      </c>
      <c r="E769" s="137">
        <v>0</v>
      </c>
      <c r="F769" s="137">
        <v>0</v>
      </c>
      <c r="G769" s="137">
        <v>0</v>
      </c>
      <c r="H769" s="137">
        <v>0</v>
      </c>
      <c r="I769" s="137">
        <v>5</v>
      </c>
      <c r="J769" s="137">
        <v>5</v>
      </c>
      <c r="K769" s="137">
        <v>2</v>
      </c>
      <c r="L769" s="132">
        <f t="shared" si="12"/>
        <v>21</v>
      </c>
      <c r="M769" s="137">
        <v>671</v>
      </c>
      <c r="N769" s="124">
        <v>1.9267822736030827E-2</v>
      </c>
      <c r="O769" s="138" t="s">
        <v>87</v>
      </c>
      <c r="P769" s="138" t="s">
        <v>2580</v>
      </c>
      <c r="Q769" s="133" t="s">
        <v>51</v>
      </c>
    </row>
    <row r="770" spans="1:17" ht="15.75" thickBot="1" x14ac:dyDescent="0.25">
      <c r="A770" s="135" t="s">
        <v>860</v>
      </c>
      <c r="B770" s="136" t="s">
        <v>861</v>
      </c>
      <c r="C770" s="137">
        <v>12</v>
      </c>
      <c r="D770" s="137">
        <v>3</v>
      </c>
      <c r="E770" s="137">
        <v>0</v>
      </c>
      <c r="F770" s="137">
        <v>3</v>
      </c>
      <c r="G770" s="137">
        <v>1</v>
      </c>
      <c r="H770" s="137">
        <v>1</v>
      </c>
      <c r="I770" s="137">
        <v>3</v>
      </c>
      <c r="J770" s="137">
        <v>0</v>
      </c>
      <c r="K770" s="137">
        <v>0</v>
      </c>
      <c r="L770" s="132">
        <f t="shared" si="12"/>
        <v>4</v>
      </c>
      <c r="M770" s="137">
        <v>613</v>
      </c>
      <c r="N770" s="124">
        <v>5.6179775280898875E-3</v>
      </c>
      <c r="O770" s="138" t="s">
        <v>266</v>
      </c>
      <c r="P770" s="138" t="s">
        <v>298</v>
      </c>
      <c r="Q770" s="133"/>
    </row>
    <row r="771" spans="1:17" ht="15.75" thickBot="1" x14ac:dyDescent="0.25">
      <c r="A771" s="135" t="s">
        <v>557</v>
      </c>
      <c r="B771" s="136" t="s">
        <v>558</v>
      </c>
      <c r="C771" s="137">
        <v>14</v>
      </c>
      <c r="D771" s="137">
        <v>2</v>
      </c>
      <c r="E771" s="137">
        <v>0</v>
      </c>
      <c r="F771" s="137">
        <v>0</v>
      </c>
      <c r="G771" s="137">
        <v>0</v>
      </c>
      <c r="H771" s="137">
        <v>0</v>
      </c>
      <c r="I771" s="137">
        <v>7</v>
      </c>
      <c r="J771" s="137">
        <v>0</v>
      </c>
      <c r="K771" s="137">
        <v>0</v>
      </c>
      <c r="L771" s="132">
        <f t="shared" si="12"/>
        <v>5</v>
      </c>
      <c r="M771" s="137">
        <v>1347</v>
      </c>
      <c r="N771" s="124">
        <v>9.1145833333333339E-3</v>
      </c>
      <c r="O771" s="138" t="s">
        <v>89</v>
      </c>
      <c r="P771" s="138" t="s">
        <v>2580</v>
      </c>
      <c r="Q771" s="133" t="s">
        <v>91</v>
      </c>
    </row>
    <row r="772" spans="1:17" ht="15.75" thickBot="1" x14ac:dyDescent="0.25">
      <c r="A772" s="135" t="s">
        <v>1064</v>
      </c>
      <c r="B772" s="136" t="s">
        <v>1065</v>
      </c>
      <c r="C772" s="137">
        <v>10</v>
      </c>
      <c r="D772" s="137">
        <v>4</v>
      </c>
      <c r="E772" s="137">
        <v>0</v>
      </c>
      <c r="F772" s="137">
        <v>0</v>
      </c>
      <c r="G772" s="137">
        <v>0</v>
      </c>
      <c r="H772" s="137">
        <v>1</v>
      </c>
      <c r="I772" s="137">
        <v>3</v>
      </c>
      <c r="J772" s="137">
        <v>0</v>
      </c>
      <c r="K772" s="137">
        <v>0</v>
      </c>
      <c r="L772" s="132">
        <f t="shared" si="12"/>
        <v>2</v>
      </c>
      <c r="M772" s="137">
        <v>1170</v>
      </c>
      <c r="N772" s="124">
        <v>6.3897763578274758E-3</v>
      </c>
      <c r="O772" s="138" t="s">
        <v>11</v>
      </c>
      <c r="P772" s="138" t="s">
        <v>307</v>
      </c>
      <c r="Q772" s="133" t="s">
        <v>1</v>
      </c>
    </row>
    <row r="773" spans="1:17" ht="15.75" thickBot="1" x14ac:dyDescent="0.25">
      <c r="A773" s="135" t="s">
        <v>1034</v>
      </c>
      <c r="B773" s="136" t="s">
        <v>1035</v>
      </c>
      <c r="C773" s="137">
        <v>16</v>
      </c>
      <c r="D773" s="137">
        <v>4</v>
      </c>
      <c r="E773" s="137">
        <v>0</v>
      </c>
      <c r="F773" s="137">
        <v>0</v>
      </c>
      <c r="G773" s="137">
        <v>0</v>
      </c>
      <c r="H773" s="137">
        <v>0</v>
      </c>
      <c r="I773" s="137">
        <v>7</v>
      </c>
      <c r="J773" s="137">
        <v>0</v>
      </c>
      <c r="K773" s="137">
        <v>1</v>
      </c>
      <c r="L773" s="132">
        <f t="shared" si="12"/>
        <v>4</v>
      </c>
      <c r="M773" s="137">
        <v>683</v>
      </c>
      <c r="N773" s="124">
        <v>2.0593080724876441E-3</v>
      </c>
      <c r="O773" s="138" t="s">
        <v>47</v>
      </c>
      <c r="P773" s="138" t="s">
        <v>300</v>
      </c>
      <c r="Q773" s="133"/>
    </row>
    <row r="774" spans="1:17" ht="15.75" thickBot="1" x14ac:dyDescent="0.25">
      <c r="A774" s="135" t="s">
        <v>1231</v>
      </c>
      <c r="B774" s="136" t="s">
        <v>1232</v>
      </c>
      <c r="C774" s="137">
        <v>21</v>
      </c>
      <c r="D774" s="137">
        <v>0</v>
      </c>
      <c r="E774" s="137">
        <v>0</v>
      </c>
      <c r="F774" s="137">
        <v>0</v>
      </c>
      <c r="G774" s="137">
        <v>0</v>
      </c>
      <c r="H774" s="137">
        <v>0</v>
      </c>
      <c r="I774" s="137">
        <v>19</v>
      </c>
      <c r="J774" s="137">
        <v>0</v>
      </c>
      <c r="K774" s="137">
        <v>0</v>
      </c>
      <c r="L774" s="132">
        <f t="shared" si="12"/>
        <v>2</v>
      </c>
      <c r="M774" s="137">
        <v>964</v>
      </c>
      <c r="N774" s="124">
        <v>2.3809523809523808E-2</v>
      </c>
      <c r="O774" s="138" t="s">
        <v>88</v>
      </c>
      <c r="P774" s="138" t="s">
        <v>305</v>
      </c>
      <c r="Q774" s="133"/>
    </row>
    <row r="775" spans="1:17" ht="15.75" thickBot="1" x14ac:dyDescent="0.25">
      <c r="A775" s="135" t="s">
        <v>1402</v>
      </c>
      <c r="B775" s="136" t="s">
        <v>1403</v>
      </c>
      <c r="C775" s="137">
        <v>11</v>
      </c>
      <c r="D775" s="137">
        <v>1</v>
      </c>
      <c r="E775" s="137">
        <v>0</v>
      </c>
      <c r="F775" s="137">
        <v>0</v>
      </c>
      <c r="G775" s="137">
        <v>0</v>
      </c>
      <c r="H775" s="137">
        <v>1</v>
      </c>
      <c r="I775" s="137">
        <v>1</v>
      </c>
      <c r="J775" s="137">
        <v>0</v>
      </c>
      <c r="K775" s="137">
        <v>0</v>
      </c>
      <c r="L775" s="132">
        <f t="shared" si="12"/>
        <v>8</v>
      </c>
      <c r="M775" s="137">
        <v>964</v>
      </c>
      <c r="N775" s="124">
        <v>4.3907793633369925E-3</v>
      </c>
      <c r="O775" s="138" t="s">
        <v>69</v>
      </c>
      <c r="P775" s="138" t="s">
        <v>321</v>
      </c>
      <c r="Q775" s="133" t="s">
        <v>86</v>
      </c>
    </row>
    <row r="776" spans="1:17" ht="15.75" thickBot="1" x14ac:dyDescent="0.25">
      <c r="A776" s="135" t="s">
        <v>846</v>
      </c>
      <c r="B776" s="136" t="s">
        <v>847</v>
      </c>
      <c r="C776" s="137">
        <v>20</v>
      </c>
      <c r="D776" s="137">
        <v>0</v>
      </c>
      <c r="E776" s="137">
        <v>0</v>
      </c>
      <c r="F776" s="137">
        <v>0</v>
      </c>
      <c r="G776" s="137">
        <v>0</v>
      </c>
      <c r="H776" s="137">
        <v>16</v>
      </c>
      <c r="I776" s="137">
        <v>0</v>
      </c>
      <c r="J776" s="137">
        <v>0</v>
      </c>
      <c r="K776" s="137">
        <v>0</v>
      </c>
      <c r="L776" s="132">
        <f t="shared" si="12"/>
        <v>4</v>
      </c>
      <c r="M776" s="137">
        <v>663</v>
      </c>
      <c r="N776" s="124">
        <v>6.038647342995169E-3</v>
      </c>
      <c r="O776" s="138" t="s">
        <v>238</v>
      </c>
      <c r="P776" s="138" t="s">
        <v>2580</v>
      </c>
      <c r="Q776" s="133" t="s">
        <v>91</v>
      </c>
    </row>
    <row r="777" spans="1:17" ht="15.75" thickBot="1" x14ac:dyDescent="0.25">
      <c r="A777" s="135" t="s">
        <v>1583</v>
      </c>
      <c r="B777" s="136" t="s">
        <v>1584</v>
      </c>
      <c r="C777" s="137">
        <v>5</v>
      </c>
      <c r="D777" s="137">
        <v>1</v>
      </c>
      <c r="E777" s="137">
        <v>0</v>
      </c>
      <c r="F777" s="137">
        <v>0</v>
      </c>
      <c r="G777" s="137">
        <v>0</v>
      </c>
      <c r="H777" s="137">
        <v>0</v>
      </c>
      <c r="I777" s="137">
        <v>4</v>
      </c>
      <c r="J777" s="137">
        <v>0</v>
      </c>
      <c r="K777" s="137">
        <v>0</v>
      </c>
      <c r="L777" s="132">
        <f t="shared" si="12"/>
        <v>0</v>
      </c>
      <c r="M777" s="137">
        <v>830</v>
      </c>
      <c r="N777" s="124">
        <v>1.050420168067227E-2</v>
      </c>
      <c r="O777" s="138" t="s">
        <v>65</v>
      </c>
      <c r="P777" s="138" t="s">
        <v>316</v>
      </c>
      <c r="Q777" s="133"/>
    </row>
    <row r="778" spans="1:17" ht="15.75" thickBot="1" x14ac:dyDescent="0.25">
      <c r="A778" s="135" t="s">
        <v>491</v>
      </c>
      <c r="B778" s="136" t="s">
        <v>492</v>
      </c>
      <c r="C778" s="137">
        <v>123</v>
      </c>
      <c r="D778" s="137">
        <v>47</v>
      </c>
      <c r="E778" s="137">
        <v>0</v>
      </c>
      <c r="F778" s="137">
        <v>4</v>
      </c>
      <c r="G778" s="137">
        <v>0</v>
      </c>
      <c r="H778" s="137">
        <v>2</v>
      </c>
      <c r="I778" s="137">
        <v>36</v>
      </c>
      <c r="J778" s="137">
        <v>10</v>
      </c>
      <c r="K778" s="137">
        <v>1</v>
      </c>
      <c r="L778" s="132">
        <f t="shared" si="12"/>
        <v>27</v>
      </c>
      <c r="M778" s="137">
        <v>1212</v>
      </c>
      <c r="N778" s="124">
        <v>4.060913705583756E-2</v>
      </c>
      <c r="O778" s="138" t="s">
        <v>65</v>
      </c>
      <c r="P778" s="138" t="s">
        <v>316</v>
      </c>
      <c r="Q778" s="133"/>
    </row>
    <row r="779" spans="1:17" ht="15.75" thickBot="1" x14ac:dyDescent="0.25">
      <c r="A779" s="135" t="s">
        <v>575</v>
      </c>
      <c r="B779" s="136" t="s">
        <v>576</v>
      </c>
      <c r="C779" s="137">
        <v>60</v>
      </c>
      <c r="D779" s="137">
        <v>45</v>
      </c>
      <c r="E779" s="137">
        <v>0</v>
      </c>
      <c r="F779" s="137">
        <v>0</v>
      </c>
      <c r="G779" s="137">
        <v>0</v>
      </c>
      <c r="H779" s="137">
        <v>0</v>
      </c>
      <c r="I779" s="137">
        <v>4</v>
      </c>
      <c r="J779" s="137">
        <v>9</v>
      </c>
      <c r="K779" s="137">
        <v>0</v>
      </c>
      <c r="L779" s="132">
        <f t="shared" ref="L779:L842" si="13">+C779-D779-G779-H779-I779-J779-K779</f>
        <v>2</v>
      </c>
      <c r="M779" s="137">
        <v>429</v>
      </c>
      <c r="N779" s="124">
        <v>2.3795359904818562E-3</v>
      </c>
      <c r="O779" s="138" t="s">
        <v>11</v>
      </c>
      <c r="P779" s="138" t="s">
        <v>307</v>
      </c>
      <c r="Q779" s="133" t="s">
        <v>1</v>
      </c>
    </row>
    <row r="780" spans="1:17" ht="15.75" thickBot="1" x14ac:dyDescent="0.25">
      <c r="A780" s="135" t="s">
        <v>1323</v>
      </c>
      <c r="B780" s="136" t="s">
        <v>1324</v>
      </c>
      <c r="C780" s="137">
        <v>7</v>
      </c>
      <c r="D780" s="137">
        <v>0</v>
      </c>
      <c r="E780" s="137">
        <v>0</v>
      </c>
      <c r="F780" s="137">
        <v>0</v>
      </c>
      <c r="G780" s="137">
        <v>0</v>
      </c>
      <c r="H780" s="137">
        <v>0</v>
      </c>
      <c r="I780" s="137">
        <v>6</v>
      </c>
      <c r="J780" s="137">
        <v>0</v>
      </c>
      <c r="K780" s="137">
        <v>0</v>
      </c>
      <c r="L780" s="132">
        <f t="shared" si="13"/>
        <v>1</v>
      </c>
      <c r="M780" s="137">
        <v>1648</v>
      </c>
      <c r="N780" s="124">
        <v>6.2111801242236021E-3</v>
      </c>
      <c r="O780" s="138" t="s">
        <v>61</v>
      </c>
      <c r="P780" s="138" t="s">
        <v>305</v>
      </c>
      <c r="Q780" s="133"/>
    </row>
    <row r="781" spans="1:17" ht="15.75" thickBot="1" x14ac:dyDescent="0.25">
      <c r="A781" s="135" t="s">
        <v>1002</v>
      </c>
      <c r="B781" s="136" t="s">
        <v>1003</v>
      </c>
      <c r="C781" s="137">
        <v>2</v>
      </c>
      <c r="D781" s="137">
        <v>1</v>
      </c>
      <c r="E781" s="137">
        <v>0</v>
      </c>
      <c r="F781" s="137">
        <v>0</v>
      </c>
      <c r="G781" s="137">
        <v>0</v>
      </c>
      <c r="H781" s="137">
        <v>0</v>
      </c>
      <c r="I781" s="137">
        <v>0</v>
      </c>
      <c r="J781" s="137">
        <v>0</v>
      </c>
      <c r="K781" s="137">
        <v>0</v>
      </c>
      <c r="L781" s="132">
        <f t="shared" si="13"/>
        <v>1</v>
      </c>
      <c r="M781" s="137">
        <v>433</v>
      </c>
      <c r="N781" s="124">
        <v>1.3523338665115603E-2</v>
      </c>
      <c r="O781" s="138" t="s">
        <v>28</v>
      </c>
      <c r="P781" s="138" t="s">
        <v>321</v>
      </c>
      <c r="Q781" s="133" t="s">
        <v>364</v>
      </c>
    </row>
    <row r="782" spans="1:17" ht="15.75" thickBot="1" x14ac:dyDescent="0.25">
      <c r="A782" s="135" t="s">
        <v>960</v>
      </c>
      <c r="B782" s="136" t="s">
        <v>961</v>
      </c>
      <c r="C782" s="137">
        <v>5</v>
      </c>
      <c r="D782" s="137">
        <v>0</v>
      </c>
      <c r="E782" s="137">
        <v>0</v>
      </c>
      <c r="F782" s="137">
        <v>0</v>
      </c>
      <c r="G782" s="137">
        <v>0</v>
      </c>
      <c r="H782" s="137">
        <v>0</v>
      </c>
      <c r="I782" s="137">
        <v>5</v>
      </c>
      <c r="J782" s="137">
        <v>0</v>
      </c>
      <c r="K782" s="137">
        <v>0</v>
      </c>
      <c r="L782" s="132">
        <f t="shared" si="13"/>
        <v>0</v>
      </c>
      <c r="M782" s="137">
        <v>750</v>
      </c>
      <c r="N782" s="124">
        <v>1.1784511784511785E-2</v>
      </c>
      <c r="O782" s="138" t="s">
        <v>35</v>
      </c>
      <c r="P782" s="138" t="s">
        <v>2580</v>
      </c>
      <c r="Q782" s="133" t="s">
        <v>91</v>
      </c>
    </row>
    <row r="783" spans="1:17" ht="15.75" thickBot="1" x14ac:dyDescent="0.25">
      <c r="A783" s="135" t="s">
        <v>637</v>
      </c>
      <c r="B783" s="136" t="s">
        <v>638</v>
      </c>
      <c r="C783" s="137">
        <v>5</v>
      </c>
      <c r="D783" s="137">
        <v>2</v>
      </c>
      <c r="E783" s="137">
        <v>0</v>
      </c>
      <c r="F783" s="137">
        <v>1</v>
      </c>
      <c r="G783" s="137">
        <v>0</v>
      </c>
      <c r="H783" s="137">
        <v>0</v>
      </c>
      <c r="I783" s="137">
        <v>2</v>
      </c>
      <c r="J783" s="137">
        <v>1</v>
      </c>
      <c r="K783" s="137">
        <v>0</v>
      </c>
      <c r="L783" s="132">
        <f t="shared" si="13"/>
        <v>0</v>
      </c>
      <c r="M783" s="137">
        <v>920</v>
      </c>
      <c r="N783" s="124">
        <v>1.9047619047619048E-3</v>
      </c>
      <c r="O783" s="138" t="s">
        <v>35</v>
      </c>
      <c r="P783" s="138" t="s">
        <v>2580</v>
      </c>
      <c r="Q783" s="133" t="s">
        <v>91</v>
      </c>
    </row>
    <row r="784" spans="1:17" ht="15.75" thickBot="1" x14ac:dyDescent="0.25">
      <c r="A784" s="135" t="s">
        <v>1658</v>
      </c>
      <c r="B784" s="136" t="s">
        <v>1659</v>
      </c>
      <c r="C784" s="137">
        <v>9</v>
      </c>
      <c r="D784" s="137">
        <v>0</v>
      </c>
      <c r="E784" s="137">
        <v>0</v>
      </c>
      <c r="F784" s="137">
        <v>0</v>
      </c>
      <c r="G784" s="137">
        <v>0</v>
      </c>
      <c r="H784" s="137">
        <v>0</v>
      </c>
      <c r="I784" s="137">
        <v>1</v>
      </c>
      <c r="J784" s="137">
        <v>0</v>
      </c>
      <c r="K784" s="137">
        <v>1</v>
      </c>
      <c r="L784" s="132">
        <f t="shared" si="13"/>
        <v>7</v>
      </c>
      <c r="M784" s="137">
        <v>806</v>
      </c>
      <c r="N784" s="124">
        <v>1.9981834695731154E-2</v>
      </c>
      <c r="O784" s="138" t="s">
        <v>175</v>
      </c>
      <c r="P784" s="138" t="s">
        <v>307</v>
      </c>
      <c r="Q784" s="133"/>
    </row>
    <row r="785" spans="1:17" ht="15.75" thickBot="1" x14ac:dyDescent="0.25">
      <c r="A785" s="135" t="s">
        <v>1107</v>
      </c>
      <c r="B785" s="136" t="s">
        <v>1108</v>
      </c>
      <c r="C785" s="137">
        <v>5</v>
      </c>
      <c r="D785" s="137">
        <v>2</v>
      </c>
      <c r="E785" s="137">
        <v>0</v>
      </c>
      <c r="F785" s="137">
        <v>0</v>
      </c>
      <c r="G785" s="137">
        <v>0</v>
      </c>
      <c r="H785" s="137">
        <v>0</v>
      </c>
      <c r="I785" s="137">
        <v>2</v>
      </c>
      <c r="J785" s="137">
        <v>0</v>
      </c>
      <c r="K785" s="137">
        <v>0</v>
      </c>
      <c r="L785" s="132">
        <f t="shared" si="13"/>
        <v>1</v>
      </c>
      <c r="M785" s="137">
        <v>1113</v>
      </c>
      <c r="N785" s="124">
        <v>5.1813471502590676E-3</v>
      </c>
      <c r="O785" s="138" t="s">
        <v>76</v>
      </c>
      <c r="P785" s="138" t="s">
        <v>321</v>
      </c>
      <c r="Q785" s="133"/>
    </row>
    <row r="786" spans="1:17" ht="15.75" thickBot="1" x14ac:dyDescent="0.25">
      <c r="A786" s="135" t="s">
        <v>1182</v>
      </c>
      <c r="B786" s="136" t="s">
        <v>1183</v>
      </c>
      <c r="C786" s="137">
        <v>4</v>
      </c>
      <c r="D786" s="137">
        <v>0</v>
      </c>
      <c r="E786" s="137">
        <v>0</v>
      </c>
      <c r="F786" s="137">
        <v>0</v>
      </c>
      <c r="G786" s="137">
        <v>0</v>
      </c>
      <c r="H786" s="137">
        <v>2</v>
      </c>
      <c r="I786" s="137">
        <v>0</v>
      </c>
      <c r="J786" s="137">
        <v>1</v>
      </c>
      <c r="K786" s="137">
        <v>0</v>
      </c>
      <c r="L786" s="132">
        <f t="shared" si="13"/>
        <v>1</v>
      </c>
      <c r="M786" s="137">
        <v>806</v>
      </c>
      <c r="N786" s="124">
        <v>3.9011703511053317E-3</v>
      </c>
      <c r="O786" s="138" t="s">
        <v>47</v>
      </c>
      <c r="P786" s="138" t="s">
        <v>300</v>
      </c>
      <c r="Q786" s="133"/>
    </row>
    <row r="787" spans="1:17" ht="15.75" thickBot="1" x14ac:dyDescent="0.25">
      <c r="A787" s="135" t="s">
        <v>235</v>
      </c>
      <c r="B787" s="136" t="s">
        <v>2233</v>
      </c>
      <c r="C787" s="137">
        <v>1</v>
      </c>
      <c r="D787" s="137">
        <v>1</v>
      </c>
      <c r="E787" s="137">
        <v>1</v>
      </c>
      <c r="F787" s="137">
        <v>0</v>
      </c>
      <c r="G787" s="137">
        <v>0</v>
      </c>
      <c r="H787" s="137">
        <v>0</v>
      </c>
      <c r="I787" s="137">
        <v>0</v>
      </c>
      <c r="J787" s="137">
        <v>0</v>
      </c>
      <c r="K787" s="137">
        <v>0</v>
      </c>
      <c r="L787" s="132">
        <f t="shared" si="13"/>
        <v>0</v>
      </c>
      <c r="M787" s="137">
        <v>13664</v>
      </c>
      <c r="N787" s="124">
        <v>9.8159509202453993E-3</v>
      </c>
      <c r="O787" s="138" t="s">
        <v>456</v>
      </c>
      <c r="P787" s="138" t="s">
        <v>2580</v>
      </c>
      <c r="Q787" s="133"/>
    </row>
    <row r="788" spans="1:17" ht="15.75" thickBot="1" x14ac:dyDescent="0.25">
      <c r="A788" s="135" t="s">
        <v>2231</v>
      </c>
      <c r="B788" s="136" t="s">
        <v>2232</v>
      </c>
      <c r="C788" s="137">
        <v>1</v>
      </c>
      <c r="D788" s="137">
        <v>1</v>
      </c>
      <c r="E788" s="137">
        <v>0</v>
      </c>
      <c r="F788" s="137">
        <v>0</v>
      </c>
      <c r="G788" s="137">
        <v>0</v>
      </c>
      <c r="H788" s="137">
        <v>0</v>
      </c>
      <c r="I788" s="137">
        <v>0</v>
      </c>
      <c r="J788" s="137">
        <v>0</v>
      </c>
      <c r="K788" s="137">
        <v>0</v>
      </c>
      <c r="L788" s="132">
        <f t="shared" si="13"/>
        <v>0</v>
      </c>
      <c r="M788" s="137">
        <v>3699</v>
      </c>
      <c r="N788" s="124">
        <v>3.5842293906810036E-3</v>
      </c>
      <c r="O788" s="138" t="s">
        <v>71</v>
      </c>
      <c r="P788" s="138" t="s">
        <v>298</v>
      </c>
      <c r="Q788" s="133"/>
    </row>
    <row r="789" spans="1:17" ht="15.75" thickBot="1" x14ac:dyDescent="0.25">
      <c r="A789" s="135" t="s">
        <v>1498</v>
      </c>
      <c r="B789" s="136" t="s">
        <v>1499</v>
      </c>
      <c r="C789" s="137">
        <v>26</v>
      </c>
      <c r="D789" s="137">
        <v>10</v>
      </c>
      <c r="E789" s="137">
        <v>0</v>
      </c>
      <c r="F789" s="137">
        <v>0</v>
      </c>
      <c r="G789" s="137">
        <v>0</v>
      </c>
      <c r="H789" s="137">
        <v>2</v>
      </c>
      <c r="I789" s="137">
        <v>6</v>
      </c>
      <c r="J789" s="137">
        <v>0</v>
      </c>
      <c r="K789" s="137">
        <v>0</v>
      </c>
      <c r="L789" s="132">
        <f t="shared" si="13"/>
        <v>8</v>
      </c>
      <c r="M789" s="137">
        <v>772</v>
      </c>
      <c r="N789" s="124">
        <v>6.7415730337078653E-3</v>
      </c>
      <c r="O789" s="138" t="s">
        <v>262</v>
      </c>
      <c r="P789" s="138" t="s">
        <v>296</v>
      </c>
      <c r="Q789" s="133" t="s">
        <v>328</v>
      </c>
    </row>
    <row r="790" spans="1:17" ht="15.75" thickBot="1" x14ac:dyDescent="0.25">
      <c r="A790" s="135" t="s">
        <v>905</v>
      </c>
      <c r="B790" s="136" t="s">
        <v>906</v>
      </c>
      <c r="C790" s="137">
        <v>25</v>
      </c>
      <c r="D790" s="137">
        <v>19</v>
      </c>
      <c r="E790" s="137">
        <v>0</v>
      </c>
      <c r="F790" s="137">
        <v>0</v>
      </c>
      <c r="G790" s="137">
        <v>0</v>
      </c>
      <c r="H790" s="137">
        <v>0</v>
      </c>
      <c r="I790" s="137">
        <v>4</v>
      </c>
      <c r="J790" s="137">
        <v>1</v>
      </c>
      <c r="K790" s="137">
        <v>0</v>
      </c>
      <c r="L790" s="132">
        <f t="shared" si="13"/>
        <v>1</v>
      </c>
      <c r="M790" s="137">
        <v>793</v>
      </c>
      <c r="N790" s="124">
        <v>9.0962377613268783E-3</v>
      </c>
      <c r="O790" s="138" t="s">
        <v>73</v>
      </c>
      <c r="P790" s="138" t="s">
        <v>316</v>
      </c>
      <c r="Q790" s="133"/>
    </row>
    <row r="791" spans="1:17" ht="15.75" thickBot="1" x14ac:dyDescent="0.25">
      <c r="A791" s="135" t="s">
        <v>1277</v>
      </c>
      <c r="B791" s="136" t="s">
        <v>1278</v>
      </c>
      <c r="C791" s="137">
        <v>4</v>
      </c>
      <c r="D791" s="137">
        <v>1</v>
      </c>
      <c r="E791" s="137">
        <v>0</v>
      </c>
      <c r="F791" s="137">
        <v>0</v>
      </c>
      <c r="G791" s="137">
        <v>0</v>
      </c>
      <c r="H791" s="137">
        <v>0</v>
      </c>
      <c r="I791" s="137">
        <v>0</v>
      </c>
      <c r="J791" s="137">
        <v>0</v>
      </c>
      <c r="K791" s="137">
        <v>0</v>
      </c>
      <c r="L791" s="132">
        <f t="shared" si="13"/>
        <v>3</v>
      </c>
      <c r="M791" s="137">
        <v>1585</v>
      </c>
      <c r="N791" s="124">
        <v>1.8998272884283247E-2</v>
      </c>
      <c r="O791" s="138" t="s">
        <v>61</v>
      </c>
      <c r="P791" s="138" t="s">
        <v>305</v>
      </c>
      <c r="Q791" s="133"/>
    </row>
    <row r="792" spans="1:17" ht="15.75" thickBot="1" x14ac:dyDescent="0.25">
      <c r="A792" s="135" t="s">
        <v>1919</v>
      </c>
      <c r="B792" s="136" t="s">
        <v>1920</v>
      </c>
      <c r="C792" s="137">
        <v>1</v>
      </c>
      <c r="D792" s="137">
        <v>0</v>
      </c>
      <c r="E792" s="137">
        <v>0</v>
      </c>
      <c r="F792" s="137">
        <v>0</v>
      </c>
      <c r="G792" s="137">
        <v>0</v>
      </c>
      <c r="H792" s="137">
        <v>0</v>
      </c>
      <c r="I792" s="137">
        <v>0</v>
      </c>
      <c r="J792" s="137">
        <v>0</v>
      </c>
      <c r="K792" s="137">
        <v>0</v>
      </c>
      <c r="L792" s="132">
        <f t="shared" si="13"/>
        <v>1</v>
      </c>
      <c r="M792" s="137">
        <v>209</v>
      </c>
      <c r="N792" s="124">
        <v>5.6795131845841784E-2</v>
      </c>
      <c r="O792" s="138" t="s">
        <v>266</v>
      </c>
      <c r="P792" s="138" t="s">
        <v>307</v>
      </c>
      <c r="Q792" s="133" t="s">
        <v>33</v>
      </c>
    </row>
    <row r="793" spans="1:17" ht="15.75" thickBot="1" x14ac:dyDescent="0.25">
      <c r="A793" s="135" t="s">
        <v>2249</v>
      </c>
      <c r="B793" s="136" t="s">
        <v>2250</v>
      </c>
      <c r="C793" s="137">
        <v>1</v>
      </c>
      <c r="D793" s="137">
        <v>0</v>
      </c>
      <c r="E793" s="137">
        <v>0</v>
      </c>
      <c r="F793" s="137">
        <v>0</v>
      </c>
      <c r="G793" s="137">
        <v>0</v>
      </c>
      <c r="H793" s="137">
        <v>0</v>
      </c>
      <c r="I793" s="137">
        <v>1</v>
      </c>
      <c r="J793" s="137">
        <v>0</v>
      </c>
      <c r="K793" s="137">
        <v>0</v>
      </c>
      <c r="L793" s="132">
        <f t="shared" si="13"/>
        <v>0</v>
      </c>
      <c r="M793" s="137">
        <v>59</v>
      </c>
      <c r="N793" s="124">
        <v>3.7280701754385963E-2</v>
      </c>
      <c r="O793" s="138" t="s">
        <v>175</v>
      </c>
      <c r="P793" s="138" t="s">
        <v>307</v>
      </c>
      <c r="Q793" s="133" t="s">
        <v>33</v>
      </c>
    </row>
    <row r="794" spans="1:17" ht="15.75" thickBot="1" x14ac:dyDescent="0.25">
      <c r="A794" s="135" t="s">
        <v>86</v>
      </c>
      <c r="B794" s="136" t="s">
        <v>339</v>
      </c>
      <c r="C794" s="137">
        <v>3331</v>
      </c>
      <c r="D794" s="137">
        <v>3032</v>
      </c>
      <c r="E794" s="137">
        <v>72</v>
      </c>
      <c r="F794" s="137">
        <v>181</v>
      </c>
      <c r="G794" s="137">
        <v>0</v>
      </c>
      <c r="H794" s="137">
        <v>42</v>
      </c>
      <c r="I794" s="137">
        <v>37</v>
      </c>
      <c r="J794" s="137">
        <v>3</v>
      </c>
      <c r="K794" s="137">
        <v>5</v>
      </c>
      <c r="L794" s="132">
        <f t="shared" si="13"/>
        <v>212</v>
      </c>
      <c r="M794" s="137">
        <v>56746</v>
      </c>
      <c r="N794" s="124">
        <v>7.3394495412844041E-3</v>
      </c>
      <c r="O794" s="138" t="s">
        <v>456</v>
      </c>
      <c r="P794" s="138" t="s">
        <v>321</v>
      </c>
      <c r="Q794" s="133" t="s">
        <v>86</v>
      </c>
    </row>
    <row r="795" spans="1:17" ht="15.75" thickBot="1" x14ac:dyDescent="0.25">
      <c r="A795" s="135" t="s">
        <v>1468</v>
      </c>
      <c r="B795" s="136" t="s">
        <v>1469</v>
      </c>
      <c r="C795" s="137">
        <v>16</v>
      </c>
      <c r="D795" s="137">
        <v>0</v>
      </c>
      <c r="E795" s="137">
        <v>0</v>
      </c>
      <c r="F795" s="137">
        <v>0</v>
      </c>
      <c r="G795" s="137">
        <v>1</v>
      </c>
      <c r="H795" s="137">
        <v>0</v>
      </c>
      <c r="I795" s="137">
        <v>12</v>
      </c>
      <c r="J795" s="137">
        <v>0</v>
      </c>
      <c r="K795" s="137">
        <v>1</v>
      </c>
      <c r="L795" s="132">
        <f t="shared" si="13"/>
        <v>2</v>
      </c>
      <c r="M795" s="137">
        <v>527</v>
      </c>
      <c r="N795" s="124">
        <v>1.2885411872986655E-2</v>
      </c>
      <c r="O795" s="138" t="s">
        <v>260</v>
      </c>
      <c r="P795" s="138" t="s">
        <v>307</v>
      </c>
      <c r="Q795" s="133" t="s">
        <v>83</v>
      </c>
    </row>
    <row r="796" spans="1:17" ht="15.75" thickBot="1" x14ac:dyDescent="0.25">
      <c r="A796" s="135" t="s">
        <v>417</v>
      </c>
      <c r="B796" s="136" t="s">
        <v>418</v>
      </c>
      <c r="C796" s="137">
        <v>207</v>
      </c>
      <c r="D796" s="137">
        <v>15</v>
      </c>
      <c r="E796" s="137">
        <v>0</v>
      </c>
      <c r="F796" s="137">
        <v>1</v>
      </c>
      <c r="G796" s="137">
        <v>0</v>
      </c>
      <c r="H796" s="137">
        <v>145</v>
      </c>
      <c r="I796" s="137">
        <v>15</v>
      </c>
      <c r="J796" s="137">
        <v>0</v>
      </c>
      <c r="K796" s="137">
        <v>1</v>
      </c>
      <c r="L796" s="132">
        <f t="shared" si="13"/>
        <v>31</v>
      </c>
      <c r="M796" s="137">
        <v>4297</v>
      </c>
      <c r="N796" s="124">
        <v>7.6923076923076927E-3</v>
      </c>
      <c r="O796" s="138" t="s">
        <v>70</v>
      </c>
      <c r="P796" s="138" t="s">
        <v>298</v>
      </c>
      <c r="Q796" s="133"/>
    </row>
    <row r="797" spans="1:17" ht="15.75" thickBot="1" x14ac:dyDescent="0.25">
      <c r="A797" s="135" t="s">
        <v>727</v>
      </c>
      <c r="B797" s="136" t="s">
        <v>728</v>
      </c>
      <c r="C797" s="137">
        <v>37</v>
      </c>
      <c r="D797" s="137">
        <v>2</v>
      </c>
      <c r="E797" s="137">
        <v>0</v>
      </c>
      <c r="F797" s="137">
        <v>0</v>
      </c>
      <c r="G797" s="137">
        <v>0</v>
      </c>
      <c r="H797" s="137">
        <v>0</v>
      </c>
      <c r="I797" s="137">
        <v>17</v>
      </c>
      <c r="J797" s="137">
        <v>1</v>
      </c>
      <c r="K797" s="137">
        <v>2</v>
      </c>
      <c r="L797" s="132">
        <f t="shared" si="13"/>
        <v>15</v>
      </c>
      <c r="M797" s="137">
        <v>3728</v>
      </c>
      <c r="N797" s="124">
        <v>7.6117982873453857E-3</v>
      </c>
      <c r="O797" s="138" t="s">
        <v>120</v>
      </c>
      <c r="P797" s="138" t="s">
        <v>312</v>
      </c>
      <c r="Q797" s="133" t="s">
        <v>2360</v>
      </c>
    </row>
    <row r="798" spans="1:17" ht="15.75" thickBot="1" x14ac:dyDescent="0.25">
      <c r="A798" s="135" t="s">
        <v>601</v>
      </c>
      <c r="B798" s="136" t="s">
        <v>602</v>
      </c>
      <c r="C798" s="137">
        <v>17</v>
      </c>
      <c r="D798" s="137">
        <v>7</v>
      </c>
      <c r="E798" s="137">
        <v>3</v>
      </c>
      <c r="F798" s="137">
        <v>0</v>
      </c>
      <c r="G798" s="137">
        <v>0</v>
      </c>
      <c r="H798" s="137">
        <v>1</v>
      </c>
      <c r="I798" s="137">
        <v>2</v>
      </c>
      <c r="J798" s="137">
        <v>0</v>
      </c>
      <c r="K798" s="137">
        <v>0</v>
      </c>
      <c r="L798" s="132">
        <f t="shared" si="13"/>
        <v>7</v>
      </c>
      <c r="M798" s="137">
        <v>1523</v>
      </c>
      <c r="N798" s="124">
        <v>1.623561118958323E-5</v>
      </c>
      <c r="O798" s="138" t="s">
        <v>70</v>
      </c>
      <c r="P798" s="138" t="s">
        <v>298</v>
      </c>
      <c r="Q798" s="133"/>
    </row>
    <row r="799" spans="1:17" ht="15.75" thickBot="1" x14ac:dyDescent="0.25">
      <c r="A799" s="135" t="s">
        <v>881</v>
      </c>
      <c r="B799" s="136" t="s">
        <v>882</v>
      </c>
      <c r="C799" s="137">
        <v>16</v>
      </c>
      <c r="D799" s="137">
        <v>8</v>
      </c>
      <c r="E799" s="137">
        <v>0</v>
      </c>
      <c r="F799" s="137">
        <v>0</v>
      </c>
      <c r="G799" s="137">
        <v>0</v>
      </c>
      <c r="H799" s="137">
        <v>0</v>
      </c>
      <c r="I799" s="137">
        <v>3</v>
      </c>
      <c r="J799" s="137">
        <v>2</v>
      </c>
      <c r="K799" s="137">
        <v>0</v>
      </c>
      <c r="L799" s="132">
        <f t="shared" si="13"/>
        <v>3</v>
      </c>
      <c r="M799" s="137">
        <v>902</v>
      </c>
      <c r="N799" s="124">
        <v>1.386001386001386E-3</v>
      </c>
      <c r="O799" s="138" t="s">
        <v>71</v>
      </c>
      <c r="P799" s="138" t="s">
        <v>298</v>
      </c>
      <c r="Q799" s="133"/>
    </row>
    <row r="800" spans="1:17" ht="15.75" thickBot="1" x14ac:dyDescent="0.25">
      <c r="A800" s="135" t="s">
        <v>1735</v>
      </c>
      <c r="B800" s="136" t="s">
        <v>1736</v>
      </c>
      <c r="C800" s="137">
        <v>2</v>
      </c>
      <c r="D800" s="137">
        <v>0</v>
      </c>
      <c r="E800" s="137">
        <v>0</v>
      </c>
      <c r="F800" s="137">
        <v>0</v>
      </c>
      <c r="G800" s="137">
        <v>0</v>
      </c>
      <c r="H800" s="137">
        <v>0</v>
      </c>
      <c r="I800" s="137">
        <v>0</v>
      </c>
      <c r="J800" s="137">
        <v>0</v>
      </c>
      <c r="K800" s="137">
        <v>2</v>
      </c>
      <c r="L800" s="132">
        <f t="shared" si="13"/>
        <v>0</v>
      </c>
      <c r="M800" s="137">
        <v>556</v>
      </c>
      <c r="N800" s="124">
        <v>2.7100271002710027E-3</v>
      </c>
      <c r="O800" s="138" t="s">
        <v>36</v>
      </c>
      <c r="P800" s="138" t="s">
        <v>321</v>
      </c>
      <c r="Q800" s="133" t="s">
        <v>364</v>
      </c>
    </row>
    <row r="801" spans="1:17" ht="15.75" thickBot="1" x14ac:dyDescent="0.25">
      <c r="A801" s="135" t="s">
        <v>2023</v>
      </c>
      <c r="B801" s="136" t="s">
        <v>2024</v>
      </c>
      <c r="C801" s="137">
        <v>1</v>
      </c>
      <c r="D801" s="137">
        <v>0</v>
      </c>
      <c r="E801" s="137">
        <v>0</v>
      </c>
      <c r="F801" s="137">
        <v>0</v>
      </c>
      <c r="G801" s="137">
        <v>0</v>
      </c>
      <c r="H801" s="137">
        <v>0</v>
      </c>
      <c r="I801" s="137">
        <v>0</v>
      </c>
      <c r="J801" s="137">
        <v>0</v>
      </c>
      <c r="K801" s="137">
        <v>0</v>
      </c>
      <c r="L801" s="132">
        <f t="shared" si="13"/>
        <v>1</v>
      </c>
      <c r="M801" s="137">
        <v>301</v>
      </c>
      <c r="N801" s="124">
        <v>8.1261408698936236E-2</v>
      </c>
      <c r="O801" s="138" t="s">
        <v>11</v>
      </c>
      <c r="P801" s="138" t="s">
        <v>307</v>
      </c>
      <c r="Q801" s="133"/>
    </row>
    <row r="802" spans="1:17" ht="15.75" thickBot="1" x14ac:dyDescent="0.25">
      <c r="A802" s="135" t="s">
        <v>1598</v>
      </c>
      <c r="B802" s="136" t="s">
        <v>1599</v>
      </c>
      <c r="C802" s="137">
        <v>11</v>
      </c>
      <c r="D802" s="137">
        <v>0</v>
      </c>
      <c r="E802" s="137">
        <v>0</v>
      </c>
      <c r="F802" s="137">
        <v>0</v>
      </c>
      <c r="G802" s="137">
        <v>0</v>
      </c>
      <c r="H802" s="137">
        <v>1</v>
      </c>
      <c r="I802" s="137">
        <v>2</v>
      </c>
      <c r="J802" s="137">
        <v>0</v>
      </c>
      <c r="K802" s="137">
        <v>0</v>
      </c>
      <c r="L802" s="132">
        <f t="shared" si="13"/>
        <v>8</v>
      </c>
      <c r="M802" s="137">
        <v>767</v>
      </c>
      <c r="N802" s="124">
        <v>2.9585798816568048E-4</v>
      </c>
      <c r="O802" s="138" t="s">
        <v>147</v>
      </c>
      <c r="P802" s="138" t="s">
        <v>316</v>
      </c>
      <c r="Q802" s="133"/>
    </row>
    <row r="803" spans="1:17" ht="15.75" thickBot="1" x14ac:dyDescent="0.25">
      <c r="A803" s="135" t="s">
        <v>1494</v>
      </c>
      <c r="B803" s="136" t="s">
        <v>1495</v>
      </c>
      <c r="C803" s="137">
        <v>4</v>
      </c>
      <c r="D803" s="137">
        <v>2</v>
      </c>
      <c r="E803" s="137">
        <v>0</v>
      </c>
      <c r="F803" s="137">
        <v>0</v>
      </c>
      <c r="G803" s="137">
        <v>0</v>
      </c>
      <c r="H803" s="137">
        <v>0</v>
      </c>
      <c r="I803" s="137">
        <v>0</v>
      </c>
      <c r="J803" s="137">
        <v>0</v>
      </c>
      <c r="K803" s="137">
        <v>1</v>
      </c>
      <c r="L803" s="132">
        <f t="shared" si="13"/>
        <v>1</v>
      </c>
      <c r="M803" s="137">
        <v>671</v>
      </c>
      <c r="N803" s="124">
        <v>4.1180507892930679E-2</v>
      </c>
      <c r="O803" s="138" t="s">
        <v>36</v>
      </c>
      <c r="P803" s="138" t="s">
        <v>321</v>
      </c>
      <c r="Q803" s="133" t="s">
        <v>364</v>
      </c>
    </row>
    <row r="804" spans="1:17" ht="15.75" thickBot="1" x14ac:dyDescent="0.25">
      <c r="A804" s="135" t="s">
        <v>237</v>
      </c>
      <c r="B804" s="136" t="s">
        <v>500</v>
      </c>
      <c r="C804" s="137">
        <v>22</v>
      </c>
      <c r="D804" s="137">
        <v>4</v>
      </c>
      <c r="E804" s="137">
        <v>0</v>
      </c>
      <c r="F804" s="137">
        <v>0</v>
      </c>
      <c r="G804" s="137">
        <v>0</v>
      </c>
      <c r="H804" s="137">
        <v>4</v>
      </c>
      <c r="I804" s="137">
        <v>11</v>
      </c>
      <c r="J804" s="137">
        <v>0</v>
      </c>
      <c r="K804" s="137">
        <v>0</v>
      </c>
      <c r="L804" s="132">
        <f t="shared" si="13"/>
        <v>3</v>
      </c>
      <c r="M804" s="137">
        <v>4407</v>
      </c>
      <c r="N804" s="124">
        <v>9.7799511002444987E-3</v>
      </c>
      <c r="O804" s="138" t="s">
        <v>456</v>
      </c>
      <c r="P804" s="138" t="s">
        <v>312</v>
      </c>
      <c r="Q804" s="133" t="s">
        <v>2360</v>
      </c>
    </row>
    <row r="805" spans="1:17" ht="15.75" thickBot="1" x14ac:dyDescent="0.25">
      <c r="A805" s="135" t="s">
        <v>1644</v>
      </c>
      <c r="B805" s="136" t="s">
        <v>1645</v>
      </c>
      <c r="C805" s="137">
        <v>6</v>
      </c>
      <c r="D805" s="137">
        <v>1</v>
      </c>
      <c r="E805" s="137">
        <v>0</v>
      </c>
      <c r="F805" s="137">
        <v>0</v>
      </c>
      <c r="G805" s="137">
        <v>0</v>
      </c>
      <c r="H805" s="137">
        <v>0</v>
      </c>
      <c r="I805" s="137">
        <v>4</v>
      </c>
      <c r="J805" s="137">
        <v>0</v>
      </c>
      <c r="K805" s="137">
        <v>0</v>
      </c>
      <c r="L805" s="132">
        <f t="shared" si="13"/>
        <v>1</v>
      </c>
      <c r="M805" s="137">
        <v>832</v>
      </c>
      <c r="N805" s="124">
        <v>2.4630541871921183E-2</v>
      </c>
      <c r="O805" s="138" t="s">
        <v>69</v>
      </c>
      <c r="P805" s="138" t="s">
        <v>321</v>
      </c>
      <c r="Q805" s="133" t="s">
        <v>332</v>
      </c>
    </row>
    <row r="806" spans="1:17" ht="15.75" thickBot="1" x14ac:dyDescent="0.25">
      <c r="A806" s="135" t="s">
        <v>791</v>
      </c>
      <c r="B806" s="136" t="s">
        <v>792</v>
      </c>
      <c r="C806" s="137">
        <v>21</v>
      </c>
      <c r="D806" s="137">
        <v>0</v>
      </c>
      <c r="E806" s="137">
        <v>0</v>
      </c>
      <c r="F806" s="137">
        <v>0</v>
      </c>
      <c r="G806" s="137">
        <v>0</v>
      </c>
      <c r="H806" s="137">
        <v>3</v>
      </c>
      <c r="I806" s="137">
        <v>9</v>
      </c>
      <c r="J806" s="137">
        <v>0</v>
      </c>
      <c r="K806" s="137">
        <v>0</v>
      </c>
      <c r="L806" s="132">
        <f t="shared" si="13"/>
        <v>9</v>
      </c>
      <c r="M806" s="137">
        <v>976</v>
      </c>
      <c r="N806" s="124">
        <v>2.6951672862453532E-2</v>
      </c>
      <c r="O806" s="138" t="s">
        <v>120</v>
      </c>
      <c r="P806" s="138" t="s">
        <v>305</v>
      </c>
      <c r="Q806" s="133"/>
    </row>
    <row r="807" spans="1:17" ht="15.75" thickBot="1" x14ac:dyDescent="0.25">
      <c r="A807" s="135" t="s">
        <v>688</v>
      </c>
      <c r="B807" s="136" t="s">
        <v>689</v>
      </c>
      <c r="C807" s="137">
        <v>26</v>
      </c>
      <c r="D807" s="137">
        <v>13</v>
      </c>
      <c r="E807" s="137">
        <v>0</v>
      </c>
      <c r="F807" s="137">
        <v>0</v>
      </c>
      <c r="G807" s="137">
        <v>0</v>
      </c>
      <c r="H807" s="137">
        <v>0</v>
      </c>
      <c r="I807" s="137">
        <v>12</v>
      </c>
      <c r="J807" s="137">
        <v>0</v>
      </c>
      <c r="K807" s="137">
        <v>0</v>
      </c>
      <c r="L807" s="132">
        <f t="shared" si="13"/>
        <v>1</v>
      </c>
      <c r="M807" s="137">
        <v>12704</v>
      </c>
      <c r="N807" s="124">
        <v>1.4176663031624863E-2</v>
      </c>
      <c r="O807" s="138" t="s">
        <v>456</v>
      </c>
      <c r="P807" s="138" t="s">
        <v>300</v>
      </c>
      <c r="Q807" s="133"/>
    </row>
    <row r="808" spans="1:17" ht="15.75" thickBot="1" x14ac:dyDescent="0.25">
      <c r="A808" s="135" t="s">
        <v>91</v>
      </c>
      <c r="B808" s="136" t="s">
        <v>334</v>
      </c>
      <c r="C808" s="137">
        <v>2314</v>
      </c>
      <c r="D808" s="137">
        <v>1828</v>
      </c>
      <c r="E808" s="137">
        <v>38</v>
      </c>
      <c r="F808" s="137">
        <v>125</v>
      </c>
      <c r="G808" s="137">
        <v>32</v>
      </c>
      <c r="H808" s="137">
        <v>36</v>
      </c>
      <c r="I808" s="137">
        <v>69</v>
      </c>
      <c r="J808" s="137">
        <v>24</v>
      </c>
      <c r="K808" s="137">
        <v>26</v>
      </c>
      <c r="L808" s="132">
        <f t="shared" si="13"/>
        <v>299</v>
      </c>
      <c r="M808" s="137">
        <v>57839</v>
      </c>
      <c r="N808" s="124">
        <v>9.7951914514692786E-3</v>
      </c>
      <c r="O808" s="138" t="s">
        <v>456</v>
      </c>
      <c r="P808" s="138" t="s">
        <v>2580</v>
      </c>
      <c r="Q808" s="133" t="s">
        <v>91</v>
      </c>
    </row>
    <row r="809" spans="1:17" ht="15.75" thickBot="1" x14ac:dyDescent="0.25">
      <c r="A809" s="135" t="s">
        <v>513</v>
      </c>
      <c r="B809" s="136" t="s">
        <v>514</v>
      </c>
      <c r="C809" s="137">
        <v>14</v>
      </c>
      <c r="D809" s="137">
        <v>3</v>
      </c>
      <c r="E809" s="137">
        <v>0</v>
      </c>
      <c r="F809" s="137">
        <v>1</v>
      </c>
      <c r="G809" s="137">
        <v>1</v>
      </c>
      <c r="H809" s="137">
        <v>0</v>
      </c>
      <c r="I809" s="137">
        <v>5</v>
      </c>
      <c r="J809" s="137">
        <v>0</v>
      </c>
      <c r="K809" s="137">
        <v>1</v>
      </c>
      <c r="L809" s="132">
        <f t="shared" si="13"/>
        <v>4</v>
      </c>
      <c r="M809" s="137">
        <v>2494</v>
      </c>
      <c r="N809" s="124">
        <v>5.1903114186851208E-3</v>
      </c>
      <c r="O809" s="138" t="s">
        <v>120</v>
      </c>
      <c r="P809" s="138" t="s">
        <v>312</v>
      </c>
      <c r="Q809" s="133" t="s">
        <v>2360</v>
      </c>
    </row>
    <row r="810" spans="1:17" ht="15.75" thickBot="1" x14ac:dyDescent="0.25">
      <c r="A810" s="135" t="s">
        <v>1111</v>
      </c>
      <c r="B810" s="136" t="s">
        <v>1112</v>
      </c>
      <c r="C810" s="137">
        <v>4</v>
      </c>
      <c r="D810" s="137">
        <v>0</v>
      </c>
      <c r="E810" s="137">
        <v>0</v>
      </c>
      <c r="F810" s="137">
        <v>0</v>
      </c>
      <c r="G810" s="137">
        <v>0</v>
      </c>
      <c r="H810" s="137">
        <v>1</v>
      </c>
      <c r="I810" s="137">
        <v>3</v>
      </c>
      <c r="J810" s="137">
        <v>0</v>
      </c>
      <c r="K810" s="137">
        <v>0</v>
      </c>
      <c r="L810" s="132">
        <f t="shared" si="13"/>
        <v>0</v>
      </c>
      <c r="M810" s="137">
        <v>1256</v>
      </c>
      <c r="N810" s="124">
        <v>1.2612612612612612E-2</v>
      </c>
      <c r="O810" s="138" t="s">
        <v>78</v>
      </c>
      <c r="P810" s="138" t="s">
        <v>321</v>
      </c>
      <c r="Q810" s="133"/>
    </row>
    <row r="811" spans="1:17" ht="15.75" thickBot="1" x14ac:dyDescent="0.25">
      <c r="A811" s="135" t="s">
        <v>92</v>
      </c>
      <c r="B811" s="136" t="s">
        <v>344</v>
      </c>
      <c r="C811" s="137">
        <v>1252</v>
      </c>
      <c r="D811" s="137">
        <v>882</v>
      </c>
      <c r="E811" s="137">
        <v>11</v>
      </c>
      <c r="F811" s="137">
        <v>66</v>
      </c>
      <c r="G811" s="137">
        <v>7</v>
      </c>
      <c r="H811" s="137">
        <v>20</v>
      </c>
      <c r="I811" s="137">
        <v>129</v>
      </c>
      <c r="J811" s="137">
        <v>30</v>
      </c>
      <c r="K811" s="137">
        <v>36</v>
      </c>
      <c r="L811" s="132">
        <f t="shared" si="13"/>
        <v>148</v>
      </c>
      <c r="M811" s="137">
        <v>31335</v>
      </c>
      <c r="N811" s="124">
        <v>3.0698388334612432E-3</v>
      </c>
      <c r="O811" s="138" t="s">
        <v>456</v>
      </c>
      <c r="P811" s="138" t="s">
        <v>307</v>
      </c>
      <c r="Q811" s="133" t="s">
        <v>92</v>
      </c>
    </row>
    <row r="812" spans="1:17" ht="15.75" thickBot="1" x14ac:dyDescent="0.25">
      <c r="A812" s="135" t="s">
        <v>1206</v>
      </c>
      <c r="B812" s="136" t="s">
        <v>1207</v>
      </c>
      <c r="C812" s="137">
        <v>2</v>
      </c>
      <c r="D812" s="137">
        <v>0</v>
      </c>
      <c r="E812" s="137">
        <v>0</v>
      </c>
      <c r="F812" s="137">
        <v>0</v>
      </c>
      <c r="G812" s="137">
        <v>0</v>
      </c>
      <c r="H812" s="137">
        <v>0</v>
      </c>
      <c r="I812" s="137">
        <v>1</v>
      </c>
      <c r="J812" s="137">
        <v>0</v>
      </c>
      <c r="K812" s="137">
        <v>0</v>
      </c>
      <c r="L812" s="132">
        <f t="shared" si="13"/>
        <v>1</v>
      </c>
      <c r="M812" s="137">
        <v>1015</v>
      </c>
      <c r="N812" s="124">
        <v>5.6926952141057932E-2</v>
      </c>
      <c r="O812" s="138" t="s">
        <v>13</v>
      </c>
      <c r="P812" s="138" t="s">
        <v>296</v>
      </c>
      <c r="Q812" s="133" t="s">
        <v>366</v>
      </c>
    </row>
    <row r="813" spans="1:17" ht="15.75" thickBot="1" x14ac:dyDescent="0.25">
      <c r="A813" s="135" t="s">
        <v>242</v>
      </c>
      <c r="B813" s="136" t="s">
        <v>1951</v>
      </c>
      <c r="C813" s="137">
        <v>2</v>
      </c>
      <c r="D813" s="137">
        <v>1</v>
      </c>
      <c r="E813" s="137">
        <v>0</v>
      </c>
      <c r="F813" s="137">
        <v>1</v>
      </c>
      <c r="G813" s="137">
        <v>0</v>
      </c>
      <c r="H813" s="137">
        <v>0</v>
      </c>
      <c r="I813" s="137">
        <v>1</v>
      </c>
      <c r="J813" s="137">
        <v>0</v>
      </c>
      <c r="K813" s="137">
        <v>0</v>
      </c>
      <c r="L813" s="132">
        <f t="shared" si="13"/>
        <v>0</v>
      </c>
      <c r="M813" s="137">
        <v>20357</v>
      </c>
      <c r="N813" s="124">
        <v>3.8194444444444448E-2</v>
      </c>
      <c r="O813" s="138" t="s">
        <v>456</v>
      </c>
      <c r="P813" s="138" t="s">
        <v>316</v>
      </c>
      <c r="Q813" s="133"/>
    </row>
    <row r="814" spans="1:17" ht="15.75" thickBot="1" x14ac:dyDescent="0.25">
      <c r="A814" s="135" t="s">
        <v>1947</v>
      </c>
      <c r="B814" s="136" t="s">
        <v>1948</v>
      </c>
      <c r="C814" s="137">
        <v>4</v>
      </c>
      <c r="D814" s="137">
        <v>0</v>
      </c>
      <c r="E814" s="137">
        <v>0</v>
      </c>
      <c r="F814" s="137">
        <v>0</v>
      </c>
      <c r="G814" s="137">
        <v>0</v>
      </c>
      <c r="H814" s="137">
        <v>0</v>
      </c>
      <c r="I814" s="137">
        <v>3</v>
      </c>
      <c r="J814" s="137">
        <v>0</v>
      </c>
      <c r="K814" s="137">
        <v>0</v>
      </c>
      <c r="L814" s="132">
        <f t="shared" si="13"/>
        <v>1</v>
      </c>
      <c r="M814" s="137">
        <v>1168</v>
      </c>
      <c r="N814" s="124">
        <v>5.2770448548812663E-3</v>
      </c>
      <c r="O814" s="138" t="s">
        <v>169</v>
      </c>
      <c r="P814" s="138" t="s">
        <v>296</v>
      </c>
      <c r="Q814" s="133"/>
    </row>
    <row r="815" spans="1:17" ht="15.75" thickBot="1" x14ac:dyDescent="0.25">
      <c r="A815" s="135" t="s">
        <v>439</v>
      </c>
      <c r="B815" s="136" t="s">
        <v>440</v>
      </c>
      <c r="C815" s="137">
        <v>130</v>
      </c>
      <c r="D815" s="137">
        <v>54</v>
      </c>
      <c r="E815" s="137">
        <v>0</v>
      </c>
      <c r="F815" s="137">
        <v>1</v>
      </c>
      <c r="G815" s="137">
        <v>0</v>
      </c>
      <c r="H815" s="137">
        <v>16</v>
      </c>
      <c r="I815" s="137">
        <v>24</v>
      </c>
      <c r="J815" s="137">
        <v>1</v>
      </c>
      <c r="K815" s="137">
        <v>4</v>
      </c>
      <c r="L815" s="132">
        <f t="shared" si="13"/>
        <v>31</v>
      </c>
      <c r="M815" s="137">
        <v>8957</v>
      </c>
      <c r="N815" s="124">
        <v>1.7452006980802793E-3</v>
      </c>
      <c r="O815" s="138" t="s">
        <v>47</v>
      </c>
      <c r="P815" s="138" t="s">
        <v>300</v>
      </c>
      <c r="Q815" s="133"/>
    </row>
    <row r="816" spans="1:17" ht="15.75" thickBot="1" x14ac:dyDescent="0.25">
      <c r="A816" s="135" t="s">
        <v>1482</v>
      </c>
      <c r="B816" s="136" t="s">
        <v>1483</v>
      </c>
      <c r="C816" s="137">
        <v>14</v>
      </c>
      <c r="D816" s="137">
        <v>0</v>
      </c>
      <c r="E816" s="137">
        <v>0</v>
      </c>
      <c r="F816" s="137">
        <v>0</v>
      </c>
      <c r="G816" s="137">
        <v>0</v>
      </c>
      <c r="H816" s="137">
        <v>0</v>
      </c>
      <c r="I816" s="137">
        <v>7</v>
      </c>
      <c r="J816" s="137">
        <v>1</v>
      </c>
      <c r="K816" s="137">
        <v>1</v>
      </c>
      <c r="L816" s="132">
        <f t="shared" si="13"/>
        <v>5</v>
      </c>
      <c r="M816" s="137">
        <v>883</v>
      </c>
      <c r="N816" s="124">
        <v>1.6694490818030049E-2</v>
      </c>
      <c r="O816" s="138" t="s">
        <v>39</v>
      </c>
      <c r="P816" s="138" t="s">
        <v>307</v>
      </c>
      <c r="Q816" s="133" t="s">
        <v>92</v>
      </c>
    </row>
    <row r="817" spans="1:17" ht="15.75" thickBot="1" x14ac:dyDescent="0.25">
      <c r="A817" s="135" t="s">
        <v>1805</v>
      </c>
      <c r="B817" s="136" t="s">
        <v>1806</v>
      </c>
      <c r="C817" s="137">
        <v>12</v>
      </c>
      <c r="D817" s="137">
        <v>4</v>
      </c>
      <c r="E817" s="137">
        <v>0</v>
      </c>
      <c r="F817" s="137">
        <v>0</v>
      </c>
      <c r="G817" s="137">
        <v>0</v>
      </c>
      <c r="H817" s="137">
        <v>0</v>
      </c>
      <c r="I817" s="137">
        <v>0</v>
      </c>
      <c r="J817" s="137">
        <v>0</v>
      </c>
      <c r="K817" s="137">
        <v>0</v>
      </c>
      <c r="L817" s="132">
        <f t="shared" si="13"/>
        <v>8</v>
      </c>
      <c r="M817" s="137">
        <v>547</v>
      </c>
      <c r="N817" s="124">
        <v>3.6809815950920248E-2</v>
      </c>
      <c r="O817" s="138" t="s">
        <v>175</v>
      </c>
      <c r="P817" s="138" t="s">
        <v>307</v>
      </c>
      <c r="Q817" s="133"/>
    </row>
    <row r="818" spans="1:17" ht="15.75" thickBot="1" x14ac:dyDescent="0.25">
      <c r="A818" s="135" t="s">
        <v>668</v>
      </c>
      <c r="B818" s="136" t="s">
        <v>669</v>
      </c>
      <c r="C818" s="137">
        <v>78</v>
      </c>
      <c r="D818" s="137">
        <v>0</v>
      </c>
      <c r="E818" s="137">
        <v>0</v>
      </c>
      <c r="F818" s="137">
        <v>0</v>
      </c>
      <c r="G818" s="137">
        <v>0</v>
      </c>
      <c r="H818" s="137">
        <v>72</v>
      </c>
      <c r="I818" s="137">
        <v>1</v>
      </c>
      <c r="J818" s="137">
        <v>0</v>
      </c>
      <c r="K818" s="137">
        <v>0</v>
      </c>
      <c r="L818" s="132">
        <f t="shared" si="13"/>
        <v>5</v>
      </c>
      <c r="M818" s="137">
        <v>2182</v>
      </c>
      <c r="N818" s="124">
        <v>2.0673813169984685E-2</v>
      </c>
      <c r="O818" s="138" t="s">
        <v>120</v>
      </c>
      <c r="P818" s="138" t="s">
        <v>312</v>
      </c>
      <c r="Q818" s="133" t="s">
        <v>2360</v>
      </c>
    </row>
    <row r="819" spans="1:17" ht="15.75" thickBot="1" x14ac:dyDescent="0.25">
      <c r="A819" s="135" t="s">
        <v>2084</v>
      </c>
      <c r="B819" s="136" t="s">
        <v>2085</v>
      </c>
      <c r="C819" s="137">
        <v>5</v>
      </c>
      <c r="D819" s="137">
        <v>2</v>
      </c>
      <c r="E819" s="137">
        <v>0</v>
      </c>
      <c r="F819" s="137">
        <v>0</v>
      </c>
      <c r="G819" s="137">
        <v>0</v>
      </c>
      <c r="H819" s="137">
        <v>0</v>
      </c>
      <c r="I819" s="137">
        <v>2</v>
      </c>
      <c r="J819" s="137">
        <v>0</v>
      </c>
      <c r="K819" s="137">
        <v>0</v>
      </c>
      <c r="L819" s="132">
        <f t="shared" si="13"/>
        <v>1</v>
      </c>
      <c r="M819" s="137">
        <v>476</v>
      </c>
      <c r="N819" s="124">
        <v>4.9220672682526662E-3</v>
      </c>
      <c r="O819" s="138" t="s">
        <v>225</v>
      </c>
      <c r="P819" s="138" t="s">
        <v>307</v>
      </c>
      <c r="Q819" s="133" t="s">
        <v>1</v>
      </c>
    </row>
    <row r="820" spans="1:17" ht="15.75" thickBot="1" x14ac:dyDescent="0.25">
      <c r="A820" s="135" t="s">
        <v>2159</v>
      </c>
      <c r="B820" s="136" t="s">
        <v>2160</v>
      </c>
      <c r="C820" s="137">
        <v>1</v>
      </c>
      <c r="D820" s="137">
        <v>0</v>
      </c>
      <c r="E820" s="137">
        <v>0</v>
      </c>
      <c r="F820" s="137">
        <v>0</v>
      </c>
      <c r="G820" s="137">
        <v>0</v>
      </c>
      <c r="H820" s="137">
        <v>0</v>
      </c>
      <c r="I820" s="137">
        <v>0</v>
      </c>
      <c r="J820" s="137">
        <v>0</v>
      </c>
      <c r="K820" s="137">
        <v>0</v>
      </c>
      <c r="L820" s="132">
        <f t="shared" si="13"/>
        <v>1</v>
      </c>
      <c r="M820" s="137">
        <v>836</v>
      </c>
      <c r="N820" s="124">
        <v>3.787878787878788E-3</v>
      </c>
      <c r="O820" s="138" t="s">
        <v>30</v>
      </c>
      <c r="P820" s="138" t="s">
        <v>312</v>
      </c>
      <c r="Q820" s="133" t="s">
        <v>2358</v>
      </c>
    </row>
    <row r="821" spans="1:17" ht="15.75" thickBot="1" x14ac:dyDescent="0.25">
      <c r="A821" s="135" t="s">
        <v>1801</v>
      </c>
      <c r="B821" s="136" t="s">
        <v>1802</v>
      </c>
      <c r="C821" s="137">
        <v>6</v>
      </c>
      <c r="D821" s="137">
        <v>5</v>
      </c>
      <c r="E821" s="137">
        <v>0</v>
      </c>
      <c r="F821" s="137">
        <v>0</v>
      </c>
      <c r="G821" s="137">
        <v>0</v>
      </c>
      <c r="H821" s="137">
        <v>0</v>
      </c>
      <c r="I821" s="137">
        <v>1</v>
      </c>
      <c r="J821" s="137">
        <v>0</v>
      </c>
      <c r="K821" s="137">
        <v>0</v>
      </c>
      <c r="L821" s="132">
        <f t="shared" si="13"/>
        <v>0</v>
      </c>
      <c r="M821" s="137">
        <v>357</v>
      </c>
      <c r="N821" s="124">
        <v>3.7243947858472998E-3</v>
      </c>
      <c r="O821" s="138" t="s">
        <v>87</v>
      </c>
      <c r="P821" s="138" t="s">
        <v>2580</v>
      </c>
      <c r="Q821" s="133" t="s">
        <v>51</v>
      </c>
    </row>
    <row r="822" spans="1:17" ht="15.75" thickBot="1" x14ac:dyDescent="0.25">
      <c r="A822" s="135" t="s">
        <v>607</v>
      </c>
      <c r="B822" s="136" t="s">
        <v>608</v>
      </c>
      <c r="C822" s="137">
        <v>16</v>
      </c>
      <c r="D822" s="137">
        <v>3</v>
      </c>
      <c r="E822" s="137">
        <v>0</v>
      </c>
      <c r="F822" s="137">
        <v>1</v>
      </c>
      <c r="G822" s="137">
        <v>0</v>
      </c>
      <c r="H822" s="137">
        <v>3</v>
      </c>
      <c r="I822" s="137">
        <v>0</v>
      </c>
      <c r="J822" s="137">
        <v>0</v>
      </c>
      <c r="K822" s="137">
        <v>2</v>
      </c>
      <c r="L822" s="132">
        <f t="shared" si="13"/>
        <v>8</v>
      </c>
      <c r="M822" s="137">
        <v>1465</v>
      </c>
      <c r="N822" s="124">
        <v>1.7031630170316302E-2</v>
      </c>
      <c r="O822" s="138" t="s">
        <v>87</v>
      </c>
      <c r="P822" s="138" t="s">
        <v>2580</v>
      </c>
      <c r="Q822" s="133" t="s">
        <v>51</v>
      </c>
    </row>
    <row r="823" spans="1:17" ht="15.75" thickBot="1" x14ac:dyDescent="0.25">
      <c r="A823" s="135" t="s">
        <v>595</v>
      </c>
      <c r="B823" s="136" t="s">
        <v>596</v>
      </c>
      <c r="C823" s="137">
        <v>52</v>
      </c>
      <c r="D823" s="137">
        <v>6</v>
      </c>
      <c r="E823" s="137">
        <v>0</v>
      </c>
      <c r="F823" s="137">
        <v>0</v>
      </c>
      <c r="G823" s="137">
        <v>0</v>
      </c>
      <c r="H823" s="137">
        <v>1</v>
      </c>
      <c r="I823" s="137">
        <v>31</v>
      </c>
      <c r="J823" s="137">
        <v>0</v>
      </c>
      <c r="K823" s="137">
        <v>2</v>
      </c>
      <c r="L823" s="132">
        <f t="shared" si="13"/>
        <v>12</v>
      </c>
      <c r="M823" s="137">
        <v>1268</v>
      </c>
      <c r="N823" s="124">
        <v>2.7855153203342618E-3</v>
      </c>
      <c r="O823" s="138" t="s">
        <v>87</v>
      </c>
      <c r="P823" s="138" t="s">
        <v>2580</v>
      </c>
      <c r="Q823" s="133" t="s">
        <v>51</v>
      </c>
    </row>
    <row r="824" spans="1:17" ht="15.75" thickBot="1" x14ac:dyDescent="0.25">
      <c r="A824" s="135" t="s">
        <v>1907</v>
      </c>
      <c r="B824" s="136" t="s">
        <v>1908</v>
      </c>
      <c r="C824" s="137">
        <v>4</v>
      </c>
      <c r="D824" s="137">
        <v>1</v>
      </c>
      <c r="E824" s="137">
        <v>0</v>
      </c>
      <c r="F824" s="137">
        <v>0</v>
      </c>
      <c r="G824" s="137">
        <v>0</v>
      </c>
      <c r="H824" s="137">
        <v>0</v>
      </c>
      <c r="I824" s="137">
        <v>1</v>
      </c>
      <c r="J824" s="137">
        <v>0</v>
      </c>
      <c r="K824" s="137">
        <v>0</v>
      </c>
      <c r="L824" s="132">
        <f t="shared" si="13"/>
        <v>2</v>
      </c>
      <c r="M824" s="137">
        <v>1344</v>
      </c>
      <c r="N824" s="124">
        <v>9.3833780160857902E-3</v>
      </c>
      <c r="O824" s="138" t="s">
        <v>61</v>
      </c>
      <c r="P824" s="138" t="s">
        <v>305</v>
      </c>
      <c r="Q824" s="133"/>
    </row>
    <row r="825" spans="1:17" ht="15.75" thickBot="1" x14ac:dyDescent="0.25">
      <c r="A825" s="135" t="s">
        <v>1617</v>
      </c>
      <c r="B825" s="136" t="s">
        <v>1618</v>
      </c>
      <c r="C825" s="137">
        <v>1</v>
      </c>
      <c r="D825" s="137">
        <v>0</v>
      </c>
      <c r="E825" s="137">
        <v>0</v>
      </c>
      <c r="F825" s="137">
        <v>0</v>
      </c>
      <c r="G825" s="137">
        <v>0</v>
      </c>
      <c r="H825" s="137">
        <v>0</v>
      </c>
      <c r="I825" s="137">
        <v>0</v>
      </c>
      <c r="J825" s="137">
        <v>0</v>
      </c>
      <c r="K825" s="137">
        <v>0</v>
      </c>
      <c r="L825" s="132">
        <f t="shared" si="13"/>
        <v>1</v>
      </c>
      <c r="M825" s="137">
        <v>158</v>
      </c>
      <c r="N825" s="124">
        <v>1.2690355329949238E-3</v>
      </c>
      <c r="O825" s="138" t="s">
        <v>78</v>
      </c>
      <c r="P825" s="138" t="s">
        <v>321</v>
      </c>
      <c r="Q825" s="133"/>
    </row>
    <row r="826" spans="1:17" ht="15.75" thickBot="1" x14ac:dyDescent="0.25">
      <c r="A826" s="135" t="s">
        <v>830</v>
      </c>
      <c r="B826" s="136" t="s">
        <v>831</v>
      </c>
      <c r="C826" s="137">
        <v>6</v>
      </c>
      <c r="D826" s="137">
        <v>2</v>
      </c>
      <c r="E826" s="137">
        <v>0</v>
      </c>
      <c r="F826" s="137">
        <v>0</v>
      </c>
      <c r="G826" s="137">
        <v>0</v>
      </c>
      <c r="H826" s="137">
        <v>0</v>
      </c>
      <c r="I826" s="137">
        <v>2</v>
      </c>
      <c r="J826" s="137">
        <v>0</v>
      </c>
      <c r="K826" s="137">
        <v>1</v>
      </c>
      <c r="L826" s="132">
        <f t="shared" si="13"/>
        <v>1</v>
      </c>
      <c r="M826" s="137">
        <v>799</v>
      </c>
      <c r="N826" s="124">
        <v>2.6347130231294792E-2</v>
      </c>
      <c r="O826" s="138" t="s">
        <v>170</v>
      </c>
      <c r="P826" s="138" t="s">
        <v>309</v>
      </c>
      <c r="Q826" s="133"/>
    </row>
    <row r="827" spans="1:17" ht="15.75" thickBot="1" x14ac:dyDescent="0.25">
      <c r="A827" s="135" t="s">
        <v>1226</v>
      </c>
      <c r="B827" s="136" t="s">
        <v>1227</v>
      </c>
      <c r="C827" s="137">
        <v>5</v>
      </c>
      <c r="D827" s="137">
        <v>1</v>
      </c>
      <c r="E827" s="137">
        <v>0</v>
      </c>
      <c r="F827" s="137">
        <v>0</v>
      </c>
      <c r="G827" s="137">
        <v>0</v>
      </c>
      <c r="H827" s="137">
        <v>0</v>
      </c>
      <c r="I827" s="137">
        <v>4</v>
      </c>
      <c r="J827" s="137">
        <v>0</v>
      </c>
      <c r="K827" s="137">
        <v>0</v>
      </c>
      <c r="L827" s="132">
        <f t="shared" si="13"/>
        <v>0</v>
      </c>
      <c r="M827" s="137">
        <v>512</v>
      </c>
      <c r="N827" s="124">
        <v>8.241758241758242E-3</v>
      </c>
      <c r="O827" s="138" t="s">
        <v>39</v>
      </c>
      <c r="P827" s="138" t="s">
        <v>298</v>
      </c>
      <c r="Q827" s="133" t="s">
        <v>391</v>
      </c>
    </row>
    <row r="828" spans="1:17" ht="15.75" thickBot="1" x14ac:dyDescent="0.25">
      <c r="A828" s="135" t="s">
        <v>735</v>
      </c>
      <c r="B828" s="136" t="s">
        <v>736</v>
      </c>
      <c r="C828" s="137">
        <v>11</v>
      </c>
      <c r="D828" s="137">
        <v>2</v>
      </c>
      <c r="E828" s="137">
        <v>0</v>
      </c>
      <c r="F828" s="137">
        <v>0</v>
      </c>
      <c r="G828" s="137">
        <v>0</v>
      </c>
      <c r="H828" s="137">
        <v>1</v>
      </c>
      <c r="I828" s="137">
        <v>4</v>
      </c>
      <c r="J828" s="137">
        <v>2</v>
      </c>
      <c r="K828" s="137">
        <v>0</v>
      </c>
      <c r="L828" s="132">
        <f t="shared" si="13"/>
        <v>2</v>
      </c>
      <c r="M828" s="137">
        <v>2038</v>
      </c>
      <c r="N828" s="124">
        <v>1.154639175257732E-2</v>
      </c>
      <c r="O828" s="138" t="s">
        <v>70</v>
      </c>
      <c r="P828" s="138" t="s">
        <v>298</v>
      </c>
      <c r="Q828" s="133"/>
    </row>
    <row r="829" spans="1:17" ht="15.75" thickBot="1" x14ac:dyDescent="0.25">
      <c r="A829" s="135" t="s">
        <v>245</v>
      </c>
      <c r="B829" s="136" t="s">
        <v>2234</v>
      </c>
      <c r="C829" s="137">
        <v>1</v>
      </c>
      <c r="D829" s="137">
        <v>1</v>
      </c>
      <c r="E829" s="137">
        <v>0</v>
      </c>
      <c r="F829" s="137">
        <v>0</v>
      </c>
      <c r="G829" s="137">
        <v>0</v>
      </c>
      <c r="H829" s="137">
        <v>0</v>
      </c>
      <c r="I829" s="137">
        <v>0</v>
      </c>
      <c r="J829" s="137">
        <v>0</v>
      </c>
      <c r="K829" s="137">
        <v>0</v>
      </c>
      <c r="L829" s="132">
        <f t="shared" si="13"/>
        <v>0</v>
      </c>
      <c r="M829" s="137">
        <v>3497</v>
      </c>
      <c r="N829" s="124">
        <v>8.4210526315789472E-3</v>
      </c>
      <c r="O829" s="138" t="s">
        <v>456</v>
      </c>
      <c r="P829" s="138" t="s">
        <v>321</v>
      </c>
      <c r="Q829" s="133" t="s">
        <v>2354</v>
      </c>
    </row>
    <row r="830" spans="1:17" ht="15.75" thickBot="1" x14ac:dyDescent="0.25">
      <c r="A830" s="135" t="s">
        <v>1770</v>
      </c>
      <c r="B830" s="136" t="s">
        <v>1771</v>
      </c>
      <c r="C830" s="137">
        <v>3</v>
      </c>
      <c r="D830" s="137">
        <v>2</v>
      </c>
      <c r="E830" s="137">
        <v>0</v>
      </c>
      <c r="F830" s="137">
        <v>0</v>
      </c>
      <c r="G830" s="137">
        <v>0</v>
      </c>
      <c r="H830" s="137">
        <v>1</v>
      </c>
      <c r="I830" s="137">
        <v>0</v>
      </c>
      <c r="J830" s="137">
        <v>0</v>
      </c>
      <c r="K830" s="137">
        <v>0</v>
      </c>
      <c r="L830" s="132">
        <f t="shared" si="13"/>
        <v>0</v>
      </c>
      <c r="M830" s="137">
        <v>564</v>
      </c>
      <c r="N830" s="124">
        <v>6.958250497017893E-3</v>
      </c>
      <c r="O830" s="138" t="s">
        <v>225</v>
      </c>
      <c r="P830" s="138" t="s">
        <v>307</v>
      </c>
      <c r="Q830" s="133" t="s">
        <v>83</v>
      </c>
    </row>
    <row r="831" spans="1:17" ht="15.75" thickBot="1" x14ac:dyDescent="0.25">
      <c r="A831" s="135" t="s">
        <v>2217</v>
      </c>
      <c r="B831" s="136" t="s">
        <v>2218</v>
      </c>
      <c r="C831" s="137">
        <v>1</v>
      </c>
      <c r="D831" s="137">
        <v>0</v>
      </c>
      <c r="E831" s="137">
        <v>0</v>
      </c>
      <c r="F831" s="137">
        <v>0</v>
      </c>
      <c r="G831" s="137">
        <v>0</v>
      </c>
      <c r="H831" s="137">
        <v>0</v>
      </c>
      <c r="I831" s="137">
        <v>0</v>
      </c>
      <c r="J831" s="137">
        <v>0</v>
      </c>
      <c r="K831" s="137">
        <v>0</v>
      </c>
      <c r="L831" s="132">
        <f t="shared" si="13"/>
        <v>1</v>
      </c>
      <c r="M831" s="137">
        <v>357</v>
      </c>
      <c r="N831" s="124">
        <v>1.33499466002136E-4</v>
      </c>
      <c r="O831" s="138" t="s">
        <v>241</v>
      </c>
      <c r="P831" s="138" t="s">
        <v>298</v>
      </c>
      <c r="Q831" s="133"/>
    </row>
    <row r="832" spans="1:17" ht="15.75" thickBot="1" x14ac:dyDescent="0.25">
      <c r="A832" s="135" t="s">
        <v>2188</v>
      </c>
      <c r="B832" s="136" t="s">
        <v>2189</v>
      </c>
      <c r="C832" s="137">
        <v>1</v>
      </c>
      <c r="D832" s="137">
        <v>0</v>
      </c>
      <c r="E832" s="137">
        <v>0</v>
      </c>
      <c r="F832" s="137">
        <v>0</v>
      </c>
      <c r="G832" s="137">
        <v>0</v>
      </c>
      <c r="H832" s="137">
        <v>0</v>
      </c>
      <c r="I832" s="137">
        <v>1</v>
      </c>
      <c r="J832" s="137">
        <v>0</v>
      </c>
      <c r="K832" s="137">
        <v>0</v>
      </c>
      <c r="L832" s="132">
        <f t="shared" si="13"/>
        <v>0</v>
      </c>
      <c r="M832" s="137">
        <v>6069</v>
      </c>
      <c r="N832" s="124">
        <v>3.5567222049673886E-2</v>
      </c>
      <c r="O832" s="138" t="s">
        <v>456</v>
      </c>
      <c r="P832" s="138" t="s">
        <v>321</v>
      </c>
      <c r="Q832" s="133" t="s">
        <v>2354</v>
      </c>
    </row>
    <row r="833" spans="1:17" ht="15.75" thickBot="1" x14ac:dyDescent="0.25">
      <c r="A833" s="135" t="s">
        <v>247</v>
      </c>
      <c r="B833" s="136" t="s">
        <v>360</v>
      </c>
      <c r="C833" s="137">
        <v>631</v>
      </c>
      <c r="D833" s="137">
        <v>239</v>
      </c>
      <c r="E833" s="137">
        <v>10</v>
      </c>
      <c r="F833" s="137">
        <v>23</v>
      </c>
      <c r="G833" s="137">
        <v>4</v>
      </c>
      <c r="H833" s="137">
        <v>25</v>
      </c>
      <c r="I833" s="137">
        <v>183</v>
      </c>
      <c r="J833" s="137">
        <v>6</v>
      </c>
      <c r="K833" s="137">
        <v>34</v>
      </c>
      <c r="L833" s="132">
        <f t="shared" si="13"/>
        <v>140</v>
      </c>
      <c r="M833" s="137">
        <v>44942</v>
      </c>
      <c r="N833" s="124">
        <v>5.708354955889984E-3</v>
      </c>
      <c r="O833" s="138" t="s">
        <v>456</v>
      </c>
      <c r="P833" s="138" t="s">
        <v>316</v>
      </c>
      <c r="Q833" s="133"/>
    </row>
    <row r="834" spans="1:17" ht="15.75" thickBot="1" x14ac:dyDescent="0.25">
      <c r="A834" s="135" t="s">
        <v>517</v>
      </c>
      <c r="B834" s="136" t="s">
        <v>518</v>
      </c>
      <c r="C834" s="137">
        <v>36</v>
      </c>
      <c r="D834" s="137">
        <v>4</v>
      </c>
      <c r="E834" s="137">
        <v>0</v>
      </c>
      <c r="F834" s="137">
        <v>0</v>
      </c>
      <c r="G834" s="137">
        <v>0</v>
      </c>
      <c r="H834" s="137">
        <v>4</v>
      </c>
      <c r="I834" s="137">
        <v>7</v>
      </c>
      <c r="J834" s="137">
        <v>0</v>
      </c>
      <c r="K834" s="137">
        <v>0</v>
      </c>
      <c r="L834" s="132">
        <f t="shared" si="13"/>
        <v>21</v>
      </c>
      <c r="M834" s="137">
        <v>6704</v>
      </c>
      <c r="N834" s="124">
        <v>9.0177133655394523E-2</v>
      </c>
      <c r="O834" s="138" t="s">
        <v>456</v>
      </c>
      <c r="P834" s="138" t="s">
        <v>305</v>
      </c>
      <c r="Q834" s="133"/>
    </row>
    <row r="835" spans="1:17" ht="15.75" thickBot="1" x14ac:dyDescent="0.25">
      <c r="A835" s="135" t="s">
        <v>1103</v>
      </c>
      <c r="B835" s="136" t="s">
        <v>1104</v>
      </c>
      <c r="C835" s="137">
        <v>16</v>
      </c>
      <c r="D835" s="137">
        <v>0</v>
      </c>
      <c r="E835" s="137">
        <v>0</v>
      </c>
      <c r="F835" s="137">
        <v>0</v>
      </c>
      <c r="G835" s="137">
        <v>0</v>
      </c>
      <c r="H835" s="137">
        <v>2</v>
      </c>
      <c r="I835" s="137">
        <v>1</v>
      </c>
      <c r="J835" s="137">
        <v>1</v>
      </c>
      <c r="K835" s="137">
        <v>0</v>
      </c>
      <c r="L835" s="132">
        <f t="shared" si="13"/>
        <v>12</v>
      </c>
      <c r="M835" s="137">
        <v>664</v>
      </c>
      <c r="N835" s="124">
        <v>7.9808459696727857E-4</v>
      </c>
      <c r="O835" s="138" t="s">
        <v>224</v>
      </c>
      <c r="P835" s="138" t="s">
        <v>321</v>
      </c>
      <c r="Q835" s="133"/>
    </row>
    <row r="836" spans="1:17" ht="15.75" thickBot="1" x14ac:dyDescent="0.25">
      <c r="A836" s="135" t="s">
        <v>1768</v>
      </c>
      <c r="B836" s="136" t="s">
        <v>1769</v>
      </c>
      <c r="C836" s="137">
        <v>3</v>
      </c>
      <c r="D836" s="137">
        <v>0</v>
      </c>
      <c r="E836" s="137">
        <v>0</v>
      </c>
      <c r="F836" s="137">
        <v>0</v>
      </c>
      <c r="G836" s="137">
        <v>0</v>
      </c>
      <c r="H836" s="137">
        <v>0</v>
      </c>
      <c r="I836" s="137">
        <v>0</v>
      </c>
      <c r="J836" s="137">
        <v>0</v>
      </c>
      <c r="K836" s="137">
        <v>0</v>
      </c>
      <c r="L836" s="132">
        <f t="shared" si="13"/>
        <v>3</v>
      </c>
      <c r="M836" s="137">
        <v>408</v>
      </c>
      <c r="N836" s="124">
        <v>6.9605568445475635E-3</v>
      </c>
      <c r="O836" s="138" t="s">
        <v>35</v>
      </c>
      <c r="P836" s="138" t="s">
        <v>2580</v>
      </c>
      <c r="Q836" s="133" t="s">
        <v>91</v>
      </c>
    </row>
    <row r="837" spans="1:17" ht="15.75" thickBot="1" x14ac:dyDescent="0.25">
      <c r="A837" s="135" t="s">
        <v>93</v>
      </c>
      <c r="B837" s="136" t="s">
        <v>311</v>
      </c>
      <c r="C837" s="137">
        <v>11061</v>
      </c>
      <c r="D837" s="137">
        <v>6166</v>
      </c>
      <c r="E837" s="137">
        <v>193</v>
      </c>
      <c r="F837" s="137">
        <v>407</v>
      </c>
      <c r="G837" s="137">
        <v>2838</v>
      </c>
      <c r="H837" s="137">
        <v>225</v>
      </c>
      <c r="I837" s="137">
        <v>490</v>
      </c>
      <c r="J837" s="137">
        <v>42</v>
      </c>
      <c r="K837" s="137">
        <v>86</v>
      </c>
      <c r="L837" s="132">
        <f t="shared" si="13"/>
        <v>1214</v>
      </c>
      <c r="M837" s="137">
        <v>270602</v>
      </c>
      <c r="N837" s="124">
        <v>8.1168831168831161E-3</v>
      </c>
      <c r="O837" s="138" t="s">
        <v>456</v>
      </c>
      <c r="P837" s="138" t="s">
        <v>312</v>
      </c>
      <c r="Q837" s="133"/>
    </row>
    <row r="838" spans="1:17" ht="15.75" thickBot="1" x14ac:dyDescent="0.25">
      <c r="A838" s="135" t="s">
        <v>1606</v>
      </c>
      <c r="B838" s="136" t="s">
        <v>2520</v>
      </c>
      <c r="C838" s="137">
        <v>5</v>
      </c>
      <c r="D838" s="137">
        <v>0</v>
      </c>
      <c r="E838" s="137">
        <v>0</v>
      </c>
      <c r="F838" s="137">
        <v>0</v>
      </c>
      <c r="G838" s="137">
        <v>0</v>
      </c>
      <c r="H838" s="137">
        <v>0</v>
      </c>
      <c r="I838" s="137">
        <v>5</v>
      </c>
      <c r="J838" s="137">
        <v>0</v>
      </c>
      <c r="K838" s="137">
        <v>0</v>
      </c>
      <c r="L838" s="132">
        <f t="shared" si="13"/>
        <v>0</v>
      </c>
      <c r="M838" s="137">
        <v>887</v>
      </c>
      <c r="N838" s="124">
        <v>3.605769230769231E-3</v>
      </c>
      <c r="O838" s="138" t="s">
        <v>30</v>
      </c>
      <c r="P838" s="138" t="s">
        <v>312</v>
      </c>
      <c r="Q838" s="133" t="s">
        <v>2358</v>
      </c>
    </row>
    <row r="839" spans="1:17" ht="15.75" thickBot="1" x14ac:dyDescent="0.25">
      <c r="A839" s="135" t="s">
        <v>775</v>
      </c>
      <c r="B839" s="136" t="s">
        <v>776</v>
      </c>
      <c r="C839" s="137">
        <v>26</v>
      </c>
      <c r="D839" s="137">
        <v>23</v>
      </c>
      <c r="E839" s="137">
        <v>0</v>
      </c>
      <c r="F839" s="137">
        <v>3</v>
      </c>
      <c r="G839" s="137">
        <v>0</v>
      </c>
      <c r="H839" s="137">
        <v>0</v>
      </c>
      <c r="I839" s="137">
        <v>3</v>
      </c>
      <c r="J839" s="137">
        <v>0</v>
      </c>
      <c r="K839" s="137">
        <v>0</v>
      </c>
      <c r="L839" s="132">
        <f t="shared" si="13"/>
        <v>0</v>
      </c>
      <c r="M839" s="137">
        <v>536</v>
      </c>
      <c r="N839" s="124">
        <v>6.8767908309455587E-3</v>
      </c>
      <c r="O839" s="138" t="s">
        <v>11</v>
      </c>
      <c r="P839" s="138" t="s">
        <v>307</v>
      </c>
      <c r="Q839" s="133"/>
    </row>
    <row r="840" spans="1:17" ht="15.75" thickBot="1" x14ac:dyDescent="0.25">
      <c r="A840" s="135" t="s">
        <v>2000</v>
      </c>
      <c r="B840" s="136" t="s">
        <v>2001</v>
      </c>
      <c r="C840" s="137">
        <v>3</v>
      </c>
      <c r="D840" s="137">
        <v>0</v>
      </c>
      <c r="E840" s="137">
        <v>0</v>
      </c>
      <c r="F840" s="137">
        <v>0</v>
      </c>
      <c r="G840" s="137">
        <v>0</v>
      </c>
      <c r="H840" s="137">
        <v>1</v>
      </c>
      <c r="I840" s="137">
        <v>0</v>
      </c>
      <c r="J840" s="137">
        <v>0</v>
      </c>
      <c r="K840" s="137">
        <v>1</v>
      </c>
      <c r="L840" s="132">
        <f t="shared" si="13"/>
        <v>1</v>
      </c>
      <c r="M840" s="137">
        <v>340</v>
      </c>
      <c r="N840" s="124">
        <v>3.2362459546925568E-3</v>
      </c>
      <c r="O840" s="138" t="s">
        <v>78</v>
      </c>
      <c r="P840" s="138" t="s">
        <v>321</v>
      </c>
      <c r="Q840" s="133"/>
    </row>
    <row r="841" spans="1:17" ht="15.75" thickBot="1" x14ac:dyDescent="0.25">
      <c r="A841" s="135" t="s">
        <v>520</v>
      </c>
      <c r="B841" s="136" t="s">
        <v>521</v>
      </c>
      <c r="C841" s="137">
        <v>71</v>
      </c>
      <c r="D841" s="137">
        <v>10</v>
      </c>
      <c r="E841" s="137">
        <v>0</v>
      </c>
      <c r="F841" s="137">
        <v>0</v>
      </c>
      <c r="G841" s="137">
        <v>0</v>
      </c>
      <c r="H841" s="137">
        <v>6</v>
      </c>
      <c r="I841" s="137">
        <v>27</v>
      </c>
      <c r="J841" s="137">
        <v>3</v>
      </c>
      <c r="K841" s="137">
        <v>1</v>
      </c>
      <c r="L841" s="132">
        <f t="shared" si="13"/>
        <v>24</v>
      </c>
      <c r="M841" s="137">
        <v>834</v>
      </c>
      <c r="N841" s="124">
        <v>1.2542759407069556E-2</v>
      </c>
      <c r="O841" s="138" t="s">
        <v>71</v>
      </c>
      <c r="P841" s="138" t="s">
        <v>298</v>
      </c>
      <c r="Q841" s="133"/>
    </row>
    <row r="842" spans="1:17" ht="15.75" thickBot="1" x14ac:dyDescent="0.25">
      <c r="A842" s="135" t="s">
        <v>1374</v>
      </c>
      <c r="B842" s="136" t="s">
        <v>1375</v>
      </c>
      <c r="C842" s="137">
        <v>4</v>
      </c>
      <c r="D842" s="137">
        <v>1</v>
      </c>
      <c r="E842" s="137">
        <v>0</v>
      </c>
      <c r="F842" s="137">
        <v>0</v>
      </c>
      <c r="G842" s="137">
        <v>0</v>
      </c>
      <c r="H842" s="137">
        <v>0</v>
      </c>
      <c r="I842" s="137">
        <v>3</v>
      </c>
      <c r="J842" s="137">
        <v>0</v>
      </c>
      <c r="K842" s="137">
        <v>0</v>
      </c>
      <c r="L842" s="132">
        <f t="shared" si="13"/>
        <v>0</v>
      </c>
      <c r="M842" s="137">
        <v>594</v>
      </c>
      <c r="N842" s="124">
        <v>9.433962264150943E-3</v>
      </c>
      <c r="O842" s="138" t="s">
        <v>11</v>
      </c>
      <c r="P842" s="138" t="s">
        <v>307</v>
      </c>
      <c r="Q842" s="133" t="s">
        <v>83</v>
      </c>
    </row>
    <row r="843" spans="1:17" ht="15.75" thickBot="1" x14ac:dyDescent="0.25">
      <c r="A843" s="135" t="s">
        <v>538</v>
      </c>
      <c r="B843" s="136" t="s">
        <v>539</v>
      </c>
      <c r="C843" s="137">
        <v>20</v>
      </c>
      <c r="D843" s="137">
        <v>12</v>
      </c>
      <c r="E843" s="137">
        <v>0</v>
      </c>
      <c r="F843" s="137">
        <v>0</v>
      </c>
      <c r="G843" s="137">
        <v>0</v>
      </c>
      <c r="H843" s="137">
        <v>1</v>
      </c>
      <c r="I843" s="137">
        <v>4</v>
      </c>
      <c r="J843" s="137">
        <v>0</v>
      </c>
      <c r="K843" s="137">
        <v>0</v>
      </c>
      <c r="L843" s="132">
        <f t="shared" ref="L843:L906" si="14">+C843-D843-G843-H843-I843-J843-K843</f>
        <v>3</v>
      </c>
      <c r="M843" s="137">
        <v>2461</v>
      </c>
      <c r="N843" s="124">
        <v>8.3179297597042508E-3</v>
      </c>
      <c r="O843" s="138" t="s">
        <v>120</v>
      </c>
      <c r="P843" s="138" t="s">
        <v>305</v>
      </c>
      <c r="Q843" s="133"/>
    </row>
    <row r="844" spans="1:17" ht="15.75" thickBot="1" x14ac:dyDescent="0.25">
      <c r="A844" s="135" t="s">
        <v>1093</v>
      </c>
      <c r="B844" s="136" t="s">
        <v>1094</v>
      </c>
      <c r="C844" s="137">
        <v>5</v>
      </c>
      <c r="D844" s="137">
        <v>0</v>
      </c>
      <c r="E844" s="137">
        <v>0</v>
      </c>
      <c r="F844" s="137">
        <v>0</v>
      </c>
      <c r="G844" s="137">
        <v>0</v>
      </c>
      <c r="H844" s="137">
        <v>1</v>
      </c>
      <c r="I844" s="137">
        <v>4</v>
      </c>
      <c r="J844" s="137">
        <v>0</v>
      </c>
      <c r="K844" s="137">
        <v>0</v>
      </c>
      <c r="L844" s="132">
        <f t="shared" si="14"/>
        <v>0</v>
      </c>
      <c r="M844" s="137">
        <v>1082</v>
      </c>
      <c r="N844" s="124">
        <v>1.034875297526648E-4</v>
      </c>
      <c r="O844" s="138" t="s">
        <v>34</v>
      </c>
      <c r="P844" s="138" t="s">
        <v>305</v>
      </c>
      <c r="Q844" s="133" t="s">
        <v>2359</v>
      </c>
    </row>
    <row r="845" spans="1:17" ht="15.75" thickBot="1" x14ac:dyDescent="0.25">
      <c r="A845" s="135" t="s">
        <v>1372</v>
      </c>
      <c r="B845" s="136" t="s">
        <v>1373</v>
      </c>
      <c r="C845" s="137">
        <v>14</v>
      </c>
      <c r="D845" s="137">
        <v>0</v>
      </c>
      <c r="E845" s="137">
        <v>0</v>
      </c>
      <c r="F845" s="137">
        <v>0</v>
      </c>
      <c r="G845" s="137">
        <v>0</v>
      </c>
      <c r="H845" s="137">
        <v>0</v>
      </c>
      <c r="I845" s="137">
        <v>4</v>
      </c>
      <c r="J845" s="137">
        <v>0</v>
      </c>
      <c r="K845" s="137">
        <v>1</v>
      </c>
      <c r="L845" s="132">
        <f t="shared" si="14"/>
        <v>9</v>
      </c>
      <c r="M845" s="137">
        <v>235</v>
      </c>
      <c r="N845" s="124">
        <v>2.8898254063816978E-2</v>
      </c>
      <c r="O845" s="138" t="s">
        <v>88</v>
      </c>
      <c r="P845" s="138" t="s">
        <v>305</v>
      </c>
      <c r="Q845" s="133"/>
    </row>
    <row r="846" spans="1:17" ht="15.75" thickBot="1" x14ac:dyDescent="0.25">
      <c r="A846" s="135" t="s">
        <v>2005</v>
      </c>
      <c r="B846" s="136" t="s">
        <v>2006</v>
      </c>
      <c r="C846" s="137">
        <v>3</v>
      </c>
      <c r="D846" s="137">
        <v>0</v>
      </c>
      <c r="E846" s="137">
        <v>0</v>
      </c>
      <c r="F846" s="137">
        <v>0</v>
      </c>
      <c r="G846" s="137">
        <v>0</v>
      </c>
      <c r="H846" s="137">
        <v>0</v>
      </c>
      <c r="I846" s="137">
        <v>0</v>
      </c>
      <c r="J846" s="137">
        <v>0</v>
      </c>
      <c r="K846" s="137">
        <v>0</v>
      </c>
      <c r="L846" s="132">
        <f t="shared" si="14"/>
        <v>3</v>
      </c>
      <c r="M846" s="137">
        <v>342</v>
      </c>
      <c r="N846" s="124">
        <v>1.5056461731493099E-2</v>
      </c>
      <c r="O846" s="138" t="s">
        <v>175</v>
      </c>
      <c r="P846" s="138" t="s">
        <v>307</v>
      </c>
      <c r="Q846" s="133"/>
    </row>
    <row r="847" spans="1:17" ht="15.75" thickBot="1" x14ac:dyDescent="0.25">
      <c r="A847" s="135" t="s">
        <v>421</v>
      </c>
      <c r="B847" s="136" t="s">
        <v>422</v>
      </c>
      <c r="C847" s="137">
        <v>233</v>
      </c>
      <c r="D847" s="137">
        <v>70</v>
      </c>
      <c r="E847" s="137">
        <v>0</v>
      </c>
      <c r="F847" s="137">
        <v>1</v>
      </c>
      <c r="G847" s="137">
        <v>0</v>
      </c>
      <c r="H847" s="137">
        <v>8</v>
      </c>
      <c r="I847" s="137">
        <v>76</v>
      </c>
      <c r="J847" s="137">
        <v>0</v>
      </c>
      <c r="K847" s="137">
        <v>13</v>
      </c>
      <c r="L847" s="132">
        <f t="shared" si="14"/>
        <v>66</v>
      </c>
      <c r="M847" s="137">
        <v>9808</v>
      </c>
      <c r="N847" s="124">
        <v>2.8725314183123879E-2</v>
      </c>
      <c r="O847" s="138" t="s">
        <v>71</v>
      </c>
      <c r="P847" s="138" t="s">
        <v>298</v>
      </c>
      <c r="Q847" s="133"/>
    </row>
    <row r="848" spans="1:17" ht="15.75" thickBot="1" x14ac:dyDescent="0.25">
      <c r="A848" s="135" t="s">
        <v>473</v>
      </c>
      <c r="B848" s="136" t="s">
        <v>474</v>
      </c>
      <c r="C848" s="137">
        <v>58</v>
      </c>
      <c r="D848" s="137">
        <v>12</v>
      </c>
      <c r="E848" s="137">
        <v>0</v>
      </c>
      <c r="F848" s="137">
        <v>0</v>
      </c>
      <c r="G848" s="137">
        <v>0</v>
      </c>
      <c r="H848" s="137">
        <v>1</v>
      </c>
      <c r="I848" s="137">
        <v>10</v>
      </c>
      <c r="J848" s="137">
        <v>7</v>
      </c>
      <c r="K848" s="137">
        <v>4</v>
      </c>
      <c r="L848" s="132">
        <f t="shared" si="14"/>
        <v>24</v>
      </c>
      <c r="M848" s="137">
        <v>6401</v>
      </c>
      <c r="N848" s="124">
        <v>7.5440067057837385E-3</v>
      </c>
      <c r="O848" s="138" t="s">
        <v>34</v>
      </c>
      <c r="P848" s="138" t="s">
        <v>305</v>
      </c>
      <c r="Q848" s="133" t="s">
        <v>2359</v>
      </c>
    </row>
    <row r="849" spans="1:17" ht="15.75" thickBot="1" x14ac:dyDescent="0.25">
      <c r="A849" s="135" t="s">
        <v>741</v>
      </c>
      <c r="B849" s="136" t="s">
        <v>742</v>
      </c>
      <c r="C849" s="137">
        <v>9</v>
      </c>
      <c r="D849" s="137">
        <v>0</v>
      </c>
      <c r="E849" s="137">
        <v>0</v>
      </c>
      <c r="F849" s="137">
        <v>0</v>
      </c>
      <c r="G849" s="137">
        <v>0</v>
      </c>
      <c r="H849" s="137">
        <v>0</v>
      </c>
      <c r="I849" s="137">
        <v>1</v>
      </c>
      <c r="J849" s="137">
        <v>2</v>
      </c>
      <c r="K849" s="137">
        <v>1</v>
      </c>
      <c r="L849" s="132">
        <f t="shared" si="14"/>
        <v>5</v>
      </c>
      <c r="M849" s="137">
        <v>2879</v>
      </c>
      <c r="N849" s="124">
        <v>7.7619663648124193E-3</v>
      </c>
      <c r="O849" s="138" t="s">
        <v>61</v>
      </c>
      <c r="P849" s="138" t="s">
        <v>305</v>
      </c>
      <c r="Q849" s="133"/>
    </row>
    <row r="850" spans="1:17" ht="15.75" thickBot="1" x14ac:dyDescent="0.25">
      <c r="A850" s="135" t="s">
        <v>2090</v>
      </c>
      <c r="B850" s="136" t="s">
        <v>2091</v>
      </c>
      <c r="C850" s="137">
        <v>4</v>
      </c>
      <c r="D850" s="137">
        <v>0</v>
      </c>
      <c r="E850" s="137">
        <v>0</v>
      </c>
      <c r="F850" s="137">
        <v>0</v>
      </c>
      <c r="G850" s="137">
        <v>0</v>
      </c>
      <c r="H850" s="137">
        <v>0</v>
      </c>
      <c r="I850" s="137">
        <v>0</v>
      </c>
      <c r="J850" s="137">
        <v>0</v>
      </c>
      <c r="K850" s="137">
        <v>0</v>
      </c>
      <c r="L850" s="132">
        <f t="shared" si="14"/>
        <v>4</v>
      </c>
      <c r="M850" s="137">
        <v>326</v>
      </c>
      <c r="N850" s="124">
        <v>8.1455805892547667E-2</v>
      </c>
      <c r="O850" s="138" t="s">
        <v>34</v>
      </c>
      <c r="P850" s="138" t="s">
        <v>305</v>
      </c>
      <c r="Q850" s="133" t="s">
        <v>2359</v>
      </c>
    </row>
    <row r="851" spans="1:17" ht="15.75" thickBot="1" x14ac:dyDescent="0.25">
      <c r="A851" s="135" t="s">
        <v>1188</v>
      </c>
      <c r="B851" s="136" t="s">
        <v>1189</v>
      </c>
      <c r="C851" s="137">
        <v>11</v>
      </c>
      <c r="D851" s="137">
        <v>4</v>
      </c>
      <c r="E851" s="137">
        <v>0</v>
      </c>
      <c r="F851" s="137">
        <v>0</v>
      </c>
      <c r="G851" s="137">
        <v>0</v>
      </c>
      <c r="H851" s="137">
        <v>1</v>
      </c>
      <c r="I851" s="137">
        <v>5</v>
      </c>
      <c r="J851" s="137">
        <v>1</v>
      </c>
      <c r="K851" s="137">
        <v>0</v>
      </c>
      <c r="L851" s="132">
        <f t="shared" si="14"/>
        <v>0</v>
      </c>
      <c r="M851" s="137">
        <v>989</v>
      </c>
      <c r="N851" s="124">
        <v>4.2553191489361703E-3</v>
      </c>
      <c r="O851" s="138" t="s">
        <v>78</v>
      </c>
      <c r="P851" s="138" t="s">
        <v>321</v>
      </c>
      <c r="Q851" s="133"/>
    </row>
    <row r="852" spans="1:17" ht="15.75" thickBot="1" x14ac:dyDescent="0.25">
      <c r="A852" s="135" t="s">
        <v>1408</v>
      </c>
      <c r="B852" s="136" t="s">
        <v>1409</v>
      </c>
      <c r="C852" s="137">
        <v>4</v>
      </c>
      <c r="D852" s="137">
        <v>0</v>
      </c>
      <c r="E852" s="137">
        <v>0</v>
      </c>
      <c r="F852" s="137">
        <v>0</v>
      </c>
      <c r="G852" s="137">
        <v>0</v>
      </c>
      <c r="H852" s="137">
        <v>0</v>
      </c>
      <c r="I852" s="137">
        <v>0</v>
      </c>
      <c r="J852" s="137">
        <v>1</v>
      </c>
      <c r="K852" s="137">
        <v>0</v>
      </c>
      <c r="L852" s="132">
        <f t="shared" si="14"/>
        <v>3</v>
      </c>
      <c r="M852" s="137">
        <v>967</v>
      </c>
      <c r="N852" s="124">
        <v>5.4495912806539508E-3</v>
      </c>
      <c r="O852" s="138" t="s">
        <v>89</v>
      </c>
      <c r="P852" s="138" t="s">
        <v>2580</v>
      </c>
      <c r="Q852" s="133"/>
    </row>
    <row r="853" spans="1:17" ht="15.75" thickBot="1" x14ac:dyDescent="0.25">
      <c r="A853" s="135" t="s">
        <v>1949</v>
      </c>
      <c r="B853" s="136" t="s">
        <v>1950</v>
      </c>
      <c r="C853" s="137">
        <v>8</v>
      </c>
      <c r="D853" s="137">
        <v>0</v>
      </c>
      <c r="E853" s="137">
        <v>0</v>
      </c>
      <c r="F853" s="137">
        <v>0</v>
      </c>
      <c r="G853" s="137">
        <v>0</v>
      </c>
      <c r="H853" s="137">
        <v>3</v>
      </c>
      <c r="I853" s="137">
        <v>3</v>
      </c>
      <c r="J853" s="137">
        <v>0</v>
      </c>
      <c r="K853" s="137">
        <v>0</v>
      </c>
      <c r="L853" s="132">
        <f t="shared" si="14"/>
        <v>2</v>
      </c>
      <c r="M853" s="137">
        <v>942</v>
      </c>
      <c r="N853" s="124">
        <v>2.491103202846975E-2</v>
      </c>
      <c r="O853" s="138" t="s">
        <v>2581</v>
      </c>
      <c r="P853" s="138" t="s">
        <v>312</v>
      </c>
      <c r="Q853" s="133" t="s">
        <v>2358</v>
      </c>
    </row>
    <row r="854" spans="1:17" ht="15.75" thickBot="1" x14ac:dyDescent="0.25">
      <c r="A854" s="135" t="s">
        <v>1998</v>
      </c>
      <c r="B854" s="136" t="s">
        <v>1999</v>
      </c>
      <c r="C854" s="137">
        <v>6</v>
      </c>
      <c r="D854" s="137">
        <v>2</v>
      </c>
      <c r="E854" s="137">
        <v>0</v>
      </c>
      <c r="F854" s="137">
        <v>0</v>
      </c>
      <c r="G854" s="137">
        <v>0</v>
      </c>
      <c r="H854" s="137">
        <v>2</v>
      </c>
      <c r="I854" s="137">
        <v>1</v>
      </c>
      <c r="J854" s="137">
        <v>0</v>
      </c>
      <c r="K854" s="137">
        <v>0</v>
      </c>
      <c r="L854" s="132">
        <f t="shared" si="14"/>
        <v>1</v>
      </c>
      <c r="M854" s="137">
        <v>431</v>
      </c>
      <c r="N854" s="124">
        <v>3.27653997378768E-3</v>
      </c>
      <c r="O854" s="138" t="s">
        <v>71</v>
      </c>
      <c r="P854" s="138" t="s">
        <v>298</v>
      </c>
      <c r="Q854" s="133"/>
    </row>
    <row r="855" spans="1:17" ht="15.75" thickBot="1" x14ac:dyDescent="0.25">
      <c r="A855" s="135" t="s">
        <v>94</v>
      </c>
      <c r="B855" s="136" t="s">
        <v>358</v>
      </c>
      <c r="C855" s="137">
        <v>2254</v>
      </c>
      <c r="D855" s="137">
        <v>451</v>
      </c>
      <c r="E855" s="137">
        <v>9</v>
      </c>
      <c r="F855" s="137">
        <v>8</v>
      </c>
      <c r="G855" s="137">
        <v>783</v>
      </c>
      <c r="H855" s="137">
        <v>67</v>
      </c>
      <c r="I855" s="137">
        <v>570</v>
      </c>
      <c r="J855" s="137">
        <v>23</v>
      </c>
      <c r="K855" s="137">
        <v>50</v>
      </c>
      <c r="L855" s="132">
        <f t="shared" si="14"/>
        <v>310</v>
      </c>
      <c r="M855" s="137">
        <v>39187</v>
      </c>
      <c r="N855" s="124">
        <v>1.7632241813602016E-2</v>
      </c>
      <c r="O855" s="138" t="s">
        <v>456</v>
      </c>
      <c r="P855" s="138" t="s">
        <v>321</v>
      </c>
      <c r="Q855" s="133" t="s">
        <v>94</v>
      </c>
    </row>
    <row r="856" spans="1:17" ht="15.75" thickBot="1" x14ac:dyDescent="0.25">
      <c r="A856" s="135" t="s">
        <v>1269</v>
      </c>
      <c r="B856" s="136" t="s">
        <v>1270</v>
      </c>
      <c r="C856" s="137">
        <v>4</v>
      </c>
      <c r="D856" s="137">
        <v>0</v>
      </c>
      <c r="E856" s="137">
        <v>0</v>
      </c>
      <c r="F856" s="137">
        <v>0</v>
      </c>
      <c r="G856" s="137">
        <v>0</v>
      </c>
      <c r="H856" s="137">
        <v>1</v>
      </c>
      <c r="I856" s="137">
        <v>1</v>
      </c>
      <c r="J856" s="137">
        <v>0</v>
      </c>
      <c r="K856" s="137">
        <v>0</v>
      </c>
      <c r="L856" s="132">
        <f t="shared" si="14"/>
        <v>2</v>
      </c>
      <c r="M856" s="137">
        <v>1016</v>
      </c>
      <c r="N856" s="124">
        <v>1.264367816091954E-2</v>
      </c>
      <c r="O856" s="138" t="s">
        <v>47</v>
      </c>
      <c r="P856" s="138" t="s">
        <v>316</v>
      </c>
      <c r="Q856" s="133"/>
    </row>
    <row r="857" spans="1:17" ht="15.75" thickBot="1" x14ac:dyDescent="0.25">
      <c r="A857" s="135" t="s">
        <v>672</v>
      </c>
      <c r="B857" s="136" t="s">
        <v>673</v>
      </c>
      <c r="C857" s="137">
        <v>4</v>
      </c>
      <c r="D857" s="137">
        <v>1</v>
      </c>
      <c r="E857" s="137">
        <v>0</v>
      </c>
      <c r="F857" s="137">
        <v>0</v>
      </c>
      <c r="G857" s="137">
        <v>1</v>
      </c>
      <c r="H857" s="137">
        <v>0</v>
      </c>
      <c r="I857" s="137">
        <v>1</v>
      </c>
      <c r="J857" s="137">
        <v>0</v>
      </c>
      <c r="K857" s="137">
        <v>0</v>
      </c>
      <c r="L857" s="132">
        <f t="shared" si="14"/>
        <v>1</v>
      </c>
      <c r="M857" s="137">
        <v>1203</v>
      </c>
      <c r="N857" s="124">
        <v>6.3593004769475362E-3</v>
      </c>
      <c r="O857" s="138" t="s">
        <v>71</v>
      </c>
      <c r="P857" s="138" t="s">
        <v>298</v>
      </c>
      <c r="Q857" s="133" t="s">
        <v>18</v>
      </c>
    </row>
    <row r="858" spans="1:17" ht="15.75" thickBot="1" x14ac:dyDescent="0.25">
      <c r="A858" s="135" t="s">
        <v>686</v>
      </c>
      <c r="B858" s="136" t="s">
        <v>687</v>
      </c>
      <c r="C858" s="137">
        <v>44</v>
      </c>
      <c r="D858" s="137">
        <v>0</v>
      </c>
      <c r="E858" s="137">
        <v>0</v>
      </c>
      <c r="F858" s="137">
        <v>0</v>
      </c>
      <c r="G858" s="137">
        <v>1</v>
      </c>
      <c r="H858" s="137">
        <v>4</v>
      </c>
      <c r="I858" s="137">
        <v>29</v>
      </c>
      <c r="J858" s="137">
        <v>0</v>
      </c>
      <c r="K858" s="137">
        <v>1</v>
      </c>
      <c r="L858" s="132">
        <f t="shared" si="14"/>
        <v>9</v>
      </c>
      <c r="M858" s="137">
        <v>863</v>
      </c>
      <c r="N858" s="124">
        <v>4.3258832011535686E-3</v>
      </c>
      <c r="O858" s="138" t="s">
        <v>180</v>
      </c>
      <c r="P858" s="138" t="s">
        <v>296</v>
      </c>
      <c r="Q858" s="133"/>
    </row>
    <row r="859" spans="1:17" ht="15.75" thickBot="1" x14ac:dyDescent="0.25">
      <c r="A859" s="135" t="s">
        <v>95</v>
      </c>
      <c r="B859" s="136" t="s">
        <v>457</v>
      </c>
      <c r="C859" s="137">
        <v>33</v>
      </c>
      <c r="D859" s="137">
        <v>16</v>
      </c>
      <c r="E859" s="137">
        <v>0</v>
      </c>
      <c r="F859" s="137">
        <v>0</v>
      </c>
      <c r="G859" s="137">
        <v>0</v>
      </c>
      <c r="H859" s="137">
        <v>3</v>
      </c>
      <c r="I859" s="137">
        <v>6</v>
      </c>
      <c r="J859" s="137">
        <v>1</v>
      </c>
      <c r="K859" s="137">
        <v>2</v>
      </c>
      <c r="L859" s="132">
        <f t="shared" si="14"/>
        <v>5</v>
      </c>
      <c r="M859" s="137">
        <v>4759</v>
      </c>
      <c r="N859" s="124">
        <v>5.1724137931034482E-2</v>
      </c>
      <c r="O859" s="138" t="s">
        <v>456</v>
      </c>
      <c r="P859" s="138" t="s">
        <v>305</v>
      </c>
      <c r="Q859" s="133" t="s">
        <v>2359</v>
      </c>
    </row>
    <row r="860" spans="1:17" ht="15.75" thickBot="1" x14ac:dyDescent="0.25">
      <c r="A860" s="135" t="s">
        <v>249</v>
      </c>
      <c r="B860" s="136" t="s">
        <v>393</v>
      </c>
      <c r="C860" s="137">
        <v>162</v>
      </c>
      <c r="D860" s="137">
        <v>52</v>
      </c>
      <c r="E860" s="137">
        <v>0</v>
      </c>
      <c r="F860" s="137">
        <v>1</v>
      </c>
      <c r="G860" s="137">
        <v>0</v>
      </c>
      <c r="H860" s="137">
        <v>24</v>
      </c>
      <c r="I860" s="137">
        <v>40</v>
      </c>
      <c r="J860" s="137">
        <v>1</v>
      </c>
      <c r="K860" s="137">
        <v>12</v>
      </c>
      <c r="L860" s="132">
        <f t="shared" si="14"/>
        <v>33</v>
      </c>
      <c r="M860" s="137">
        <v>22912</v>
      </c>
      <c r="N860" s="124">
        <v>3.0832476875642342E-3</v>
      </c>
      <c r="O860" s="138" t="s">
        <v>456</v>
      </c>
      <c r="P860" s="138" t="s">
        <v>305</v>
      </c>
      <c r="Q860" s="133"/>
    </row>
    <row r="861" spans="1:17" ht="15.75" thickBot="1" x14ac:dyDescent="0.25">
      <c r="A861" s="135" t="s">
        <v>1438</v>
      </c>
      <c r="B861" s="136" t="s">
        <v>1439</v>
      </c>
      <c r="C861" s="137">
        <v>8</v>
      </c>
      <c r="D861" s="137">
        <v>2</v>
      </c>
      <c r="E861" s="137">
        <v>0</v>
      </c>
      <c r="F861" s="137">
        <v>0</v>
      </c>
      <c r="G861" s="137">
        <v>0</v>
      </c>
      <c r="H861" s="137">
        <v>0</v>
      </c>
      <c r="I861" s="137">
        <v>5</v>
      </c>
      <c r="J861" s="137">
        <v>0</v>
      </c>
      <c r="K861" s="137">
        <v>0</v>
      </c>
      <c r="L861" s="132">
        <f t="shared" si="14"/>
        <v>1</v>
      </c>
      <c r="M861" s="137">
        <v>598</v>
      </c>
      <c r="N861" s="124">
        <v>7.8431372549019607E-3</v>
      </c>
      <c r="O861" s="138" t="s">
        <v>28</v>
      </c>
      <c r="P861" s="138" t="s">
        <v>321</v>
      </c>
      <c r="Q861" s="133" t="s">
        <v>2355</v>
      </c>
    </row>
    <row r="862" spans="1:17" ht="15.75" thickBot="1" x14ac:dyDescent="0.25">
      <c r="A862" s="135" t="s">
        <v>825</v>
      </c>
      <c r="B862" s="136" t="s">
        <v>826</v>
      </c>
      <c r="C862" s="137">
        <v>9</v>
      </c>
      <c r="D862" s="137">
        <v>5</v>
      </c>
      <c r="E862" s="137">
        <v>0</v>
      </c>
      <c r="F862" s="137">
        <v>0</v>
      </c>
      <c r="G862" s="137">
        <v>0</v>
      </c>
      <c r="H862" s="137">
        <v>1</v>
      </c>
      <c r="I862" s="137">
        <v>1</v>
      </c>
      <c r="J862" s="137">
        <v>0</v>
      </c>
      <c r="K862" s="137">
        <v>0</v>
      </c>
      <c r="L862" s="132">
        <f t="shared" si="14"/>
        <v>2</v>
      </c>
      <c r="M862" s="137">
        <v>1566</v>
      </c>
      <c r="N862" s="124">
        <v>9.1428571428571428E-2</v>
      </c>
      <c r="O862" s="138" t="s">
        <v>29</v>
      </c>
      <c r="P862" s="138" t="s">
        <v>298</v>
      </c>
      <c r="Q862" s="133"/>
    </row>
    <row r="863" spans="1:17" ht="15.75" thickBot="1" x14ac:dyDescent="0.25">
      <c r="A863" s="135" t="s">
        <v>1245</v>
      </c>
      <c r="B863" s="136" t="s">
        <v>1246</v>
      </c>
      <c r="C863" s="137">
        <v>11</v>
      </c>
      <c r="D863" s="137">
        <v>0</v>
      </c>
      <c r="E863" s="137">
        <v>0</v>
      </c>
      <c r="F863" s="137">
        <v>0</v>
      </c>
      <c r="G863" s="137">
        <v>0</v>
      </c>
      <c r="H863" s="137">
        <v>3</v>
      </c>
      <c r="I863" s="137">
        <v>6</v>
      </c>
      <c r="J863" s="137">
        <v>0</v>
      </c>
      <c r="K863" s="137">
        <v>0</v>
      </c>
      <c r="L863" s="132">
        <f t="shared" si="14"/>
        <v>2</v>
      </c>
      <c r="M863" s="137">
        <v>1711</v>
      </c>
      <c r="N863" s="124">
        <v>1.1070426757457013E-2</v>
      </c>
      <c r="O863" s="138" t="s">
        <v>162</v>
      </c>
      <c r="P863" s="138" t="s">
        <v>309</v>
      </c>
      <c r="Q863" s="133" t="s">
        <v>111</v>
      </c>
    </row>
    <row r="864" spans="1:17" ht="15.75" thickBot="1" x14ac:dyDescent="0.25">
      <c r="A864" s="135" t="s">
        <v>1863</v>
      </c>
      <c r="B864" s="136" t="s">
        <v>1864</v>
      </c>
      <c r="C864" s="137">
        <v>1</v>
      </c>
      <c r="D864" s="137">
        <v>1</v>
      </c>
      <c r="E864" s="137">
        <v>1</v>
      </c>
      <c r="F864" s="137">
        <v>0</v>
      </c>
      <c r="G864" s="137">
        <v>0</v>
      </c>
      <c r="H864" s="137">
        <v>0</v>
      </c>
      <c r="I864" s="137">
        <v>0</v>
      </c>
      <c r="J864" s="137">
        <v>0</v>
      </c>
      <c r="K864" s="137">
        <v>0</v>
      </c>
      <c r="L864" s="132">
        <f t="shared" si="14"/>
        <v>0</v>
      </c>
      <c r="M864" s="137">
        <v>281</v>
      </c>
      <c r="N864" s="124">
        <v>1.8050541516245487E-2</v>
      </c>
      <c r="O864" s="138" t="s">
        <v>36</v>
      </c>
      <c r="P864" s="138" t="s">
        <v>321</v>
      </c>
      <c r="Q864" s="133"/>
    </row>
    <row r="865" spans="1:17" ht="15.75" thickBot="1" x14ac:dyDescent="0.25">
      <c r="A865" s="135" t="s">
        <v>1026</v>
      </c>
      <c r="B865" s="136" t="s">
        <v>1027</v>
      </c>
      <c r="C865" s="137">
        <v>4</v>
      </c>
      <c r="D865" s="137">
        <v>0</v>
      </c>
      <c r="E865" s="137">
        <v>0</v>
      </c>
      <c r="F865" s="137">
        <v>0</v>
      </c>
      <c r="G865" s="137">
        <v>0</v>
      </c>
      <c r="H865" s="137">
        <v>0</v>
      </c>
      <c r="I865" s="137">
        <v>3</v>
      </c>
      <c r="J865" s="137">
        <v>0</v>
      </c>
      <c r="K865" s="137">
        <v>0</v>
      </c>
      <c r="L865" s="132">
        <f t="shared" si="14"/>
        <v>1</v>
      </c>
      <c r="M865" s="137">
        <v>934</v>
      </c>
      <c r="N865" s="124">
        <v>4.8355899419729211E-3</v>
      </c>
      <c r="O865" s="138" t="s">
        <v>78</v>
      </c>
      <c r="P865" s="138" t="s">
        <v>321</v>
      </c>
      <c r="Q865" s="133"/>
    </row>
    <row r="866" spans="1:17" ht="15.75" thickBot="1" x14ac:dyDescent="0.25">
      <c r="A866" s="135" t="s">
        <v>561</v>
      </c>
      <c r="B866" s="136" t="s">
        <v>562</v>
      </c>
      <c r="C866" s="137">
        <v>33</v>
      </c>
      <c r="D866" s="137">
        <v>7</v>
      </c>
      <c r="E866" s="137">
        <v>0</v>
      </c>
      <c r="F866" s="137">
        <v>0</v>
      </c>
      <c r="G866" s="137">
        <v>0</v>
      </c>
      <c r="H866" s="137">
        <v>0</v>
      </c>
      <c r="I866" s="137">
        <v>15</v>
      </c>
      <c r="J866" s="137">
        <v>2</v>
      </c>
      <c r="K866" s="137">
        <v>5</v>
      </c>
      <c r="L866" s="132">
        <f t="shared" si="14"/>
        <v>4</v>
      </c>
      <c r="M866" s="137">
        <v>585</v>
      </c>
      <c r="N866" s="124">
        <v>1.0691375623663579E-2</v>
      </c>
      <c r="O866" s="138" t="s">
        <v>42</v>
      </c>
      <c r="P866" s="138" t="s">
        <v>307</v>
      </c>
      <c r="Q866" s="133" t="s">
        <v>5</v>
      </c>
    </row>
    <row r="867" spans="1:17" ht="15.75" thickBot="1" x14ac:dyDescent="0.25">
      <c r="A867" s="135" t="s">
        <v>412</v>
      </c>
      <c r="B867" s="136" t="s">
        <v>413</v>
      </c>
      <c r="C867" s="137">
        <v>404</v>
      </c>
      <c r="D867" s="137">
        <v>128</v>
      </c>
      <c r="E867" s="137">
        <v>0</v>
      </c>
      <c r="F867" s="137">
        <v>0</v>
      </c>
      <c r="G867" s="137">
        <v>0</v>
      </c>
      <c r="H867" s="137">
        <v>72</v>
      </c>
      <c r="I867" s="137">
        <v>93</v>
      </c>
      <c r="J867" s="137">
        <v>2</v>
      </c>
      <c r="K867" s="137">
        <v>34</v>
      </c>
      <c r="L867" s="132">
        <f t="shared" si="14"/>
        <v>75</v>
      </c>
      <c r="M867" s="137">
        <v>6517</v>
      </c>
      <c r="N867" s="124">
        <v>9.6525096525096527E-4</v>
      </c>
      <c r="O867" s="138" t="s">
        <v>47</v>
      </c>
      <c r="P867" s="138" t="s">
        <v>316</v>
      </c>
      <c r="Q867" s="133"/>
    </row>
    <row r="868" spans="1:17" ht="15.75" thickBot="1" x14ac:dyDescent="0.25">
      <c r="A868" s="135" t="s">
        <v>2068</v>
      </c>
      <c r="B868" s="136" t="s">
        <v>2069</v>
      </c>
      <c r="C868" s="137">
        <v>1</v>
      </c>
      <c r="D868" s="137">
        <v>0</v>
      </c>
      <c r="E868" s="137">
        <v>0</v>
      </c>
      <c r="F868" s="137">
        <v>0</v>
      </c>
      <c r="G868" s="137">
        <v>0</v>
      </c>
      <c r="H868" s="137">
        <v>0</v>
      </c>
      <c r="I868" s="137">
        <v>0</v>
      </c>
      <c r="J868" s="137">
        <v>0</v>
      </c>
      <c r="K868" s="137">
        <v>0</v>
      </c>
      <c r="L868" s="132">
        <f t="shared" si="14"/>
        <v>1</v>
      </c>
      <c r="M868" s="137">
        <v>612</v>
      </c>
      <c r="N868" s="124">
        <v>8.8719898605830166E-3</v>
      </c>
      <c r="O868" s="138" t="s">
        <v>225</v>
      </c>
      <c r="P868" s="138" t="s">
        <v>307</v>
      </c>
      <c r="Q868" s="133" t="s">
        <v>83</v>
      </c>
    </row>
    <row r="869" spans="1:17" ht="15.75" thickBot="1" x14ac:dyDescent="0.25">
      <c r="A869" s="135" t="s">
        <v>1385</v>
      </c>
      <c r="B869" s="136" t="s">
        <v>1386</v>
      </c>
      <c r="C869" s="137">
        <v>1</v>
      </c>
      <c r="D869" s="137">
        <v>0</v>
      </c>
      <c r="E869" s="137">
        <v>0</v>
      </c>
      <c r="F869" s="137">
        <v>0</v>
      </c>
      <c r="G869" s="137">
        <v>0</v>
      </c>
      <c r="H869" s="137">
        <v>0</v>
      </c>
      <c r="I869" s="137">
        <v>1</v>
      </c>
      <c r="J869" s="137">
        <v>0</v>
      </c>
      <c r="K869" s="137">
        <v>0</v>
      </c>
      <c r="L869" s="132">
        <f t="shared" si="14"/>
        <v>0</v>
      </c>
      <c r="M869" s="137">
        <v>457</v>
      </c>
      <c r="N869" s="124">
        <v>7.8612716763005783E-2</v>
      </c>
      <c r="O869" s="138" t="s">
        <v>217</v>
      </c>
      <c r="P869" s="138" t="s">
        <v>298</v>
      </c>
      <c r="Q869" s="133"/>
    </row>
    <row r="870" spans="1:17" ht="15.75" thickBot="1" x14ac:dyDescent="0.25">
      <c r="A870" s="135" t="s">
        <v>922</v>
      </c>
      <c r="B870" s="136" t="s">
        <v>923</v>
      </c>
      <c r="C870" s="137">
        <v>6</v>
      </c>
      <c r="D870" s="137">
        <v>2</v>
      </c>
      <c r="E870" s="137">
        <v>0</v>
      </c>
      <c r="F870" s="137">
        <v>0</v>
      </c>
      <c r="G870" s="137">
        <v>0</v>
      </c>
      <c r="H870" s="137">
        <v>1</v>
      </c>
      <c r="I870" s="137">
        <v>1</v>
      </c>
      <c r="J870" s="137">
        <v>0</v>
      </c>
      <c r="K870" s="137">
        <v>0</v>
      </c>
      <c r="L870" s="132">
        <f t="shared" si="14"/>
        <v>2</v>
      </c>
      <c r="M870" s="137">
        <v>347</v>
      </c>
      <c r="N870" s="124">
        <v>5.681818181818182E-3</v>
      </c>
      <c r="O870" s="138" t="s">
        <v>28</v>
      </c>
      <c r="P870" s="138" t="s">
        <v>321</v>
      </c>
      <c r="Q870" s="133" t="s">
        <v>2355</v>
      </c>
    </row>
    <row r="871" spans="1:17" ht="15.75" thickBot="1" x14ac:dyDescent="0.25">
      <c r="A871" s="135" t="s">
        <v>436</v>
      </c>
      <c r="B871" s="136" t="s">
        <v>437</v>
      </c>
      <c r="C871" s="137">
        <v>34</v>
      </c>
      <c r="D871" s="137">
        <v>20</v>
      </c>
      <c r="E871" s="137">
        <v>0</v>
      </c>
      <c r="F871" s="137">
        <v>0</v>
      </c>
      <c r="G871" s="137">
        <v>0</v>
      </c>
      <c r="H871" s="137">
        <v>2</v>
      </c>
      <c r="I871" s="137">
        <v>3</v>
      </c>
      <c r="J871" s="137">
        <v>2</v>
      </c>
      <c r="K871" s="137">
        <v>1</v>
      </c>
      <c r="L871" s="132">
        <f t="shared" si="14"/>
        <v>6</v>
      </c>
      <c r="M871" s="137">
        <v>3124</v>
      </c>
      <c r="N871" s="124">
        <v>1.4336917562724014E-2</v>
      </c>
      <c r="O871" s="138" t="s">
        <v>73</v>
      </c>
      <c r="P871" s="138" t="s">
        <v>316</v>
      </c>
      <c r="Q871" s="133"/>
    </row>
    <row r="872" spans="1:17" ht="15.75" thickBot="1" x14ac:dyDescent="0.25">
      <c r="A872" s="135" t="s">
        <v>96</v>
      </c>
      <c r="B872" s="136" t="s">
        <v>373</v>
      </c>
      <c r="C872" s="137">
        <v>794</v>
      </c>
      <c r="D872" s="137">
        <v>570</v>
      </c>
      <c r="E872" s="137">
        <v>5</v>
      </c>
      <c r="F872" s="137">
        <v>37</v>
      </c>
      <c r="G872" s="137">
        <v>0</v>
      </c>
      <c r="H872" s="137">
        <v>6</v>
      </c>
      <c r="I872" s="137">
        <v>128</v>
      </c>
      <c r="J872" s="137">
        <v>18</v>
      </c>
      <c r="K872" s="137">
        <v>9</v>
      </c>
      <c r="L872" s="132">
        <f t="shared" si="14"/>
        <v>63</v>
      </c>
      <c r="M872" s="137">
        <v>8461</v>
      </c>
      <c r="N872" s="124">
        <v>1.75617205395775E-2</v>
      </c>
      <c r="O872" s="138" t="s">
        <v>456</v>
      </c>
      <c r="P872" s="138" t="s">
        <v>321</v>
      </c>
      <c r="Q872" s="133" t="s">
        <v>2355</v>
      </c>
    </row>
    <row r="873" spans="1:17" ht="15.75" thickBot="1" x14ac:dyDescent="0.25">
      <c r="A873" s="135" t="s">
        <v>374</v>
      </c>
      <c r="B873" s="136" t="s">
        <v>375</v>
      </c>
      <c r="C873" s="137">
        <v>459</v>
      </c>
      <c r="D873" s="137">
        <v>231</v>
      </c>
      <c r="E873" s="137">
        <v>6</v>
      </c>
      <c r="F873" s="137">
        <v>2</v>
      </c>
      <c r="G873" s="137">
        <v>1</v>
      </c>
      <c r="H873" s="137">
        <v>23</v>
      </c>
      <c r="I873" s="137">
        <v>80</v>
      </c>
      <c r="J873" s="137">
        <v>11</v>
      </c>
      <c r="K873" s="137">
        <v>9</v>
      </c>
      <c r="L873" s="132">
        <f t="shared" si="14"/>
        <v>104</v>
      </c>
      <c r="M873" s="137">
        <v>41654</v>
      </c>
      <c r="N873" s="124">
        <v>1.1737089201877934E-2</v>
      </c>
      <c r="O873" s="138" t="s">
        <v>456</v>
      </c>
      <c r="P873" s="138" t="s">
        <v>303</v>
      </c>
      <c r="Q873" s="133"/>
    </row>
    <row r="874" spans="1:17" ht="15.75" thickBot="1" x14ac:dyDescent="0.25">
      <c r="A874" s="135" t="s">
        <v>391</v>
      </c>
      <c r="B874" s="136" t="s">
        <v>392</v>
      </c>
      <c r="C874" s="137">
        <v>386</v>
      </c>
      <c r="D874" s="137">
        <v>38</v>
      </c>
      <c r="E874" s="137">
        <v>0</v>
      </c>
      <c r="F874" s="137">
        <v>2</v>
      </c>
      <c r="G874" s="137">
        <v>0</v>
      </c>
      <c r="H874" s="137">
        <v>10</v>
      </c>
      <c r="I874" s="137">
        <v>36</v>
      </c>
      <c r="J874" s="137">
        <v>0</v>
      </c>
      <c r="K874" s="137">
        <v>1</v>
      </c>
      <c r="L874" s="132">
        <f t="shared" si="14"/>
        <v>301</v>
      </c>
      <c r="M874" s="137">
        <v>8039</v>
      </c>
      <c r="N874" s="124">
        <v>5.9787059787059789E-2</v>
      </c>
      <c r="O874" s="138" t="s">
        <v>456</v>
      </c>
      <c r="P874" s="138" t="s">
        <v>298</v>
      </c>
      <c r="Q874" s="133" t="s">
        <v>391</v>
      </c>
    </row>
    <row r="875" spans="1:17" ht="15.75" thickBot="1" x14ac:dyDescent="0.25">
      <c r="A875" s="135" t="s">
        <v>335</v>
      </c>
      <c r="B875" s="136" t="s">
        <v>336</v>
      </c>
      <c r="C875" s="137">
        <v>1863</v>
      </c>
      <c r="D875" s="137">
        <v>993</v>
      </c>
      <c r="E875" s="137">
        <v>37</v>
      </c>
      <c r="F875" s="137">
        <v>93</v>
      </c>
      <c r="G875" s="137">
        <v>712</v>
      </c>
      <c r="H875" s="137">
        <v>20</v>
      </c>
      <c r="I875" s="137">
        <v>55</v>
      </c>
      <c r="J875" s="137">
        <v>10</v>
      </c>
      <c r="K875" s="137">
        <v>4</v>
      </c>
      <c r="L875" s="132">
        <f t="shared" si="14"/>
        <v>69</v>
      </c>
      <c r="M875" s="137">
        <v>63649</v>
      </c>
      <c r="N875" s="124">
        <v>7.2551390568319227E-3</v>
      </c>
      <c r="O875" s="138" t="s">
        <v>456</v>
      </c>
      <c r="P875" s="138" t="s">
        <v>300</v>
      </c>
      <c r="Q875" s="133" t="s">
        <v>2356</v>
      </c>
    </row>
    <row r="876" spans="1:17" ht="15.75" thickBot="1" x14ac:dyDescent="0.25">
      <c r="A876" s="135" t="s">
        <v>342</v>
      </c>
      <c r="B876" s="136" t="s">
        <v>343</v>
      </c>
      <c r="C876" s="137">
        <v>2179</v>
      </c>
      <c r="D876" s="137">
        <v>967</v>
      </c>
      <c r="E876" s="137">
        <v>33</v>
      </c>
      <c r="F876" s="137">
        <v>56</v>
      </c>
      <c r="G876" s="137">
        <v>976</v>
      </c>
      <c r="H876" s="137">
        <v>16</v>
      </c>
      <c r="I876" s="137">
        <v>49</v>
      </c>
      <c r="J876" s="137">
        <v>51</v>
      </c>
      <c r="K876" s="137">
        <v>10</v>
      </c>
      <c r="L876" s="132">
        <f t="shared" si="14"/>
        <v>110</v>
      </c>
      <c r="M876" s="137">
        <v>44751</v>
      </c>
      <c r="N876" s="124">
        <v>5.1942655308539371E-5</v>
      </c>
      <c r="O876" s="138" t="s">
        <v>456</v>
      </c>
      <c r="P876" s="138" t="s">
        <v>300</v>
      </c>
      <c r="Q876" s="133" t="s">
        <v>2356</v>
      </c>
    </row>
    <row r="877" spans="1:17" ht="15.75" thickBot="1" x14ac:dyDescent="0.25">
      <c r="A877" s="135" t="s">
        <v>328</v>
      </c>
      <c r="B877" s="136" t="s">
        <v>329</v>
      </c>
      <c r="C877" s="137">
        <v>2520</v>
      </c>
      <c r="D877" s="137">
        <v>677</v>
      </c>
      <c r="E877" s="137">
        <v>17</v>
      </c>
      <c r="F877" s="137">
        <v>72</v>
      </c>
      <c r="G877" s="137">
        <v>1566</v>
      </c>
      <c r="H877" s="137">
        <v>29</v>
      </c>
      <c r="I877" s="137">
        <v>85</v>
      </c>
      <c r="J877" s="137">
        <v>11</v>
      </c>
      <c r="K877" s="137">
        <v>21</v>
      </c>
      <c r="L877" s="132">
        <f t="shared" si="14"/>
        <v>131</v>
      </c>
      <c r="M877" s="137">
        <v>62498</v>
      </c>
      <c r="N877" s="124">
        <v>7.5150300601202402E-3</v>
      </c>
      <c r="O877" s="138" t="s">
        <v>456</v>
      </c>
      <c r="P877" s="138" t="s">
        <v>296</v>
      </c>
      <c r="Q877" s="133" t="s">
        <v>328</v>
      </c>
    </row>
    <row r="878" spans="1:17" ht="15.75" thickBot="1" x14ac:dyDescent="0.25">
      <c r="A878" s="135" t="s">
        <v>409</v>
      </c>
      <c r="B878" s="136" t="s">
        <v>410</v>
      </c>
      <c r="C878" s="137">
        <v>168</v>
      </c>
      <c r="D878" s="137">
        <v>60</v>
      </c>
      <c r="E878" s="137">
        <v>3</v>
      </c>
      <c r="F878" s="137">
        <v>5</v>
      </c>
      <c r="G878" s="137">
        <v>1</v>
      </c>
      <c r="H878" s="137">
        <v>12</v>
      </c>
      <c r="I878" s="137">
        <v>39</v>
      </c>
      <c r="J878" s="137">
        <v>2</v>
      </c>
      <c r="K878" s="137">
        <v>2</v>
      </c>
      <c r="L878" s="132">
        <f t="shared" si="14"/>
        <v>52</v>
      </c>
      <c r="M878" s="137">
        <v>18209</v>
      </c>
      <c r="N878" s="124">
        <v>1.1363636363636364E-2</v>
      </c>
      <c r="O878" s="138" t="s">
        <v>456</v>
      </c>
      <c r="P878" s="138" t="s">
        <v>300</v>
      </c>
      <c r="Q878" s="133"/>
    </row>
    <row r="879" spans="1:17" ht="15.75" thickBot="1" x14ac:dyDescent="0.25">
      <c r="A879" s="135" t="s">
        <v>324</v>
      </c>
      <c r="B879" s="136" t="s">
        <v>325</v>
      </c>
      <c r="C879" s="137">
        <v>3980</v>
      </c>
      <c r="D879" s="137">
        <v>3255</v>
      </c>
      <c r="E879" s="137">
        <v>112</v>
      </c>
      <c r="F879" s="137">
        <v>122</v>
      </c>
      <c r="G879" s="137">
        <v>269</v>
      </c>
      <c r="H879" s="137">
        <v>26</v>
      </c>
      <c r="I879" s="137">
        <v>38</v>
      </c>
      <c r="J879" s="137">
        <v>54</v>
      </c>
      <c r="K879" s="137">
        <v>5</v>
      </c>
      <c r="L879" s="132">
        <f t="shared" si="14"/>
        <v>333</v>
      </c>
      <c r="M879" s="137">
        <v>45973</v>
      </c>
      <c r="N879" s="124">
        <v>5.1942655308539371E-5</v>
      </c>
      <c r="O879" s="138" t="s">
        <v>456</v>
      </c>
      <c r="P879" s="138" t="s">
        <v>300</v>
      </c>
      <c r="Q879" s="133" t="s">
        <v>2356</v>
      </c>
    </row>
    <row r="880" spans="1:17" ht="15.75" thickBot="1" x14ac:dyDescent="0.25">
      <c r="A880" s="135" t="s">
        <v>415</v>
      </c>
      <c r="B880" s="136" t="s">
        <v>416</v>
      </c>
      <c r="C880" s="137">
        <v>200</v>
      </c>
      <c r="D880" s="137">
        <v>12</v>
      </c>
      <c r="E880" s="137">
        <v>0</v>
      </c>
      <c r="F880" s="137">
        <v>1</v>
      </c>
      <c r="G880" s="137">
        <v>0</v>
      </c>
      <c r="H880" s="137">
        <v>37</v>
      </c>
      <c r="I880" s="137">
        <v>92</v>
      </c>
      <c r="J880" s="137">
        <v>8</v>
      </c>
      <c r="K880" s="137">
        <v>2</v>
      </c>
      <c r="L880" s="132">
        <f t="shared" si="14"/>
        <v>49</v>
      </c>
      <c r="M880" s="137">
        <v>6712</v>
      </c>
      <c r="N880" s="124">
        <v>3.6363636363636364E-3</v>
      </c>
      <c r="O880" s="138" t="s">
        <v>456</v>
      </c>
      <c r="P880" s="138" t="s">
        <v>298</v>
      </c>
      <c r="Q880" s="133"/>
    </row>
    <row r="881" spans="1:17" ht="15.75" thickBot="1" x14ac:dyDescent="0.25">
      <c r="A881" s="135" t="s">
        <v>2136</v>
      </c>
      <c r="B881" s="136" t="s">
        <v>2137</v>
      </c>
      <c r="C881" s="137">
        <v>2</v>
      </c>
      <c r="D881" s="137">
        <v>0</v>
      </c>
      <c r="E881" s="137">
        <v>0</v>
      </c>
      <c r="F881" s="137">
        <v>0</v>
      </c>
      <c r="G881" s="137">
        <v>0</v>
      </c>
      <c r="H881" s="137">
        <v>0</v>
      </c>
      <c r="I881" s="137">
        <v>1</v>
      </c>
      <c r="J881" s="137">
        <v>0</v>
      </c>
      <c r="K881" s="137">
        <v>0</v>
      </c>
      <c r="L881" s="132">
        <f t="shared" si="14"/>
        <v>1</v>
      </c>
      <c r="M881" s="137">
        <v>47</v>
      </c>
      <c r="N881" s="124">
        <v>1.0384215991692628E-2</v>
      </c>
      <c r="O881" s="138" t="s">
        <v>71</v>
      </c>
      <c r="P881" s="138" t="s">
        <v>298</v>
      </c>
      <c r="Q881" s="133"/>
    </row>
    <row r="882" spans="1:17" ht="15.75" thickBot="1" x14ac:dyDescent="0.25">
      <c r="A882" s="135" t="s">
        <v>340</v>
      </c>
      <c r="B882" s="136" t="s">
        <v>341</v>
      </c>
      <c r="C882" s="137">
        <v>2143</v>
      </c>
      <c r="D882" s="137">
        <v>1463</v>
      </c>
      <c r="E882" s="137">
        <v>56</v>
      </c>
      <c r="F882" s="137">
        <v>68</v>
      </c>
      <c r="G882" s="137">
        <v>519</v>
      </c>
      <c r="H882" s="137">
        <v>19</v>
      </c>
      <c r="I882" s="137">
        <v>41</v>
      </c>
      <c r="J882" s="137">
        <v>19</v>
      </c>
      <c r="K882" s="137">
        <v>2</v>
      </c>
      <c r="L882" s="132">
        <f t="shared" si="14"/>
        <v>80</v>
      </c>
      <c r="M882" s="137">
        <v>49084</v>
      </c>
      <c r="N882" s="124">
        <v>2.967359050445104E-3</v>
      </c>
      <c r="O882" s="138" t="s">
        <v>456</v>
      </c>
      <c r="P882" s="138" t="s">
        <v>300</v>
      </c>
      <c r="Q882" s="133" t="s">
        <v>2356</v>
      </c>
    </row>
    <row r="883" spans="1:17" ht="15.75" thickBot="1" x14ac:dyDescent="0.25">
      <c r="A883" s="135" t="s">
        <v>366</v>
      </c>
      <c r="B883" s="136" t="s">
        <v>367</v>
      </c>
      <c r="C883" s="137">
        <v>292</v>
      </c>
      <c r="D883" s="137">
        <v>108</v>
      </c>
      <c r="E883" s="137">
        <v>0</v>
      </c>
      <c r="F883" s="137">
        <v>6</v>
      </c>
      <c r="G883" s="137">
        <v>62</v>
      </c>
      <c r="H883" s="137">
        <v>37</v>
      </c>
      <c r="I883" s="137">
        <v>54</v>
      </c>
      <c r="J883" s="137">
        <v>1</v>
      </c>
      <c r="K883" s="137">
        <v>0</v>
      </c>
      <c r="L883" s="132">
        <f t="shared" si="14"/>
        <v>30</v>
      </c>
      <c r="M883" s="137">
        <v>26027</v>
      </c>
      <c r="N883" s="124">
        <v>5.2219321148825066E-3</v>
      </c>
      <c r="O883" s="138" t="s">
        <v>456</v>
      </c>
      <c r="P883" s="138" t="s">
        <v>296</v>
      </c>
      <c r="Q883" s="133" t="s">
        <v>366</v>
      </c>
    </row>
    <row r="884" spans="1:17" ht="15.75" thickBot="1" x14ac:dyDescent="0.25">
      <c r="A884" s="135" t="s">
        <v>1975</v>
      </c>
      <c r="B884" s="136" t="s">
        <v>1976</v>
      </c>
      <c r="C884" s="137">
        <v>1</v>
      </c>
      <c r="D884" s="137">
        <v>0</v>
      </c>
      <c r="E884" s="137">
        <v>0</v>
      </c>
      <c r="F884" s="137">
        <v>0</v>
      </c>
      <c r="G884" s="137">
        <v>0</v>
      </c>
      <c r="H884" s="137">
        <v>0</v>
      </c>
      <c r="I884" s="137">
        <v>0</v>
      </c>
      <c r="J884" s="137">
        <v>0</v>
      </c>
      <c r="K884" s="137">
        <v>0</v>
      </c>
      <c r="L884" s="132">
        <f t="shared" si="14"/>
        <v>1</v>
      </c>
      <c r="M884" s="137">
        <v>907</v>
      </c>
      <c r="N884" s="124">
        <v>7.5949367088607592E-3</v>
      </c>
      <c r="O884" s="138" t="s">
        <v>120</v>
      </c>
      <c r="P884" s="138" t="s">
        <v>312</v>
      </c>
      <c r="Q884" s="133" t="s">
        <v>2360</v>
      </c>
    </row>
    <row r="885" spans="1:17" ht="15.75" thickBot="1" x14ac:dyDescent="0.25">
      <c r="A885" s="135" t="s">
        <v>1484</v>
      </c>
      <c r="B885" s="136" t="s">
        <v>1485</v>
      </c>
      <c r="C885" s="137">
        <v>28</v>
      </c>
      <c r="D885" s="137">
        <v>19</v>
      </c>
      <c r="E885" s="137">
        <v>0</v>
      </c>
      <c r="F885" s="137">
        <v>1</v>
      </c>
      <c r="G885" s="137">
        <v>0</v>
      </c>
      <c r="H885" s="137">
        <v>0</v>
      </c>
      <c r="I885" s="137">
        <v>2</v>
      </c>
      <c r="J885" s="137">
        <v>1</v>
      </c>
      <c r="K885" s="137">
        <v>0</v>
      </c>
      <c r="L885" s="132">
        <f t="shared" si="14"/>
        <v>6</v>
      </c>
      <c r="M885" s="137">
        <v>397</v>
      </c>
      <c r="N885" s="124">
        <v>1.4892032762472078E-3</v>
      </c>
      <c r="O885" s="138" t="s">
        <v>71</v>
      </c>
      <c r="P885" s="138" t="s">
        <v>298</v>
      </c>
      <c r="Q885" s="133" t="s">
        <v>18</v>
      </c>
    </row>
    <row r="886" spans="1:17" ht="15.75" thickBot="1" x14ac:dyDescent="0.25">
      <c r="A886" s="135" t="s">
        <v>394</v>
      </c>
      <c r="B886" s="136" t="s">
        <v>395</v>
      </c>
      <c r="C886" s="137">
        <v>145</v>
      </c>
      <c r="D886" s="137">
        <v>53</v>
      </c>
      <c r="E886" s="137">
        <v>4</v>
      </c>
      <c r="F886" s="137">
        <v>5</v>
      </c>
      <c r="G886" s="137">
        <v>72</v>
      </c>
      <c r="H886" s="137">
        <v>7</v>
      </c>
      <c r="I886" s="137">
        <v>4</v>
      </c>
      <c r="J886" s="137">
        <v>1</v>
      </c>
      <c r="K886" s="137">
        <v>0</v>
      </c>
      <c r="L886" s="132">
        <f t="shared" si="14"/>
        <v>8</v>
      </c>
      <c r="M886" s="137">
        <v>11338</v>
      </c>
      <c r="N886" s="124">
        <v>3.7794299876084264E-2</v>
      </c>
      <c r="O886" s="138" t="s">
        <v>456</v>
      </c>
      <c r="P886" s="138" t="s">
        <v>309</v>
      </c>
      <c r="Q886" s="133" t="s">
        <v>111</v>
      </c>
    </row>
    <row r="887" spans="1:17" ht="15.75" thickBot="1" x14ac:dyDescent="0.25">
      <c r="A887" s="135" t="s">
        <v>364</v>
      </c>
      <c r="B887" s="136" t="s">
        <v>365</v>
      </c>
      <c r="C887" s="137">
        <v>464</v>
      </c>
      <c r="D887" s="137">
        <v>252</v>
      </c>
      <c r="E887" s="137">
        <v>4</v>
      </c>
      <c r="F887" s="137">
        <v>8</v>
      </c>
      <c r="G887" s="137">
        <v>1</v>
      </c>
      <c r="H887" s="137">
        <v>6</v>
      </c>
      <c r="I887" s="137">
        <v>19</v>
      </c>
      <c r="J887" s="137">
        <v>3</v>
      </c>
      <c r="K887" s="137">
        <v>4</v>
      </c>
      <c r="L887" s="132">
        <f t="shared" si="14"/>
        <v>179</v>
      </c>
      <c r="M887" s="137">
        <v>24327</v>
      </c>
      <c r="N887" s="124">
        <v>1.305720298450354E-2</v>
      </c>
      <c r="O887" s="138" t="s">
        <v>456</v>
      </c>
      <c r="P887" s="138" t="s">
        <v>321</v>
      </c>
      <c r="Q887" s="133" t="s">
        <v>364</v>
      </c>
    </row>
    <row r="888" spans="1:17" ht="15.75" thickBot="1" x14ac:dyDescent="0.25">
      <c r="A888" s="135" t="s">
        <v>108</v>
      </c>
      <c r="B888" s="136" t="s">
        <v>402</v>
      </c>
      <c r="C888" s="137">
        <v>259</v>
      </c>
      <c r="D888" s="137">
        <v>50</v>
      </c>
      <c r="E888" s="137">
        <v>0</v>
      </c>
      <c r="F888" s="137">
        <v>0</v>
      </c>
      <c r="G888" s="137">
        <v>0</v>
      </c>
      <c r="H888" s="137">
        <v>10</v>
      </c>
      <c r="I888" s="137">
        <v>145</v>
      </c>
      <c r="J888" s="137">
        <v>4</v>
      </c>
      <c r="K888" s="137">
        <v>5</v>
      </c>
      <c r="L888" s="132">
        <f t="shared" si="14"/>
        <v>45</v>
      </c>
      <c r="M888" s="137">
        <v>8784</v>
      </c>
      <c r="N888" s="124">
        <v>3.7722554478586648E-2</v>
      </c>
      <c r="O888" s="138" t="s">
        <v>456</v>
      </c>
      <c r="P888" s="138" t="s">
        <v>305</v>
      </c>
      <c r="Q888" s="133" t="s">
        <v>2359</v>
      </c>
    </row>
    <row r="889" spans="1:17" ht="15.75" thickBot="1" x14ac:dyDescent="0.25">
      <c r="A889" s="135" t="s">
        <v>1170</v>
      </c>
      <c r="B889" s="136" t="s">
        <v>1171</v>
      </c>
      <c r="C889" s="137">
        <v>15</v>
      </c>
      <c r="D889" s="137">
        <v>0</v>
      </c>
      <c r="E889" s="137">
        <v>0</v>
      </c>
      <c r="F889" s="137">
        <v>0</v>
      </c>
      <c r="G889" s="137">
        <v>0</v>
      </c>
      <c r="H889" s="137">
        <v>1</v>
      </c>
      <c r="I889" s="137">
        <v>11</v>
      </c>
      <c r="J889" s="137">
        <v>0</v>
      </c>
      <c r="K889" s="137">
        <v>1</v>
      </c>
      <c r="L889" s="132">
        <f t="shared" si="14"/>
        <v>2</v>
      </c>
      <c r="M889" s="137">
        <v>816</v>
      </c>
      <c r="N889" s="124">
        <v>9.46969696969697E-3</v>
      </c>
      <c r="O889" s="138" t="s">
        <v>28</v>
      </c>
      <c r="P889" s="138" t="s">
        <v>321</v>
      </c>
      <c r="Q889" s="133" t="s">
        <v>2355</v>
      </c>
    </row>
    <row r="890" spans="1:17" ht="15.75" thickBot="1" x14ac:dyDescent="0.25">
      <c r="A890" s="135" t="s">
        <v>109</v>
      </c>
      <c r="B890" s="136" t="s">
        <v>377</v>
      </c>
      <c r="C890" s="137">
        <v>612</v>
      </c>
      <c r="D890" s="137">
        <v>245</v>
      </c>
      <c r="E890" s="137">
        <v>5</v>
      </c>
      <c r="F890" s="137">
        <v>35</v>
      </c>
      <c r="G890" s="137">
        <v>78</v>
      </c>
      <c r="H890" s="137">
        <v>27</v>
      </c>
      <c r="I890" s="137">
        <v>95</v>
      </c>
      <c r="J890" s="137">
        <v>12</v>
      </c>
      <c r="K890" s="137">
        <v>17</v>
      </c>
      <c r="L890" s="132">
        <f t="shared" si="14"/>
        <v>138</v>
      </c>
      <c r="M890" s="137">
        <v>62510</v>
      </c>
      <c r="N890" s="124">
        <v>2.9334115576415371E-4</v>
      </c>
      <c r="O890" s="138" t="s">
        <v>456</v>
      </c>
      <c r="P890" s="138" t="s">
        <v>312</v>
      </c>
      <c r="Q890" s="133"/>
    </row>
    <row r="891" spans="1:17" ht="15.75" thickBot="1" x14ac:dyDescent="0.25">
      <c r="A891" s="135" t="s">
        <v>254</v>
      </c>
      <c r="B891" s="136" t="s">
        <v>662</v>
      </c>
      <c r="C891" s="137">
        <v>33</v>
      </c>
      <c r="D891" s="137">
        <v>5</v>
      </c>
      <c r="E891" s="137">
        <v>0</v>
      </c>
      <c r="F891" s="137">
        <v>0</v>
      </c>
      <c r="G891" s="137">
        <v>0</v>
      </c>
      <c r="H891" s="137">
        <v>1</v>
      </c>
      <c r="I891" s="137">
        <v>17</v>
      </c>
      <c r="J891" s="137">
        <v>1</v>
      </c>
      <c r="K891" s="137">
        <v>2</v>
      </c>
      <c r="L891" s="132">
        <f t="shared" si="14"/>
        <v>7</v>
      </c>
      <c r="M891" s="137">
        <v>3352</v>
      </c>
      <c r="N891" s="124">
        <v>0.05</v>
      </c>
      <c r="O891" s="138" t="s">
        <v>456</v>
      </c>
      <c r="P891" s="138" t="s">
        <v>321</v>
      </c>
      <c r="Q891" s="133" t="s">
        <v>94</v>
      </c>
    </row>
    <row r="892" spans="1:17" ht="15.75" thickBot="1" x14ac:dyDescent="0.25">
      <c r="A892" s="135" t="s">
        <v>1067</v>
      </c>
      <c r="B892" s="136" t="s">
        <v>1068</v>
      </c>
      <c r="C892" s="137">
        <v>12</v>
      </c>
      <c r="D892" s="137">
        <v>0</v>
      </c>
      <c r="E892" s="137">
        <v>0</v>
      </c>
      <c r="F892" s="137">
        <v>0</v>
      </c>
      <c r="G892" s="137">
        <v>0</v>
      </c>
      <c r="H892" s="137">
        <v>0</v>
      </c>
      <c r="I892" s="137">
        <v>9</v>
      </c>
      <c r="J892" s="137">
        <v>0</v>
      </c>
      <c r="K892" s="137">
        <v>1</v>
      </c>
      <c r="L892" s="132">
        <f t="shared" si="14"/>
        <v>2</v>
      </c>
      <c r="M892" s="137">
        <v>1033</v>
      </c>
      <c r="N892" s="124">
        <v>9.030316061062138E-3</v>
      </c>
      <c r="O892" s="138" t="s">
        <v>29</v>
      </c>
      <c r="P892" s="138" t="s">
        <v>298</v>
      </c>
      <c r="Q892" s="133" t="s">
        <v>391</v>
      </c>
    </row>
    <row r="893" spans="1:17" ht="15.75" thickBot="1" x14ac:dyDescent="0.25">
      <c r="A893" s="135" t="s">
        <v>110</v>
      </c>
      <c r="B893" s="136" t="s">
        <v>310</v>
      </c>
      <c r="C893" s="137">
        <v>12326</v>
      </c>
      <c r="D893" s="137">
        <v>8374</v>
      </c>
      <c r="E893" s="137">
        <v>211</v>
      </c>
      <c r="F893" s="137">
        <v>549</v>
      </c>
      <c r="G893" s="137">
        <v>2175</v>
      </c>
      <c r="H893" s="137">
        <v>523</v>
      </c>
      <c r="I893" s="137">
        <v>385</v>
      </c>
      <c r="J893" s="137">
        <v>49</v>
      </c>
      <c r="K893" s="137">
        <v>50</v>
      </c>
      <c r="L893" s="132">
        <f t="shared" si="14"/>
        <v>770</v>
      </c>
      <c r="M893" s="137">
        <v>271259</v>
      </c>
      <c r="N893" s="124">
        <v>1.1029411764705883E-2</v>
      </c>
      <c r="O893" s="138" t="s">
        <v>456</v>
      </c>
      <c r="P893" s="138" t="s">
        <v>309</v>
      </c>
      <c r="Q893" s="133"/>
    </row>
    <row r="894" spans="1:17" ht="15.75" thickBot="1" x14ac:dyDescent="0.25">
      <c r="A894" s="135" t="s">
        <v>920</v>
      </c>
      <c r="B894" s="136" t="s">
        <v>921</v>
      </c>
      <c r="C894" s="137">
        <v>26</v>
      </c>
      <c r="D894" s="137">
        <v>12</v>
      </c>
      <c r="E894" s="137">
        <v>1</v>
      </c>
      <c r="F894" s="137">
        <v>0</v>
      </c>
      <c r="G894" s="137">
        <v>0</v>
      </c>
      <c r="H894" s="137">
        <v>6</v>
      </c>
      <c r="I894" s="137">
        <v>2</v>
      </c>
      <c r="J894" s="137">
        <v>0</v>
      </c>
      <c r="K894" s="137">
        <v>1</v>
      </c>
      <c r="L894" s="132">
        <f t="shared" si="14"/>
        <v>5</v>
      </c>
      <c r="M894" s="137">
        <v>2807</v>
      </c>
      <c r="N894" s="124">
        <v>1.0159651669085631E-2</v>
      </c>
      <c r="O894" s="138" t="s">
        <v>120</v>
      </c>
      <c r="P894" s="138" t="s">
        <v>312</v>
      </c>
      <c r="Q894" s="133" t="s">
        <v>2360</v>
      </c>
    </row>
    <row r="895" spans="1:17" ht="15.75" thickBot="1" x14ac:dyDescent="0.25">
      <c r="A895" s="135" t="s">
        <v>1204</v>
      </c>
      <c r="B895" s="136" t="s">
        <v>1205</v>
      </c>
      <c r="C895" s="137">
        <v>5</v>
      </c>
      <c r="D895" s="137">
        <v>0</v>
      </c>
      <c r="E895" s="137">
        <v>0</v>
      </c>
      <c r="F895" s="137">
        <v>0</v>
      </c>
      <c r="G895" s="137">
        <v>0</v>
      </c>
      <c r="H895" s="137">
        <v>1</v>
      </c>
      <c r="I895" s="137">
        <v>2</v>
      </c>
      <c r="J895" s="137">
        <v>0</v>
      </c>
      <c r="K895" s="137">
        <v>0</v>
      </c>
      <c r="L895" s="132">
        <f t="shared" si="14"/>
        <v>2</v>
      </c>
      <c r="M895" s="137">
        <v>908</v>
      </c>
      <c r="N895" s="124">
        <v>8.356545961002786E-3</v>
      </c>
      <c r="O895" s="138" t="s">
        <v>54</v>
      </c>
      <c r="P895" s="138" t="s">
        <v>296</v>
      </c>
      <c r="Q895" s="133"/>
    </row>
    <row r="896" spans="1:17" ht="15.75" thickBot="1" x14ac:dyDescent="0.25">
      <c r="A896" s="135" t="s">
        <v>509</v>
      </c>
      <c r="B896" s="136" t="s">
        <v>510</v>
      </c>
      <c r="C896" s="137">
        <v>79</v>
      </c>
      <c r="D896" s="137">
        <v>51</v>
      </c>
      <c r="E896" s="137">
        <v>3</v>
      </c>
      <c r="F896" s="137">
        <v>3</v>
      </c>
      <c r="G896" s="137">
        <v>0</v>
      </c>
      <c r="H896" s="137">
        <v>1</v>
      </c>
      <c r="I896" s="137">
        <v>10</v>
      </c>
      <c r="J896" s="137">
        <v>5</v>
      </c>
      <c r="K896" s="137">
        <v>2</v>
      </c>
      <c r="L896" s="132">
        <f t="shared" si="14"/>
        <v>10</v>
      </c>
      <c r="M896" s="137">
        <v>942</v>
      </c>
      <c r="N896" s="124">
        <v>7.6923076923076927E-2</v>
      </c>
      <c r="O896" s="138" t="s">
        <v>116</v>
      </c>
      <c r="P896" s="138" t="s">
        <v>307</v>
      </c>
      <c r="Q896" s="133"/>
    </row>
    <row r="897" spans="1:17" ht="15.75" thickBot="1" x14ac:dyDescent="0.25">
      <c r="A897" s="135" t="s">
        <v>895</v>
      </c>
      <c r="B897" s="136" t="s">
        <v>896</v>
      </c>
      <c r="C897" s="137">
        <v>37</v>
      </c>
      <c r="D897" s="137">
        <v>0</v>
      </c>
      <c r="E897" s="137">
        <v>0</v>
      </c>
      <c r="F897" s="137">
        <v>0</v>
      </c>
      <c r="G897" s="137">
        <v>0</v>
      </c>
      <c r="H897" s="137">
        <v>0</v>
      </c>
      <c r="I897" s="137">
        <v>25</v>
      </c>
      <c r="J897" s="137">
        <v>0</v>
      </c>
      <c r="K897" s="137">
        <v>0</v>
      </c>
      <c r="L897" s="132">
        <f t="shared" si="14"/>
        <v>12</v>
      </c>
      <c r="M897" s="137">
        <v>1117</v>
      </c>
      <c r="N897" s="124">
        <v>1.7006802721088435E-3</v>
      </c>
      <c r="O897" s="138" t="s">
        <v>69</v>
      </c>
      <c r="P897" s="138" t="s">
        <v>321</v>
      </c>
      <c r="Q897" s="133" t="s">
        <v>332</v>
      </c>
    </row>
    <row r="898" spans="1:17" ht="15.75" thickBot="1" x14ac:dyDescent="0.25">
      <c r="A898" s="135" t="s">
        <v>1791</v>
      </c>
      <c r="B898" s="136" t="s">
        <v>1792</v>
      </c>
      <c r="C898" s="137">
        <v>4</v>
      </c>
      <c r="D898" s="137">
        <v>0</v>
      </c>
      <c r="E898" s="137">
        <v>0</v>
      </c>
      <c r="F898" s="137">
        <v>0</v>
      </c>
      <c r="G898" s="137">
        <v>0</v>
      </c>
      <c r="H898" s="137">
        <v>1</v>
      </c>
      <c r="I898" s="137">
        <v>0</v>
      </c>
      <c r="J898" s="137">
        <v>0</v>
      </c>
      <c r="K898" s="137">
        <v>0</v>
      </c>
      <c r="L898" s="132">
        <f t="shared" si="14"/>
        <v>3</v>
      </c>
      <c r="M898" s="137">
        <v>624</v>
      </c>
      <c r="N898" s="124">
        <v>6.3613231552162846E-3</v>
      </c>
      <c r="O898" s="138" t="s">
        <v>73</v>
      </c>
      <c r="P898" s="138" t="s">
        <v>316</v>
      </c>
      <c r="Q898" s="133"/>
    </row>
    <row r="899" spans="1:17" ht="15.75" thickBot="1" x14ac:dyDescent="0.25">
      <c r="A899" s="135" t="s">
        <v>2135</v>
      </c>
      <c r="B899" s="136" t="s">
        <v>2532</v>
      </c>
      <c r="C899" s="137">
        <v>1</v>
      </c>
      <c r="D899" s="137">
        <v>0</v>
      </c>
      <c r="E899" s="137">
        <v>0</v>
      </c>
      <c r="F899" s="137">
        <v>0</v>
      </c>
      <c r="G899" s="137">
        <v>0</v>
      </c>
      <c r="H899" s="137">
        <v>1</v>
      </c>
      <c r="I899" s="137">
        <v>0</v>
      </c>
      <c r="J899" s="137">
        <v>0</v>
      </c>
      <c r="K899" s="137">
        <v>0</v>
      </c>
      <c r="L899" s="132">
        <f t="shared" si="14"/>
        <v>0</v>
      </c>
      <c r="M899" s="137">
        <v>412</v>
      </c>
      <c r="N899" s="124">
        <v>2.2813688212927757E-2</v>
      </c>
      <c r="O899" s="138" t="s">
        <v>238</v>
      </c>
      <c r="P899" s="138" t="s">
        <v>2580</v>
      </c>
      <c r="Q899" s="133" t="s">
        <v>91</v>
      </c>
    </row>
    <row r="900" spans="1:17" ht="15.75" thickBot="1" x14ac:dyDescent="0.25">
      <c r="A900" s="135" t="s">
        <v>1298</v>
      </c>
      <c r="B900" s="136" t="s">
        <v>1299</v>
      </c>
      <c r="C900" s="137">
        <v>5</v>
      </c>
      <c r="D900" s="137">
        <v>1</v>
      </c>
      <c r="E900" s="137">
        <v>0</v>
      </c>
      <c r="F900" s="137">
        <v>0</v>
      </c>
      <c r="G900" s="137">
        <v>0</v>
      </c>
      <c r="H900" s="137">
        <v>0</v>
      </c>
      <c r="I900" s="137">
        <v>2</v>
      </c>
      <c r="J900" s="137">
        <v>1</v>
      </c>
      <c r="K900" s="137">
        <v>0</v>
      </c>
      <c r="L900" s="132">
        <f t="shared" si="14"/>
        <v>1</v>
      </c>
      <c r="M900" s="137">
        <v>718</v>
      </c>
      <c r="N900" s="124">
        <v>9.3896713615023476E-3</v>
      </c>
      <c r="O900" s="138" t="s">
        <v>122</v>
      </c>
      <c r="P900" s="138" t="s">
        <v>307</v>
      </c>
      <c r="Q900" s="133" t="s">
        <v>118</v>
      </c>
    </row>
    <row r="901" spans="1:17" ht="15.75" thickBot="1" x14ac:dyDescent="0.25">
      <c r="A901" s="135" t="s">
        <v>2294</v>
      </c>
      <c r="B901" s="136" t="s">
        <v>2295</v>
      </c>
      <c r="C901" s="137">
        <v>1</v>
      </c>
      <c r="D901" s="137">
        <v>0</v>
      </c>
      <c r="E901" s="137">
        <v>0</v>
      </c>
      <c r="F901" s="137">
        <v>0</v>
      </c>
      <c r="G901" s="137">
        <v>0</v>
      </c>
      <c r="H901" s="137">
        <v>1</v>
      </c>
      <c r="I901" s="137">
        <v>0</v>
      </c>
      <c r="J901" s="137">
        <v>0</v>
      </c>
      <c r="K901" s="137">
        <v>0</v>
      </c>
      <c r="L901" s="132">
        <f t="shared" si="14"/>
        <v>0</v>
      </c>
      <c r="M901" s="137">
        <v>172</v>
      </c>
      <c r="N901" s="124">
        <v>9.5271348762968871E-3</v>
      </c>
      <c r="O901" s="138" t="s">
        <v>241</v>
      </c>
      <c r="P901" s="138" t="s">
        <v>2580</v>
      </c>
      <c r="Q901" s="133" t="s">
        <v>91</v>
      </c>
    </row>
    <row r="902" spans="1:17" ht="15.75" thickBot="1" x14ac:dyDescent="0.25">
      <c r="A902" s="135" t="s">
        <v>1704</v>
      </c>
      <c r="B902" s="136" t="s">
        <v>1705</v>
      </c>
      <c r="C902" s="137">
        <v>4</v>
      </c>
      <c r="D902" s="137">
        <v>0</v>
      </c>
      <c r="E902" s="137">
        <v>0</v>
      </c>
      <c r="F902" s="137">
        <v>0</v>
      </c>
      <c r="G902" s="137">
        <v>0</v>
      </c>
      <c r="H902" s="137">
        <v>0</v>
      </c>
      <c r="I902" s="137">
        <v>0</v>
      </c>
      <c r="J902" s="137">
        <v>0</v>
      </c>
      <c r="K902" s="137">
        <v>0</v>
      </c>
      <c r="L902" s="132">
        <f t="shared" si="14"/>
        <v>4</v>
      </c>
      <c r="M902" s="137">
        <v>446</v>
      </c>
      <c r="N902" s="124">
        <v>8.9047195013357075E-3</v>
      </c>
      <c r="O902" s="138" t="s">
        <v>238</v>
      </c>
      <c r="P902" s="138" t="s">
        <v>2580</v>
      </c>
      <c r="Q902" s="133" t="s">
        <v>91</v>
      </c>
    </row>
    <row r="903" spans="1:17" ht="15.75" thickBot="1" x14ac:dyDescent="0.25">
      <c r="A903" s="135" t="s">
        <v>111</v>
      </c>
      <c r="B903" s="136" t="s">
        <v>317</v>
      </c>
      <c r="C903" s="137">
        <v>3576</v>
      </c>
      <c r="D903" s="137">
        <v>2172</v>
      </c>
      <c r="E903" s="137">
        <v>41</v>
      </c>
      <c r="F903" s="137">
        <v>148</v>
      </c>
      <c r="G903" s="137">
        <v>22</v>
      </c>
      <c r="H903" s="137">
        <v>103</v>
      </c>
      <c r="I903" s="137">
        <v>698</v>
      </c>
      <c r="J903" s="137">
        <v>27</v>
      </c>
      <c r="K903" s="137">
        <v>46</v>
      </c>
      <c r="L903" s="132">
        <f t="shared" si="14"/>
        <v>508</v>
      </c>
      <c r="M903" s="137">
        <v>153947</v>
      </c>
      <c r="N903" s="124">
        <v>5.8479532163742687E-3</v>
      </c>
      <c r="O903" s="138" t="s">
        <v>456</v>
      </c>
      <c r="P903" s="138" t="s">
        <v>309</v>
      </c>
      <c r="Q903" s="133" t="s">
        <v>111</v>
      </c>
    </row>
    <row r="904" spans="1:17" ht="15.75" thickBot="1" x14ac:dyDescent="0.25">
      <c r="A904" s="135" t="s">
        <v>1723</v>
      </c>
      <c r="B904" s="136" t="s">
        <v>1724</v>
      </c>
      <c r="C904" s="137">
        <v>7</v>
      </c>
      <c r="D904" s="137">
        <v>1</v>
      </c>
      <c r="E904" s="137">
        <v>0</v>
      </c>
      <c r="F904" s="137">
        <v>1</v>
      </c>
      <c r="G904" s="137">
        <v>0</v>
      </c>
      <c r="H904" s="137">
        <v>0</v>
      </c>
      <c r="I904" s="137">
        <v>0</v>
      </c>
      <c r="J904" s="137">
        <v>0</v>
      </c>
      <c r="K904" s="137">
        <v>1</v>
      </c>
      <c r="L904" s="132">
        <f t="shared" si="14"/>
        <v>5</v>
      </c>
      <c r="M904" s="137">
        <v>823</v>
      </c>
      <c r="N904" s="124">
        <v>2.7341079972658922E-3</v>
      </c>
      <c r="O904" s="138" t="s">
        <v>120</v>
      </c>
      <c r="P904" s="138"/>
      <c r="Q904" s="133"/>
    </row>
    <row r="905" spans="1:17" ht="15.75" thickBot="1" x14ac:dyDescent="0.25">
      <c r="A905" s="135" t="s">
        <v>256</v>
      </c>
      <c r="B905" s="136" t="s">
        <v>2190</v>
      </c>
      <c r="C905" s="137">
        <v>1</v>
      </c>
      <c r="D905" s="137">
        <v>1</v>
      </c>
      <c r="E905" s="137">
        <v>0</v>
      </c>
      <c r="F905" s="137">
        <v>0</v>
      </c>
      <c r="G905" s="137">
        <v>0</v>
      </c>
      <c r="H905" s="137">
        <v>0</v>
      </c>
      <c r="I905" s="137">
        <v>0</v>
      </c>
      <c r="J905" s="137">
        <v>0</v>
      </c>
      <c r="K905" s="137">
        <v>0</v>
      </c>
      <c r="L905" s="132">
        <f t="shared" si="14"/>
        <v>0</v>
      </c>
      <c r="M905" s="137">
        <v>16927</v>
      </c>
      <c r="N905" s="124">
        <v>1.9512195121951219E-3</v>
      </c>
      <c r="O905" s="138" t="s">
        <v>456</v>
      </c>
      <c r="P905" s="138" t="s">
        <v>2580</v>
      </c>
      <c r="Q905" s="133"/>
    </row>
    <row r="906" spans="1:17" ht="15.75" thickBot="1" x14ac:dyDescent="0.25">
      <c r="A906" s="135" t="s">
        <v>583</v>
      </c>
      <c r="B906" s="136" t="s">
        <v>584</v>
      </c>
      <c r="C906" s="137">
        <v>14</v>
      </c>
      <c r="D906" s="137">
        <v>6</v>
      </c>
      <c r="E906" s="137">
        <v>0</v>
      </c>
      <c r="F906" s="137">
        <v>0</v>
      </c>
      <c r="G906" s="137">
        <v>0</v>
      </c>
      <c r="H906" s="137">
        <v>0</v>
      </c>
      <c r="I906" s="137">
        <v>1</v>
      </c>
      <c r="J906" s="137">
        <v>0</v>
      </c>
      <c r="K906" s="137">
        <v>0</v>
      </c>
      <c r="L906" s="132">
        <f t="shared" si="14"/>
        <v>7</v>
      </c>
      <c r="M906" s="137">
        <v>754</v>
      </c>
      <c r="N906" s="124">
        <v>5.1502145922746781E-2</v>
      </c>
      <c r="O906" s="138" t="s">
        <v>70</v>
      </c>
      <c r="P906" s="138" t="s">
        <v>298</v>
      </c>
      <c r="Q906" s="133"/>
    </row>
    <row r="907" spans="1:17" ht="15.75" thickBot="1" x14ac:dyDescent="0.25">
      <c r="A907" s="135" t="s">
        <v>1247</v>
      </c>
      <c r="B907" s="136" t="s">
        <v>1248</v>
      </c>
      <c r="C907" s="137">
        <v>9</v>
      </c>
      <c r="D907" s="137">
        <v>5</v>
      </c>
      <c r="E907" s="137">
        <v>0</v>
      </c>
      <c r="F907" s="137">
        <v>0</v>
      </c>
      <c r="G907" s="137">
        <v>0</v>
      </c>
      <c r="H907" s="137">
        <v>0</v>
      </c>
      <c r="I907" s="137">
        <v>1</v>
      </c>
      <c r="J907" s="137">
        <v>0</v>
      </c>
      <c r="K907" s="137">
        <v>0</v>
      </c>
      <c r="L907" s="132">
        <f t="shared" ref="L907:L970" si="15">+C907-D907-G907-H907-I907-J907-K907</f>
        <v>3</v>
      </c>
      <c r="M907" s="137">
        <v>1074</v>
      </c>
      <c r="N907" s="124">
        <v>7.3348264277715569E-2</v>
      </c>
      <c r="O907" s="138" t="s">
        <v>43</v>
      </c>
      <c r="P907" s="138" t="s">
        <v>312</v>
      </c>
      <c r="Q907" s="133"/>
    </row>
    <row r="908" spans="1:17" ht="15.75" thickBot="1" x14ac:dyDescent="0.25">
      <c r="A908" s="135" t="s">
        <v>112</v>
      </c>
      <c r="B908" s="136" t="s">
        <v>463</v>
      </c>
      <c r="C908" s="137">
        <v>54</v>
      </c>
      <c r="D908" s="137">
        <v>20</v>
      </c>
      <c r="E908" s="137">
        <v>5</v>
      </c>
      <c r="F908" s="137">
        <v>4</v>
      </c>
      <c r="G908" s="137">
        <v>1</v>
      </c>
      <c r="H908" s="137">
        <v>9</v>
      </c>
      <c r="I908" s="137">
        <v>9</v>
      </c>
      <c r="J908" s="137">
        <v>2</v>
      </c>
      <c r="K908" s="137">
        <v>0</v>
      </c>
      <c r="L908" s="132">
        <f t="shared" si="15"/>
        <v>13</v>
      </c>
      <c r="M908" s="137">
        <v>12589</v>
      </c>
      <c r="N908" s="124">
        <v>2.1598272138228943E-3</v>
      </c>
      <c r="O908" s="138" t="s">
        <v>456</v>
      </c>
      <c r="P908" s="138" t="s">
        <v>300</v>
      </c>
      <c r="Q908" s="133"/>
    </row>
    <row r="909" spans="1:17" ht="15.75" thickBot="1" x14ac:dyDescent="0.25">
      <c r="A909" s="135" t="s">
        <v>2122</v>
      </c>
      <c r="B909" s="136" t="s">
        <v>2123</v>
      </c>
      <c r="C909" s="137">
        <v>7</v>
      </c>
      <c r="D909" s="137">
        <v>0</v>
      </c>
      <c r="E909" s="137">
        <v>0</v>
      </c>
      <c r="F909" s="137">
        <v>0</v>
      </c>
      <c r="G909" s="137">
        <v>0</v>
      </c>
      <c r="H909" s="137">
        <v>0</v>
      </c>
      <c r="I909" s="137">
        <v>3</v>
      </c>
      <c r="J909" s="137">
        <v>0</v>
      </c>
      <c r="K909" s="137">
        <v>1</v>
      </c>
      <c r="L909" s="132">
        <f t="shared" si="15"/>
        <v>3</v>
      </c>
      <c r="M909" s="137">
        <v>981</v>
      </c>
      <c r="N909" s="124">
        <v>1.8214936247723133E-3</v>
      </c>
      <c r="O909" s="138" t="s">
        <v>35</v>
      </c>
      <c r="P909" s="138" t="s">
        <v>2580</v>
      </c>
      <c r="Q909" s="133" t="s">
        <v>91</v>
      </c>
    </row>
    <row r="910" spans="1:17" ht="15.75" thickBot="1" x14ac:dyDescent="0.25">
      <c r="A910" s="135" t="s">
        <v>1934</v>
      </c>
      <c r="B910" s="136" t="s">
        <v>1935</v>
      </c>
      <c r="C910" s="137">
        <v>2</v>
      </c>
      <c r="D910" s="137">
        <v>1</v>
      </c>
      <c r="E910" s="137">
        <v>0</v>
      </c>
      <c r="F910" s="137">
        <v>0</v>
      </c>
      <c r="G910" s="137">
        <v>0</v>
      </c>
      <c r="H910" s="137">
        <v>0</v>
      </c>
      <c r="I910" s="137">
        <v>0</v>
      </c>
      <c r="J910" s="137">
        <v>0</v>
      </c>
      <c r="K910" s="137">
        <v>0</v>
      </c>
      <c r="L910" s="132">
        <f t="shared" si="15"/>
        <v>1</v>
      </c>
      <c r="M910" s="137">
        <v>667</v>
      </c>
      <c r="N910" s="124">
        <v>1.9047619047619048E-3</v>
      </c>
      <c r="O910" s="138" t="s">
        <v>28</v>
      </c>
      <c r="P910" s="138" t="s">
        <v>321</v>
      </c>
      <c r="Q910" s="133" t="s">
        <v>2355</v>
      </c>
    </row>
    <row r="911" spans="1:17" ht="15.75" thickBot="1" x14ac:dyDescent="0.25">
      <c r="A911" s="135" t="s">
        <v>889</v>
      </c>
      <c r="B911" s="136" t="s">
        <v>890</v>
      </c>
      <c r="C911" s="137">
        <v>24</v>
      </c>
      <c r="D911" s="137">
        <v>4</v>
      </c>
      <c r="E911" s="137">
        <v>0</v>
      </c>
      <c r="F911" s="137">
        <v>0</v>
      </c>
      <c r="G911" s="137">
        <v>0</v>
      </c>
      <c r="H911" s="137">
        <v>0</v>
      </c>
      <c r="I911" s="137">
        <v>11</v>
      </c>
      <c r="J911" s="137">
        <v>0</v>
      </c>
      <c r="K911" s="137">
        <v>1</v>
      </c>
      <c r="L911" s="132">
        <f t="shared" si="15"/>
        <v>8</v>
      </c>
      <c r="M911" s="137">
        <v>1632</v>
      </c>
      <c r="N911" s="124">
        <v>7.8570025535258294E-3</v>
      </c>
      <c r="O911" s="138" t="s">
        <v>34</v>
      </c>
      <c r="P911" s="138" t="s">
        <v>305</v>
      </c>
      <c r="Q911" s="133" t="s">
        <v>2359</v>
      </c>
    </row>
    <row r="912" spans="1:17" ht="15.75" thickBot="1" x14ac:dyDescent="0.25">
      <c r="A912" s="135" t="s">
        <v>1414</v>
      </c>
      <c r="B912" s="136" t="s">
        <v>1415</v>
      </c>
      <c r="C912" s="137">
        <v>10</v>
      </c>
      <c r="D912" s="137">
        <v>8</v>
      </c>
      <c r="E912" s="137">
        <v>0</v>
      </c>
      <c r="F912" s="137">
        <v>0</v>
      </c>
      <c r="G912" s="137">
        <v>0</v>
      </c>
      <c r="H912" s="137">
        <v>1</v>
      </c>
      <c r="I912" s="137">
        <v>0</v>
      </c>
      <c r="J912" s="137">
        <v>0</v>
      </c>
      <c r="K912" s="137">
        <v>0</v>
      </c>
      <c r="L912" s="132">
        <f t="shared" si="15"/>
        <v>1</v>
      </c>
      <c r="M912" s="137">
        <v>785</v>
      </c>
      <c r="N912" s="124">
        <v>3.4071550255536627E-3</v>
      </c>
      <c r="O912" s="138" t="s">
        <v>30</v>
      </c>
      <c r="P912" s="138" t="s">
        <v>312</v>
      </c>
      <c r="Q912" s="133" t="s">
        <v>2358</v>
      </c>
    </row>
    <row r="913" spans="1:17" ht="15.75" thickBot="1" x14ac:dyDescent="0.25">
      <c r="A913" s="135" t="s">
        <v>1016</v>
      </c>
      <c r="B913" s="136" t="s">
        <v>1017</v>
      </c>
      <c r="C913" s="137">
        <v>6</v>
      </c>
      <c r="D913" s="137">
        <v>0</v>
      </c>
      <c r="E913" s="137">
        <v>0</v>
      </c>
      <c r="F913" s="137">
        <v>0</v>
      </c>
      <c r="G913" s="137">
        <v>0</v>
      </c>
      <c r="H913" s="137">
        <v>0</v>
      </c>
      <c r="I913" s="137">
        <v>4</v>
      </c>
      <c r="J913" s="137">
        <v>1</v>
      </c>
      <c r="K913" s="137">
        <v>0</v>
      </c>
      <c r="L913" s="132">
        <f t="shared" si="15"/>
        <v>1</v>
      </c>
      <c r="M913" s="137">
        <v>1318</v>
      </c>
      <c r="N913" s="124">
        <v>3.8461538461538464E-3</v>
      </c>
      <c r="O913" s="138" t="s">
        <v>65</v>
      </c>
      <c r="P913" s="138" t="s">
        <v>316</v>
      </c>
      <c r="Q913" s="133"/>
    </row>
    <row r="914" spans="1:17" ht="15.75" thickBot="1" x14ac:dyDescent="0.25">
      <c r="A914" s="135" t="s">
        <v>1239</v>
      </c>
      <c r="B914" s="136" t="s">
        <v>1240</v>
      </c>
      <c r="C914" s="137">
        <v>7</v>
      </c>
      <c r="D914" s="137">
        <v>3</v>
      </c>
      <c r="E914" s="137">
        <v>0</v>
      </c>
      <c r="F914" s="137">
        <v>0</v>
      </c>
      <c r="G914" s="137">
        <v>0</v>
      </c>
      <c r="H914" s="137">
        <v>0</v>
      </c>
      <c r="I914" s="137">
        <v>4</v>
      </c>
      <c r="J914" s="137">
        <v>0</v>
      </c>
      <c r="K914" s="137">
        <v>0</v>
      </c>
      <c r="L914" s="132">
        <f t="shared" si="15"/>
        <v>0</v>
      </c>
      <c r="M914" s="137">
        <v>597</v>
      </c>
      <c r="N914" s="124">
        <v>2.2038567493112948E-2</v>
      </c>
      <c r="O914" s="138" t="s">
        <v>212</v>
      </c>
      <c r="P914" s="138" t="s">
        <v>321</v>
      </c>
      <c r="Q914" s="133" t="s">
        <v>364</v>
      </c>
    </row>
    <row r="915" spans="1:17" ht="15.75" thickBot="1" x14ac:dyDescent="0.25">
      <c r="A915" s="135" t="s">
        <v>113</v>
      </c>
      <c r="B915" s="136" t="s">
        <v>326</v>
      </c>
      <c r="C915" s="137">
        <v>2994</v>
      </c>
      <c r="D915" s="137">
        <v>1748</v>
      </c>
      <c r="E915" s="137">
        <v>61</v>
      </c>
      <c r="F915" s="137">
        <v>518</v>
      </c>
      <c r="G915" s="137">
        <v>72</v>
      </c>
      <c r="H915" s="137">
        <v>22</v>
      </c>
      <c r="I915" s="137">
        <v>55</v>
      </c>
      <c r="J915" s="137">
        <v>7</v>
      </c>
      <c r="K915" s="137">
        <v>0</v>
      </c>
      <c r="L915" s="132">
        <f t="shared" si="15"/>
        <v>1090</v>
      </c>
      <c r="M915" s="137">
        <v>81588</v>
      </c>
      <c r="N915" s="124">
        <v>4.2372881355932203E-3</v>
      </c>
      <c r="O915" s="138" t="s">
        <v>456</v>
      </c>
      <c r="P915" s="138" t="s">
        <v>312</v>
      </c>
      <c r="Q915" s="133" t="s">
        <v>2358</v>
      </c>
    </row>
    <row r="916" spans="1:17" ht="15.75" thickBot="1" x14ac:dyDescent="0.25">
      <c r="A916" s="135" t="s">
        <v>114</v>
      </c>
      <c r="B916" s="136" t="s">
        <v>322</v>
      </c>
      <c r="C916" s="137">
        <v>6387</v>
      </c>
      <c r="D916" s="137">
        <v>3519</v>
      </c>
      <c r="E916" s="137">
        <v>61</v>
      </c>
      <c r="F916" s="137">
        <v>166</v>
      </c>
      <c r="G916" s="137">
        <v>4</v>
      </c>
      <c r="H916" s="137">
        <v>543</v>
      </c>
      <c r="I916" s="137">
        <v>730</v>
      </c>
      <c r="J916" s="137">
        <v>151</v>
      </c>
      <c r="K916" s="137">
        <v>138</v>
      </c>
      <c r="L916" s="132">
        <f t="shared" si="15"/>
        <v>1302</v>
      </c>
      <c r="M916" s="137">
        <v>170150</v>
      </c>
      <c r="N916" s="124">
        <v>5.5829640896766085E-2</v>
      </c>
      <c r="O916" s="138" t="s">
        <v>456</v>
      </c>
      <c r="P916" s="138" t="s">
        <v>303</v>
      </c>
      <c r="Q916" s="133"/>
    </row>
    <row r="917" spans="1:17" ht="15.75" thickBot="1" x14ac:dyDescent="0.25">
      <c r="A917" s="135" t="s">
        <v>1194</v>
      </c>
      <c r="B917" s="136" t="s">
        <v>1195</v>
      </c>
      <c r="C917" s="137">
        <v>14</v>
      </c>
      <c r="D917" s="137">
        <v>1</v>
      </c>
      <c r="E917" s="137">
        <v>0</v>
      </c>
      <c r="F917" s="137">
        <v>0</v>
      </c>
      <c r="G917" s="137">
        <v>0</v>
      </c>
      <c r="H917" s="137">
        <v>0</v>
      </c>
      <c r="I917" s="137">
        <v>5</v>
      </c>
      <c r="J917" s="137">
        <v>2</v>
      </c>
      <c r="K917" s="137">
        <v>2</v>
      </c>
      <c r="L917" s="132">
        <f t="shared" si="15"/>
        <v>4</v>
      </c>
      <c r="M917" s="137">
        <v>1036</v>
      </c>
      <c r="N917" s="124">
        <v>5.6753688989784334E-3</v>
      </c>
      <c r="O917" s="138" t="s">
        <v>34</v>
      </c>
      <c r="P917" s="138" t="s">
        <v>305</v>
      </c>
      <c r="Q917" s="133" t="s">
        <v>2359</v>
      </c>
    </row>
    <row r="918" spans="1:17" ht="15.75" thickBot="1" x14ac:dyDescent="0.25">
      <c r="A918" s="135" t="s">
        <v>680</v>
      </c>
      <c r="B918" s="136" t="s">
        <v>681</v>
      </c>
      <c r="C918" s="137">
        <v>25</v>
      </c>
      <c r="D918" s="137">
        <v>8</v>
      </c>
      <c r="E918" s="137">
        <v>0</v>
      </c>
      <c r="F918" s="137">
        <v>0</v>
      </c>
      <c r="G918" s="137">
        <v>0</v>
      </c>
      <c r="H918" s="137">
        <v>1</v>
      </c>
      <c r="I918" s="137">
        <v>7</v>
      </c>
      <c r="J918" s="137">
        <v>0</v>
      </c>
      <c r="K918" s="137">
        <v>3</v>
      </c>
      <c r="L918" s="132">
        <f t="shared" si="15"/>
        <v>6</v>
      </c>
      <c r="M918" s="137">
        <v>1133</v>
      </c>
      <c r="N918" s="124">
        <v>1.1225864391558151E-2</v>
      </c>
      <c r="O918" s="138" t="s">
        <v>65</v>
      </c>
      <c r="P918" s="138" t="s">
        <v>316</v>
      </c>
      <c r="Q918" s="133"/>
    </row>
    <row r="919" spans="1:17" ht="15.75" thickBot="1" x14ac:dyDescent="0.25">
      <c r="A919" s="135" t="s">
        <v>115</v>
      </c>
      <c r="B919" s="136" t="s">
        <v>390</v>
      </c>
      <c r="C919" s="137">
        <v>543</v>
      </c>
      <c r="D919" s="137">
        <v>97</v>
      </c>
      <c r="E919" s="137">
        <v>0</v>
      </c>
      <c r="F919" s="137">
        <v>3</v>
      </c>
      <c r="G919" s="137">
        <v>0</v>
      </c>
      <c r="H919" s="137">
        <v>53</v>
      </c>
      <c r="I919" s="137">
        <v>152</v>
      </c>
      <c r="J919" s="137">
        <v>12</v>
      </c>
      <c r="K919" s="137">
        <v>32</v>
      </c>
      <c r="L919" s="132">
        <f t="shared" si="15"/>
        <v>197</v>
      </c>
      <c r="M919" s="137">
        <v>51615</v>
      </c>
      <c r="N919" s="124">
        <v>3.6900369003690036E-3</v>
      </c>
      <c r="O919" s="138" t="s">
        <v>456</v>
      </c>
      <c r="P919" s="138" t="s">
        <v>303</v>
      </c>
      <c r="Q919" s="133"/>
    </row>
    <row r="920" spans="1:17" ht="15.75" thickBot="1" x14ac:dyDescent="0.25">
      <c r="A920" s="135" t="s">
        <v>522</v>
      </c>
      <c r="B920" s="136" t="s">
        <v>523</v>
      </c>
      <c r="C920" s="137">
        <v>73</v>
      </c>
      <c r="D920" s="137">
        <v>13</v>
      </c>
      <c r="E920" s="137">
        <v>0</v>
      </c>
      <c r="F920" s="137">
        <v>0</v>
      </c>
      <c r="G920" s="137">
        <v>0</v>
      </c>
      <c r="H920" s="137">
        <v>1</v>
      </c>
      <c r="I920" s="137">
        <v>32</v>
      </c>
      <c r="J920" s="137">
        <v>5</v>
      </c>
      <c r="K920" s="137">
        <v>3</v>
      </c>
      <c r="L920" s="132">
        <f t="shared" si="15"/>
        <v>19</v>
      </c>
      <c r="M920" s="137">
        <v>1195</v>
      </c>
      <c r="N920" s="124">
        <v>1.2615643397813289E-2</v>
      </c>
      <c r="O920" s="138" t="s">
        <v>40</v>
      </c>
      <c r="P920" s="138" t="s">
        <v>300</v>
      </c>
      <c r="Q920" s="133" t="s">
        <v>2356</v>
      </c>
    </row>
    <row r="921" spans="1:17" ht="15.75" thickBot="1" x14ac:dyDescent="0.25">
      <c r="A921" s="135" t="s">
        <v>257</v>
      </c>
      <c r="B921" s="136" t="s">
        <v>458</v>
      </c>
      <c r="C921" s="137">
        <v>39</v>
      </c>
      <c r="D921" s="137">
        <v>13</v>
      </c>
      <c r="E921" s="137">
        <v>0</v>
      </c>
      <c r="F921" s="137">
        <v>0</v>
      </c>
      <c r="G921" s="137">
        <v>0</v>
      </c>
      <c r="H921" s="137">
        <v>2</v>
      </c>
      <c r="I921" s="137">
        <v>11</v>
      </c>
      <c r="J921" s="137">
        <v>0</v>
      </c>
      <c r="K921" s="137">
        <v>1</v>
      </c>
      <c r="L921" s="132">
        <f t="shared" si="15"/>
        <v>12</v>
      </c>
      <c r="M921" s="137">
        <v>7915</v>
      </c>
      <c r="N921" s="124">
        <v>4.0805223068552778E-3</v>
      </c>
      <c r="O921" s="138" t="s">
        <v>456</v>
      </c>
      <c r="P921" s="138" t="s">
        <v>2580</v>
      </c>
      <c r="Q921" s="133" t="s">
        <v>64</v>
      </c>
    </row>
    <row r="922" spans="1:17" ht="15.75" thickBot="1" x14ac:dyDescent="0.25">
      <c r="A922" s="135" t="s">
        <v>1933</v>
      </c>
      <c r="B922" s="136" t="s">
        <v>2380</v>
      </c>
      <c r="C922" s="137">
        <v>4</v>
      </c>
      <c r="D922" s="137">
        <v>0</v>
      </c>
      <c r="E922" s="137">
        <v>0</v>
      </c>
      <c r="F922" s="137">
        <v>0</v>
      </c>
      <c r="G922" s="137">
        <v>0</v>
      </c>
      <c r="H922" s="137">
        <v>0</v>
      </c>
      <c r="I922" s="137">
        <v>0</v>
      </c>
      <c r="J922" s="137">
        <v>0</v>
      </c>
      <c r="K922" s="137">
        <v>0</v>
      </c>
      <c r="L922" s="132">
        <f t="shared" si="15"/>
        <v>4</v>
      </c>
      <c r="M922" s="137">
        <v>764</v>
      </c>
      <c r="N922" s="124">
        <v>1.0494752623688156E-2</v>
      </c>
      <c r="O922" s="138" t="s">
        <v>28</v>
      </c>
      <c r="P922" s="138" t="s">
        <v>2580</v>
      </c>
      <c r="Q922" s="133"/>
    </row>
    <row r="923" spans="1:17" ht="15.75" thickBot="1" x14ac:dyDescent="0.25">
      <c r="A923" s="135" t="s">
        <v>1838</v>
      </c>
      <c r="B923" s="136" t="s">
        <v>1839</v>
      </c>
      <c r="C923" s="137">
        <v>8</v>
      </c>
      <c r="D923" s="137">
        <v>0</v>
      </c>
      <c r="E923" s="137">
        <v>0</v>
      </c>
      <c r="F923" s="137">
        <v>0</v>
      </c>
      <c r="G923" s="137">
        <v>0</v>
      </c>
      <c r="H923" s="137">
        <v>0</v>
      </c>
      <c r="I923" s="137">
        <v>3</v>
      </c>
      <c r="J923" s="137">
        <v>1</v>
      </c>
      <c r="K923" s="137">
        <v>0</v>
      </c>
      <c r="L923" s="132">
        <f t="shared" si="15"/>
        <v>4</v>
      </c>
      <c r="M923" s="137">
        <v>715</v>
      </c>
      <c r="N923" s="124">
        <v>6.2794348508634227E-3</v>
      </c>
      <c r="O923" s="138" t="s">
        <v>35</v>
      </c>
      <c r="P923" s="138" t="s">
        <v>2580</v>
      </c>
      <c r="Q923" s="133" t="s">
        <v>91</v>
      </c>
    </row>
    <row r="924" spans="1:17" ht="15.75" thickBot="1" x14ac:dyDescent="0.25">
      <c r="A924" s="135" t="s">
        <v>968</v>
      </c>
      <c r="B924" s="136" t="s">
        <v>969</v>
      </c>
      <c r="C924" s="137">
        <v>11</v>
      </c>
      <c r="D924" s="137">
        <v>0</v>
      </c>
      <c r="E924" s="137">
        <v>0</v>
      </c>
      <c r="F924" s="137">
        <v>0</v>
      </c>
      <c r="G924" s="137">
        <v>0</v>
      </c>
      <c r="H924" s="137">
        <v>3</v>
      </c>
      <c r="I924" s="137">
        <v>4</v>
      </c>
      <c r="J924" s="137">
        <v>0</v>
      </c>
      <c r="K924" s="137">
        <v>1</v>
      </c>
      <c r="L924" s="132">
        <f t="shared" si="15"/>
        <v>3</v>
      </c>
      <c r="M924" s="137">
        <v>694</v>
      </c>
      <c r="N924" s="124">
        <v>2.1097046413502109E-2</v>
      </c>
      <c r="O924" s="138" t="s">
        <v>71</v>
      </c>
      <c r="P924" s="138" t="s">
        <v>298</v>
      </c>
      <c r="Q924" s="133"/>
    </row>
    <row r="925" spans="1:17" ht="15.75" thickBot="1" x14ac:dyDescent="0.25">
      <c r="A925" s="135" t="s">
        <v>1151</v>
      </c>
      <c r="B925" s="136" t="s">
        <v>1152</v>
      </c>
      <c r="C925" s="137">
        <v>5</v>
      </c>
      <c r="D925" s="137">
        <v>4</v>
      </c>
      <c r="E925" s="137">
        <v>0</v>
      </c>
      <c r="F925" s="137">
        <v>0</v>
      </c>
      <c r="G925" s="137">
        <v>0</v>
      </c>
      <c r="H925" s="137">
        <v>0</v>
      </c>
      <c r="I925" s="137">
        <v>1</v>
      </c>
      <c r="J925" s="137">
        <v>0</v>
      </c>
      <c r="K925" s="137">
        <v>0</v>
      </c>
      <c r="L925" s="132">
        <f t="shared" si="15"/>
        <v>0</v>
      </c>
      <c r="M925" s="137">
        <v>556</v>
      </c>
      <c r="N925" s="124">
        <v>1.1862396204033215E-2</v>
      </c>
      <c r="O925" s="138" t="s">
        <v>71</v>
      </c>
      <c r="P925" s="138" t="s">
        <v>298</v>
      </c>
      <c r="Q925" s="133"/>
    </row>
    <row r="926" spans="1:17" ht="15.75" thickBot="1" x14ac:dyDescent="0.25">
      <c r="A926" s="135" t="s">
        <v>1654</v>
      </c>
      <c r="B926" s="136" t="s">
        <v>2535</v>
      </c>
      <c r="C926" s="137">
        <v>1</v>
      </c>
      <c r="D926" s="137">
        <v>1</v>
      </c>
      <c r="E926" s="137">
        <v>0</v>
      </c>
      <c r="F926" s="137">
        <v>0</v>
      </c>
      <c r="G926" s="137">
        <v>0</v>
      </c>
      <c r="H926" s="137">
        <v>0</v>
      </c>
      <c r="I926" s="137">
        <v>0</v>
      </c>
      <c r="J926" s="137">
        <v>0</v>
      </c>
      <c r="K926" s="137">
        <v>0</v>
      </c>
      <c r="L926" s="132">
        <f t="shared" si="15"/>
        <v>0</v>
      </c>
      <c r="M926" s="137">
        <v>676</v>
      </c>
      <c r="N926" s="124">
        <v>5.8351568198395333E-3</v>
      </c>
      <c r="O926" s="138" t="s">
        <v>225</v>
      </c>
      <c r="P926" s="138" t="s">
        <v>307</v>
      </c>
      <c r="Q926" s="133" t="s">
        <v>1</v>
      </c>
    </row>
    <row r="927" spans="1:17" ht="15.75" thickBot="1" x14ac:dyDescent="0.25">
      <c r="A927" s="135" t="s">
        <v>1046</v>
      </c>
      <c r="B927" s="136" t="s">
        <v>1047</v>
      </c>
      <c r="C927" s="137">
        <v>3</v>
      </c>
      <c r="D927" s="137">
        <v>0</v>
      </c>
      <c r="E927" s="137">
        <v>0</v>
      </c>
      <c r="F927" s="137">
        <v>0</v>
      </c>
      <c r="G927" s="137">
        <v>0</v>
      </c>
      <c r="H927" s="137">
        <v>0</v>
      </c>
      <c r="I927" s="137">
        <v>0</v>
      </c>
      <c r="J927" s="137">
        <v>0</v>
      </c>
      <c r="K927" s="137">
        <v>3</v>
      </c>
      <c r="L927" s="132">
        <f t="shared" si="15"/>
        <v>0</v>
      </c>
      <c r="M927" s="137">
        <v>501</v>
      </c>
      <c r="N927" s="124">
        <v>1.2315270935960592E-2</v>
      </c>
      <c r="O927" s="138" t="s">
        <v>11</v>
      </c>
      <c r="P927" s="138" t="s">
        <v>307</v>
      </c>
      <c r="Q927" s="133" t="s">
        <v>83</v>
      </c>
    </row>
    <row r="928" spans="1:17" ht="15.75" thickBot="1" x14ac:dyDescent="0.25">
      <c r="A928" s="135" t="s">
        <v>117</v>
      </c>
      <c r="B928" s="136" t="s">
        <v>327</v>
      </c>
      <c r="C928" s="137">
        <v>10208</v>
      </c>
      <c r="D928" s="137">
        <v>754</v>
      </c>
      <c r="E928" s="137">
        <v>8</v>
      </c>
      <c r="F928" s="137">
        <v>21</v>
      </c>
      <c r="G928" s="137">
        <v>0</v>
      </c>
      <c r="H928" s="137">
        <v>3269</v>
      </c>
      <c r="I928" s="137">
        <v>1772</v>
      </c>
      <c r="J928" s="137">
        <v>162</v>
      </c>
      <c r="K928" s="137">
        <v>757</v>
      </c>
      <c r="L928" s="132">
        <f t="shared" si="15"/>
        <v>3494</v>
      </c>
      <c r="M928" s="137">
        <v>89794</v>
      </c>
      <c r="N928" s="124">
        <v>7.3937153419593345E-3</v>
      </c>
      <c r="O928" s="138" t="s">
        <v>456</v>
      </c>
      <c r="P928" s="138" t="s">
        <v>305</v>
      </c>
      <c r="Q928" s="133" t="s">
        <v>2359</v>
      </c>
    </row>
    <row r="929" spans="1:17" ht="15.75" thickBot="1" x14ac:dyDescent="0.25">
      <c r="A929" s="135" t="s">
        <v>1380</v>
      </c>
      <c r="B929" s="136" t="s">
        <v>2381</v>
      </c>
      <c r="C929" s="137">
        <v>2</v>
      </c>
      <c r="D929" s="137">
        <v>1</v>
      </c>
      <c r="E929" s="137">
        <v>0</v>
      </c>
      <c r="F929" s="137">
        <v>0</v>
      </c>
      <c r="G929" s="137">
        <v>0</v>
      </c>
      <c r="H929" s="137">
        <v>0</v>
      </c>
      <c r="I929" s="137">
        <v>1</v>
      </c>
      <c r="J929" s="137">
        <v>0</v>
      </c>
      <c r="K929" s="137">
        <v>0</v>
      </c>
      <c r="L929" s="132">
        <f t="shared" si="15"/>
        <v>0</v>
      </c>
      <c r="M929" s="137">
        <v>1099</v>
      </c>
      <c r="N929" s="124">
        <v>1.3123359580052493E-2</v>
      </c>
      <c r="O929" s="138" t="s">
        <v>78</v>
      </c>
      <c r="P929" s="138" t="s">
        <v>321</v>
      </c>
      <c r="Q929" s="133"/>
    </row>
    <row r="930" spans="1:17" ht="15.75" thickBot="1" x14ac:dyDescent="0.25">
      <c r="A930" s="135" t="s">
        <v>793</v>
      </c>
      <c r="B930" s="136" t="s">
        <v>794</v>
      </c>
      <c r="C930" s="137">
        <v>31</v>
      </c>
      <c r="D930" s="137">
        <v>7</v>
      </c>
      <c r="E930" s="137">
        <v>0</v>
      </c>
      <c r="F930" s="137">
        <v>0</v>
      </c>
      <c r="G930" s="137">
        <v>0</v>
      </c>
      <c r="H930" s="137">
        <v>1</v>
      </c>
      <c r="I930" s="137">
        <v>8</v>
      </c>
      <c r="J930" s="137">
        <v>1</v>
      </c>
      <c r="K930" s="137">
        <v>1</v>
      </c>
      <c r="L930" s="132">
        <f t="shared" si="15"/>
        <v>13</v>
      </c>
      <c r="M930" s="137">
        <v>1301</v>
      </c>
      <c r="N930" s="124">
        <v>3.7220843672456576E-3</v>
      </c>
      <c r="O930" s="138" t="s">
        <v>48</v>
      </c>
      <c r="P930" s="138" t="s">
        <v>305</v>
      </c>
      <c r="Q930" s="133"/>
    </row>
    <row r="931" spans="1:17" ht="15.75" thickBot="1" x14ac:dyDescent="0.25">
      <c r="A931" s="135" t="s">
        <v>1241</v>
      </c>
      <c r="B931" s="136" t="s">
        <v>1242</v>
      </c>
      <c r="C931" s="137">
        <v>3</v>
      </c>
      <c r="D931" s="137">
        <v>2</v>
      </c>
      <c r="E931" s="137">
        <v>0</v>
      </c>
      <c r="F931" s="137">
        <v>2</v>
      </c>
      <c r="G931" s="137">
        <v>0</v>
      </c>
      <c r="H931" s="137">
        <v>0</v>
      </c>
      <c r="I931" s="137">
        <v>0</v>
      </c>
      <c r="J931" s="137">
        <v>0</v>
      </c>
      <c r="K931" s="137">
        <v>0</v>
      </c>
      <c r="L931" s="132">
        <f t="shared" si="15"/>
        <v>1</v>
      </c>
      <c r="M931" s="137">
        <v>1050</v>
      </c>
      <c r="N931" s="124">
        <v>1.2964424331245068E-2</v>
      </c>
      <c r="O931" s="138" t="s">
        <v>238</v>
      </c>
      <c r="P931" s="138" t="s">
        <v>2580</v>
      </c>
      <c r="Q931" s="133" t="s">
        <v>91</v>
      </c>
    </row>
    <row r="932" spans="1:17" ht="15.75" thickBot="1" x14ac:dyDescent="0.25">
      <c r="A932" s="135" t="s">
        <v>1561</v>
      </c>
      <c r="B932" s="136" t="s">
        <v>1562</v>
      </c>
      <c r="C932" s="137">
        <v>10</v>
      </c>
      <c r="D932" s="137">
        <v>0</v>
      </c>
      <c r="E932" s="137">
        <v>0</v>
      </c>
      <c r="F932" s="137">
        <v>0</v>
      </c>
      <c r="G932" s="137">
        <v>0</v>
      </c>
      <c r="H932" s="137">
        <v>0</v>
      </c>
      <c r="I932" s="137">
        <v>7</v>
      </c>
      <c r="J932" s="137">
        <v>0</v>
      </c>
      <c r="K932" s="137">
        <v>3</v>
      </c>
      <c r="L932" s="132">
        <f t="shared" si="15"/>
        <v>0</v>
      </c>
      <c r="M932" s="137">
        <v>635</v>
      </c>
      <c r="N932" s="124">
        <v>9.605524746259286E-3</v>
      </c>
      <c r="O932" s="138" t="s">
        <v>116</v>
      </c>
      <c r="P932" s="138" t="s">
        <v>307</v>
      </c>
      <c r="Q932" s="133"/>
    </row>
    <row r="933" spans="1:17" ht="15.75" thickBot="1" x14ac:dyDescent="0.25">
      <c r="A933" s="135" t="s">
        <v>1127</v>
      </c>
      <c r="B933" s="136" t="s">
        <v>1128</v>
      </c>
      <c r="C933" s="137">
        <v>6</v>
      </c>
      <c r="D933" s="137">
        <v>0</v>
      </c>
      <c r="E933" s="137">
        <v>0</v>
      </c>
      <c r="F933" s="137">
        <v>0</v>
      </c>
      <c r="G933" s="137">
        <v>0</v>
      </c>
      <c r="H933" s="137">
        <v>0</v>
      </c>
      <c r="I933" s="137">
        <v>1</v>
      </c>
      <c r="J933" s="137">
        <v>1</v>
      </c>
      <c r="K933" s="137">
        <v>0</v>
      </c>
      <c r="L933" s="132">
        <f t="shared" si="15"/>
        <v>4</v>
      </c>
      <c r="M933" s="137">
        <v>590</v>
      </c>
      <c r="N933" s="124">
        <v>8.4566596194503175E-3</v>
      </c>
      <c r="O933" s="138" t="s">
        <v>212</v>
      </c>
      <c r="P933" s="138" t="s">
        <v>321</v>
      </c>
      <c r="Q933" s="133" t="s">
        <v>364</v>
      </c>
    </row>
    <row r="934" spans="1:17" ht="15.75" thickBot="1" x14ac:dyDescent="0.25">
      <c r="A934" s="135" t="s">
        <v>2353</v>
      </c>
      <c r="B934" s="136" t="s">
        <v>2382</v>
      </c>
      <c r="C934" s="137">
        <v>1</v>
      </c>
      <c r="D934" s="137">
        <v>0</v>
      </c>
      <c r="E934" s="137">
        <v>0</v>
      </c>
      <c r="F934" s="137">
        <v>0</v>
      </c>
      <c r="G934" s="137">
        <v>0</v>
      </c>
      <c r="H934" s="137">
        <v>0</v>
      </c>
      <c r="I934" s="137">
        <v>0</v>
      </c>
      <c r="J934" s="137">
        <v>0</v>
      </c>
      <c r="K934" s="137">
        <v>0</v>
      </c>
      <c r="L934" s="132">
        <f t="shared" si="15"/>
        <v>1</v>
      </c>
      <c r="M934" s="137">
        <v>190</v>
      </c>
      <c r="N934" s="124">
        <v>3.3519553072625698E-3</v>
      </c>
      <c r="O934" s="138" t="s">
        <v>225</v>
      </c>
      <c r="P934" s="138"/>
      <c r="Q934" s="133"/>
    </row>
    <row r="935" spans="1:17" ht="15.75" thickBot="1" x14ac:dyDescent="0.25">
      <c r="A935" s="135" t="s">
        <v>840</v>
      </c>
      <c r="B935" s="136" t="s">
        <v>841</v>
      </c>
      <c r="C935" s="137">
        <v>9</v>
      </c>
      <c r="D935" s="137">
        <v>0</v>
      </c>
      <c r="E935" s="137">
        <v>0</v>
      </c>
      <c r="F935" s="137">
        <v>0</v>
      </c>
      <c r="G935" s="137">
        <v>0</v>
      </c>
      <c r="H935" s="137">
        <v>0</v>
      </c>
      <c r="I935" s="137">
        <v>8</v>
      </c>
      <c r="J935" s="137">
        <v>0</v>
      </c>
      <c r="K935" s="137">
        <v>0</v>
      </c>
      <c r="L935" s="132">
        <f t="shared" si="15"/>
        <v>1</v>
      </c>
      <c r="M935" s="137">
        <v>1333</v>
      </c>
      <c r="N935" s="124">
        <v>1.0920656648515898E-2</v>
      </c>
      <c r="O935" s="138" t="s">
        <v>69</v>
      </c>
      <c r="P935" s="138" t="s">
        <v>321</v>
      </c>
      <c r="Q935" s="133" t="s">
        <v>332</v>
      </c>
    </row>
    <row r="936" spans="1:17" ht="15.75" thickBot="1" x14ac:dyDescent="0.25">
      <c r="A936" s="135" t="s">
        <v>605</v>
      </c>
      <c r="B936" s="136" t="s">
        <v>606</v>
      </c>
      <c r="C936" s="137">
        <v>25</v>
      </c>
      <c r="D936" s="137">
        <v>0</v>
      </c>
      <c r="E936" s="137">
        <v>0</v>
      </c>
      <c r="F936" s="137">
        <v>0</v>
      </c>
      <c r="G936" s="137">
        <v>0</v>
      </c>
      <c r="H936" s="137">
        <v>8</v>
      </c>
      <c r="I936" s="137">
        <v>5</v>
      </c>
      <c r="J936" s="137">
        <v>0</v>
      </c>
      <c r="K936" s="137">
        <v>0</v>
      </c>
      <c r="L936" s="132">
        <f t="shared" si="15"/>
        <v>12</v>
      </c>
      <c r="M936" s="137">
        <v>1058</v>
      </c>
      <c r="N936" s="124">
        <v>1.2861736334405145E-2</v>
      </c>
      <c r="O936" s="138" t="s">
        <v>120</v>
      </c>
      <c r="P936" s="138" t="s">
        <v>305</v>
      </c>
      <c r="Q936" s="133"/>
    </row>
    <row r="937" spans="1:17" ht="15.75" thickBot="1" x14ac:dyDescent="0.25">
      <c r="A937" s="135" t="s">
        <v>2082</v>
      </c>
      <c r="B937" s="136" t="s">
        <v>2083</v>
      </c>
      <c r="C937" s="137">
        <v>9</v>
      </c>
      <c r="D937" s="137">
        <v>0</v>
      </c>
      <c r="E937" s="137">
        <v>0</v>
      </c>
      <c r="F937" s="137">
        <v>0</v>
      </c>
      <c r="G937" s="137">
        <v>0</v>
      </c>
      <c r="H937" s="137">
        <v>0</v>
      </c>
      <c r="I937" s="137">
        <v>3</v>
      </c>
      <c r="J937" s="137">
        <v>0</v>
      </c>
      <c r="K937" s="137">
        <v>1</v>
      </c>
      <c r="L937" s="132">
        <f t="shared" si="15"/>
        <v>5</v>
      </c>
      <c r="M937" s="137">
        <v>650</v>
      </c>
      <c r="N937" s="124">
        <v>1.7114914425427872E-2</v>
      </c>
      <c r="O937" s="138" t="s">
        <v>37</v>
      </c>
      <c r="P937" s="138" t="s">
        <v>2580</v>
      </c>
      <c r="Q937" s="133" t="s">
        <v>51</v>
      </c>
    </row>
    <row r="938" spans="1:17" ht="15.75" thickBot="1" x14ac:dyDescent="0.25">
      <c r="A938" s="135" t="s">
        <v>524</v>
      </c>
      <c r="B938" s="136" t="s">
        <v>525</v>
      </c>
      <c r="C938" s="137">
        <v>108</v>
      </c>
      <c r="D938" s="137">
        <v>1</v>
      </c>
      <c r="E938" s="137">
        <v>0</v>
      </c>
      <c r="F938" s="137">
        <v>0</v>
      </c>
      <c r="G938" s="137">
        <v>0</v>
      </c>
      <c r="H938" s="137">
        <v>7</v>
      </c>
      <c r="I938" s="137">
        <v>54</v>
      </c>
      <c r="J938" s="137">
        <v>6</v>
      </c>
      <c r="K938" s="137">
        <v>6</v>
      </c>
      <c r="L938" s="132">
        <f t="shared" si="15"/>
        <v>34</v>
      </c>
      <c r="M938" s="137">
        <v>911</v>
      </c>
      <c r="N938" s="124">
        <v>6.1791967044284241E-3</v>
      </c>
      <c r="O938" s="138" t="s">
        <v>238</v>
      </c>
      <c r="P938" s="138" t="s">
        <v>2580</v>
      </c>
      <c r="Q938" s="133" t="s">
        <v>91</v>
      </c>
    </row>
    <row r="939" spans="1:17" ht="15.75" thickBot="1" x14ac:dyDescent="0.25">
      <c r="A939" s="135" t="s">
        <v>1611</v>
      </c>
      <c r="B939" s="136" t="s">
        <v>1612</v>
      </c>
      <c r="C939" s="137">
        <v>3</v>
      </c>
      <c r="D939" s="137">
        <v>0</v>
      </c>
      <c r="E939" s="137">
        <v>0</v>
      </c>
      <c r="F939" s="137">
        <v>0</v>
      </c>
      <c r="G939" s="137">
        <v>0</v>
      </c>
      <c r="H939" s="137">
        <v>0</v>
      </c>
      <c r="I939" s="137">
        <v>2</v>
      </c>
      <c r="J939" s="137">
        <v>0</v>
      </c>
      <c r="K939" s="137">
        <v>0</v>
      </c>
      <c r="L939" s="132">
        <f t="shared" si="15"/>
        <v>1</v>
      </c>
      <c r="M939" s="137">
        <v>939</v>
      </c>
      <c r="N939" s="124">
        <v>4.8270313757039418E-3</v>
      </c>
      <c r="O939" s="138" t="s">
        <v>212</v>
      </c>
      <c r="P939" s="138" t="s">
        <v>321</v>
      </c>
      <c r="Q939" s="133" t="s">
        <v>364</v>
      </c>
    </row>
    <row r="940" spans="1:17" ht="15.75" thickBot="1" x14ac:dyDescent="0.25">
      <c r="A940" s="135" t="s">
        <v>787</v>
      </c>
      <c r="B940" s="136" t="s">
        <v>788</v>
      </c>
      <c r="C940" s="137">
        <v>21</v>
      </c>
      <c r="D940" s="137">
        <v>3</v>
      </c>
      <c r="E940" s="137">
        <v>0</v>
      </c>
      <c r="F940" s="137">
        <v>0</v>
      </c>
      <c r="G940" s="137">
        <v>0</v>
      </c>
      <c r="H940" s="137">
        <v>2</v>
      </c>
      <c r="I940" s="137">
        <v>7</v>
      </c>
      <c r="J940" s="137">
        <v>0</v>
      </c>
      <c r="K940" s="137">
        <v>2</v>
      </c>
      <c r="L940" s="132">
        <f t="shared" si="15"/>
        <v>7</v>
      </c>
      <c r="M940" s="137">
        <v>587</v>
      </c>
      <c r="N940" s="124">
        <v>1.2757605495583905E-2</v>
      </c>
      <c r="O940" s="138" t="s">
        <v>116</v>
      </c>
      <c r="P940" s="138" t="s">
        <v>307</v>
      </c>
      <c r="Q940" s="133"/>
    </row>
    <row r="941" spans="1:17" ht="15.75" thickBot="1" x14ac:dyDescent="0.25">
      <c r="A941" s="135" t="s">
        <v>2183</v>
      </c>
      <c r="B941" s="136" t="s">
        <v>2184</v>
      </c>
      <c r="C941" s="137">
        <v>2</v>
      </c>
      <c r="D941" s="137">
        <v>1</v>
      </c>
      <c r="E941" s="137">
        <v>0</v>
      </c>
      <c r="F941" s="137">
        <v>0</v>
      </c>
      <c r="G941" s="137">
        <v>0</v>
      </c>
      <c r="H941" s="137">
        <v>0</v>
      </c>
      <c r="I941" s="137">
        <v>1</v>
      </c>
      <c r="J941" s="137">
        <v>0</v>
      </c>
      <c r="K941" s="137">
        <v>0</v>
      </c>
      <c r="L941" s="132">
        <f t="shared" si="15"/>
        <v>0</v>
      </c>
      <c r="M941" s="137">
        <v>655</v>
      </c>
      <c r="N941" s="124">
        <v>1.7777777777777778E-2</v>
      </c>
      <c r="O941" s="138" t="s">
        <v>210</v>
      </c>
      <c r="P941" s="138" t="s">
        <v>296</v>
      </c>
      <c r="Q941" s="133"/>
    </row>
    <row r="942" spans="1:17" ht="15.75" thickBot="1" x14ac:dyDescent="0.25">
      <c r="A942" s="135" t="s">
        <v>871</v>
      </c>
      <c r="B942" s="136" t="s">
        <v>872</v>
      </c>
      <c r="C942" s="137">
        <v>10</v>
      </c>
      <c r="D942" s="137">
        <v>1</v>
      </c>
      <c r="E942" s="137">
        <v>0</v>
      </c>
      <c r="F942" s="137">
        <v>1</v>
      </c>
      <c r="G942" s="137">
        <v>0</v>
      </c>
      <c r="H942" s="137">
        <v>0</v>
      </c>
      <c r="I942" s="137">
        <v>7</v>
      </c>
      <c r="J942" s="137">
        <v>0</v>
      </c>
      <c r="K942" s="137">
        <v>0</v>
      </c>
      <c r="L942" s="132">
        <f t="shared" si="15"/>
        <v>2</v>
      </c>
      <c r="M942" s="137">
        <v>1467</v>
      </c>
      <c r="N942" s="124">
        <v>1.0452961672473868E-2</v>
      </c>
      <c r="O942" s="138" t="s">
        <v>34</v>
      </c>
      <c r="P942" s="138" t="s">
        <v>305</v>
      </c>
      <c r="Q942" s="133" t="s">
        <v>2359</v>
      </c>
    </row>
    <row r="943" spans="1:17" ht="15.75" thickBot="1" x14ac:dyDescent="0.25">
      <c r="A943" s="135" t="s">
        <v>1176</v>
      </c>
      <c r="B943" s="136" t="s">
        <v>1177</v>
      </c>
      <c r="C943" s="137">
        <v>5</v>
      </c>
      <c r="D943" s="137">
        <v>0</v>
      </c>
      <c r="E943" s="137">
        <v>0</v>
      </c>
      <c r="F943" s="137">
        <v>0</v>
      </c>
      <c r="G943" s="137">
        <v>0</v>
      </c>
      <c r="H943" s="137">
        <v>0</v>
      </c>
      <c r="I943" s="137">
        <v>2</v>
      </c>
      <c r="J943" s="137">
        <v>2</v>
      </c>
      <c r="K943" s="137">
        <v>0</v>
      </c>
      <c r="L943" s="132">
        <f t="shared" si="15"/>
        <v>1</v>
      </c>
      <c r="M943" s="137">
        <v>648</v>
      </c>
      <c r="N943" s="124">
        <v>3.5945363048166786E-3</v>
      </c>
      <c r="O943" s="138" t="s">
        <v>54</v>
      </c>
      <c r="P943" s="138" t="s">
        <v>296</v>
      </c>
      <c r="Q943" s="133" t="s">
        <v>12</v>
      </c>
    </row>
    <row r="944" spans="1:17" ht="15.75" thickBot="1" x14ac:dyDescent="0.25">
      <c r="A944" s="135" t="s">
        <v>1573</v>
      </c>
      <c r="B944" s="136" t="s">
        <v>1574</v>
      </c>
      <c r="C944" s="137">
        <v>3</v>
      </c>
      <c r="D944" s="137">
        <v>0</v>
      </c>
      <c r="E944" s="137">
        <v>0</v>
      </c>
      <c r="F944" s="137">
        <v>0</v>
      </c>
      <c r="G944" s="137">
        <v>0</v>
      </c>
      <c r="H944" s="137">
        <v>0</v>
      </c>
      <c r="I944" s="137">
        <v>3</v>
      </c>
      <c r="J944" s="137">
        <v>0</v>
      </c>
      <c r="K944" s="137">
        <v>0</v>
      </c>
      <c r="L944" s="132">
        <f t="shared" si="15"/>
        <v>0</v>
      </c>
      <c r="M944" s="137">
        <v>1090</v>
      </c>
      <c r="N944" s="124">
        <v>8.631023735315272E-3</v>
      </c>
      <c r="O944" s="138" t="s">
        <v>89</v>
      </c>
      <c r="P944" s="138" t="s">
        <v>300</v>
      </c>
      <c r="Q944" s="133"/>
    </row>
    <row r="945" spans="1:17" ht="15.75" thickBot="1" x14ac:dyDescent="0.25">
      <c r="A945" s="135" t="s">
        <v>1872</v>
      </c>
      <c r="B945" s="136" t="s">
        <v>1873</v>
      </c>
      <c r="C945" s="137">
        <v>1</v>
      </c>
      <c r="D945" s="137">
        <v>0</v>
      </c>
      <c r="E945" s="137">
        <v>0</v>
      </c>
      <c r="F945" s="137">
        <v>0</v>
      </c>
      <c r="G945" s="137">
        <v>0</v>
      </c>
      <c r="H945" s="137">
        <v>0</v>
      </c>
      <c r="I945" s="137">
        <v>0</v>
      </c>
      <c r="J945" s="137">
        <v>0</v>
      </c>
      <c r="K945" s="137">
        <v>0</v>
      </c>
      <c r="L945" s="132">
        <f t="shared" si="15"/>
        <v>1</v>
      </c>
      <c r="M945" s="137">
        <v>567</v>
      </c>
      <c r="N945" s="124">
        <v>8.1855388813096858E-3</v>
      </c>
      <c r="O945" s="138" t="s">
        <v>73</v>
      </c>
      <c r="P945" s="138" t="s">
        <v>316</v>
      </c>
      <c r="Q945" s="133"/>
    </row>
    <row r="946" spans="1:17" ht="15.75" thickBot="1" x14ac:dyDescent="0.25">
      <c r="A946" s="135" t="s">
        <v>1671</v>
      </c>
      <c r="B946" s="136" t="s">
        <v>1672</v>
      </c>
      <c r="C946" s="137">
        <v>2</v>
      </c>
      <c r="D946" s="137">
        <v>0</v>
      </c>
      <c r="E946" s="137">
        <v>0</v>
      </c>
      <c r="F946" s="137">
        <v>0</v>
      </c>
      <c r="G946" s="137">
        <v>0</v>
      </c>
      <c r="H946" s="137">
        <v>0</v>
      </c>
      <c r="I946" s="137">
        <v>2</v>
      </c>
      <c r="J946" s="137">
        <v>0</v>
      </c>
      <c r="K946" s="137">
        <v>0</v>
      </c>
      <c r="L946" s="132">
        <f t="shared" si="15"/>
        <v>0</v>
      </c>
      <c r="M946" s="137">
        <v>630</v>
      </c>
      <c r="N946" s="124">
        <v>1.5927189988623434E-2</v>
      </c>
      <c r="O946" s="138" t="s">
        <v>210</v>
      </c>
      <c r="P946" s="138" t="s">
        <v>296</v>
      </c>
      <c r="Q946" s="133"/>
    </row>
    <row r="947" spans="1:17" ht="15.75" thickBot="1" x14ac:dyDescent="0.25">
      <c r="A947" s="135" t="s">
        <v>962</v>
      </c>
      <c r="B947" s="136" t="s">
        <v>963</v>
      </c>
      <c r="C947" s="137">
        <v>5</v>
      </c>
      <c r="D947" s="137">
        <v>3</v>
      </c>
      <c r="E947" s="137">
        <v>0</v>
      </c>
      <c r="F947" s="137">
        <v>0</v>
      </c>
      <c r="G947" s="137">
        <v>0</v>
      </c>
      <c r="H947" s="137">
        <v>0</v>
      </c>
      <c r="I947" s="137">
        <v>1</v>
      </c>
      <c r="J947" s="137">
        <v>0</v>
      </c>
      <c r="K947" s="137">
        <v>1</v>
      </c>
      <c r="L947" s="132">
        <f t="shared" si="15"/>
        <v>0</v>
      </c>
      <c r="M947" s="137">
        <v>841</v>
      </c>
      <c r="N947" s="124">
        <v>2.7198549410698096E-3</v>
      </c>
      <c r="O947" s="138" t="s">
        <v>238</v>
      </c>
      <c r="P947" s="138" t="s">
        <v>2580</v>
      </c>
      <c r="Q947" s="133" t="s">
        <v>91</v>
      </c>
    </row>
    <row r="948" spans="1:17" ht="15.75" thickBot="1" x14ac:dyDescent="0.25">
      <c r="A948" s="135" t="s">
        <v>1180</v>
      </c>
      <c r="B948" s="136" t="s">
        <v>1181</v>
      </c>
      <c r="C948" s="137">
        <v>10</v>
      </c>
      <c r="D948" s="137">
        <v>0</v>
      </c>
      <c r="E948" s="137">
        <v>0</v>
      </c>
      <c r="F948" s="137">
        <v>0</v>
      </c>
      <c r="G948" s="137">
        <v>0</v>
      </c>
      <c r="H948" s="137">
        <v>0</v>
      </c>
      <c r="I948" s="137">
        <v>5</v>
      </c>
      <c r="J948" s="137">
        <v>0</v>
      </c>
      <c r="K948" s="137">
        <v>0</v>
      </c>
      <c r="L948" s="132">
        <f t="shared" si="15"/>
        <v>5</v>
      </c>
      <c r="M948" s="137">
        <v>1156</v>
      </c>
      <c r="N948" s="124">
        <v>2.2176667909057025E-2</v>
      </c>
      <c r="O948" s="138" t="s">
        <v>36</v>
      </c>
      <c r="P948" s="138" t="s">
        <v>321</v>
      </c>
      <c r="Q948" s="133" t="s">
        <v>364</v>
      </c>
    </row>
    <row r="949" spans="1:17" ht="15.75" thickBot="1" x14ac:dyDescent="0.25">
      <c r="A949" s="135" t="s">
        <v>1859</v>
      </c>
      <c r="B949" s="136" t="s">
        <v>1860</v>
      </c>
      <c r="C949" s="137">
        <v>2</v>
      </c>
      <c r="D949" s="137">
        <v>0</v>
      </c>
      <c r="E949" s="137">
        <v>0</v>
      </c>
      <c r="F949" s="137">
        <v>0</v>
      </c>
      <c r="G949" s="137">
        <v>0</v>
      </c>
      <c r="H949" s="137">
        <v>0</v>
      </c>
      <c r="I949" s="137">
        <v>0</v>
      </c>
      <c r="J949" s="137">
        <v>0</v>
      </c>
      <c r="K949" s="137">
        <v>0</v>
      </c>
      <c r="L949" s="132">
        <f t="shared" si="15"/>
        <v>2</v>
      </c>
      <c r="M949" s="137">
        <v>503</v>
      </c>
      <c r="N949" s="124">
        <v>9.0740740740740747E-2</v>
      </c>
      <c r="O949" s="138" t="s">
        <v>11</v>
      </c>
      <c r="P949" s="138" t="s">
        <v>307</v>
      </c>
      <c r="Q949" s="133" t="s">
        <v>83</v>
      </c>
    </row>
    <row r="950" spans="1:17" ht="15.75" thickBot="1" x14ac:dyDescent="0.25">
      <c r="A950" s="135" t="s">
        <v>1504</v>
      </c>
      <c r="B950" s="136" t="s">
        <v>1505</v>
      </c>
      <c r="C950" s="137">
        <v>3</v>
      </c>
      <c r="D950" s="137">
        <v>1</v>
      </c>
      <c r="E950" s="137">
        <v>0</v>
      </c>
      <c r="F950" s="137">
        <v>0</v>
      </c>
      <c r="G950" s="137">
        <v>0</v>
      </c>
      <c r="H950" s="137">
        <v>0</v>
      </c>
      <c r="I950" s="137">
        <v>1</v>
      </c>
      <c r="J950" s="137">
        <v>0</v>
      </c>
      <c r="K950" s="137">
        <v>0</v>
      </c>
      <c r="L950" s="132">
        <f t="shared" si="15"/>
        <v>1</v>
      </c>
      <c r="M950" s="137">
        <v>1529</v>
      </c>
      <c r="N950" s="124">
        <v>8.1967213114754103E-3</v>
      </c>
      <c r="O950" s="138" t="s">
        <v>13</v>
      </c>
      <c r="P950" s="138" t="s">
        <v>296</v>
      </c>
      <c r="Q950" s="133"/>
    </row>
    <row r="951" spans="1:17" ht="15.75" thickBot="1" x14ac:dyDescent="0.25">
      <c r="A951" s="135" t="s">
        <v>1478</v>
      </c>
      <c r="B951" s="136" t="s">
        <v>1479</v>
      </c>
      <c r="C951" s="137">
        <v>4</v>
      </c>
      <c r="D951" s="137">
        <v>0</v>
      </c>
      <c r="E951" s="137">
        <v>0</v>
      </c>
      <c r="F951" s="137">
        <v>0</v>
      </c>
      <c r="G951" s="137">
        <v>0</v>
      </c>
      <c r="H951" s="137">
        <v>0</v>
      </c>
      <c r="I951" s="137">
        <v>3</v>
      </c>
      <c r="J951" s="137">
        <v>0</v>
      </c>
      <c r="K951" s="137">
        <v>0</v>
      </c>
      <c r="L951" s="132">
        <f t="shared" si="15"/>
        <v>1</v>
      </c>
      <c r="M951" s="137">
        <v>699</v>
      </c>
      <c r="N951" s="124">
        <v>2.4525833878351862E-3</v>
      </c>
      <c r="O951" s="138" t="s">
        <v>225</v>
      </c>
      <c r="P951" s="138" t="s">
        <v>307</v>
      </c>
      <c r="Q951" s="133" t="s">
        <v>83</v>
      </c>
    </row>
    <row r="952" spans="1:17" ht="15.75" thickBot="1" x14ac:dyDescent="0.25">
      <c r="A952" s="135" t="s">
        <v>1447</v>
      </c>
      <c r="B952" s="136" t="s">
        <v>1448</v>
      </c>
      <c r="C952" s="137">
        <v>2</v>
      </c>
      <c r="D952" s="137">
        <v>0</v>
      </c>
      <c r="E952" s="137">
        <v>0</v>
      </c>
      <c r="F952" s="137">
        <v>0</v>
      </c>
      <c r="G952" s="137">
        <v>0</v>
      </c>
      <c r="H952" s="137">
        <v>0</v>
      </c>
      <c r="I952" s="137">
        <v>1</v>
      </c>
      <c r="J952" s="137">
        <v>0</v>
      </c>
      <c r="K952" s="137">
        <v>0</v>
      </c>
      <c r="L952" s="132">
        <f t="shared" si="15"/>
        <v>1</v>
      </c>
      <c r="M952" s="137">
        <v>1075</v>
      </c>
      <c r="N952" s="124">
        <v>1.6207455429497568E-3</v>
      </c>
      <c r="O952" s="138" t="s">
        <v>47</v>
      </c>
      <c r="P952" s="138" t="s">
        <v>316</v>
      </c>
      <c r="Q952" s="133"/>
    </row>
    <row r="953" spans="1:17" ht="15.75" thickBot="1" x14ac:dyDescent="0.25">
      <c r="A953" s="135" t="s">
        <v>1714</v>
      </c>
      <c r="B953" s="136" t="s">
        <v>1715</v>
      </c>
      <c r="C953" s="137">
        <v>2</v>
      </c>
      <c r="D953" s="137">
        <v>0</v>
      </c>
      <c r="E953" s="137">
        <v>0</v>
      </c>
      <c r="F953" s="137">
        <v>0</v>
      </c>
      <c r="G953" s="137">
        <v>0</v>
      </c>
      <c r="H953" s="137">
        <v>0</v>
      </c>
      <c r="I953" s="137">
        <v>2</v>
      </c>
      <c r="J953" s="137">
        <v>0</v>
      </c>
      <c r="K953" s="137">
        <v>0</v>
      </c>
      <c r="L953" s="132">
        <f t="shared" si="15"/>
        <v>0</v>
      </c>
      <c r="M953" s="137">
        <v>377</v>
      </c>
      <c r="N953" s="124">
        <v>3.3955857385398981E-3</v>
      </c>
      <c r="O953" s="138" t="s">
        <v>11</v>
      </c>
      <c r="P953" s="138" t="s">
        <v>307</v>
      </c>
      <c r="Q953" s="133"/>
    </row>
    <row r="954" spans="1:17" ht="15.75" thickBot="1" x14ac:dyDescent="0.25">
      <c r="A954" s="135" t="s">
        <v>1224</v>
      </c>
      <c r="B954" s="136" t="s">
        <v>1225</v>
      </c>
      <c r="C954" s="137">
        <v>9</v>
      </c>
      <c r="D954" s="137">
        <v>0</v>
      </c>
      <c r="E954" s="137">
        <v>0</v>
      </c>
      <c r="F954" s="137">
        <v>0</v>
      </c>
      <c r="G954" s="137">
        <v>0</v>
      </c>
      <c r="H954" s="137">
        <v>0</v>
      </c>
      <c r="I954" s="137">
        <v>3</v>
      </c>
      <c r="J954" s="137">
        <v>1</v>
      </c>
      <c r="K954" s="137">
        <v>0</v>
      </c>
      <c r="L954" s="132">
        <f t="shared" si="15"/>
        <v>5</v>
      </c>
      <c r="M954" s="137">
        <v>1050</v>
      </c>
      <c r="N954" s="124">
        <v>3.6616161616161616E-2</v>
      </c>
      <c r="O954" s="138" t="s">
        <v>34</v>
      </c>
      <c r="P954" s="138" t="s">
        <v>305</v>
      </c>
      <c r="Q954" s="133" t="s">
        <v>2359</v>
      </c>
    </row>
    <row r="955" spans="1:17" ht="15.75" thickBot="1" x14ac:dyDescent="0.25">
      <c r="A955" s="135" t="s">
        <v>2056</v>
      </c>
      <c r="B955" s="136" t="s">
        <v>2057</v>
      </c>
      <c r="C955" s="137">
        <v>8</v>
      </c>
      <c r="D955" s="137">
        <v>0</v>
      </c>
      <c r="E955" s="137">
        <v>0</v>
      </c>
      <c r="F955" s="137">
        <v>0</v>
      </c>
      <c r="G955" s="137">
        <v>0</v>
      </c>
      <c r="H955" s="137">
        <v>0</v>
      </c>
      <c r="I955" s="137">
        <v>7</v>
      </c>
      <c r="J955" s="137">
        <v>0</v>
      </c>
      <c r="K955" s="137">
        <v>0</v>
      </c>
      <c r="L955" s="132">
        <f t="shared" si="15"/>
        <v>1</v>
      </c>
      <c r="M955" s="137">
        <v>510</v>
      </c>
      <c r="N955" s="124">
        <v>4.6029609690444145E-2</v>
      </c>
      <c r="O955" s="138" t="s">
        <v>238</v>
      </c>
      <c r="P955" s="138" t="s">
        <v>2580</v>
      </c>
      <c r="Q955" s="133" t="s">
        <v>91</v>
      </c>
    </row>
    <row r="956" spans="1:17" ht="15.75" thickBot="1" x14ac:dyDescent="0.25">
      <c r="A956" s="135" t="s">
        <v>1944</v>
      </c>
      <c r="B956" s="136" t="s">
        <v>1945</v>
      </c>
      <c r="C956" s="137">
        <v>4</v>
      </c>
      <c r="D956" s="137">
        <v>0</v>
      </c>
      <c r="E956" s="137">
        <v>0</v>
      </c>
      <c r="F956" s="137">
        <v>0</v>
      </c>
      <c r="G956" s="137">
        <v>0</v>
      </c>
      <c r="H956" s="137">
        <v>2</v>
      </c>
      <c r="I956" s="137">
        <v>1</v>
      </c>
      <c r="J956" s="137">
        <v>0</v>
      </c>
      <c r="K956" s="137">
        <v>0</v>
      </c>
      <c r="L956" s="132">
        <f t="shared" si="15"/>
        <v>1</v>
      </c>
      <c r="M956" s="137">
        <v>522</v>
      </c>
      <c r="N956" s="124">
        <v>3.2679738562091504E-3</v>
      </c>
      <c r="O956" s="138" t="s">
        <v>169</v>
      </c>
      <c r="P956" s="138" t="s">
        <v>296</v>
      </c>
      <c r="Q956" s="133"/>
    </row>
    <row r="957" spans="1:17" ht="15.75" thickBot="1" x14ac:dyDescent="0.25">
      <c r="A957" s="135" t="s">
        <v>1834</v>
      </c>
      <c r="B957" s="136" t="s">
        <v>1835</v>
      </c>
      <c r="C957" s="137">
        <v>3</v>
      </c>
      <c r="D957" s="137">
        <v>3</v>
      </c>
      <c r="E957" s="137">
        <v>0</v>
      </c>
      <c r="F957" s="137">
        <v>2</v>
      </c>
      <c r="G957" s="137">
        <v>0</v>
      </c>
      <c r="H957" s="137">
        <v>0</v>
      </c>
      <c r="I957" s="137">
        <v>0</v>
      </c>
      <c r="J957" s="137">
        <v>0</v>
      </c>
      <c r="K957" s="137">
        <v>0</v>
      </c>
      <c r="L957" s="132">
        <f t="shared" si="15"/>
        <v>0</v>
      </c>
      <c r="M957" s="137">
        <v>767</v>
      </c>
      <c r="N957" s="124">
        <v>5.1216389244558257E-3</v>
      </c>
      <c r="O957" s="138" t="s">
        <v>37</v>
      </c>
      <c r="P957" s="138" t="s">
        <v>2580</v>
      </c>
      <c r="Q957" s="133" t="s">
        <v>51</v>
      </c>
    </row>
    <row r="958" spans="1:17" ht="15.75" thickBot="1" x14ac:dyDescent="0.25">
      <c r="A958" s="135" t="s">
        <v>2214</v>
      </c>
      <c r="B958" s="136" t="s">
        <v>2215</v>
      </c>
      <c r="C958" s="137">
        <v>2</v>
      </c>
      <c r="D958" s="137">
        <v>0</v>
      </c>
      <c r="E958" s="137">
        <v>0</v>
      </c>
      <c r="F958" s="137">
        <v>0</v>
      </c>
      <c r="G958" s="137">
        <v>0</v>
      </c>
      <c r="H958" s="137">
        <v>0</v>
      </c>
      <c r="I958" s="137">
        <v>0</v>
      </c>
      <c r="J958" s="137">
        <v>0</v>
      </c>
      <c r="K958" s="137">
        <v>0</v>
      </c>
      <c r="L958" s="132">
        <f t="shared" si="15"/>
        <v>2</v>
      </c>
      <c r="M958" s="137">
        <v>747</v>
      </c>
      <c r="N958" s="124">
        <v>5.6534707158351412E-2</v>
      </c>
      <c r="O958" s="138" t="s">
        <v>241</v>
      </c>
      <c r="P958" s="138" t="s">
        <v>2580</v>
      </c>
      <c r="Q958" s="133" t="s">
        <v>91</v>
      </c>
    </row>
    <row r="959" spans="1:17" ht="15.75" thickBot="1" x14ac:dyDescent="0.25">
      <c r="A959" s="135" t="s">
        <v>118</v>
      </c>
      <c r="B959" s="136" t="s">
        <v>351</v>
      </c>
      <c r="C959" s="137">
        <v>770</v>
      </c>
      <c r="D959" s="137">
        <v>395</v>
      </c>
      <c r="E959" s="137">
        <v>62</v>
      </c>
      <c r="F959" s="137">
        <v>18</v>
      </c>
      <c r="G959" s="137">
        <v>3</v>
      </c>
      <c r="H959" s="137">
        <v>20</v>
      </c>
      <c r="I959" s="137">
        <v>22</v>
      </c>
      <c r="J959" s="137">
        <v>2</v>
      </c>
      <c r="K959" s="137">
        <v>5</v>
      </c>
      <c r="L959" s="132">
        <f t="shared" si="15"/>
        <v>323</v>
      </c>
      <c r="M959" s="137">
        <v>29267</v>
      </c>
      <c r="N959" s="124">
        <v>1.3285024154589372E-2</v>
      </c>
      <c r="O959" s="138" t="s">
        <v>456</v>
      </c>
      <c r="P959" s="138" t="s">
        <v>307</v>
      </c>
      <c r="Q959" s="133" t="s">
        <v>118</v>
      </c>
    </row>
    <row r="960" spans="1:17" ht="15.75" thickBot="1" x14ac:dyDescent="0.25">
      <c r="A960" s="135" t="s">
        <v>1308</v>
      </c>
      <c r="B960" s="136" t="s">
        <v>1309</v>
      </c>
      <c r="C960" s="137">
        <v>10</v>
      </c>
      <c r="D960" s="137">
        <v>5</v>
      </c>
      <c r="E960" s="137">
        <v>0</v>
      </c>
      <c r="F960" s="137">
        <v>0</v>
      </c>
      <c r="G960" s="137">
        <v>0</v>
      </c>
      <c r="H960" s="137">
        <v>1</v>
      </c>
      <c r="I960" s="137">
        <v>0</v>
      </c>
      <c r="J960" s="137">
        <v>0</v>
      </c>
      <c r="K960" s="137">
        <v>0</v>
      </c>
      <c r="L960" s="132">
        <f t="shared" si="15"/>
        <v>4</v>
      </c>
      <c r="M960" s="137">
        <v>680</v>
      </c>
      <c r="N960" s="124">
        <v>6.797281087564974E-3</v>
      </c>
      <c r="O960" s="138" t="s">
        <v>71</v>
      </c>
      <c r="P960" s="138" t="s">
        <v>298</v>
      </c>
      <c r="Q960" s="133"/>
    </row>
    <row r="961" spans="1:17" ht="15.75" thickBot="1" x14ac:dyDescent="0.25">
      <c r="A961" s="135" t="s">
        <v>1905</v>
      </c>
      <c r="B961" s="136" t="s">
        <v>1906</v>
      </c>
      <c r="C961" s="137">
        <v>1</v>
      </c>
      <c r="D961" s="137">
        <v>0</v>
      </c>
      <c r="E961" s="137">
        <v>0</v>
      </c>
      <c r="F961" s="137">
        <v>0</v>
      </c>
      <c r="G961" s="137">
        <v>0</v>
      </c>
      <c r="H961" s="137">
        <v>0</v>
      </c>
      <c r="I961" s="137">
        <v>1</v>
      </c>
      <c r="J961" s="137">
        <v>0</v>
      </c>
      <c r="K961" s="137">
        <v>0</v>
      </c>
      <c r="L961" s="132">
        <f t="shared" si="15"/>
        <v>0</v>
      </c>
      <c r="M961" s="137">
        <v>785</v>
      </c>
      <c r="N961" s="124">
        <v>6.3371356147021544E-3</v>
      </c>
      <c r="O961" s="138" t="s">
        <v>260</v>
      </c>
      <c r="P961" s="138" t="s">
        <v>307</v>
      </c>
      <c r="Q961" s="133"/>
    </row>
    <row r="962" spans="1:17" ht="15.75" thickBot="1" x14ac:dyDescent="0.25">
      <c r="A962" s="135" t="s">
        <v>751</v>
      </c>
      <c r="B962" s="136" t="s">
        <v>752</v>
      </c>
      <c r="C962" s="137">
        <v>23</v>
      </c>
      <c r="D962" s="137">
        <v>20</v>
      </c>
      <c r="E962" s="137">
        <v>1</v>
      </c>
      <c r="F962" s="137">
        <v>0</v>
      </c>
      <c r="G962" s="137">
        <v>0</v>
      </c>
      <c r="H962" s="137">
        <v>0</v>
      </c>
      <c r="I962" s="137">
        <v>1</v>
      </c>
      <c r="J962" s="137">
        <v>0</v>
      </c>
      <c r="K962" s="137">
        <v>1</v>
      </c>
      <c r="L962" s="132">
        <f t="shared" si="15"/>
        <v>1</v>
      </c>
      <c r="M962" s="137">
        <v>899</v>
      </c>
      <c r="N962" s="124">
        <v>4.0609137055837565E-3</v>
      </c>
      <c r="O962" s="138" t="s">
        <v>21</v>
      </c>
      <c r="P962" s="138" t="s">
        <v>307</v>
      </c>
      <c r="Q962" s="133"/>
    </row>
    <row r="963" spans="1:17" ht="15.75" thickBot="1" x14ac:dyDescent="0.25">
      <c r="A963" s="135" t="s">
        <v>119</v>
      </c>
      <c r="B963" s="136" t="s">
        <v>423</v>
      </c>
      <c r="C963" s="137">
        <v>156</v>
      </c>
      <c r="D963" s="137">
        <v>15</v>
      </c>
      <c r="E963" s="137">
        <v>0</v>
      </c>
      <c r="F963" s="137">
        <v>1</v>
      </c>
      <c r="G963" s="137">
        <v>0</v>
      </c>
      <c r="H963" s="137">
        <v>17</v>
      </c>
      <c r="I963" s="137">
        <v>49</v>
      </c>
      <c r="J963" s="137">
        <v>0</v>
      </c>
      <c r="K963" s="137">
        <v>5</v>
      </c>
      <c r="L963" s="132">
        <f t="shared" si="15"/>
        <v>70</v>
      </c>
      <c r="M963" s="137">
        <v>21880</v>
      </c>
      <c r="N963" s="124">
        <v>1.2087912087912088E-2</v>
      </c>
      <c r="O963" s="138" t="s">
        <v>456</v>
      </c>
      <c r="P963" s="138" t="s">
        <v>312</v>
      </c>
      <c r="Q963" s="133"/>
    </row>
    <row r="964" spans="1:17" ht="15.75" thickBot="1" x14ac:dyDescent="0.25">
      <c r="A964" s="135" t="s">
        <v>2154</v>
      </c>
      <c r="B964" s="136" t="s">
        <v>2155</v>
      </c>
      <c r="C964" s="137">
        <v>1</v>
      </c>
      <c r="D964" s="137">
        <v>0</v>
      </c>
      <c r="E964" s="137">
        <v>0</v>
      </c>
      <c r="F964" s="137">
        <v>0</v>
      </c>
      <c r="G964" s="137">
        <v>0</v>
      </c>
      <c r="H964" s="137">
        <v>0</v>
      </c>
      <c r="I964" s="137">
        <v>0</v>
      </c>
      <c r="J964" s="137">
        <v>0</v>
      </c>
      <c r="K964" s="137">
        <v>0</v>
      </c>
      <c r="L964" s="132">
        <f t="shared" si="15"/>
        <v>1</v>
      </c>
      <c r="M964" s="137">
        <v>400</v>
      </c>
      <c r="N964" s="124">
        <v>2.5384257102934328E-2</v>
      </c>
      <c r="O964" s="138" t="s">
        <v>76</v>
      </c>
      <c r="P964" s="138" t="s">
        <v>321</v>
      </c>
      <c r="Q964" s="133" t="s">
        <v>2354</v>
      </c>
    </row>
    <row r="965" spans="1:17" ht="15.75" thickBot="1" x14ac:dyDescent="0.25">
      <c r="A965" s="135" t="s">
        <v>1539</v>
      </c>
      <c r="B965" s="136" t="s">
        <v>1540</v>
      </c>
      <c r="C965" s="137">
        <v>1</v>
      </c>
      <c r="D965" s="137">
        <v>0</v>
      </c>
      <c r="E965" s="137">
        <v>0</v>
      </c>
      <c r="F965" s="137">
        <v>0</v>
      </c>
      <c r="G965" s="137">
        <v>0</v>
      </c>
      <c r="H965" s="137">
        <v>0</v>
      </c>
      <c r="I965" s="137">
        <v>1</v>
      </c>
      <c r="J965" s="137">
        <v>0</v>
      </c>
      <c r="K965" s="137">
        <v>0</v>
      </c>
      <c r="L965" s="132">
        <f t="shared" si="15"/>
        <v>0</v>
      </c>
      <c r="M965" s="137">
        <v>587</v>
      </c>
      <c r="N965" s="124">
        <v>3.8461538461538464E-3</v>
      </c>
      <c r="O965" s="138" t="s">
        <v>260</v>
      </c>
      <c r="P965" s="138" t="s">
        <v>296</v>
      </c>
      <c r="Q965" s="133" t="s">
        <v>12</v>
      </c>
    </row>
    <row r="966" spans="1:17" ht="15.75" thickBot="1" x14ac:dyDescent="0.25">
      <c r="A966" s="135" t="s">
        <v>629</v>
      </c>
      <c r="B966" s="136" t="s">
        <v>630</v>
      </c>
      <c r="C966" s="137">
        <v>57</v>
      </c>
      <c r="D966" s="137">
        <v>10</v>
      </c>
      <c r="E966" s="137">
        <v>0</v>
      </c>
      <c r="F966" s="137">
        <v>0</v>
      </c>
      <c r="G966" s="137">
        <v>0</v>
      </c>
      <c r="H966" s="137">
        <v>0</v>
      </c>
      <c r="I966" s="137">
        <v>23</v>
      </c>
      <c r="J966" s="137">
        <v>0</v>
      </c>
      <c r="K966" s="137">
        <v>6</v>
      </c>
      <c r="L966" s="132">
        <f t="shared" si="15"/>
        <v>18</v>
      </c>
      <c r="M966" s="137">
        <v>1327</v>
      </c>
      <c r="N966" s="124">
        <v>8.5763293310463125E-3</v>
      </c>
      <c r="O966" s="138" t="s">
        <v>71</v>
      </c>
      <c r="P966" s="138" t="s">
        <v>298</v>
      </c>
      <c r="Q966" s="133"/>
    </row>
    <row r="967" spans="1:17" ht="15.75" thickBot="1" x14ac:dyDescent="0.25">
      <c r="A967" s="135" t="s">
        <v>823</v>
      </c>
      <c r="B967" s="136" t="s">
        <v>824</v>
      </c>
      <c r="C967" s="137">
        <v>9</v>
      </c>
      <c r="D967" s="137">
        <v>0</v>
      </c>
      <c r="E967" s="137">
        <v>0</v>
      </c>
      <c r="F967" s="137">
        <v>0</v>
      </c>
      <c r="G967" s="137">
        <v>0</v>
      </c>
      <c r="H967" s="137">
        <v>0</v>
      </c>
      <c r="I967" s="137">
        <v>5</v>
      </c>
      <c r="J967" s="137">
        <v>0</v>
      </c>
      <c r="K967" s="137">
        <v>3</v>
      </c>
      <c r="L967" s="132">
        <f t="shared" si="15"/>
        <v>1</v>
      </c>
      <c r="M967" s="137">
        <v>584</v>
      </c>
      <c r="N967" s="124">
        <v>1.2987012987012988E-2</v>
      </c>
      <c r="O967" s="138" t="s">
        <v>78</v>
      </c>
      <c r="P967" s="138" t="s">
        <v>321</v>
      </c>
      <c r="Q967" s="133"/>
    </row>
    <row r="968" spans="1:17" ht="15.75" thickBot="1" x14ac:dyDescent="0.25">
      <c r="A968" s="135" t="s">
        <v>1196</v>
      </c>
      <c r="B968" s="136" t="s">
        <v>1197</v>
      </c>
      <c r="C968" s="137">
        <v>6</v>
      </c>
      <c r="D968" s="137">
        <v>1</v>
      </c>
      <c r="E968" s="137">
        <v>0</v>
      </c>
      <c r="F968" s="137">
        <v>0</v>
      </c>
      <c r="G968" s="137">
        <v>0</v>
      </c>
      <c r="H968" s="137">
        <v>0</v>
      </c>
      <c r="I968" s="137">
        <v>3</v>
      </c>
      <c r="J968" s="137">
        <v>0</v>
      </c>
      <c r="K968" s="137">
        <v>0</v>
      </c>
      <c r="L968" s="132">
        <f t="shared" si="15"/>
        <v>2</v>
      </c>
      <c r="M968" s="137">
        <v>599</v>
      </c>
      <c r="N968" s="124">
        <v>1.1976047904191617E-2</v>
      </c>
      <c r="O968" s="138" t="s">
        <v>88</v>
      </c>
      <c r="P968" s="138" t="s">
        <v>305</v>
      </c>
      <c r="Q968" s="133"/>
    </row>
    <row r="969" spans="1:17" ht="15.75" thickBot="1" x14ac:dyDescent="0.25">
      <c r="A969" s="135" t="s">
        <v>2072</v>
      </c>
      <c r="B969" s="136" t="s">
        <v>2073</v>
      </c>
      <c r="C969" s="137">
        <v>1</v>
      </c>
      <c r="D969" s="137">
        <v>0</v>
      </c>
      <c r="E969" s="137">
        <v>0</v>
      </c>
      <c r="F969" s="137">
        <v>0</v>
      </c>
      <c r="G969" s="137">
        <v>0</v>
      </c>
      <c r="H969" s="137">
        <v>0</v>
      </c>
      <c r="I969" s="137">
        <v>1</v>
      </c>
      <c r="J969" s="137">
        <v>0</v>
      </c>
      <c r="K969" s="137">
        <v>0</v>
      </c>
      <c r="L969" s="132">
        <f t="shared" si="15"/>
        <v>0</v>
      </c>
      <c r="M969" s="137">
        <v>354</v>
      </c>
      <c r="N969" s="124">
        <v>2.8462998102466793E-3</v>
      </c>
      <c r="O969" s="138" t="s">
        <v>224</v>
      </c>
      <c r="P969" s="138" t="s">
        <v>321</v>
      </c>
      <c r="Q969" s="133"/>
    </row>
    <row r="970" spans="1:17" ht="15.75" thickBot="1" x14ac:dyDescent="0.25">
      <c r="A970" s="135" t="s">
        <v>1393</v>
      </c>
      <c r="B970" s="136" t="s">
        <v>1394</v>
      </c>
      <c r="C970" s="137">
        <v>10</v>
      </c>
      <c r="D970" s="137">
        <v>1</v>
      </c>
      <c r="E970" s="137">
        <v>0</v>
      </c>
      <c r="F970" s="137">
        <v>0</v>
      </c>
      <c r="G970" s="137">
        <v>0</v>
      </c>
      <c r="H970" s="137">
        <v>0</v>
      </c>
      <c r="I970" s="137">
        <v>2</v>
      </c>
      <c r="J970" s="137">
        <v>0</v>
      </c>
      <c r="K970" s="137">
        <v>2</v>
      </c>
      <c r="L970" s="132">
        <f t="shared" si="15"/>
        <v>5</v>
      </c>
      <c r="M970" s="137">
        <v>785</v>
      </c>
      <c r="N970" s="124">
        <v>1.2965123816932453E-3</v>
      </c>
      <c r="O970" s="138" t="s">
        <v>210</v>
      </c>
      <c r="P970" s="138" t="s">
        <v>296</v>
      </c>
      <c r="Q970" s="133"/>
    </row>
    <row r="971" spans="1:17" ht="15.75" thickBot="1" x14ac:dyDescent="0.25">
      <c r="A971" s="135" t="s">
        <v>1966</v>
      </c>
      <c r="B971" s="136" t="s">
        <v>1967</v>
      </c>
      <c r="C971" s="137">
        <v>3</v>
      </c>
      <c r="D971" s="137">
        <v>0</v>
      </c>
      <c r="E971" s="137">
        <v>0</v>
      </c>
      <c r="F971" s="137">
        <v>0</v>
      </c>
      <c r="G971" s="137">
        <v>0</v>
      </c>
      <c r="H971" s="137">
        <v>0</v>
      </c>
      <c r="I971" s="137">
        <v>2</v>
      </c>
      <c r="J971" s="137">
        <v>0</v>
      </c>
      <c r="K971" s="137">
        <v>0</v>
      </c>
      <c r="L971" s="132">
        <f t="shared" ref="L971:L1034" si="16">+C971-D971-G971-H971-I971-J971-K971</f>
        <v>1</v>
      </c>
      <c r="M971" s="137">
        <v>164</v>
      </c>
      <c r="N971" s="124">
        <v>2.4449877750611247E-3</v>
      </c>
      <c r="O971" s="138" t="s">
        <v>42</v>
      </c>
      <c r="P971" s="138" t="s">
        <v>307</v>
      </c>
      <c r="Q971" s="133" t="s">
        <v>5</v>
      </c>
    </row>
    <row r="972" spans="1:17" ht="15.75" thickBot="1" x14ac:dyDescent="0.25">
      <c r="A972" s="135" t="s">
        <v>2281</v>
      </c>
      <c r="B972" s="136" t="s">
        <v>2282</v>
      </c>
      <c r="C972" s="137">
        <v>1</v>
      </c>
      <c r="D972" s="137">
        <v>0</v>
      </c>
      <c r="E972" s="137">
        <v>0</v>
      </c>
      <c r="F972" s="137">
        <v>0</v>
      </c>
      <c r="G972" s="137">
        <v>0</v>
      </c>
      <c r="H972" s="137">
        <v>0</v>
      </c>
      <c r="I972" s="137">
        <v>0</v>
      </c>
      <c r="J972" s="137">
        <v>0</v>
      </c>
      <c r="K972" s="137">
        <v>1</v>
      </c>
      <c r="L972" s="132">
        <f t="shared" si="16"/>
        <v>0</v>
      </c>
      <c r="M972" s="137">
        <v>5</v>
      </c>
      <c r="N972" s="124">
        <v>6.9848661233993014E-3</v>
      </c>
      <c r="O972" s="138" t="s">
        <v>42</v>
      </c>
      <c r="P972" s="138" t="s">
        <v>307</v>
      </c>
      <c r="Q972" s="133" t="s">
        <v>5</v>
      </c>
    </row>
    <row r="973" spans="1:17" ht="15.75" thickBot="1" x14ac:dyDescent="0.25">
      <c r="A973" s="135" t="s">
        <v>484</v>
      </c>
      <c r="B973" s="136" t="s">
        <v>485</v>
      </c>
      <c r="C973" s="137">
        <v>61</v>
      </c>
      <c r="D973" s="137">
        <v>8</v>
      </c>
      <c r="E973" s="137">
        <v>0</v>
      </c>
      <c r="F973" s="137">
        <v>0</v>
      </c>
      <c r="G973" s="137">
        <v>0</v>
      </c>
      <c r="H973" s="137">
        <v>6</v>
      </c>
      <c r="I973" s="137">
        <v>32</v>
      </c>
      <c r="J973" s="137">
        <v>0</v>
      </c>
      <c r="K973" s="137">
        <v>6</v>
      </c>
      <c r="L973" s="132">
        <f t="shared" si="16"/>
        <v>9</v>
      </c>
      <c r="M973" s="137">
        <v>4475</v>
      </c>
      <c r="N973" s="124">
        <v>9.0356405822968368E-3</v>
      </c>
      <c r="O973" s="138" t="s">
        <v>70</v>
      </c>
      <c r="P973" s="138" t="s">
        <v>298</v>
      </c>
      <c r="Q973" s="133"/>
    </row>
    <row r="974" spans="1:17" ht="15.75" thickBot="1" x14ac:dyDescent="0.25">
      <c r="A974" s="135" t="s">
        <v>1280</v>
      </c>
      <c r="B974" s="136" t="s">
        <v>1281</v>
      </c>
      <c r="C974" s="137">
        <v>15</v>
      </c>
      <c r="D974" s="137">
        <v>2</v>
      </c>
      <c r="E974" s="137">
        <v>0</v>
      </c>
      <c r="F974" s="137">
        <v>0</v>
      </c>
      <c r="G974" s="137">
        <v>0</v>
      </c>
      <c r="H974" s="137">
        <v>0</v>
      </c>
      <c r="I974" s="137">
        <v>13</v>
      </c>
      <c r="J974" s="137">
        <v>0</v>
      </c>
      <c r="K974" s="137">
        <v>0</v>
      </c>
      <c r="L974" s="132">
        <f t="shared" si="16"/>
        <v>0</v>
      </c>
      <c r="M974" s="137">
        <v>781</v>
      </c>
      <c r="N974" s="124">
        <v>6.7415730337078653E-3</v>
      </c>
      <c r="O974" s="138" t="s">
        <v>43</v>
      </c>
      <c r="P974" s="138" t="s">
        <v>312</v>
      </c>
      <c r="Q974" s="133" t="s">
        <v>2358</v>
      </c>
    </row>
    <row r="975" spans="1:17" ht="15.75" thickBot="1" x14ac:dyDescent="0.25">
      <c r="A975" s="135" t="s">
        <v>1376</v>
      </c>
      <c r="B975" s="136" t="s">
        <v>1377</v>
      </c>
      <c r="C975" s="137">
        <v>3</v>
      </c>
      <c r="D975" s="137">
        <v>1</v>
      </c>
      <c r="E975" s="137">
        <v>0</v>
      </c>
      <c r="F975" s="137">
        <v>0</v>
      </c>
      <c r="G975" s="137">
        <v>0</v>
      </c>
      <c r="H975" s="137">
        <v>0</v>
      </c>
      <c r="I975" s="137">
        <v>2</v>
      </c>
      <c r="J975" s="137">
        <v>0</v>
      </c>
      <c r="K975" s="137">
        <v>0</v>
      </c>
      <c r="L975" s="132">
        <f t="shared" si="16"/>
        <v>0</v>
      </c>
      <c r="M975" s="137">
        <v>896</v>
      </c>
      <c r="N975" s="124">
        <v>3.6416605972323379E-2</v>
      </c>
      <c r="O975" s="138" t="s">
        <v>78</v>
      </c>
      <c r="P975" s="138" t="s">
        <v>321</v>
      </c>
      <c r="Q975" s="133"/>
    </row>
    <row r="976" spans="1:17" ht="15.75" thickBot="1" x14ac:dyDescent="0.25">
      <c r="A976" s="135" t="s">
        <v>1243</v>
      </c>
      <c r="B976" s="136" t="s">
        <v>1244</v>
      </c>
      <c r="C976" s="137">
        <v>3</v>
      </c>
      <c r="D976" s="137">
        <v>0</v>
      </c>
      <c r="E976" s="137">
        <v>0</v>
      </c>
      <c r="F976" s="137">
        <v>0</v>
      </c>
      <c r="G976" s="137">
        <v>0</v>
      </c>
      <c r="H976" s="137">
        <v>0</v>
      </c>
      <c r="I976" s="137">
        <v>2</v>
      </c>
      <c r="J976" s="137">
        <v>0</v>
      </c>
      <c r="K976" s="137">
        <v>0</v>
      </c>
      <c r="L976" s="132">
        <f t="shared" si="16"/>
        <v>1</v>
      </c>
      <c r="M976" s="137">
        <v>519</v>
      </c>
      <c r="N976" s="124">
        <v>1.1577424023154847E-2</v>
      </c>
      <c r="O976" s="138" t="s">
        <v>238</v>
      </c>
      <c r="P976" s="138" t="s">
        <v>2580</v>
      </c>
      <c r="Q976" s="133" t="s">
        <v>91</v>
      </c>
    </row>
    <row r="977" spans="1:17" ht="15.75" thickBot="1" x14ac:dyDescent="0.25">
      <c r="A977" s="135" t="s">
        <v>121</v>
      </c>
      <c r="B977" s="136" t="s">
        <v>398</v>
      </c>
      <c r="C977" s="137">
        <v>93</v>
      </c>
      <c r="D977" s="137">
        <v>72</v>
      </c>
      <c r="E977" s="137">
        <v>4</v>
      </c>
      <c r="F977" s="137">
        <v>7</v>
      </c>
      <c r="G977" s="137">
        <v>0</v>
      </c>
      <c r="H977" s="137">
        <v>2</v>
      </c>
      <c r="I977" s="137">
        <v>10</v>
      </c>
      <c r="J977" s="137">
        <v>0</v>
      </c>
      <c r="K977" s="137">
        <v>1</v>
      </c>
      <c r="L977" s="132">
        <f t="shared" si="16"/>
        <v>8</v>
      </c>
      <c r="M977" s="137">
        <v>7227</v>
      </c>
      <c r="N977" s="124">
        <v>7.215007215007215E-3</v>
      </c>
      <c r="O977" s="138" t="s">
        <v>456</v>
      </c>
      <c r="P977" s="138" t="s">
        <v>321</v>
      </c>
      <c r="Q977" s="133" t="s">
        <v>332</v>
      </c>
    </row>
    <row r="978" spans="1:17" ht="15.75" thickBot="1" x14ac:dyDescent="0.25">
      <c r="A978" s="135" t="s">
        <v>759</v>
      </c>
      <c r="B978" s="136" t="s">
        <v>760</v>
      </c>
      <c r="C978" s="137">
        <v>15</v>
      </c>
      <c r="D978" s="137">
        <v>1</v>
      </c>
      <c r="E978" s="137">
        <v>0</v>
      </c>
      <c r="F978" s="137">
        <v>0</v>
      </c>
      <c r="G978" s="137">
        <v>0</v>
      </c>
      <c r="H978" s="137">
        <v>0</v>
      </c>
      <c r="I978" s="137">
        <v>10</v>
      </c>
      <c r="J978" s="137">
        <v>0</v>
      </c>
      <c r="K978" s="137">
        <v>2</v>
      </c>
      <c r="L978" s="132">
        <f t="shared" si="16"/>
        <v>2</v>
      </c>
      <c r="M978" s="137">
        <v>934</v>
      </c>
      <c r="N978" s="124">
        <v>7.5662042875157629E-3</v>
      </c>
      <c r="O978" s="138" t="s">
        <v>36</v>
      </c>
      <c r="P978" s="138" t="s">
        <v>321</v>
      </c>
      <c r="Q978" s="133" t="s">
        <v>364</v>
      </c>
    </row>
    <row r="979" spans="1:17" ht="15.75" thickBot="1" x14ac:dyDescent="0.25">
      <c r="A979" s="135" t="s">
        <v>809</v>
      </c>
      <c r="B979" s="136" t="s">
        <v>810</v>
      </c>
      <c r="C979" s="137">
        <v>7</v>
      </c>
      <c r="D979" s="137">
        <v>1</v>
      </c>
      <c r="E979" s="137">
        <v>0</v>
      </c>
      <c r="F979" s="137">
        <v>0</v>
      </c>
      <c r="G979" s="137">
        <v>0</v>
      </c>
      <c r="H979" s="137">
        <v>0</v>
      </c>
      <c r="I979" s="137">
        <v>2</v>
      </c>
      <c r="J979" s="137">
        <v>1</v>
      </c>
      <c r="K979" s="137">
        <v>2</v>
      </c>
      <c r="L979" s="132">
        <f t="shared" si="16"/>
        <v>1</v>
      </c>
      <c r="M979" s="137">
        <v>807</v>
      </c>
      <c r="N979" s="124">
        <v>1.0504201680672268E-3</v>
      </c>
      <c r="O979" s="138" t="s">
        <v>39</v>
      </c>
      <c r="P979" s="138" t="s">
        <v>298</v>
      </c>
      <c r="Q979" s="133" t="s">
        <v>391</v>
      </c>
    </row>
    <row r="980" spans="1:17" ht="15.75" thickBot="1" x14ac:dyDescent="0.25">
      <c r="A980" s="135" t="s">
        <v>2031</v>
      </c>
      <c r="B980" s="136" t="s">
        <v>2032</v>
      </c>
      <c r="C980" s="137">
        <v>2</v>
      </c>
      <c r="D980" s="137">
        <v>0</v>
      </c>
      <c r="E980" s="137">
        <v>0</v>
      </c>
      <c r="F980" s="137">
        <v>0</v>
      </c>
      <c r="G980" s="137">
        <v>0</v>
      </c>
      <c r="H980" s="137">
        <v>0</v>
      </c>
      <c r="I980" s="137">
        <v>0</v>
      </c>
      <c r="J980" s="137">
        <v>0</v>
      </c>
      <c r="K980" s="137">
        <v>0</v>
      </c>
      <c r="L980" s="132">
        <f t="shared" si="16"/>
        <v>2</v>
      </c>
      <c r="M980" s="137">
        <v>615</v>
      </c>
      <c r="N980" s="124">
        <v>1.2437810945273632E-2</v>
      </c>
      <c r="O980" s="138" t="s">
        <v>69</v>
      </c>
      <c r="P980" s="138" t="s">
        <v>321</v>
      </c>
      <c r="Q980" s="133" t="s">
        <v>332</v>
      </c>
    </row>
    <row r="981" spans="1:17" ht="15.75" thickBot="1" x14ac:dyDescent="0.25">
      <c r="A981" s="135" t="s">
        <v>852</v>
      </c>
      <c r="B981" s="136" t="s">
        <v>853</v>
      </c>
      <c r="C981" s="137">
        <v>7</v>
      </c>
      <c r="D981" s="137">
        <v>1</v>
      </c>
      <c r="E981" s="137">
        <v>0</v>
      </c>
      <c r="F981" s="137">
        <v>0</v>
      </c>
      <c r="G981" s="137">
        <v>0</v>
      </c>
      <c r="H981" s="137">
        <v>0</v>
      </c>
      <c r="I981" s="137">
        <v>0</v>
      </c>
      <c r="J981" s="137">
        <v>0</v>
      </c>
      <c r="K981" s="137">
        <v>2</v>
      </c>
      <c r="L981" s="132">
        <f t="shared" si="16"/>
        <v>4</v>
      </c>
      <c r="M981" s="137">
        <v>2634</v>
      </c>
      <c r="N981" s="124">
        <v>1.6863406408094434E-3</v>
      </c>
      <c r="O981" s="138" t="s">
        <v>89</v>
      </c>
      <c r="P981" s="138" t="s">
        <v>2580</v>
      </c>
      <c r="Q981" s="133"/>
    </row>
    <row r="982" spans="1:17" ht="15.75" thickBot="1" x14ac:dyDescent="0.25">
      <c r="A982" s="135" t="s">
        <v>563</v>
      </c>
      <c r="B982" s="136" t="s">
        <v>564</v>
      </c>
      <c r="C982" s="137">
        <v>6</v>
      </c>
      <c r="D982" s="137">
        <v>4</v>
      </c>
      <c r="E982" s="137">
        <v>0</v>
      </c>
      <c r="F982" s="137">
        <v>1</v>
      </c>
      <c r="G982" s="137">
        <v>0</v>
      </c>
      <c r="H982" s="137">
        <v>0</v>
      </c>
      <c r="I982" s="137">
        <v>0</v>
      </c>
      <c r="J982" s="137">
        <v>0</v>
      </c>
      <c r="K982" s="137">
        <v>0</v>
      </c>
      <c r="L982" s="132">
        <f t="shared" si="16"/>
        <v>2</v>
      </c>
      <c r="M982" s="137">
        <v>546</v>
      </c>
      <c r="N982" s="124">
        <v>3.7137681159420288E-2</v>
      </c>
      <c r="O982" s="138" t="s">
        <v>39</v>
      </c>
      <c r="P982" s="138" t="s">
        <v>307</v>
      </c>
      <c r="Q982" s="133"/>
    </row>
    <row r="983" spans="1:17" ht="15.75" thickBot="1" x14ac:dyDescent="0.25">
      <c r="A983" s="135" t="s">
        <v>1861</v>
      </c>
      <c r="B983" s="136" t="s">
        <v>1862</v>
      </c>
      <c r="C983" s="137">
        <v>3</v>
      </c>
      <c r="D983" s="137">
        <v>0</v>
      </c>
      <c r="E983" s="137">
        <v>0</v>
      </c>
      <c r="F983" s="137">
        <v>0</v>
      </c>
      <c r="G983" s="137">
        <v>0</v>
      </c>
      <c r="H983" s="137">
        <v>0</v>
      </c>
      <c r="I983" s="137">
        <v>2</v>
      </c>
      <c r="J983" s="137">
        <v>0</v>
      </c>
      <c r="K983" s="137">
        <v>0</v>
      </c>
      <c r="L983" s="132">
        <f t="shared" si="16"/>
        <v>1</v>
      </c>
      <c r="M983" s="137">
        <v>624</v>
      </c>
      <c r="N983" s="124">
        <v>4.5859872611464965E-2</v>
      </c>
      <c r="O983" s="138" t="s">
        <v>36</v>
      </c>
      <c r="P983" s="138" t="s">
        <v>321</v>
      </c>
      <c r="Q983" s="133" t="s">
        <v>364</v>
      </c>
    </row>
    <row r="984" spans="1:17" ht="15.75" thickBot="1" x14ac:dyDescent="0.25">
      <c r="A984" s="135" t="s">
        <v>1391</v>
      </c>
      <c r="B984" s="136" t="s">
        <v>1392</v>
      </c>
      <c r="C984" s="137">
        <v>2</v>
      </c>
      <c r="D984" s="137">
        <v>0</v>
      </c>
      <c r="E984" s="137">
        <v>0</v>
      </c>
      <c r="F984" s="137">
        <v>0</v>
      </c>
      <c r="G984" s="137">
        <v>0</v>
      </c>
      <c r="H984" s="137">
        <v>0</v>
      </c>
      <c r="I984" s="137">
        <v>0</v>
      </c>
      <c r="J984" s="137">
        <v>0</v>
      </c>
      <c r="K984" s="137">
        <v>0</v>
      </c>
      <c r="L984" s="132">
        <f t="shared" si="16"/>
        <v>2</v>
      </c>
      <c r="M984" s="137">
        <v>334</v>
      </c>
      <c r="N984" s="124">
        <v>2.6822268987947196E-2</v>
      </c>
      <c r="O984" s="138" t="s">
        <v>28</v>
      </c>
      <c r="P984" s="138" t="s">
        <v>321</v>
      </c>
      <c r="Q984" s="133" t="s">
        <v>2355</v>
      </c>
    </row>
    <row r="985" spans="1:17" ht="15.75" thickBot="1" x14ac:dyDescent="0.25">
      <c r="A985" s="135" t="s">
        <v>660</v>
      </c>
      <c r="B985" s="136" t="s">
        <v>661</v>
      </c>
      <c r="C985" s="137">
        <v>59</v>
      </c>
      <c r="D985" s="137">
        <v>0</v>
      </c>
      <c r="E985" s="137">
        <v>0</v>
      </c>
      <c r="F985" s="137">
        <v>0</v>
      </c>
      <c r="G985" s="137">
        <v>0</v>
      </c>
      <c r="H985" s="137">
        <v>0</v>
      </c>
      <c r="I985" s="137">
        <v>47</v>
      </c>
      <c r="J985" s="137">
        <v>0</v>
      </c>
      <c r="K985" s="137">
        <v>3</v>
      </c>
      <c r="L985" s="132">
        <f t="shared" si="16"/>
        <v>9</v>
      </c>
      <c r="M985" s="137">
        <v>1556</v>
      </c>
      <c r="N985" s="124">
        <v>7.6491585925548191E-3</v>
      </c>
      <c r="O985" s="138" t="s">
        <v>30</v>
      </c>
      <c r="P985" s="138" t="s">
        <v>312</v>
      </c>
      <c r="Q985" s="133" t="s">
        <v>2358</v>
      </c>
    </row>
    <row r="986" spans="1:17" ht="15.75" thickBot="1" x14ac:dyDescent="0.25">
      <c r="A986" s="135" t="s">
        <v>899</v>
      </c>
      <c r="B986" s="136" t="s">
        <v>900</v>
      </c>
      <c r="C986" s="137">
        <v>10</v>
      </c>
      <c r="D986" s="137">
        <v>3</v>
      </c>
      <c r="E986" s="137">
        <v>0</v>
      </c>
      <c r="F986" s="137">
        <v>0</v>
      </c>
      <c r="G986" s="137">
        <v>0</v>
      </c>
      <c r="H986" s="137">
        <v>1</v>
      </c>
      <c r="I986" s="137">
        <v>3</v>
      </c>
      <c r="J986" s="137">
        <v>0</v>
      </c>
      <c r="K986" s="137">
        <v>0</v>
      </c>
      <c r="L986" s="132">
        <f t="shared" si="16"/>
        <v>3</v>
      </c>
      <c r="M986" s="137">
        <v>1933</v>
      </c>
      <c r="N986" s="124">
        <v>3.3500837520938024E-3</v>
      </c>
      <c r="O986" s="138" t="s">
        <v>61</v>
      </c>
      <c r="P986" s="138" t="s">
        <v>305</v>
      </c>
      <c r="Q986" s="133"/>
    </row>
    <row r="987" spans="1:17" ht="15.75" thickBot="1" x14ac:dyDescent="0.25">
      <c r="A987" s="135" t="s">
        <v>713</v>
      </c>
      <c r="B987" s="136" t="s">
        <v>714</v>
      </c>
      <c r="C987" s="137">
        <v>14</v>
      </c>
      <c r="D987" s="137">
        <v>2</v>
      </c>
      <c r="E987" s="137">
        <v>0</v>
      </c>
      <c r="F987" s="137">
        <v>2</v>
      </c>
      <c r="G987" s="137">
        <v>0</v>
      </c>
      <c r="H987" s="137">
        <v>1</v>
      </c>
      <c r="I987" s="137">
        <v>2</v>
      </c>
      <c r="J987" s="137">
        <v>0</v>
      </c>
      <c r="K987" s="137">
        <v>5</v>
      </c>
      <c r="L987" s="132">
        <f t="shared" si="16"/>
        <v>4</v>
      </c>
      <c r="M987" s="137">
        <v>626</v>
      </c>
      <c r="N987" s="124">
        <v>3.1531531531531529E-2</v>
      </c>
      <c r="O987" s="138" t="s">
        <v>87</v>
      </c>
      <c r="P987" s="138" t="s">
        <v>2580</v>
      </c>
      <c r="Q987" s="133" t="s">
        <v>51</v>
      </c>
    </row>
    <row r="988" spans="1:17" ht="15.75" thickBot="1" x14ac:dyDescent="0.25">
      <c r="A988" s="135" t="s">
        <v>1294</v>
      </c>
      <c r="B988" s="136" t="s">
        <v>1295</v>
      </c>
      <c r="C988" s="137">
        <v>3</v>
      </c>
      <c r="D988" s="137">
        <v>1</v>
      </c>
      <c r="E988" s="137">
        <v>0</v>
      </c>
      <c r="F988" s="137">
        <v>0</v>
      </c>
      <c r="G988" s="137">
        <v>0</v>
      </c>
      <c r="H988" s="137">
        <v>0</v>
      </c>
      <c r="I988" s="137">
        <v>0</v>
      </c>
      <c r="J988" s="137">
        <v>1</v>
      </c>
      <c r="K988" s="137">
        <v>0</v>
      </c>
      <c r="L988" s="132">
        <f t="shared" si="16"/>
        <v>1</v>
      </c>
      <c r="M988" s="137">
        <v>763</v>
      </c>
      <c r="N988" s="124">
        <v>7.0011668611435242E-3</v>
      </c>
      <c r="O988" s="138" t="s">
        <v>40</v>
      </c>
      <c r="P988" s="138" t="s">
        <v>300</v>
      </c>
      <c r="Q988" s="133"/>
    </row>
    <row r="989" spans="1:17" ht="15.75" thickBot="1" x14ac:dyDescent="0.25">
      <c r="A989" s="135" t="s">
        <v>461</v>
      </c>
      <c r="B989" s="136" t="s">
        <v>462</v>
      </c>
      <c r="C989" s="137">
        <v>52</v>
      </c>
      <c r="D989" s="137">
        <v>23</v>
      </c>
      <c r="E989" s="137">
        <v>1</v>
      </c>
      <c r="F989" s="137">
        <v>0</v>
      </c>
      <c r="G989" s="137">
        <v>0</v>
      </c>
      <c r="H989" s="137">
        <v>2</v>
      </c>
      <c r="I989" s="137">
        <v>12</v>
      </c>
      <c r="J989" s="137">
        <v>0</v>
      </c>
      <c r="K989" s="137">
        <v>0</v>
      </c>
      <c r="L989" s="132">
        <f t="shared" si="16"/>
        <v>15</v>
      </c>
      <c r="M989" s="137">
        <v>5983</v>
      </c>
      <c r="N989" s="124">
        <v>1.1682242990654205E-2</v>
      </c>
      <c r="O989" s="138" t="s">
        <v>120</v>
      </c>
      <c r="P989" s="138" t="s">
        <v>312</v>
      </c>
      <c r="Q989" s="133" t="s">
        <v>2360</v>
      </c>
    </row>
    <row r="990" spans="1:17" ht="15.75" thickBot="1" x14ac:dyDescent="0.25">
      <c r="A990" s="135" t="s">
        <v>854</v>
      </c>
      <c r="B990" s="136" t="s">
        <v>855</v>
      </c>
      <c r="C990" s="137">
        <v>7</v>
      </c>
      <c r="D990" s="137">
        <v>3</v>
      </c>
      <c r="E990" s="137">
        <v>0</v>
      </c>
      <c r="F990" s="137">
        <v>0</v>
      </c>
      <c r="G990" s="137">
        <v>0</v>
      </c>
      <c r="H990" s="137">
        <v>1</v>
      </c>
      <c r="I990" s="137">
        <v>2</v>
      </c>
      <c r="J990" s="137">
        <v>0</v>
      </c>
      <c r="K990" s="137">
        <v>0</v>
      </c>
      <c r="L990" s="132">
        <f t="shared" si="16"/>
        <v>1</v>
      </c>
      <c r="M990" s="137">
        <v>1455</v>
      </c>
      <c r="N990" s="124">
        <v>7.4349442379182153E-3</v>
      </c>
      <c r="O990" s="138" t="s">
        <v>48</v>
      </c>
      <c r="P990" s="138" t="s">
        <v>305</v>
      </c>
      <c r="Q990" s="133"/>
    </row>
    <row r="991" spans="1:17" ht="15.75" thickBot="1" x14ac:dyDescent="0.25">
      <c r="A991" s="135" t="s">
        <v>262</v>
      </c>
      <c r="B991" s="136" t="s">
        <v>1548</v>
      </c>
      <c r="C991" s="137">
        <v>13</v>
      </c>
      <c r="D991" s="137">
        <v>5</v>
      </c>
      <c r="E991" s="137">
        <v>0</v>
      </c>
      <c r="F991" s="137">
        <v>0</v>
      </c>
      <c r="G991" s="137">
        <v>0</v>
      </c>
      <c r="H991" s="137">
        <v>2</v>
      </c>
      <c r="I991" s="137">
        <v>5</v>
      </c>
      <c r="J991" s="137">
        <v>0</v>
      </c>
      <c r="K991" s="137">
        <v>0</v>
      </c>
      <c r="L991" s="132">
        <f t="shared" si="16"/>
        <v>1</v>
      </c>
      <c r="M991" s="137">
        <v>940</v>
      </c>
      <c r="N991" s="124">
        <v>6.369426751592357E-3</v>
      </c>
      <c r="O991" s="138" t="s">
        <v>262</v>
      </c>
      <c r="P991" s="138" t="s">
        <v>296</v>
      </c>
      <c r="Q991" s="133" t="s">
        <v>12</v>
      </c>
    </row>
    <row r="992" spans="1:17" ht="15.75" thickBot="1" x14ac:dyDescent="0.25">
      <c r="A992" s="135" t="s">
        <v>2195</v>
      </c>
      <c r="B992" s="136" t="s">
        <v>2196</v>
      </c>
      <c r="C992" s="137">
        <v>2</v>
      </c>
      <c r="D992" s="137">
        <v>0</v>
      </c>
      <c r="E992" s="137">
        <v>0</v>
      </c>
      <c r="F992" s="137">
        <v>0</v>
      </c>
      <c r="G992" s="137">
        <v>0</v>
      </c>
      <c r="H992" s="137">
        <v>1</v>
      </c>
      <c r="I992" s="137">
        <v>1</v>
      </c>
      <c r="J992" s="137">
        <v>0</v>
      </c>
      <c r="K992" s="137">
        <v>0</v>
      </c>
      <c r="L992" s="132">
        <f t="shared" si="16"/>
        <v>0</v>
      </c>
      <c r="M992" s="137">
        <v>471</v>
      </c>
      <c r="N992" s="124">
        <v>3.7735849056603774E-3</v>
      </c>
      <c r="O992" s="138" t="s">
        <v>224</v>
      </c>
      <c r="P992" s="138" t="s">
        <v>321</v>
      </c>
      <c r="Q992" s="133" t="s">
        <v>94</v>
      </c>
    </row>
    <row r="993" spans="1:17" ht="15.75" thickBot="1" x14ac:dyDescent="0.25">
      <c r="A993" s="135" t="s">
        <v>711</v>
      </c>
      <c r="B993" s="136" t="s">
        <v>712</v>
      </c>
      <c r="C993" s="137">
        <v>16</v>
      </c>
      <c r="D993" s="137">
        <v>12</v>
      </c>
      <c r="E993" s="137">
        <v>0</v>
      </c>
      <c r="F993" s="137">
        <v>0</v>
      </c>
      <c r="G993" s="137">
        <v>0</v>
      </c>
      <c r="H993" s="137">
        <v>2</v>
      </c>
      <c r="I993" s="137">
        <v>1</v>
      </c>
      <c r="J993" s="137">
        <v>0</v>
      </c>
      <c r="K993" s="137">
        <v>0</v>
      </c>
      <c r="L993" s="132">
        <f t="shared" si="16"/>
        <v>1</v>
      </c>
      <c r="M993" s="137">
        <v>972</v>
      </c>
      <c r="N993" s="124">
        <v>1.1723329425556857E-3</v>
      </c>
      <c r="O993" s="138" t="s">
        <v>120</v>
      </c>
      <c r="P993" s="138" t="s">
        <v>316</v>
      </c>
      <c r="Q993" s="133"/>
    </row>
    <row r="994" spans="1:17" ht="15.75" thickBot="1" x14ac:dyDescent="0.25">
      <c r="A994" s="135" t="s">
        <v>1636</v>
      </c>
      <c r="B994" s="136" t="s">
        <v>1637</v>
      </c>
      <c r="C994" s="137">
        <v>4</v>
      </c>
      <c r="D994" s="137">
        <v>2</v>
      </c>
      <c r="E994" s="137">
        <v>0</v>
      </c>
      <c r="F994" s="137">
        <v>0</v>
      </c>
      <c r="G994" s="137">
        <v>0</v>
      </c>
      <c r="H994" s="137">
        <v>1</v>
      </c>
      <c r="I994" s="137">
        <v>0</v>
      </c>
      <c r="J994" s="137">
        <v>0</v>
      </c>
      <c r="K994" s="137">
        <v>0</v>
      </c>
      <c r="L994" s="132">
        <f t="shared" si="16"/>
        <v>1</v>
      </c>
      <c r="M994" s="137">
        <v>659</v>
      </c>
      <c r="N994" s="124">
        <v>1.7214397496087636E-2</v>
      </c>
      <c r="O994" s="138" t="s">
        <v>37</v>
      </c>
      <c r="P994" s="138" t="s">
        <v>2580</v>
      </c>
      <c r="Q994" s="133" t="s">
        <v>51</v>
      </c>
    </row>
    <row r="995" spans="1:17" ht="15.75" thickBot="1" x14ac:dyDescent="0.25">
      <c r="A995" s="135" t="s">
        <v>1186</v>
      </c>
      <c r="B995" s="136" t="s">
        <v>1187</v>
      </c>
      <c r="C995" s="137">
        <v>9</v>
      </c>
      <c r="D995" s="137">
        <v>1</v>
      </c>
      <c r="E995" s="137">
        <v>0</v>
      </c>
      <c r="F995" s="137">
        <v>0</v>
      </c>
      <c r="G995" s="137">
        <v>0</v>
      </c>
      <c r="H995" s="137">
        <v>2</v>
      </c>
      <c r="I995" s="137">
        <v>3</v>
      </c>
      <c r="J995" s="137">
        <v>1</v>
      </c>
      <c r="K995" s="137">
        <v>0</v>
      </c>
      <c r="L995" s="132">
        <f t="shared" si="16"/>
        <v>2</v>
      </c>
      <c r="M995" s="137">
        <v>1092</v>
      </c>
      <c r="N995" s="124">
        <v>2.0854021847070508E-2</v>
      </c>
      <c r="O995" s="138" t="s">
        <v>71</v>
      </c>
      <c r="P995" s="138" t="s">
        <v>298</v>
      </c>
      <c r="Q995" s="133" t="s">
        <v>18</v>
      </c>
    </row>
    <row r="996" spans="1:17" ht="15.75" thickBot="1" x14ac:dyDescent="0.25">
      <c r="A996" s="135" t="s">
        <v>903</v>
      </c>
      <c r="B996" s="136" t="s">
        <v>904</v>
      </c>
      <c r="C996" s="137">
        <v>9</v>
      </c>
      <c r="D996" s="137">
        <v>2</v>
      </c>
      <c r="E996" s="137">
        <v>0</v>
      </c>
      <c r="F996" s="137">
        <v>0</v>
      </c>
      <c r="G996" s="137">
        <v>0</v>
      </c>
      <c r="H996" s="137">
        <v>0</v>
      </c>
      <c r="I996" s="137">
        <v>5</v>
      </c>
      <c r="J996" s="137">
        <v>0</v>
      </c>
      <c r="K996" s="137">
        <v>0</v>
      </c>
      <c r="L996" s="132">
        <f t="shared" si="16"/>
        <v>2</v>
      </c>
      <c r="M996" s="137">
        <v>1151</v>
      </c>
      <c r="N996" s="124">
        <v>9.3406593406593408E-2</v>
      </c>
      <c r="O996" s="138" t="s">
        <v>89</v>
      </c>
      <c r="P996" s="138" t="s">
        <v>2580</v>
      </c>
      <c r="Q996" s="133" t="s">
        <v>64</v>
      </c>
    </row>
    <row r="997" spans="1:17" ht="15.75" thickBot="1" x14ac:dyDescent="0.25">
      <c r="A997" s="135" t="s">
        <v>858</v>
      </c>
      <c r="B997" s="136" t="s">
        <v>859</v>
      </c>
      <c r="C997" s="137">
        <v>17</v>
      </c>
      <c r="D997" s="137">
        <v>3</v>
      </c>
      <c r="E997" s="137">
        <v>1</v>
      </c>
      <c r="F997" s="137">
        <v>0</v>
      </c>
      <c r="G997" s="137">
        <v>0</v>
      </c>
      <c r="H997" s="137">
        <v>10</v>
      </c>
      <c r="I997" s="137">
        <v>3</v>
      </c>
      <c r="J997" s="137">
        <v>0</v>
      </c>
      <c r="K997" s="137">
        <v>0</v>
      </c>
      <c r="L997" s="132">
        <f t="shared" si="16"/>
        <v>1</v>
      </c>
      <c r="M997" s="137">
        <v>2017</v>
      </c>
      <c r="N997" s="124">
        <v>8.0000000000000002E-3</v>
      </c>
      <c r="O997" s="138" t="s">
        <v>13</v>
      </c>
      <c r="P997" s="138" t="s">
        <v>296</v>
      </c>
      <c r="Q997" s="133"/>
    </row>
    <row r="998" spans="1:17" ht="15.75" thickBot="1" x14ac:dyDescent="0.25">
      <c r="A998" s="135" t="s">
        <v>2009</v>
      </c>
      <c r="B998" s="136" t="s">
        <v>2550</v>
      </c>
      <c r="C998" s="137">
        <v>1</v>
      </c>
      <c r="D998" s="137">
        <v>0</v>
      </c>
      <c r="E998" s="137">
        <v>0</v>
      </c>
      <c r="F998" s="137">
        <v>0</v>
      </c>
      <c r="G998" s="137">
        <v>0</v>
      </c>
      <c r="H998" s="137">
        <v>0</v>
      </c>
      <c r="I998" s="137">
        <v>1</v>
      </c>
      <c r="J998" s="137">
        <v>0</v>
      </c>
      <c r="K998" s="137">
        <v>0</v>
      </c>
      <c r="L998" s="132">
        <f t="shared" si="16"/>
        <v>0</v>
      </c>
      <c r="M998" s="137">
        <v>413</v>
      </c>
      <c r="N998" s="124">
        <v>1.3366750208855471E-2</v>
      </c>
      <c r="O998" s="138" t="s">
        <v>21</v>
      </c>
      <c r="P998" s="138" t="s">
        <v>307</v>
      </c>
      <c r="Q998" s="133" t="s">
        <v>83</v>
      </c>
    </row>
    <row r="999" spans="1:17" ht="15.75" thickBot="1" x14ac:dyDescent="0.25">
      <c r="A999" s="135" t="s">
        <v>1815</v>
      </c>
      <c r="B999" s="136" t="s">
        <v>1816</v>
      </c>
      <c r="C999" s="137">
        <v>6</v>
      </c>
      <c r="D999" s="137">
        <v>1</v>
      </c>
      <c r="E999" s="137">
        <v>0</v>
      </c>
      <c r="F999" s="137">
        <v>0</v>
      </c>
      <c r="G999" s="137">
        <v>0</v>
      </c>
      <c r="H999" s="137">
        <v>0</v>
      </c>
      <c r="I999" s="137">
        <v>3</v>
      </c>
      <c r="J999" s="137">
        <v>0</v>
      </c>
      <c r="K999" s="137">
        <v>0</v>
      </c>
      <c r="L999" s="132">
        <f t="shared" si="16"/>
        <v>2</v>
      </c>
      <c r="M999" s="137">
        <v>663</v>
      </c>
      <c r="N999" s="124">
        <v>4.4563279857397506E-3</v>
      </c>
      <c r="O999" s="138" t="s">
        <v>21</v>
      </c>
      <c r="P999" s="138" t="s">
        <v>307</v>
      </c>
      <c r="Q999" s="133" t="s">
        <v>83</v>
      </c>
    </row>
    <row r="1000" spans="1:17" ht="15.75" thickBot="1" x14ac:dyDescent="0.25">
      <c r="A1000" s="135" t="s">
        <v>976</v>
      </c>
      <c r="B1000" s="136" t="s">
        <v>977</v>
      </c>
      <c r="C1000" s="137">
        <v>8</v>
      </c>
      <c r="D1000" s="137">
        <v>0</v>
      </c>
      <c r="E1000" s="137">
        <v>0</v>
      </c>
      <c r="F1000" s="137">
        <v>0</v>
      </c>
      <c r="G1000" s="137">
        <v>0</v>
      </c>
      <c r="H1000" s="137">
        <v>0</v>
      </c>
      <c r="I1000" s="137">
        <v>2</v>
      </c>
      <c r="J1000" s="137">
        <v>0</v>
      </c>
      <c r="K1000" s="137">
        <v>3</v>
      </c>
      <c r="L1000" s="132">
        <f t="shared" si="16"/>
        <v>3</v>
      </c>
      <c r="M1000" s="137">
        <v>403</v>
      </c>
      <c r="N1000" s="124">
        <v>4.7393364928909956E-3</v>
      </c>
      <c r="O1000" s="138" t="s">
        <v>78</v>
      </c>
      <c r="P1000" s="138" t="s">
        <v>321</v>
      </c>
      <c r="Q1000" s="133"/>
    </row>
    <row r="1001" spans="1:17" ht="15.75" thickBot="1" x14ac:dyDescent="0.25">
      <c r="A1001" s="135" t="s">
        <v>2257</v>
      </c>
      <c r="B1001" s="136" t="s">
        <v>2258</v>
      </c>
      <c r="C1001" s="137">
        <v>1</v>
      </c>
      <c r="D1001" s="137">
        <v>1</v>
      </c>
      <c r="E1001" s="137">
        <v>0</v>
      </c>
      <c r="F1001" s="137">
        <v>0</v>
      </c>
      <c r="G1001" s="137">
        <v>0</v>
      </c>
      <c r="H1001" s="137">
        <v>0</v>
      </c>
      <c r="I1001" s="137">
        <v>0</v>
      </c>
      <c r="J1001" s="137">
        <v>0</v>
      </c>
      <c r="K1001" s="137">
        <v>0</v>
      </c>
      <c r="L1001" s="132">
        <f t="shared" si="16"/>
        <v>0</v>
      </c>
      <c r="M1001" s="137">
        <v>346</v>
      </c>
      <c r="N1001" s="124">
        <v>6.2305295950155761E-3</v>
      </c>
      <c r="O1001" s="138" t="s">
        <v>241</v>
      </c>
      <c r="P1001" s="138" t="s">
        <v>298</v>
      </c>
      <c r="Q1001" s="133"/>
    </row>
    <row r="1002" spans="1:17" ht="15.75" thickBot="1" x14ac:dyDescent="0.25">
      <c r="A1002" s="135" t="s">
        <v>1510</v>
      </c>
      <c r="B1002" s="136" t="s">
        <v>1511</v>
      </c>
      <c r="C1002" s="137">
        <v>7</v>
      </c>
      <c r="D1002" s="137">
        <v>0</v>
      </c>
      <c r="E1002" s="137">
        <v>0</v>
      </c>
      <c r="F1002" s="137">
        <v>0</v>
      </c>
      <c r="G1002" s="137">
        <v>0</v>
      </c>
      <c r="H1002" s="137">
        <v>6</v>
      </c>
      <c r="I1002" s="137">
        <v>0</v>
      </c>
      <c r="J1002" s="137">
        <v>0</v>
      </c>
      <c r="K1002" s="137">
        <v>0</v>
      </c>
      <c r="L1002" s="132">
        <f t="shared" si="16"/>
        <v>1</v>
      </c>
      <c r="M1002" s="137">
        <v>547</v>
      </c>
      <c r="N1002" s="124">
        <v>0.10332749562171628</v>
      </c>
      <c r="O1002" s="138" t="s">
        <v>260</v>
      </c>
      <c r="P1002" s="138" t="s">
        <v>296</v>
      </c>
      <c r="Q1002" s="133" t="s">
        <v>12</v>
      </c>
    </row>
    <row r="1003" spans="1:17" ht="15.75" thickBot="1" x14ac:dyDescent="0.25">
      <c r="A1003" s="135" t="s">
        <v>1634</v>
      </c>
      <c r="B1003" s="136" t="s">
        <v>1635</v>
      </c>
      <c r="C1003" s="137">
        <v>5</v>
      </c>
      <c r="D1003" s="137">
        <v>0</v>
      </c>
      <c r="E1003" s="137">
        <v>0</v>
      </c>
      <c r="F1003" s="137">
        <v>0</v>
      </c>
      <c r="G1003" s="137">
        <v>0</v>
      </c>
      <c r="H1003" s="137">
        <v>0</v>
      </c>
      <c r="I1003" s="137">
        <v>2</v>
      </c>
      <c r="J1003" s="137">
        <v>0</v>
      </c>
      <c r="K1003" s="137">
        <v>3</v>
      </c>
      <c r="L1003" s="132">
        <f t="shared" si="16"/>
        <v>0</v>
      </c>
      <c r="M1003" s="137">
        <v>838</v>
      </c>
      <c r="N1003" s="124">
        <v>7.7844311377245512E-2</v>
      </c>
      <c r="O1003" s="138" t="s">
        <v>13</v>
      </c>
      <c r="P1003" s="138" t="s">
        <v>296</v>
      </c>
      <c r="Q1003" s="133" t="s">
        <v>12</v>
      </c>
    </row>
    <row r="1004" spans="1:17" ht="15.75" thickBot="1" x14ac:dyDescent="0.25">
      <c r="A1004" s="135" t="s">
        <v>301</v>
      </c>
      <c r="B1004" s="136" t="s">
        <v>302</v>
      </c>
      <c r="C1004" s="137">
        <v>34610</v>
      </c>
      <c r="D1004" s="137">
        <v>11734</v>
      </c>
      <c r="E1004" s="137">
        <v>385</v>
      </c>
      <c r="F1004" s="137">
        <v>333</v>
      </c>
      <c r="G1004" s="137">
        <v>1295</v>
      </c>
      <c r="H1004" s="137">
        <v>6892</v>
      </c>
      <c r="I1004" s="137">
        <v>5945</v>
      </c>
      <c r="J1004" s="137">
        <v>415</v>
      </c>
      <c r="K1004" s="137">
        <v>1482</v>
      </c>
      <c r="L1004" s="132">
        <f t="shared" si="16"/>
        <v>6847</v>
      </c>
      <c r="M1004" s="137">
        <v>552513</v>
      </c>
      <c r="N1004" s="124">
        <v>2.9585798816568047E-3</v>
      </c>
      <c r="O1004" s="138" t="s">
        <v>456</v>
      </c>
      <c r="P1004" s="138" t="s">
        <v>303</v>
      </c>
      <c r="Q1004" s="133"/>
    </row>
    <row r="1005" spans="1:17" ht="15.75" thickBot="1" x14ac:dyDescent="0.25">
      <c r="A1005" s="135" t="s">
        <v>1290</v>
      </c>
      <c r="B1005" s="136" t="s">
        <v>1291</v>
      </c>
      <c r="C1005" s="137">
        <v>2</v>
      </c>
      <c r="D1005" s="137">
        <v>1</v>
      </c>
      <c r="E1005" s="137">
        <v>0</v>
      </c>
      <c r="F1005" s="137">
        <v>0</v>
      </c>
      <c r="G1005" s="137">
        <v>0</v>
      </c>
      <c r="H1005" s="137">
        <v>0</v>
      </c>
      <c r="I1005" s="137">
        <v>0</v>
      </c>
      <c r="J1005" s="137">
        <v>0</v>
      </c>
      <c r="K1005" s="137">
        <v>0</v>
      </c>
      <c r="L1005" s="132">
        <f t="shared" si="16"/>
        <v>1</v>
      </c>
      <c r="M1005" s="137">
        <v>561</v>
      </c>
      <c r="N1005" s="124">
        <v>7.5959279561472207E-2</v>
      </c>
      <c r="O1005" s="138" t="s">
        <v>35</v>
      </c>
      <c r="P1005" s="138" t="s">
        <v>2580</v>
      </c>
      <c r="Q1005" s="133" t="s">
        <v>91</v>
      </c>
    </row>
    <row r="1006" spans="1:17" ht="15.75" thickBot="1" x14ac:dyDescent="0.25">
      <c r="A1006" s="135" t="s">
        <v>1445</v>
      </c>
      <c r="B1006" s="136" t="s">
        <v>1446</v>
      </c>
      <c r="C1006" s="137">
        <v>4</v>
      </c>
      <c r="D1006" s="137">
        <v>0</v>
      </c>
      <c r="E1006" s="137">
        <v>0</v>
      </c>
      <c r="F1006" s="137">
        <v>0</v>
      </c>
      <c r="G1006" s="137">
        <v>0</v>
      </c>
      <c r="H1006" s="137">
        <v>0</v>
      </c>
      <c r="I1006" s="137">
        <v>1</v>
      </c>
      <c r="J1006" s="137">
        <v>0</v>
      </c>
      <c r="K1006" s="137">
        <v>0</v>
      </c>
      <c r="L1006" s="132">
        <f t="shared" si="16"/>
        <v>3</v>
      </c>
      <c r="M1006" s="137">
        <v>808</v>
      </c>
      <c r="N1006" s="124">
        <v>1.0534846029173419E-2</v>
      </c>
      <c r="O1006" s="138" t="s">
        <v>48</v>
      </c>
      <c r="P1006" s="138" t="s">
        <v>305</v>
      </c>
      <c r="Q1006" s="133"/>
    </row>
    <row r="1007" spans="1:17" ht="15.75" thickBot="1" x14ac:dyDescent="0.25">
      <c r="A1007" s="135" t="s">
        <v>123</v>
      </c>
      <c r="B1007" s="136" t="s">
        <v>425</v>
      </c>
      <c r="C1007" s="137">
        <v>317</v>
      </c>
      <c r="D1007" s="137">
        <v>11</v>
      </c>
      <c r="E1007" s="137">
        <v>0</v>
      </c>
      <c r="F1007" s="137">
        <v>0</v>
      </c>
      <c r="G1007" s="137">
        <v>0</v>
      </c>
      <c r="H1007" s="137">
        <v>7</v>
      </c>
      <c r="I1007" s="137">
        <v>94</v>
      </c>
      <c r="J1007" s="137">
        <v>4</v>
      </c>
      <c r="K1007" s="137">
        <v>82</v>
      </c>
      <c r="L1007" s="132">
        <f t="shared" si="16"/>
        <v>119</v>
      </c>
      <c r="M1007" s="137">
        <v>13996</v>
      </c>
      <c r="N1007" s="124">
        <v>3.483309143686502E-2</v>
      </c>
      <c r="O1007" s="138" t="s">
        <v>456</v>
      </c>
      <c r="P1007" s="138" t="s">
        <v>305</v>
      </c>
      <c r="Q1007" s="133"/>
    </row>
    <row r="1008" spans="1:17" ht="15.75" thickBot="1" x14ac:dyDescent="0.25">
      <c r="A1008" s="135" t="s">
        <v>1442</v>
      </c>
      <c r="B1008" s="136" t="s">
        <v>1443</v>
      </c>
      <c r="C1008" s="137">
        <v>17</v>
      </c>
      <c r="D1008" s="137">
        <v>9</v>
      </c>
      <c r="E1008" s="137">
        <v>0</v>
      </c>
      <c r="F1008" s="137">
        <v>0</v>
      </c>
      <c r="G1008" s="137">
        <v>0</v>
      </c>
      <c r="H1008" s="137">
        <v>0</v>
      </c>
      <c r="I1008" s="137">
        <v>2</v>
      </c>
      <c r="J1008" s="137">
        <v>0</v>
      </c>
      <c r="K1008" s="137">
        <v>0</v>
      </c>
      <c r="L1008" s="132">
        <f t="shared" si="16"/>
        <v>6</v>
      </c>
      <c r="M1008" s="137">
        <v>1336</v>
      </c>
      <c r="N1008" s="124">
        <v>6.2241806664830625E-2</v>
      </c>
      <c r="O1008" s="138" t="s">
        <v>89</v>
      </c>
      <c r="P1008" s="138" t="s">
        <v>2580</v>
      </c>
      <c r="Q1008" s="133" t="s">
        <v>91</v>
      </c>
    </row>
    <row r="1009" spans="1:17" ht="15.75" thickBot="1" x14ac:dyDescent="0.25">
      <c r="A1009" s="135" t="s">
        <v>1208</v>
      </c>
      <c r="B1009" s="136" t="s">
        <v>1209</v>
      </c>
      <c r="C1009" s="137">
        <v>8</v>
      </c>
      <c r="D1009" s="137">
        <v>3</v>
      </c>
      <c r="E1009" s="137">
        <v>0</v>
      </c>
      <c r="F1009" s="137">
        <v>0</v>
      </c>
      <c r="G1009" s="137">
        <v>0</v>
      </c>
      <c r="H1009" s="137">
        <v>0</v>
      </c>
      <c r="I1009" s="137">
        <v>4</v>
      </c>
      <c r="J1009" s="137">
        <v>0</v>
      </c>
      <c r="K1009" s="137">
        <v>0</v>
      </c>
      <c r="L1009" s="132">
        <f t="shared" si="16"/>
        <v>1</v>
      </c>
      <c r="M1009" s="137">
        <v>451</v>
      </c>
      <c r="N1009" s="124">
        <v>1.1851851851851851E-2</v>
      </c>
      <c r="O1009" s="138" t="s">
        <v>87</v>
      </c>
      <c r="P1009" s="138" t="s">
        <v>2580</v>
      </c>
      <c r="Q1009" s="133" t="s">
        <v>51</v>
      </c>
    </row>
    <row r="1010" spans="1:17" ht="15.75" thickBot="1" x14ac:dyDescent="0.25">
      <c r="A1010" s="135" t="s">
        <v>265</v>
      </c>
      <c r="B1010" s="136" t="s">
        <v>2164</v>
      </c>
      <c r="C1010" s="137">
        <v>1</v>
      </c>
      <c r="D1010" s="137">
        <v>1</v>
      </c>
      <c r="E1010" s="137">
        <v>0</v>
      </c>
      <c r="F1010" s="137">
        <v>0</v>
      </c>
      <c r="G1010" s="137">
        <v>0</v>
      </c>
      <c r="H1010" s="137">
        <v>0</v>
      </c>
      <c r="I1010" s="137">
        <v>0</v>
      </c>
      <c r="J1010" s="137">
        <v>0</v>
      </c>
      <c r="K1010" s="137">
        <v>0</v>
      </c>
      <c r="L1010" s="132">
        <f t="shared" si="16"/>
        <v>0</v>
      </c>
      <c r="M1010" s="137">
        <v>20513</v>
      </c>
      <c r="N1010" s="124">
        <v>8.4745762711864406E-3</v>
      </c>
      <c r="O1010" s="138" t="s">
        <v>456</v>
      </c>
      <c r="P1010" s="138" t="s">
        <v>307</v>
      </c>
      <c r="Q1010" s="133"/>
    </row>
    <row r="1011" spans="1:17" ht="15.75" thickBot="1" x14ac:dyDescent="0.25">
      <c r="A1011" s="135" t="s">
        <v>1520</v>
      </c>
      <c r="B1011" s="136" t="s">
        <v>1521</v>
      </c>
      <c r="C1011" s="137">
        <v>1</v>
      </c>
      <c r="D1011" s="137">
        <v>0</v>
      </c>
      <c r="E1011" s="137">
        <v>0</v>
      </c>
      <c r="F1011" s="137">
        <v>0</v>
      </c>
      <c r="G1011" s="137">
        <v>0</v>
      </c>
      <c r="H1011" s="137">
        <v>0</v>
      </c>
      <c r="I1011" s="137">
        <v>0</v>
      </c>
      <c r="J1011" s="137">
        <v>0</v>
      </c>
      <c r="K1011" s="137">
        <v>0</v>
      </c>
      <c r="L1011" s="132">
        <f t="shared" si="16"/>
        <v>1</v>
      </c>
      <c r="M1011" s="137">
        <v>522</v>
      </c>
      <c r="N1011" s="124">
        <v>2.819548872180451E-2</v>
      </c>
      <c r="O1011" s="138" t="s">
        <v>238</v>
      </c>
      <c r="P1011" s="138" t="s">
        <v>2580</v>
      </c>
      <c r="Q1011" s="133" t="s">
        <v>91</v>
      </c>
    </row>
    <row r="1012" spans="1:17" ht="15.75" thickBot="1" x14ac:dyDescent="0.25">
      <c r="A1012" s="135" t="s">
        <v>1931</v>
      </c>
      <c r="B1012" s="136" t="s">
        <v>1932</v>
      </c>
      <c r="C1012" s="137">
        <v>2</v>
      </c>
      <c r="D1012" s="137">
        <v>0</v>
      </c>
      <c r="E1012" s="137">
        <v>0</v>
      </c>
      <c r="F1012" s="137">
        <v>0</v>
      </c>
      <c r="G1012" s="137">
        <v>0</v>
      </c>
      <c r="H1012" s="137">
        <v>0</v>
      </c>
      <c r="I1012" s="137">
        <v>1</v>
      </c>
      <c r="J1012" s="137">
        <v>0</v>
      </c>
      <c r="K1012" s="137">
        <v>0</v>
      </c>
      <c r="L1012" s="132">
        <f t="shared" si="16"/>
        <v>1</v>
      </c>
      <c r="M1012" s="137">
        <v>468</v>
      </c>
      <c r="N1012" s="124">
        <v>5.8823529411764705E-3</v>
      </c>
      <c r="O1012" s="138" t="s">
        <v>39</v>
      </c>
      <c r="P1012" s="138" t="s">
        <v>298</v>
      </c>
      <c r="Q1012" s="133" t="s">
        <v>391</v>
      </c>
    </row>
    <row r="1013" spans="1:17" ht="15.75" thickBot="1" x14ac:dyDescent="0.25">
      <c r="A1013" s="135" t="s">
        <v>1857</v>
      </c>
      <c r="B1013" s="136" t="s">
        <v>1858</v>
      </c>
      <c r="C1013" s="137">
        <v>8</v>
      </c>
      <c r="D1013" s="137">
        <v>0</v>
      </c>
      <c r="E1013" s="137">
        <v>0</v>
      </c>
      <c r="F1013" s="137">
        <v>0</v>
      </c>
      <c r="G1013" s="137">
        <v>0</v>
      </c>
      <c r="H1013" s="137">
        <v>0</v>
      </c>
      <c r="I1013" s="137">
        <v>1</v>
      </c>
      <c r="J1013" s="137">
        <v>0</v>
      </c>
      <c r="K1013" s="137">
        <v>4</v>
      </c>
      <c r="L1013" s="132">
        <f t="shared" si="16"/>
        <v>3</v>
      </c>
      <c r="M1013" s="137">
        <v>301</v>
      </c>
      <c r="N1013" s="124">
        <v>1.1235955056179775E-2</v>
      </c>
      <c r="O1013" s="138" t="s">
        <v>11</v>
      </c>
      <c r="P1013" s="138" t="s">
        <v>307</v>
      </c>
      <c r="Q1013" s="133"/>
    </row>
    <row r="1014" spans="1:17" ht="15.75" thickBot="1" x14ac:dyDescent="0.25">
      <c r="A1014" s="135" t="s">
        <v>1474</v>
      </c>
      <c r="B1014" s="136" t="s">
        <v>1475</v>
      </c>
      <c r="C1014" s="137">
        <v>4</v>
      </c>
      <c r="D1014" s="137">
        <v>0</v>
      </c>
      <c r="E1014" s="137">
        <v>0</v>
      </c>
      <c r="F1014" s="137">
        <v>0</v>
      </c>
      <c r="G1014" s="137">
        <v>0</v>
      </c>
      <c r="H1014" s="137">
        <v>0</v>
      </c>
      <c r="I1014" s="137">
        <v>3</v>
      </c>
      <c r="J1014" s="137">
        <v>0</v>
      </c>
      <c r="K1014" s="137">
        <v>0</v>
      </c>
      <c r="L1014" s="132">
        <f t="shared" si="16"/>
        <v>1</v>
      </c>
      <c r="M1014" s="137">
        <v>998</v>
      </c>
      <c r="N1014" s="124">
        <v>2.4660912453760789E-3</v>
      </c>
      <c r="O1014" s="138" t="s">
        <v>73</v>
      </c>
      <c r="P1014" s="138" t="s">
        <v>316</v>
      </c>
      <c r="Q1014" s="133"/>
    </row>
    <row r="1015" spans="1:17" ht="15.75" thickBot="1" x14ac:dyDescent="0.25">
      <c r="A1015" s="135" t="s">
        <v>1926</v>
      </c>
      <c r="B1015" s="136" t="s">
        <v>1927</v>
      </c>
      <c r="C1015" s="137">
        <v>7</v>
      </c>
      <c r="D1015" s="137">
        <v>0</v>
      </c>
      <c r="E1015" s="137">
        <v>0</v>
      </c>
      <c r="F1015" s="137">
        <v>0</v>
      </c>
      <c r="G1015" s="137">
        <v>0</v>
      </c>
      <c r="H1015" s="137">
        <v>1</v>
      </c>
      <c r="I1015" s="137">
        <v>6</v>
      </c>
      <c r="J1015" s="137">
        <v>0</v>
      </c>
      <c r="K1015" s="137">
        <v>0</v>
      </c>
      <c r="L1015" s="132">
        <f t="shared" si="16"/>
        <v>0</v>
      </c>
      <c r="M1015" s="137">
        <v>533</v>
      </c>
      <c r="N1015" s="124">
        <v>3.4571411876984204E-2</v>
      </c>
      <c r="O1015" s="138" t="s">
        <v>225</v>
      </c>
      <c r="P1015" s="138" t="s">
        <v>307</v>
      </c>
      <c r="Q1015" s="133" t="s">
        <v>83</v>
      </c>
    </row>
    <row r="1016" spans="1:17" ht="15.75" thickBot="1" x14ac:dyDescent="0.25">
      <c r="A1016" s="135" t="s">
        <v>1716</v>
      </c>
      <c r="B1016" s="136" t="s">
        <v>1717</v>
      </c>
      <c r="C1016" s="137">
        <v>9</v>
      </c>
      <c r="D1016" s="137">
        <v>0</v>
      </c>
      <c r="E1016" s="137">
        <v>0</v>
      </c>
      <c r="F1016" s="137">
        <v>0</v>
      </c>
      <c r="G1016" s="137">
        <v>0</v>
      </c>
      <c r="H1016" s="137">
        <v>0</v>
      </c>
      <c r="I1016" s="137">
        <v>2</v>
      </c>
      <c r="J1016" s="137">
        <v>0</v>
      </c>
      <c r="K1016" s="137">
        <v>5</v>
      </c>
      <c r="L1016" s="132">
        <f t="shared" si="16"/>
        <v>2</v>
      </c>
      <c r="M1016" s="137">
        <v>374</v>
      </c>
      <c r="N1016" s="124">
        <v>6.5359477124183009E-3</v>
      </c>
      <c r="O1016" s="138" t="s">
        <v>11</v>
      </c>
      <c r="P1016" s="138" t="s">
        <v>307</v>
      </c>
      <c r="Q1016" s="133"/>
    </row>
    <row r="1017" spans="1:17" ht="15.75" thickBot="1" x14ac:dyDescent="0.25">
      <c r="A1017" s="135" t="s">
        <v>1140</v>
      </c>
      <c r="B1017" s="136" t="s">
        <v>2383</v>
      </c>
      <c r="C1017" s="137">
        <v>1</v>
      </c>
      <c r="D1017" s="137">
        <v>1</v>
      </c>
      <c r="E1017" s="137">
        <v>0</v>
      </c>
      <c r="F1017" s="137">
        <v>0</v>
      </c>
      <c r="G1017" s="137">
        <v>0</v>
      </c>
      <c r="H1017" s="137">
        <v>0</v>
      </c>
      <c r="I1017" s="137">
        <v>0</v>
      </c>
      <c r="J1017" s="137">
        <v>0</v>
      </c>
      <c r="K1017" s="137">
        <v>0</v>
      </c>
      <c r="L1017" s="132">
        <f t="shared" si="16"/>
        <v>0</v>
      </c>
      <c r="M1017" s="137">
        <v>884</v>
      </c>
      <c r="N1017" s="124">
        <v>9.0191657271702363E-3</v>
      </c>
      <c r="O1017" s="138" t="s">
        <v>13</v>
      </c>
      <c r="P1017" s="138" t="s">
        <v>296</v>
      </c>
      <c r="Q1017" s="133" t="s">
        <v>12</v>
      </c>
    </row>
    <row r="1018" spans="1:17" ht="15.75" thickBot="1" x14ac:dyDescent="0.25">
      <c r="A1018" s="135" t="s">
        <v>1081</v>
      </c>
      <c r="B1018" s="136" t="s">
        <v>1082</v>
      </c>
      <c r="C1018" s="137">
        <v>1</v>
      </c>
      <c r="D1018" s="137">
        <v>0</v>
      </c>
      <c r="E1018" s="137">
        <v>0</v>
      </c>
      <c r="F1018" s="137">
        <v>0</v>
      </c>
      <c r="G1018" s="137">
        <v>0</v>
      </c>
      <c r="H1018" s="137">
        <v>0</v>
      </c>
      <c r="I1018" s="137">
        <v>0</v>
      </c>
      <c r="J1018" s="137">
        <v>1</v>
      </c>
      <c r="K1018" s="137">
        <v>0</v>
      </c>
      <c r="L1018" s="132">
        <f t="shared" si="16"/>
        <v>0</v>
      </c>
      <c r="M1018" s="137">
        <v>723</v>
      </c>
      <c r="N1018" s="124">
        <v>6.1538461538461542E-2</v>
      </c>
      <c r="O1018" s="138" t="s">
        <v>46</v>
      </c>
      <c r="P1018" s="138" t="s">
        <v>296</v>
      </c>
      <c r="Q1018" s="133"/>
    </row>
    <row r="1019" spans="1:17" ht="15.75" thickBot="1" x14ac:dyDescent="0.25">
      <c r="A1019" s="135" t="s">
        <v>885</v>
      </c>
      <c r="B1019" s="136" t="s">
        <v>886</v>
      </c>
      <c r="C1019" s="137">
        <v>5</v>
      </c>
      <c r="D1019" s="137">
        <v>1</v>
      </c>
      <c r="E1019" s="137">
        <v>0</v>
      </c>
      <c r="F1019" s="137">
        <v>0</v>
      </c>
      <c r="G1019" s="137">
        <v>0</v>
      </c>
      <c r="H1019" s="137">
        <v>0</v>
      </c>
      <c r="I1019" s="137">
        <v>4</v>
      </c>
      <c r="J1019" s="137">
        <v>0</v>
      </c>
      <c r="K1019" s="137">
        <v>0</v>
      </c>
      <c r="L1019" s="132">
        <f t="shared" si="16"/>
        <v>0</v>
      </c>
      <c r="M1019" s="137">
        <v>1504</v>
      </c>
      <c r="N1019" s="124">
        <v>8.4745762711864406E-3</v>
      </c>
      <c r="O1019" s="138" t="s">
        <v>89</v>
      </c>
      <c r="P1019" s="138" t="s">
        <v>2580</v>
      </c>
      <c r="Q1019" s="133"/>
    </row>
    <row r="1020" spans="1:17" ht="15.75" thickBot="1" x14ac:dyDescent="0.25">
      <c r="A1020" s="135" t="s">
        <v>1764</v>
      </c>
      <c r="B1020" s="136" t="s">
        <v>1765</v>
      </c>
      <c r="C1020" s="137">
        <v>2</v>
      </c>
      <c r="D1020" s="137">
        <v>0</v>
      </c>
      <c r="E1020" s="137">
        <v>0</v>
      </c>
      <c r="F1020" s="137">
        <v>0</v>
      </c>
      <c r="G1020" s="137">
        <v>0</v>
      </c>
      <c r="H1020" s="137">
        <v>0</v>
      </c>
      <c r="I1020" s="137">
        <v>2</v>
      </c>
      <c r="J1020" s="137">
        <v>0</v>
      </c>
      <c r="K1020" s="137">
        <v>0</v>
      </c>
      <c r="L1020" s="132">
        <f t="shared" si="16"/>
        <v>0</v>
      </c>
      <c r="M1020" s="137">
        <v>842</v>
      </c>
      <c r="N1020" s="124">
        <v>0.18863636363636363</v>
      </c>
      <c r="O1020" s="138" t="s">
        <v>61</v>
      </c>
      <c r="P1020" s="138" t="s">
        <v>305</v>
      </c>
      <c r="Q1020" s="133"/>
    </row>
    <row r="1021" spans="1:17" ht="15.75" thickBot="1" x14ac:dyDescent="0.25">
      <c r="A1021" s="135" t="s">
        <v>1752</v>
      </c>
      <c r="B1021" s="136" t="s">
        <v>1753</v>
      </c>
      <c r="C1021" s="137">
        <v>1</v>
      </c>
      <c r="D1021" s="137">
        <v>1</v>
      </c>
      <c r="E1021" s="137">
        <v>0</v>
      </c>
      <c r="F1021" s="137">
        <v>0</v>
      </c>
      <c r="G1021" s="137">
        <v>0</v>
      </c>
      <c r="H1021" s="137">
        <v>0</v>
      </c>
      <c r="I1021" s="137">
        <v>0</v>
      </c>
      <c r="J1021" s="137">
        <v>0</v>
      </c>
      <c r="K1021" s="137">
        <v>0</v>
      </c>
      <c r="L1021" s="132">
        <f t="shared" si="16"/>
        <v>0</v>
      </c>
      <c r="M1021" s="137">
        <v>647</v>
      </c>
      <c r="N1021" s="124">
        <v>2.7027027027027029E-2</v>
      </c>
      <c r="O1021" s="138" t="s">
        <v>71</v>
      </c>
      <c r="P1021" s="138" t="s">
        <v>298</v>
      </c>
      <c r="Q1021" s="133" t="s">
        <v>18</v>
      </c>
    </row>
    <row r="1022" spans="1:17" ht="15.75" thickBot="1" x14ac:dyDescent="0.25">
      <c r="A1022" s="135" t="s">
        <v>1018</v>
      </c>
      <c r="B1022" s="136" t="s">
        <v>1019</v>
      </c>
      <c r="C1022" s="137">
        <v>5</v>
      </c>
      <c r="D1022" s="137">
        <v>3</v>
      </c>
      <c r="E1022" s="137">
        <v>0</v>
      </c>
      <c r="F1022" s="137">
        <v>0</v>
      </c>
      <c r="G1022" s="137">
        <v>0</v>
      </c>
      <c r="H1022" s="137">
        <v>1</v>
      </c>
      <c r="I1022" s="137">
        <v>0</v>
      </c>
      <c r="J1022" s="137">
        <v>0</v>
      </c>
      <c r="K1022" s="137">
        <v>0</v>
      </c>
      <c r="L1022" s="132">
        <f t="shared" si="16"/>
        <v>1</v>
      </c>
      <c r="M1022" s="137">
        <v>2190</v>
      </c>
      <c r="N1022" s="124">
        <v>1.9430051813471502E-2</v>
      </c>
      <c r="O1022" s="138" t="s">
        <v>225</v>
      </c>
      <c r="P1022" s="138" t="s">
        <v>307</v>
      </c>
      <c r="Q1022" s="133" t="s">
        <v>1</v>
      </c>
    </row>
    <row r="1023" spans="1:17" ht="15.75" thickBot="1" x14ac:dyDescent="0.25">
      <c r="A1023" s="135" t="s">
        <v>429</v>
      </c>
      <c r="B1023" s="136" t="s">
        <v>430</v>
      </c>
      <c r="C1023" s="137">
        <v>213</v>
      </c>
      <c r="D1023" s="137">
        <v>41</v>
      </c>
      <c r="E1023" s="137">
        <v>0</v>
      </c>
      <c r="F1023" s="137">
        <v>0</v>
      </c>
      <c r="G1023" s="137">
        <v>0</v>
      </c>
      <c r="H1023" s="137">
        <v>35</v>
      </c>
      <c r="I1023" s="137">
        <v>91</v>
      </c>
      <c r="J1023" s="137">
        <v>0</v>
      </c>
      <c r="K1023" s="137">
        <v>3</v>
      </c>
      <c r="L1023" s="132">
        <f t="shared" si="16"/>
        <v>43</v>
      </c>
      <c r="M1023" s="137">
        <v>4307</v>
      </c>
      <c r="N1023" s="124">
        <v>9.2336103416435829E-3</v>
      </c>
      <c r="O1023" s="138" t="s">
        <v>29</v>
      </c>
      <c r="P1023" s="138" t="s">
        <v>298</v>
      </c>
      <c r="Q1023" s="133" t="s">
        <v>391</v>
      </c>
    </row>
    <row r="1024" spans="1:17" ht="15.75" thickBot="1" x14ac:dyDescent="0.25">
      <c r="A1024" s="135" t="s">
        <v>2037</v>
      </c>
      <c r="B1024" s="136" t="s">
        <v>2038</v>
      </c>
      <c r="C1024" s="137">
        <v>6</v>
      </c>
      <c r="D1024" s="137">
        <v>0</v>
      </c>
      <c r="E1024" s="137">
        <v>0</v>
      </c>
      <c r="F1024" s="137">
        <v>0</v>
      </c>
      <c r="G1024" s="137">
        <v>0</v>
      </c>
      <c r="H1024" s="137">
        <v>1</v>
      </c>
      <c r="I1024" s="137">
        <v>2</v>
      </c>
      <c r="J1024" s="137">
        <v>0</v>
      </c>
      <c r="K1024" s="137">
        <v>2</v>
      </c>
      <c r="L1024" s="132">
        <f t="shared" si="16"/>
        <v>1</v>
      </c>
      <c r="M1024" s="137">
        <v>936</v>
      </c>
      <c r="N1024" s="124">
        <v>8.2872928176795577E-3</v>
      </c>
      <c r="O1024" s="138" t="s">
        <v>71</v>
      </c>
      <c r="P1024" s="138" t="s">
        <v>298</v>
      </c>
      <c r="Q1024" s="133" t="s">
        <v>18</v>
      </c>
    </row>
  </sheetData>
  <sheetProtection password="D314" sheet="1" objects="1" scenarios="1"/>
  <sortState ref="A11:Q1024">
    <sortCondition ref="A11:A1024"/>
  </sortState>
  <printOptions horizontalCentered="1"/>
  <pageMargins left="0.74803149606299213" right="0.74803149606299213" top="0.98425196850393704" bottom="0.98425196850393704" header="0.51181102362204722" footer="0.51181102362204722"/>
  <pageSetup scale="63" fitToHeight="12" orientation="landscape" r:id="rId1"/>
  <headerFooter alignWithMargins="0">
    <oddHeader>&amp;Lתאריך: &amp;D&amp;Cהמשרד לקליטת העליה
אגף בכיר למערכות מידע</oddHeader>
    <oddFooter>&amp;L&amp;F&amp;Cעמוד: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L1024"/>
  <sheetViews>
    <sheetView rightToLeft="1" workbookViewId="0">
      <pane ySplit="10" topLeftCell="A11" activePane="bottomLeft" state="frozen"/>
      <selection activeCell="C11" sqref="C11"/>
      <selection pane="bottomLeft" activeCell="A368" sqref="A368:XFD368"/>
    </sheetView>
  </sheetViews>
  <sheetFormatPr defaultRowHeight="12.75" x14ac:dyDescent="0.2"/>
  <cols>
    <col min="1" max="1" width="17.7109375" style="48" customWidth="1"/>
    <col min="2" max="2" width="12.7109375" style="48" customWidth="1"/>
    <col min="3" max="7" width="11.7109375" style="48" customWidth="1"/>
    <col min="8" max="8" width="12.7109375" style="48" customWidth="1"/>
    <col min="9" max="9" width="9.7109375" style="48" customWidth="1"/>
    <col min="10" max="10" width="17.7109375" style="48" customWidth="1"/>
    <col min="11" max="11" width="22.85546875" style="48" customWidth="1"/>
    <col min="12" max="12" width="12.85546875" style="48" customWidth="1"/>
    <col min="13" max="16384" width="9.140625" style="48"/>
  </cols>
  <sheetData>
    <row r="1" spans="1:12" ht="14.25" x14ac:dyDescent="0.2">
      <c r="A1" s="43" t="s">
        <v>2301</v>
      </c>
      <c r="B1" s="44"/>
      <c r="C1" s="44"/>
      <c r="D1" s="44"/>
      <c r="E1" s="44"/>
      <c r="F1" s="44"/>
      <c r="G1" s="44"/>
      <c r="H1" s="45"/>
      <c r="I1" s="46"/>
      <c r="J1" s="47"/>
    </row>
    <row r="2" spans="1:12" ht="14.25" x14ac:dyDescent="0.2">
      <c r="A2" s="43" t="str">
        <f>+'עולים משנת 2005'!A2</f>
        <v>בין התאריכים   1.1.2005  עד  31.10.2019</v>
      </c>
      <c r="B2" s="44"/>
      <c r="C2" s="44"/>
      <c r="D2" s="44"/>
      <c r="E2" s="44"/>
      <c r="F2" s="44"/>
      <c r="G2" s="44"/>
      <c r="H2" s="45"/>
      <c r="I2" s="46"/>
      <c r="J2" s="47"/>
    </row>
    <row r="3" spans="1:12" ht="14.25" x14ac:dyDescent="0.2">
      <c r="A3" s="43" t="s">
        <v>2585</v>
      </c>
      <c r="B3" s="44"/>
      <c r="C3" s="44"/>
      <c r="D3" s="44"/>
      <c r="E3" s="44"/>
      <c r="F3" s="44"/>
      <c r="G3" s="44"/>
      <c r="H3" s="45"/>
      <c r="I3" s="46"/>
      <c r="J3" s="47"/>
    </row>
    <row r="4" spans="1:12" ht="15" x14ac:dyDescent="0.2">
      <c r="A4" s="50" t="s">
        <v>2349</v>
      </c>
      <c r="B4" s="44"/>
      <c r="C4" s="44"/>
      <c r="D4" s="44"/>
      <c r="E4" s="44"/>
      <c r="F4" s="44"/>
      <c r="G4" s="44"/>
      <c r="H4" s="45"/>
      <c r="I4" s="46"/>
      <c r="J4" s="47"/>
    </row>
    <row r="5" spans="1:12" ht="14.25" x14ac:dyDescent="0.2">
      <c r="A5" s="51" t="s">
        <v>273</v>
      </c>
      <c r="B5" s="44"/>
      <c r="C5" s="44"/>
      <c r="D5" s="44"/>
      <c r="E5" s="44"/>
      <c r="F5" s="44"/>
      <c r="G5" s="44"/>
      <c r="H5" s="45"/>
      <c r="I5" s="46"/>
      <c r="J5" s="47"/>
    </row>
    <row r="6" spans="1:12" ht="15" thickBot="1" x14ac:dyDescent="0.25">
      <c r="A6" s="52"/>
      <c r="B6" s="44"/>
      <c r="C6" s="44"/>
      <c r="D6" s="44"/>
      <c r="E6" s="44"/>
      <c r="F6" s="44"/>
      <c r="G6" s="44"/>
      <c r="H6" s="45"/>
      <c r="I6" s="46"/>
    </row>
    <row r="7" spans="1:12" ht="15" thickBot="1" x14ac:dyDescent="0.25">
      <c r="A7" s="54"/>
      <c r="B7" s="56" t="s">
        <v>2584</v>
      </c>
      <c r="C7" s="57"/>
      <c r="D7" s="57"/>
      <c r="E7" s="57"/>
      <c r="F7" s="57"/>
      <c r="G7" s="57"/>
      <c r="H7" s="59"/>
      <c r="I7" s="59"/>
      <c r="J7" s="60"/>
      <c r="K7" s="60"/>
      <c r="L7" s="60"/>
    </row>
    <row r="8" spans="1:12" ht="15.75" x14ac:dyDescent="0.25">
      <c r="A8" s="61"/>
      <c r="B8" s="63" t="s">
        <v>274</v>
      </c>
      <c r="C8" s="64"/>
      <c r="D8" s="64"/>
      <c r="E8" s="64"/>
      <c r="F8" s="64"/>
      <c r="G8" s="64"/>
      <c r="H8" s="65" t="s">
        <v>274</v>
      </c>
      <c r="I8" s="65" t="s">
        <v>276</v>
      </c>
      <c r="J8" s="66" t="s">
        <v>278</v>
      </c>
      <c r="K8" s="66"/>
      <c r="L8" s="66"/>
    </row>
    <row r="9" spans="1:12" ht="19.5" thickBot="1" x14ac:dyDescent="0.35">
      <c r="A9" s="61" t="s">
        <v>279</v>
      </c>
      <c r="B9" s="67" t="s">
        <v>281</v>
      </c>
      <c r="C9" s="80" t="s">
        <v>2302</v>
      </c>
      <c r="D9" s="80" t="s">
        <v>2326</v>
      </c>
      <c r="E9" s="80" t="s">
        <v>2327</v>
      </c>
      <c r="F9" s="80" t="s">
        <v>2303</v>
      </c>
      <c r="G9" s="80" t="s">
        <v>2304</v>
      </c>
      <c r="H9" s="65" t="s">
        <v>291</v>
      </c>
      <c r="I9" s="65" t="s">
        <v>281</v>
      </c>
      <c r="J9" s="66" t="s">
        <v>293</v>
      </c>
      <c r="K9" s="81" t="s">
        <v>294</v>
      </c>
      <c r="L9" s="81" t="s">
        <v>2364</v>
      </c>
    </row>
    <row r="10" spans="1:12" ht="24.95" customHeight="1" thickBot="1" x14ac:dyDescent="0.25">
      <c r="A10" s="69" t="s">
        <v>274</v>
      </c>
      <c r="B10" s="71">
        <f>SUM(B11:B1024)</f>
        <v>341558</v>
      </c>
      <c r="C10" s="71">
        <f t="shared" ref="C10:H10" si="0">SUM(C11:C1024)</f>
        <v>30323</v>
      </c>
      <c r="D10" s="71">
        <f t="shared" si="0"/>
        <v>18986</v>
      </c>
      <c r="E10" s="71">
        <f t="shared" si="0"/>
        <v>113146</v>
      </c>
      <c r="F10" s="71">
        <f t="shared" si="0"/>
        <v>98246</v>
      </c>
      <c r="G10" s="71">
        <f t="shared" si="0"/>
        <v>80857</v>
      </c>
      <c r="H10" s="71">
        <f t="shared" si="0"/>
        <v>8721389</v>
      </c>
      <c r="I10" s="82">
        <f>+B10/H10</f>
        <v>3.9163257137137218E-2</v>
      </c>
      <c r="J10" s="75"/>
      <c r="K10" s="83"/>
      <c r="L10" s="83"/>
    </row>
    <row r="11" spans="1:12" ht="20.100000000000001" customHeight="1" x14ac:dyDescent="0.2">
      <c r="A11" s="200" t="s">
        <v>141</v>
      </c>
      <c r="B11" s="201">
        <v>8</v>
      </c>
      <c r="C11" s="201">
        <v>2</v>
      </c>
      <c r="D11" s="201">
        <v>1</v>
      </c>
      <c r="E11" s="201">
        <v>1</v>
      </c>
      <c r="F11" s="201">
        <v>4</v>
      </c>
      <c r="G11" s="201">
        <v>0</v>
      </c>
      <c r="H11" s="201">
        <v>8236</v>
      </c>
      <c r="I11" s="202">
        <f>+B11/H11</f>
        <v>9.7134531325886349E-4</v>
      </c>
      <c r="J11" s="203" t="s">
        <v>456</v>
      </c>
      <c r="K11" s="200" t="s">
        <v>298</v>
      </c>
      <c r="L11" s="200"/>
    </row>
    <row r="12" spans="1:12" ht="20.100000000000001" customHeight="1" x14ac:dyDescent="0.2">
      <c r="A12" s="204" t="s">
        <v>2094</v>
      </c>
      <c r="B12" s="205">
        <v>1</v>
      </c>
      <c r="C12" s="205">
        <v>0</v>
      </c>
      <c r="D12" s="205">
        <v>0</v>
      </c>
      <c r="E12" s="205">
        <v>0</v>
      </c>
      <c r="F12" s="205">
        <v>1</v>
      </c>
      <c r="G12" s="205">
        <v>0</v>
      </c>
      <c r="H12" s="205">
        <v>499</v>
      </c>
      <c r="I12" s="202">
        <f t="shared" ref="I12:I75" si="1">+B12/H12</f>
        <v>2.004008016032064E-3</v>
      </c>
      <c r="J12" s="206" t="s">
        <v>78</v>
      </c>
      <c r="K12" s="200" t="s">
        <v>321</v>
      </c>
      <c r="L12" s="200"/>
    </row>
    <row r="13" spans="1:12" ht="20.100000000000001" customHeight="1" x14ac:dyDescent="0.2">
      <c r="A13" s="204" t="s">
        <v>1368</v>
      </c>
      <c r="B13" s="205">
        <v>8</v>
      </c>
      <c r="C13" s="205">
        <v>1</v>
      </c>
      <c r="D13" s="205">
        <v>2</v>
      </c>
      <c r="E13" s="205">
        <v>0</v>
      </c>
      <c r="F13" s="205">
        <v>4</v>
      </c>
      <c r="G13" s="205">
        <v>1</v>
      </c>
      <c r="H13" s="205">
        <v>834</v>
      </c>
      <c r="I13" s="202">
        <f t="shared" si="1"/>
        <v>9.5923261390887284E-3</v>
      </c>
      <c r="J13" s="206" t="s">
        <v>147</v>
      </c>
      <c r="K13" s="200" t="s">
        <v>316</v>
      </c>
      <c r="L13" s="200"/>
    </row>
    <row r="14" spans="1:12" ht="20.100000000000001" customHeight="1" x14ac:dyDescent="0.2">
      <c r="A14" s="204" t="s">
        <v>1700</v>
      </c>
      <c r="B14" s="205">
        <v>4</v>
      </c>
      <c r="C14" s="205">
        <v>0</v>
      </c>
      <c r="D14" s="205">
        <v>0</v>
      </c>
      <c r="E14" s="205">
        <v>2</v>
      </c>
      <c r="F14" s="205">
        <v>2</v>
      </c>
      <c r="G14" s="205">
        <v>0</v>
      </c>
      <c r="H14" s="205">
        <v>909</v>
      </c>
      <c r="I14" s="202">
        <f t="shared" si="1"/>
        <v>4.4004400440044002E-3</v>
      </c>
      <c r="J14" s="206" t="s">
        <v>13</v>
      </c>
      <c r="K14" s="200" t="s">
        <v>296</v>
      </c>
      <c r="L14" s="200" t="s">
        <v>12</v>
      </c>
    </row>
    <row r="15" spans="1:12" ht="20.100000000000001" customHeight="1" x14ac:dyDescent="0.2">
      <c r="A15" s="204" t="s">
        <v>932</v>
      </c>
      <c r="B15" s="205">
        <v>22</v>
      </c>
      <c r="C15" s="205">
        <v>3</v>
      </c>
      <c r="D15" s="205">
        <v>2</v>
      </c>
      <c r="E15" s="205">
        <v>8</v>
      </c>
      <c r="F15" s="205">
        <v>4</v>
      </c>
      <c r="G15" s="205">
        <v>5</v>
      </c>
      <c r="H15" s="205">
        <v>1411</v>
      </c>
      <c r="I15" s="202">
        <f t="shared" si="1"/>
        <v>1.559177888022679E-2</v>
      </c>
      <c r="J15" s="206" t="s">
        <v>88</v>
      </c>
      <c r="K15" s="200" t="s">
        <v>305</v>
      </c>
      <c r="L15" s="200"/>
    </row>
    <row r="16" spans="1:12" ht="20.100000000000001" customHeight="1" x14ac:dyDescent="0.2">
      <c r="A16" s="204" t="s">
        <v>664</v>
      </c>
      <c r="B16" s="205">
        <v>9</v>
      </c>
      <c r="C16" s="205">
        <v>0</v>
      </c>
      <c r="D16" s="205">
        <v>1</v>
      </c>
      <c r="E16" s="205">
        <v>1</v>
      </c>
      <c r="F16" s="205">
        <v>4</v>
      </c>
      <c r="G16" s="205">
        <v>3</v>
      </c>
      <c r="H16" s="205">
        <v>905</v>
      </c>
      <c r="I16" s="202">
        <f t="shared" si="1"/>
        <v>9.9447513812154689E-3</v>
      </c>
      <c r="J16" s="206" t="s">
        <v>71</v>
      </c>
      <c r="K16" s="200" t="s">
        <v>298</v>
      </c>
      <c r="L16" s="200"/>
    </row>
    <row r="17" spans="1:12" ht="20.100000000000001" customHeight="1" x14ac:dyDescent="0.2">
      <c r="A17" s="204" t="s">
        <v>2172</v>
      </c>
      <c r="B17" s="205">
        <v>1</v>
      </c>
      <c r="C17" s="205">
        <v>0</v>
      </c>
      <c r="D17" s="205">
        <v>0</v>
      </c>
      <c r="E17" s="205">
        <v>1</v>
      </c>
      <c r="F17" s="205">
        <v>0</v>
      </c>
      <c r="G17" s="205">
        <v>0</v>
      </c>
      <c r="H17" s="205">
        <v>298</v>
      </c>
      <c r="I17" s="202">
        <f t="shared" si="1"/>
        <v>3.3557046979865771E-3</v>
      </c>
      <c r="J17" s="206" t="s">
        <v>76</v>
      </c>
      <c r="K17" s="200" t="s">
        <v>321</v>
      </c>
      <c r="L17" s="200" t="s">
        <v>2354</v>
      </c>
    </row>
    <row r="18" spans="1:12" ht="20.100000000000001" customHeight="1" x14ac:dyDescent="0.2">
      <c r="A18" s="204" t="s">
        <v>0</v>
      </c>
      <c r="B18" s="205">
        <v>148</v>
      </c>
      <c r="C18" s="205">
        <v>19</v>
      </c>
      <c r="D18" s="205">
        <v>7</v>
      </c>
      <c r="E18" s="205">
        <v>56</v>
      </c>
      <c r="F18" s="205">
        <v>39</v>
      </c>
      <c r="G18" s="205">
        <v>27</v>
      </c>
      <c r="H18" s="205">
        <v>14631</v>
      </c>
      <c r="I18" s="202">
        <f t="shared" si="1"/>
        <v>1.0115508167589365E-2</v>
      </c>
      <c r="J18" s="206" t="s">
        <v>456</v>
      </c>
      <c r="K18" s="200" t="s">
        <v>305</v>
      </c>
      <c r="L18" s="200"/>
    </row>
    <row r="19" spans="1:12" ht="20.100000000000001" customHeight="1" x14ac:dyDescent="0.2">
      <c r="A19" s="204" t="s">
        <v>1050</v>
      </c>
      <c r="B19" s="205">
        <v>3</v>
      </c>
      <c r="C19" s="205">
        <v>0</v>
      </c>
      <c r="D19" s="205">
        <v>0</v>
      </c>
      <c r="E19" s="205">
        <v>1</v>
      </c>
      <c r="F19" s="205">
        <v>1</v>
      </c>
      <c r="G19" s="205">
        <v>1</v>
      </c>
      <c r="H19" s="205">
        <v>701</v>
      </c>
      <c r="I19" s="202">
        <f t="shared" si="1"/>
        <v>4.2796005706134095E-3</v>
      </c>
      <c r="J19" s="206" t="s">
        <v>71</v>
      </c>
      <c r="K19" s="200" t="s">
        <v>298</v>
      </c>
      <c r="L19" s="200"/>
    </row>
    <row r="20" spans="1:12" ht="20.100000000000001" customHeight="1" x14ac:dyDescent="0.2">
      <c r="A20" s="204" t="s">
        <v>801</v>
      </c>
      <c r="B20" s="205">
        <v>70</v>
      </c>
      <c r="C20" s="205">
        <v>21</v>
      </c>
      <c r="D20" s="205">
        <v>9</v>
      </c>
      <c r="E20" s="205">
        <v>7</v>
      </c>
      <c r="F20" s="205">
        <v>18</v>
      </c>
      <c r="G20" s="205">
        <v>15</v>
      </c>
      <c r="H20" s="205">
        <v>1785</v>
      </c>
      <c r="I20" s="202">
        <f t="shared" si="1"/>
        <v>3.9215686274509803E-2</v>
      </c>
      <c r="J20" s="206" t="s">
        <v>262</v>
      </c>
      <c r="K20" s="200" t="s">
        <v>296</v>
      </c>
      <c r="L20" s="200" t="s">
        <v>328</v>
      </c>
    </row>
    <row r="21" spans="1:12" ht="20.100000000000001" customHeight="1" x14ac:dyDescent="0.2">
      <c r="A21" s="204" t="s">
        <v>1121</v>
      </c>
      <c r="B21" s="205">
        <v>10</v>
      </c>
      <c r="C21" s="205">
        <v>0</v>
      </c>
      <c r="D21" s="205">
        <v>1</v>
      </c>
      <c r="E21" s="205">
        <v>7</v>
      </c>
      <c r="F21" s="205">
        <v>2</v>
      </c>
      <c r="G21" s="205">
        <v>0</v>
      </c>
      <c r="H21" s="205">
        <v>788</v>
      </c>
      <c r="I21" s="202">
        <f t="shared" si="1"/>
        <v>1.2690355329949238E-2</v>
      </c>
      <c r="J21" s="206" t="s">
        <v>28</v>
      </c>
      <c r="K21" s="200" t="s">
        <v>321</v>
      </c>
      <c r="L21" s="200"/>
    </row>
    <row r="22" spans="1:12" ht="20.100000000000001" customHeight="1" x14ac:dyDescent="0.2">
      <c r="A22" s="204" t="s">
        <v>613</v>
      </c>
      <c r="B22" s="205">
        <v>48</v>
      </c>
      <c r="C22" s="205">
        <v>2</v>
      </c>
      <c r="D22" s="205">
        <v>6</v>
      </c>
      <c r="E22" s="205">
        <v>19</v>
      </c>
      <c r="F22" s="205">
        <v>14</v>
      </c>
      <c r="G22" s="205">
        <v>7</v>
      </c>
      <c r="H22" s="205">
        <v>2014</v>
      </c>
      <c r="I22" s="202">
        <f t="shared" si="1"/>
        <v>2.3833167825223437E-2</v>
      </c>
      <c r="J22" s="206" t="s">
        <v>120</v>
      </c>
      <c r="K22" s="200" t="s">
        <v>305</v>
      </c>
      <c r="L22" s="200"/>
    </row>
    <row r="23" spans="1:12" ht="20.100000000000001" customHeight="1" x14ac:dyDescent="0.2">
      <c r="A23" s="204" t="s">
        <v>2221</v>
      </c>
      <c r="B23" s="205">
        <v>2</v>
      </c>
      <c r="C23" s="205">
        <v>0</v>
      </c>
      <c r="D23" s="205">
        <v>0</v>
      </c>
      <c r="E23" s="205">
        <v>1</v>
      </c>
      <c r="F23" s="205">
        <v>1</v>
      </c>
      <c r="G23" s="205">
        <v>0</v>
      </c>
      <c r="H23" s="205">
        <v>206</v>
      </c>
      <c r="I23" s="202">
        <f t="shared" si="1"/>
        <v>9.7087378640776691E-3</v>
      </c>
      <c r="J23" s="206" t="s">
        <v>217</v>
      </c>
      <c r="K23" s="200" t="s">
        <v>298</v>
      </c>
      <c r="L23" s="200"/>
    </row>
    <row r="24" spans="1:12" ht="20.100000000000001" customHeight="1" x14ac:dyDescent="0.2">
      <c r="A24" s="204" t="s">
        <v>511</v>
      </c>
      <c r="B24" s="205">
        <v>12</v>
      </c>
      <c r="C24" s="205">
        <v>2</v>
      </c>
      <c r="D24" s="205">
        <v>1</v>
      </c>
      <c r="E24" s="205">
        <v>3</v>
      </c>
      <c r="F24" s="205">
        <v>5</v>
      </c>
      <c r="G24" s="205">
        <v>1</v>
      </c>
      <c r="H24" s="205">
        <v>328</v>
      </c>
      <c r="I24" s="202">
        <f t="shared" si="1"/>
        <v>3.6585365853658534E-2</v>
      </c>
      <c r="J24" s="206" t="s">
        <v>11</v>
      </c>
      <c r="K24" s="200" t="s">
        <v>307</v>
      </c>
      <c r="L24" s="200" t="s">
        <v>1</v>
      </c>
    </row>
    <row r="25" spans="1:12" ht="20.100000000000001" customHeight="1" x14ac:dyDescent="0.2">
      <c r="A25" s="204" t="s">
        <v>1387</v>
      </c>
      <c r="B25" s="205">
        <v>2</v>
      </c>
      <c r="C25" s="205">
        <v>0</v>
      </c>
      <c r="D25" s="205">
        <v>0</v>
      </c>
      <c r="E25" s="205">
        <v>1</v>
      </c>
      <c r="F25" s="205">
        <v>0</v>
      </c>
      <c r="G25" s="205">
        <v>1</v>
      </c>
      <c r="H25" s="205">
        <v>491</v>
      </c>
      <c r="I25" s="202">
        <f t="shared" si="1"/>
        <v>4.0733197556008143E-3</v>
      </c>
      <c r="J25" s="206" t="s">
        <v>39</v>
      </c>
      <c r="K25" s="200" t="s">
        <v>298</v>
      </c>
      <c r="L25" s="200" t="s">
        <v>391</v>
      </c>
    </row>
    <row r="26" spans="1:12" ht="20.100000000000001" customHeight="1" x14ac:dyDescent="0.2">
      <c r="A26" s="204" t="s">
        <v>1977</v>
      </c>
      <c r="B26" s="205">
        <v>3</v>
      </c>
      <c r="C26" s="205">
        <v>1</v>
      </c>
      <c r="D26" s="205">
        <v>1</v>
      </c>
      <c r="E26" s="205">
        <v>0</v>
      </c>
      <c r="F26" s="205">
        <v>1</v>
      </c>
      <c r="G26" s="205">
        <v>0</v>
      </c>
      <c r="H26" s="205">
        <v>332</v>
      </c>
      <c r="I26" s="202">
        <f t="shared" si="1"/>
        <v>9.0361445783132526E-3</v>
      </c>
      <c r="J26" s="206" t="s">
        <v>35</v>
      </c>
      <c r="K26" s="200" t="s">
        <v>2580</v>
      </c>
      <c r="L26" s="200" t="s">
        <v>91</v>
      </c>
    </row>
    <row r="27" spans="1:12" ht="20.100000000000001" customHeight="1" x14ac:dyDescent="0.2">
      <c r="A27" s="204" t="s">
        <v>834</v>
      </c>
      <c r="B27" s="205">
        <v>9</v>
      </c>
      <c r="C27" s="205">
        <v>0</v>
      </c>
      <c r="D27" s="205">
        <v>1</v>
      </c>
      <c r="E27" s="205">
        <v>3</v>
      </c>
      <c r="F27" s="205">
        <v>0</v>
      </c>
      <c r="G27" s="205">
        <v>5</v>
      </c>
      <c r="H27" s="205">
        <v>474</v>
      </c>
      <c r="I27" s="202">
        <f t="shared" si="1"/>
        <v>1.8987341772151899E-2</v>
      </c>
      <c r="J27" s="206" t="s">
        <v>69</v>
      </c>
      <c r="K27" s="200" t="s">
        <v>321</v>
      </c>
      <c r="L27" s="200" t="s">
        <v>332</v>
      </c>
    </row>
    <row r="28" spans="1:12" ht="20.100000000000001" customHeight="1" x14ac:dyDescent="0.2">
      <c r="A28" s="204" t="s">
        <v>805</v>
      </c>
      <c r="B28" s="205">
        <v>20</v>
      </c>
      <c r="C28" s="205">
        <v>2</v>
      </c>
      <c r="D28" s="205">
        <v>0</v>
      </c>
      <c r="E28" s="205">
        <v>6</v>
      </c>
      <c r="F28" s="205">
        <v>7</v>
      </c>
      <c r="G28" s="205">
        <v>5</v>
      </c>
      <c r="H28" s="205">
        <v>907</v>
      </c>
      <c r="I28" s="202">
        <f t="shared" si="1"/>
        <v>2.2050716648291068E-2</v>
      </c>
      <c r="J28" s="206" t="s">
        <v>71</v>
      </c>
      <c r="K28" s="200" t="s">
        <v>298</v>
      </c>
      <c r="L28" s="200" t="s">
        <v>18</v>
      </c>
    </row>
    <row r="29" spans="1:12" ht="20.100000000000001" customHeight="1" x14ac:dyDescent="0.2">
      <c r="A29" s="204" t="s">
        <v>994</v>
      </c>
      <c r="B29" s="205">
        <v>17</v>
      </c>
      <c r="C29" s="205">
        <v>0</v>
      </c>
      <c r="D29" s="205">
        <v>2</v>
      </c>
      <c r="E29" s="205">
        <v>7</v>
      </c>
      <c r="F29" s="205">
        <v>8</v>
      </c>
      <c r="G29" s="205">
        <v>0</v>
      </c>
      <c r="H29" s="205">
        <v>1138</v>
      </c>
      <c r="I29" s="202">
        <f t="shared" si="1"/>
        <v>1.4938488576449912E-2</v>
      </c>
      <c r="J29" s="206" t="s">
        <v>48</v>
      </c>
      <c r="K29" s="200" t="s">
        <v>305</v>
      </c>
      <c r="L29" s="200"/>
    </row>
    <row r="30" spans="1:12" ht="20.100000000000001" customHeight="1" x14ac:dyDescent="0.2">
      <c r="A30" s="204" t="s">
        <v>2013</v>
      </c>
      <c r="B30" s="205">
        <v>4</v>
      </c>
      <c r="C30" s="205">
        <v>0</v>
      </c>
      <c r="D30" s="205">
        <v>0</v>
      </c>
      <c r="E30" s="205">
        <v>1</v>
      </c>
      <c r="F30" s="205">
        <v>1</v>
      </c>
      <c r="G30" s="205">
        <v>2</v>
      </c>
      <c r="H30" s="205">
        <v>183</v>
      </c>
      <c r="I30" s="202">
        <f t="shared" si="1"/>
        <v>2.185792349726776E-2</v>
      </c>
      <c r="J30" s="206" t="s">
        <v>28</v>
      </c>
      <c r="K30" s="200" t="s">
        <v>321</v>
      </c>
      <c r="L30" s="200" t="s">
        <v>2355</v>
      </c>
    </row>
    <row r="31" spans="1:12" ht="20.100000000000001" customHeight="1" x14ac:dyDescent="0.2">
      <c r="A31" s="204" t="s">
        <v>1996</v>
      </c>
      <c r="B31" s="205">
        <v>3</v>
      </c>
      <c r="C31" s="205">
        <v>0</v>
      </c>
      <c r="D31" s="205">
        <v>0</v>
      </c>
      <c r="E31" s="205">
        <v>1</v>
      </c>
      <c r="F31" s="205">
        <v>2</v>
      </c>
      <c r="G31" s="205">
        <v>0</v>
      </c>
      <c r="H31" s="205">
        <v>412</v>
      </c>
      <c r="I31" s="202">
        <f t="shared" si="1"/>
        <v>7.2815533980582527E-3</v>
      </c>
      <c r="J31" s="206" t="s">
        <v>11</v>
      </c>
      <c r="K31" s="200" t="s">
        <v>307</v>
      </c>
      <c r="L31" s="200"/>
    </row>
    <row r="32" spans="1:12" ht="20.100000000000001" customHeight="1" x14ac:dyDescent="0.2">
      <c r="A32" s="204" t="s">
        <v>503</v>
      </c>
      <c r="B32" s="205">
        <v>5</v>
      </c>
      <c r="C32" s="205">
        <v>0</v>
      </c>
      <c r="D32" s="205">
        <v>0</v>
      </c>
      <c r="E32" s="205">
        <v>1</v>
      </c>
      <c r="F32" s="205">
        <v>2</v>
      </c>
      <c r="G32" s="205">
        <v>2</v>
      </c>
      <c r="H32" s="205">
        <v>496</v>
      </c>
      <c r="I32" s="202">
        <f t="shared" si="1"/>
        <v>1.0080645161290322E-2</v>
      </c>
      <c r="J32" s="206" t="s">
        <v>35</v>
      </c>
      <c r="K32" s="200" t="s">
        <v>2580</v>
      </c>
      <c r="L32" s="200" t="s">
        <v>91</v>
      </c>
    </row>
    <row r="33" spans="1:12" ht="20.100000000000001" customHeight="1" x14ac:dyDescent="0.2">
      <c r="A33" s="204" t="s">
        <v>1953</v>
      </c>
      <c r="B33" s="205">
        <v>1</v>
      </c>
      <c r="C33" s="205">
        <v>0</v>
      </c>
      <c r="D33" s="205">
        <v>0</v>
      </c>
      <c r="E33" s="205">
        <v>1</v>
      </c>
      <c r="F33" s="205">
        <v>0</v>
      </c>
      <c r="G33" s="205">
        <v>0</v>
      </c>
      <c r="H33" s="205">
        <v>787</v>
      </c>
      <c r="I33" s="202">
        <f t="shared" si="1"/>
        <v>1.2706480304955528E-3</v>
      </c>
      <c r="J33" s="206" t="s">
        <v>88</v>
      </c>
      <c r="K33" s="200" t="s">
        <v>305</v>
      </c>
      <c r="L33" s="200"/>
    </row>
    <row r="34" spans="1:12" ht="20.100000000000001" customHeight="1" x14ac:dyDescent="0.2">
      <c r="A34" s="204" t="s">
        <v>1</v>
      </c>
      <c r="B34" s="205">
        <v>507</v>
      </c>
      <c r="C34" s="205">
        <v>47</v>
      </c>
      <c r="D34" s="205">
        <v>28</v>
      </c>
      <c r="E34" s="205">
        <v>158</v>
      </c>
      <c r="F34" s="205">
        <v>123</v>
      </c>
      <c r="G34" s="205">
        <v>151</v>
      </c>
      <c r="H34" s="205">
        <v>33623</v>
      </c>
      <c r="I34" s="202">
        <f t="shared" si="1"/>
        <v>1.507896380453856E-2</v>
      </c>
      <c r="J34" s="206" t="s">
        <v>456</v>
      </c>
      <c r="K34" s="200" t="s">
        <v>307</v>
      </c>
      <c r="L34" s="200" t="s">
        <v>1</v>
      </c>
    </row>
    <row r="35" spans="1:12" ht="20.100000000000001" customHeight="1" x14ac:dyDescent="0.2">
      <c r="A35" s="204" t="s">
        <v>2050</v>
      </c>
      <c r="B35" s="205">
        <v>1</v>
      </c>
      <c r="C35" s="205">
        <v>0</v>
      </c>
      <c r="D35" s="205">
        <v>0</v>
      </c>
      <c r="E35" s="205">
        <v>0</v>
      </c>
      <c r="F35" s="205">
        <v>1</v>
      </c>
      <c r="G35" s="205">
        <v>0</v>
      </c>
      <c r="H35" s="205">
        <v>621</v>
      </c>
      <c r="I35" s="202">
        <f t="shared" si="1"/>
        <v>1.6103059581320451E-3</v>
      </c>
      <c r="J35" s="206" t="s">
        <v>224</v>
      </c>
      <c r="K35" s="200" t="s">
        <v>321</v>
      </c>
      <c r="L35" s="200" t="s">
        <v>94</v>
      </c>
    </row>
    <row r="36" spans="1:12" ht="20.100000000000001" customHeight="1" x14ac:dyDescent="0.2">
      <c r="A36" s="204" t="s">
        <v>603</v>
      </c>
      <c r="B36" s="205">
        <v>11</v>
      </c>
      <c r="C36" s="205">
        <v>0</v>
      </c>
      <c r="D36" s="205">
        <v>0</v>
      </c>
      <c r="E36" s="205">
        <v>3</v>
      </c>
      <c r="F36" s="205">
        <v>4</v>
      </c>
      <c r="G36" s="205">
        <v>4</v>
      </c>
      <c r="H36" s="205">
        <v>934</v>
      </c>
      <c r="I36" s="202">
        <f t="shared" si="1"/>
        <v>1.1777301927194861E-2</v>
      </c>
      <c r="J36" s="206" t="s">
        <v>122</v>
      </c>
      <c r="K36" s="200" t="s">
        <v>307</v>
      </c>
      <c r="L36" s="200" t="s">
        <v>118</v>
      </c>
    </row>
    <row r="37" spans="1:12" ht="20.100000000000001" customHeight="1" x14ac:dyDescent="0.2">
      <c r="A37" s="204" t="s">
        <v>2</v>
      </c>
      <c r="B37" s="205">
        <v>545</v>
      </c>
      <c r="C37" s="205">
        <v>27</v>
      </c>
      <c r="D37" s="205">
        <v>36</v>
      </c>
      <c r="E37" s="205">
        <v>215</v>
      </c>
      <c r="F37" s="205">
        <v>159</v>
      </c>
      <c r="G37" s="205">
        <v>108</v>
      </c>
      <c r="H37" s="205">
        <v>37460</v>
      </c>
      <c r="I37" s="202">
        <f t="shared" si="1"/>
        <v>1.4548852108916177E-2</v>
      </c>
      <c r="J37" s="206" t="s">
        <v>456</v>
      </c>
      <c r="K37" s="200" t="s">
        <v>312</v>
      </c>
      <c r="L37" s="200"/>
    </row>
    <row r="38" spans="1:12" ht="20.100000000000001" customHeight="1" x14ac:dyDescent="0.2">
      <c r="A38" s="204" t="s">
        <v>3</v>
      </c>
      <c r="B38" s="205">
        <v>703</v>
      </c>
      <c r="C38" s="205">
        <v>79</v>
      </c>
      <c r="D38" s="205">
        <v>31</v>
      </c>
      <c r="E38" s="205">
        <v>178</v>
      </c>
      <c r="F38" s="205">
        <v>211</v>
      </c>
      <c r="G38" s="205">
        <v>204</v>
      </c>
      <c r="H38" s="205">
        <v>21662</v>
      </c>
      <c r="I38" s="202">
        <f t="shared" si="1"/>
        <v>3.2453143754039335E-2</v>
      </c>
      <c r="J38" s="206" t="s">
        <v>456</v>
      </c>
      <c r="K38" s="200" t="s">
        <v>316</v>
      </c>
      <c r="L38" s="200"/>
    </row>
    <row r="39" spans="1:12" ht="20.100000000000001" customHeight="1" x14ac:dyDescent="0.2">
      <c r="A39" s="204" t="s">
        <v>749</v>
      </c>
      <c r="B39" s="205">
        <v>24</v>
      </c>
      <c r="C39" s="205">
        <v>6</v>
      </c>
      <c r="D39" s="205">
        <v>2</v>
      </c>
      <c r="E39" s="205">
        <v>9</v>
      </c>
      <c r="F39" s="205">
        <v>6</v>
      </c>
      <c r="G39" s="205">
        <v>1</v>
      </c>
      <c r="H39" s="205">
        <v>1227</v>
      </c>
      <c r="I39" s="202">
        <f t="shared" si="1"/>
        <v>1.9559902200488997E-2</v>
      </c>
      <c r="J39" s="206" t="s">
        <v>71</v>
      </c>
      <c r="K39" s="200" t="s">
        <v>298</v>
      </c>
      <c r="L39" s="200"/>
    </row>
    <row r="40" spans="1:12" ht="20.100000000000001" customHeight="1" x14ac:dyDescent="0.2">
      <c r="A40" s="204" t="s">
        <v>1721</v>
      </c>
      <c r="B40" s="205">
        <v>2</v>
      </c>
      <c r="C40" s="205">
        <v>0</v>
      </c>
      <c r="D40" s="205">
        <v>0</v>
      </c>
      <c r="E40" s="205">
        <v>2</v>
      </c>
      <c r="F40" s="205">
        <v>0</v>
      </c>
      <c r="G40" s="205">
        <v>0</v>
      </c>
      <c r="H40" s="205">
        <v>611</v>
      </c>
      <c r="I40" s="202">
        <f t="shared" si="1"/>
        <v>3.2733224222585926E-3</v>
      </c>
      <c r="J40" s="206" t="s">
        <v>13</v>
      </c>
      <c r="K40" s="200" t="s">
        <v>296</v>
      </c>
      <c r="L40" s="200" t="s">
        <v>366</v>
      </c>
    </row>
    <row r="41" spans="1:12" ht="20.100000000000001" customHeight="1" x14ac:dyDescent="0.2">
      <c r="A41" s="204" t="s">
        <v>1526</v>
      </c>
      <c r="B41" s="205">
        <v>1</v>
      </c>
      <c r="C41" s="205">
        <v>0</v>
      </c>
      <c r="D41" s="205">
        <v>0</v>
      </c>
      <c r="E41" s="205">
        <v>1</v>
      </c>
      <c r="F41" s="205">
        <v>0</v>
      </c>
      <c r="G41" s="205">
        <v>0</v>
      </c>
      <c r="H41" s="205">
        <v>365</v>
      </c>
      <c r="I41" s="202">
        <f t="shared" si="1"/>
        <v>2.7397260273972603E-3</v>
      </c>
      <c r="J41" s="206" t="s">
        <v>28</v>
      </c>
      <c r="K41" s="200" t="s">
        <v>321</v>
      </c>
      <c r="L41" s="200" t="s">
        <v>2355</v>
      </c>
    </row>
    <row r="42" spans="1:12" ht="20.100000000000001" customHeight="1" x14ac:dyDescent="0.2">
      <c r="A42" s="204" t="s">
        <v>747</v>
      </c>
      <c r="B42" s="205">
        <v>62</v>
      </c>
      <c r="C42" s="205">
        <v>2</v>
      </c>
      <c r="D42" s="205">
        <v>1</v>
      </c>
      <c r="E42" s="205">
        <v>51</v>
      </c>
      <c r="F42" s="205">
        <v>6</v>
      </c>
      <c r="G42" s="205">
        <v>2</v>
      </c>
      <c r="H42" s="205">
        <v>586</v>
      </c>
      <c r="I42" s="202">
        <f t="shared" si="1"/>
        <v>0.10580204778156997</v>
      </c>
      <c r="J42" s="206" t="s">
        <v>11</v>
      </c>
      <c r="K42" s="200" t="s">
        <v>307</v>
      </c>
      <c r="L42" s="200" t="s">
        <v>1</v>
      </c>
    </row>
    <row r="43" spans="1:12" ht="20.100000000000001" customHeight="1" x14ac:dyDescent="0.2">
      <c r="A43" s="204" t="s">
        <v>144</v>
      </c>
      <c r="B43" s="205">
        <v>61</v>
      </c>
      <c r="C43" s="205">
        <v>0</v>
      </c>
      <c r="D43" s="205">
        <v>3</v>
      </c>
      <c r="E43" s="205">
        <v>25</v>
      </c>
      <c r="F43" s="205">
        <v>20</v>
      </c>
      <c r="G43" s="205">
        <v>13</v>
      </c>
      <c r="H43" s="205">
        <v>9608</v>
      </c>
      <c r="I43" s="202">
        <f t="shared" si="1"/>
        <v>6.3488759367194003E-3</v>
      </c>
      <c r="J43" s="206" t="s">
        <v>456</v>
      </c>
      <c r="K43" s="200" t="s">
        <v>312</v>
      </c>
      <c r="L43" s="200"/>
    </row>
    <row r="44" spans="1:12" ht="20.100000000000001" customHeight="1" x14ac:dyDescent="0.2">
      <c r="A44" s="204" t="s">
        <v>1327</v>
      </c>
      <c r="B44" s="205">
        <v>3</v>
      </c>
      <c r="C44" s="205">
        <v>0</v>
      </c>
      <c r="D44" s="205">
        <v>0</v>
      </c>
      <c r="E44" s="205">
        <v>2</v>
      </c>
      <c r="F44" s="205">
        <v>0</v>
      </c>
      <c r="G44" s="205">
        <v>1</v>
      </c>
      <c r="H44" s="205">
        <v>512</v>
      </c>
      <c r="I44" s="202">
        <f t="shared" si="1"/>
        <v>5.859375E-3</v>
      </c>
      <c r="J44" s="206" t="s">
        <v>40</v>
      </c>
      <c r="K44" s="200" t="s">
        <v>300</v>
      </c>
      <c r="L44" s="200" t="s">
        <v>2356</v>
      </c>
    </row>
    <row r="45" spans="1:12" ht="20.100000000000001" customHeight="1" x14ac:dyDescent="0.2">
      <c r="A45" s="204" t="s">
        <v>4</v>
      </c>
      <c r="B45" s="205">
        <v>204</v>
      </c>
      <c r="C45" s="205">
        <v>10</v>
      </c>
      <c r="D45" s="205">
        <v>4</v>
      </c>
      <c r="E45" s="205">
        <v>88</v>
      </c>
      <c r="F45" s="205">
        <v>74</v>
      </c>
      <c r="G45" s="205">
        <v>28</v>
      </c>
      <c r="H45" s="205">
        <v>13434</v>
      </c>
      <c r="I45" s="202">
        <f t="shared" si="1"/>
        <v>1.5185350602947744E-2</v>
      </c>
      <c r="J45" s="206" t="s">
        <v>456</v>
      </c>
      <c r="K45" s="200" t="s">
        <v>309</v>
      </c>
      <c r="L45" s="200" t="s">
        <v>2357</v>
      </c>
    </row>
    <row r="46" spans="1:12" ht="20.100000000000001" customHeight="1" x14ac:dyDescent="0.2">
      <c r="A46" s="204" t="s">
        <v>1710</v>
      </c>
      <c r="B46" s="205">
        <v>2</v>
      </c>
      <c r="C46" s="205">
        <v>0</v>
      </c>
      <c r="D46" s="205">
        <v>0</v>
      </c>
      <c r="E46" s="205">
        <v>0</v>
      </c>
      <c r="F46" s="205">
        <v>0</v>
      </c>
      <c r="G46" s="205">
        <v>2</v>
      </c>
      <c r="H46" s="205">
        <v>202</v>
      </c>
      <c r="I46" s="202">
        <f t="shared" si="1"/>
        <v>9.9009900990099011E-3</v>
      </c>
      <c r="J46" s="206" t="s">
        <v>13</v>
      </c>
      <c r="K46" s="200" t="s">
        <v>296</v>
      </c>
      <c r="L46" s="200" t="s">
        <v>366</v>
      </c>
    </row>
    <row r="47" spans="1:12" ht="20.100000000000001" customHeight="1" x14ac:dyDescent="0.2">
      <c r="A47" s="204" t="s">
        <v>1702</v>
      </c>
      <c r="B47" s="205">
        <v>2</v>
      </c>
      <c r="C47" s="205">
        <v>0</v>
      </c>
      <c r="D47" s="205">
        <v>0</v>
      </c>
      <c r="E47" s="205">
        <v>2</v>
      </c>
      <c r="F47" s="205">
        <v>0</v>
      </c>
      <c r="G47" s="205">
        <v>0</v>
      </c>
      <c r="H47" s="205">
        <v>521</v>
      </c>
      <c r="I47" s="202">
        <f t="shared" si="1"/>
        <v>3.838771593090211E-3</v>
      </c>
      <c r="J47" s="206" t="s">
        <v>210</v>
      </c>
      <c r="K47" s="200" t="s">
        <v>296</v>
      </c>
      <c r="L47" s="200"/>
    </row>
    <row r="48" spans="1:12" ht="20.100000000000001" customHeight="1" x14ac:dyDescent="0.2">
      <c r="A48" s="204" t="s">
        <v>488</v>
      </c>
      <c r="B48" s="205">
        <v>4</v>
      </c>
      <c r="C48" s="205">
        <v>0</v>
      </c>
      <c r="D48" s="205">
        <v>0</v>
      </c>
      <c r="E48" s="205">
        <v>3</v>
      </c>
      <c r="F48" s="205">
        <v>1</v>
      </c>
      <c r="G48" s="205">
        <v>0</v>
      </c>
      <c r="H48" s="205">
        <v>2550</v>
      </c>
      <c r="I48" s="202">
        <f t="shared" si="1"/>
        <v>1.5686274509803921E-3</v>
      </c>
      <c r="J48" s="206" t="s">
        <v>89</v>
      </c>
      <c r="K48" s="200" t="s">
        <v>2580</v>
      </c>
      <c r="L48" s="200" t="s">
        <v>64</v>
      </c>
    </row>
    <row r="49" spans="1:12" ht="20.100000000000001" customHeight="1" x14ac:dyDescent="0.2">
      <c r="A49" s="204" t="s">
        <v>1602</v>
      </c>
      <c r="B49" s="205">
        <v>6</v>
      </c>
      <c r="C49" s="205">
        <v>1</v>
      </c>
      <c r="D49" s="205">
        <v>0</v>
      </c>
      <c r="E49" s="205">
        <v>4</v>
      </c>
      <c r="F49" s="205">
        <v>1</v>
      </c>
      <c r="G49" s="205">
        <v>0</v>
      </c>
      <c r="H49" s="205">
        <v>977</v>
      </c>
      <c r="I49" s="202">
        <f t="shared" si="1"/>
        <v>6.1412487205731829E-3</v>
      </c>
      <c r="J49" s="206" t="s">
        <v>69</v>
      </c>
      <c r="K49" s="200" t="s">
        <v>321</v>
      </c>
      <c r="L49" s="200" t="s">
        <v>86</v>
      </c>
    </row>
    <row r="50" spans="1:12" ht="20.100000000000001" customHeight="1" x14ac:dyDescent="0.2">
      <c r="A50" s="204" t="s">
        <v>2193</v>
      </c>
      <c r="B50" s="205">
        <v>2</v>
      </c>
      <c r="C50" s="205">
        <v>0</v>
      </c>
      <c r="D50" s="205">
        <v>0</v>
      </c>
      <c r="E50" s="205">
        <v>2</v>
      </c>
      <c r="F50" s="205">
        <v>0</v>
      </c>
      <c r="G50" s="205">
        <v>0</v>
      </c>
      <c r="H50" s="205">
        <v>1336</v>
      </c>
      <c r="I50" s="202">
        <f t="shared" si="1"/>
        <v>1.4970059880239522E-3</v>
      </c>
      <c r="J50" s="206" t="s">
        <v>43</v>
      </c>
      <c r="K50" s="200" t="s">
        <v>312</v>
      </c>
      <c r="L50" s="200" t="s">
        <v>2358</v>
      </c>
    </row>
    <row r="51" spans="1:12" ht="20.100000000000001" customHeight="1" x14ac:dyDescent="0.2">
      <c r="A51" s="204" t="s">
        <v>1796</v>
      </c>
      <c r="B51" s="205">
        <v>13</v>
      </c>
      <c r="C51" s="205">
        <v>3</v>
      </c>
      <c r="D51" s="205">
        <v>3</v>
      </c>
      <c r="E51" s="205">
        <v>4</v>
      </c>
      <c r="F51" s="205">
        <v>3</v>
      </c>
      <c r="G51" s="205">
        <v>0</v>
      </c>
      <c r="H51" s="205">
        <v>1878</v>
      </c>
      <c r="I51" s="202">
        <f t="shared" si="1"/>
        <v>6.9222577209797657E-3</v>
      </c>
      <c r="J51" s="206" t="s">
        <v>2581</v>
      </c>
      <c r="K51" s="200" t="s">
        <v>312</v>
      </c>
      <c r="L51" s="200" t="s">
        <v>2358</v>
      </c>
    </row>
    <row r="52" spans="1:12" ht="20.100000000000001" customHeight="1" x14ac:dyDescent="0.2">
      <c r="A52" s="204" t="s">
        <v>498</v>
      </c>
      <c r="B52" s="205">
        <v>397</v>
      </c>
      <c r="C52" s="205">
        <v>50</v>
      </c>
      <c r="D52" s="205">
        <v>55</v>
      </c>
      <c r="E52" s="205">
        <v>167</v>
      </c>
      <c r="F52" s="205">
        <v>58</v>
      </c>
      <c r="G52" s="205">
        <v>67</v>
      </c>
      <c r="H52" s="205">
        <v>490</v>
      </c>
      <c r="I52" s="202">
        <f t="shared" si="1"/>
        <v>0.81020408163265301</v>
      </c>
      <c r="J52" s="206" t="s">
        <v>122</v>
      </c>
      <c r="K52" s="200" t="s">
        <v>307</v>
      </c>
      <c r="L52" s="200" t="s">
        <v>118</v>
      </c>
    </row>
    <row r="53" spans="1:12" ht="20.100000000000001" customHeight="1" x14ac:dyDescent="0.2">
      <c r="A53" s="204" t="s">
        <v>2078</v>
      </c>
      <c r="B53" s="205">
        <v>2</v>
      </c>
      <c r="C53" s="205">
        <v>0</v>
      </c>
      <c r="D53" s="205">
        <v>0</v>
      </c>
      <c r="E53" s="205">
        <v>1</v>
      </c>
      <c r="F53" s="205">
        <v>1</v>
      </c>
      <c r="G53" s="205">
        <v>0</v>
      </c>
      <c r="H53" s="205">
        <v>572</v>
      </c>
      <c r="I53" s="202">
        <f t="shared" si="1"/>
        <v>3.4965034965034965E-3</v>
      </c>
      <c r="J53" s="206" t="s">
        <v>34</v>
      </c>
      <c r="K53" s="200" t="s">
        <v>305</v>
      </c>
      <c r="L53" s="200" t="s">
        <v>2359</v>
      </c>
    </row>
    <row r="54" spans="1:12" ht="20.100000000000001" customHeight="1" x14ac:dyDescent="0.2">
      <c r="A54" s="204" t="s">
        <v>446</v>
      </c>
      <c r="B54" s="205">
        <v>37</v>
      </c>
      <c r="C54" s="205">
        <v>6</v>
      </c>
      <c r="D54" s="205">
        <v>4</v>
      </c>
      <c r="E54" s="205">
        <v>12</v>
      </c>
      <c r="F54" s="205">
        <v>11</v>
      </c>
      <c r="G54" s="205">
        <v>4</v>
      </c>
      <c r="H54" s="205">
        <v>1144</v>
      </c>
      <c r="I54" s="202">
        <f t="shared" si="1"/>
        <v>3.2342657342657344E-2</v>
      </c>
      <c r="J54" s="206" t="s">
        <v>36</v>
      </c>
      <c r="K54" s="200" t="s">
        <v>321</v>
      </c>
      <c r="L54" s="200" t="s">
        <v>364</v>
      </c>
    </row>
    <row r="55" spans="1:12" ht="20.100000000000001" customHeight="1" x14ac:dyDescent="0.2">
      <c r="A55" s="204" t="s">
        <v>1178</v>
      </c>
      <c r="B55" s="205">
        <v>5</v>
      </c>
      <c r="C55" s="205">
        <v>0</v>
      </c>
      <c r="D55" s="205">
        <v>3</v>
      </c>
      <c r="E55" s="205">
        <v>1</v>
      </c>
      <c r="F55" s="205">
        <v>1</v>
      </c>
      <c r="G55" s="205">
        <v>0</v>
      </c>
      <c r="H55" s="205">
        <v>1184</v>
      </c>
      <c r="I55" s="202">
        <f t="shared" si="1"/>
        <v>4.2229729729729732E-3</v>
      </c>
      <c r="J55" s="206" t="s">
        <v>69</v>
      </c>
      <c r="K55" s="200" t="s">
        <v>321</v>
      </c>
      <c r="L55" s="200" t="s">
        <v>332</v>
      </c>
    </row>
    <row r="56" spans="1:12" ht="20.100000000000001" customHeight="1" x14ac:dyDescent="0.2">
      <c r="A56" s="204" t="s">
        <v>1343</v>
      </c>
      <c r="B56" s="205">
        <v>18</v>
      </c>
      <c r="C56" s="205">
        <v>0</v>
      </c>
      <c r="D56" s="205">
        <v>1</v>
      </c>
      <c r="E56" s="205">
        <v>14</v>
      </c>
      <c r="F56" s="205">
        <v>2</v>
      </c>
      <c r="G56" s="205">
        <v>1</v>
      </c>
      <c r="H56" s="205">
        <v>350</v>
      </c>
      <c r="I56" s="202">
        <f t="shared" si="1"/>
        <v>5.1428571428571428E-2</v>
      </c>
      <c r="J56" s="206" t="s">
        <v>42</v>
      </c>
      <c r="K56" s="200" t="s">
        <v>307</v>
      </c>
      <c r="L56" s="200" t="s">
        <v>5</v>
      </c>
    </row>
    <row r="57" spans="1:12" ht="20.100000000000001" customHeight="1" x14ac:dyDescent="0.2">
      <c r="A57" s="204" t="s">
        <v>1440</v>
      </c>
      <c r="B57" s="205">
        <v>6</v>
      </c>
      <c r="C57" s="205">
        <v>0</v>
      </c>
      <c r="D57" s="205">
        <v>0</v>
      </c>
      <c r="E57" s="205">
        <v>3</v>
      </c>
      <c r="F57" s="205">
        <v>1</v>
      </c>
      <c r="G57" s="205">
        <v>2</v>
      </c>
      <c r="H57" s="205">
        <v>607</v>
      </c>
      <c r="I57" s="202">
        <f t="shared" si="1"/>
        <v>9.8846787479406912E-3</v>
      </c>
      <c r="J57" s="206" t="s">
        <v>37</v>
      </c>
      <c r="K57" s="200" t="s">
        <v>2580</v>
      </c>
      <c r="L57" s="200" t="s">
        <v>51</v>
      </c>
    </row>
    <row r="58" spans="1:12" ht="20.100000000000001" customHeight="1" x14ac:dyDescent="0.2">
      <c r="A58" s="204" t="s">
        <v>5</v>
      </c>
      <c r="B58" s="205">
        <v>6615</v>
      </c>
      <c r="C58" s="205">
        <v>374</v>
      </c>
      <c r="D58" s="205">
        <v>264</v>
      </c>
      <c r="E58" s="205">
        <v>2213</v>
      </c>
      <c r="F58" s="205">
        <v>2325</v>
      </c>
      <c r="G58" s="205">
        <v>1439</v>
      </c>
      <c r="H58" s="205">
        <v>67603</v>
      </c>
      <c r="I58" s="202">
        <f t="shared" si="1"/>
        <v>9.7850687099684919E-2</v>
      </c>
      <c r="J58" s="206" t="s">
        <v>456</v>
      </c>
      <c r="K58" s="200" t="s">
        <v>307</v>
      </c>
      <c r="L58" s="200" t="s">
        <v>5</v>
      </c>
    </row>
    <row r="59" spans="1:12" ht="20.100000000000001" customHeight="1" x14ac:dyDescent="0.2">
      <c r="A59" s="204" t="s">
        <v>2096</v>
      </c>
      <c r="B59" s="205">
        <v>3</v>
      </c>
      <c r="C59" s="205">
        <v>0</v>
      </c>
      <c r="D59" s="205">
        <v>0</v>
      </c>
      <c r="E59" s="205">
        <v>2</v>
      </c>
      <c r="F59" s="205">
        <v>0</v>
      </c>
      <c r="G59" s="205">
        <v>1</v>
      </c>
      <c r="H59" s="205">
        <v>708</v>
      </c>
      <c r="I59" s="202">
        <f t="shared" si="1"/>
        <v>4.2372881355932203E-3</v>
      </c>
      <c r="J59" s="206" t="s">
        <v>170</v>
      </c>
      <c r="K59" s="200" t="s">
        <v>309</v>
      </c>
      <c r="L59" s="200"/>
    </row>
    <row r="60" spans="1:12" ht="20.100000000000001" customHeight="1" x14ac:dyDescent="0.2">
      <c r="A60" s="204" t="s">
        <v>930</v>
      </c>
      <c r="B60" s="205">
        <v>20</v>
      </c>
      <c r="C60" s="205">
        <v>0</v>
      </c>
      <c r="D60" s="205">
        <v>1</v>
      </c>
      <c r="E60" s="205">
        <v>12</v>
      </c>
      <c r="F60" s="205">
        <v>4</v>
      </c>
      <c r="G60" s="205">
        <v>3</v>
      </c>
      <c r="H60" s="205">
        <v>1254</v>
      </c>
      <c r="I60" s="202">
        <f t="shared" si="1"/>
        <v>1.5948963317384369E-2</v>
      </c>
      <c r="J60" s="206" t="s">
        <v>120</v>
      </c>
      <c r="K60" s="200" t="s">
        <v>312</v>
      </c>
      <c r="L60" s="200" t="s">
        <v>2360</v>
      </c>
    </row>
    <row r="61" spans="1:12" ht="20.100000000000001" customHeight="1" x14ac:dyDescent="0.2">
      <c r="A61" s="204" t="s">
        <v>984</v>
      </c>
      <c r="B61" s="205">
        <v>4</v>
      </c>
      <c r="C61" s="205">
        <v>0</v>
      </c>
      <c r="D61" s="205">
        <v>0</v>
      </c>
      <c r="E61" s="205">
        <v>1</v>
      </c>
      <c r="F61" s="205">
        <v>0</v>
      </c>
      <c r="G61" s="205">
        <v>3</v>
      </c>
      <c r="H61" s="205">
        <v>483</v>
      </c>
      <c r="I61" s="202">
        <f t="shared" si="1"/>
        <v>8.2815734989648039E-3</v>
      </c>
      <c r="J61" s="206" t="s">
        <v>28</v>
      </c>
      <c r="K61" s="200" t="s">
        <v>321</v>
      </c>
      <c r="L61" s="200" t="s">
        <v>2355</v>
      </c>
    </row>
    <row r="62" spans="1:12" ht="20.100000000000001" customHeight="1" x14ac:dyDescent="0.2">
      <c r="A62" s="204" t="s">
        <v>2572</v>
      </c>
      <c r="B62" s="205">
        <v>1</v>
      </c>
      <c r="C62" s="205">
        <v>0</v>
      </c>
      <c r="D62" s="205">
        <v>0</v>
      </c>
      <c r="E62" s="205">
        <v>1</v>
      </c>
      <c r="F62" s="205">
        <v>0</v>
      </c>
      <c r="G62" s="205">
        <v>0</v>
      </c>
      <c r="H62" s="205">
        <v>3312</v>
      </c>
      <c r="I62" s="202">
        <f t="shared" si="1"/>
        <v>3.0193236714975844E-4</v>
      </c>
      <c r="J62" s="206" t="s">
        <v>2336</v>
      </c>
      <c r="K62" s="200" t="s">
        <v>307</v>
      </c>
      <c r="L62" s="200"/>
    </row>
    <row r="63" spans="1:12" ht="20.100000000000001" customHeight="1" x14ac:dyDescent="0.2">
      <c r="A63" s="204" t="s">
        <v>2246</v>
      </c>
      <c r="B63" s="205">
        <v>4</v>
      </c>
      <c r="C63" s="205">
        <v>0</v>
      </c>
      <c r="D63" s="205">
        <v>0</v>
      </c>
      <c r="E63" s="205">
        <v>3</v>
      </c>
      <c r="F63" s="205">
        <v>1</v>
      </c>
      <c r="G63" s="205">
        <v>0</v>
      </c>
      <c r="H63" s="205">
        <v>553</v>
      </c>
      <c r="I63" s="202">
        <f t="shared" si="1"/>
        <v>7.2332730560578659E-3</v>
      </c>
      <c r="J63" s="206" t="s">
        <v>262</v>
      </c>
      <c r="K63" s="200" t="s">
        <v>296</v>
      </c>
      <c r="L63" s="200" t="s">
        <v>328</v>
      </c>
    </row>
    <row r="64" spans="1:12" ht="20.100000000000001" customHeight="1" x14ac:dyDescent="0.2">
      <c r="A64" s="204" t="s">
        <v>879</v>
      </c>
      <c r="B64" s="205">
        <v>6</v>
      </c>
      <c r="C64" s="205">
        <v>1</v>
      </c>
      <c r="D64" s="205">
        <v>0</v>
      </c>
      <c r="E64" s="205">
        <v>1</v>
      </c>
      <c r="F64" s="205">
        <v>2</v>
      </c>
      <c r="G64" s="205">
        <v>2</v>
      </c>
      <c r="H64" s="205">
        <v>492</v>
      </c>
      <c r="I64" s="202">
        <f t="shared" si="1"/>
        <v>1.2195121951219513E-2</v>
      </c>
      <c r="J64" s="206" t="s">
        <v>87</v>
      </c>
      <c r="K64" s="200" t="s">
        <v>2580</v>
      </c>
      <c r="L64" s="200" t="s">
        <v>51</v>
      </c>
    </row>
    <row r="65" spans="1:12" ht="20.100000000000001" customHeight="1" x14ac:dyDescent="0.2">
      <c r="A65" s="204" t="s">
        <v>1472</v>
      </c>
      <c r="B65" s="205">
        <v>5</v>
      </c>
      <c r="C65" s="205">
        <v>2</v>
      </c>
      <c r="D65" s="205">
        <v>0</v>
      </c>
      <c r="E65" s="205">
        <v>0</v>
      </c>
      <c r="F65" s="205">
        <v>1</v>
      </c>
      <c r="G65" s="205">
        <v>2</v>
      </c>
      <c r="H65" s="205">
        <v>1178</v>
      </c>
      <c r="I65" s="202">
        <f t="shared" si="1"/>
        <v>4.2444821731748728E-3</v>
      </c>
      <c r="J65" s="206" t="s">
        <v>89</v>
      </c>
      <c r="K65" s="200" t="s">
        <v>2580</v>
      </c>
      <c r="L65" s="200"/>
    </row>
    <row r="66" spans="1:12" ht="20.100000000000001" customHeight="1" x14ac:dyDescent="0.2">
      <c r="A66" s="204" t="s">
        <v>597</v>
      </c>
      <c r="B66" s="205">
        <v>9</v>
      </c>
      <c r="C66" s="205">
        <v>4</v>
      </c>
      <c r="D66" s="205">
        <v>0</v>
      </c>
      <c r="E66" s="205">
        <v>2</v>
      </c>
      <c r="F66" s="205">
        <v>3</v>
      </c>
      <c r="G66" s="205">
        <v>0</v>
      </c>
      <c r="H66" s="205">
        <v>1864</v>
      </c>
      <c r="I66" s="202">
        <f t="shared" si="1"/>
        <v>4.8283261802575111E-3</v>
      </c>
      <c r="J66" s="206" t="s">
        <v>120</v>
      </c>
      <c r="K66" s="200" t="s">
        <v>305</v>
      </c>
      <c r="L66" s="200"/>
    </row>
    <row r="67" spans="1:12" ht="20.100000000000001" customHeight="1" x14ac:dyDescent="0.2">
      <c r="A67" s="204" t="s">
        <v>427</v>
      </c>
      <c r="B67" s="205">
        <v>214</v>
      </c>
      <c r="C67" s="205">
        <v>12</v>
      </c>
      <c r="D67" s="205">
        <v>12</v>
      </c>
      <c r="E67" s="205">
        <v>116</v>
      </c>
      <c r="F67" s="205">
        <v>42</v>
      </c>
      <c r="G67" s="205">
        <v>32</v>
      </c>
      <c r="H67" s="205">
        <v>3481</v>
      </c>
      <c r="I67" s="202">
        <f t="shared" si="1"/>
        <v>6.1476587187589776E-2</v>
      </c>
      <c r="J67" s="206" t="s">
        <v>29</v>
      </c>
      <c r="K67" s="200" t="s">
        <v>298</v>
      </c>
      <c r="L67" s="200" t="s">
        <v>391</v>
      </c>
    </row>
    <row r="68" spans="1:12" ht="20.100000000000001" customHeight="1" x14ac:dyDescent="0.2">
      <c r="A68" s="204" t="s">
        <v>1541</v>
      </c>
      <c r="B68" s="205">
        <v>2</v>
      </c>
      <c r="C68" s="205">
        <v>0</v>
      </c>
      <c r="D68" s="205">
        <v>0</v>
      </c>
      <c r="E68" s="205">
        <v>1</v>
      </c>
      <c r="F68" s="205">
        <v>1</v>
      </c>
      <c r="G68" s="205">
        <v>0</v>
      </c>
      <c r="H68" s="205">
        <v>1046</v>
      </c>
      <c r="I68" s="202">
        <f t="shared" si="1"/>
        <v>1.9120458891013384E-3</v>
      </c>
      <c r="J68" s="206" t="s">
        <v>89</v>
      </c>
      <c r="K68" s="200" t="s">
        <v>2580</v>
      </c>
      <c r="L68" s="200"/>
    </row>
    <row r="69" spans="1:12" ht="20.100000000000001" customHeight="1" x14ac:dyDescent="0.2">
      <c r="A69" s="204" t="s">
        <v>1727</v>
      </c>
      <c r="B69" s="205">
        <v>7</v>
      </c>
      <c r="C69" s="205">
        <v>0</v>
      </c>
      <c r="D69" s="205">
        <v>1</v>
      </c>
      <c r="E69" s="205">
        <v>3</v>
      </c>
      <c r="F69" s="205">
        <v>2</v>
      </c>
      <c r="G69" s="205">
        <v>1</v>
      </c>
      <c r="H69" s="205">
        <v>439</v>
      </c>
      <c r="I69" s="202">
        <f t="shared" si="1"/>
        <v>1.5945330296127564E-2</v>
      </c>
      <c r="J69" s="206" t="s">
        <v>28</v>
      </c>
      <c r="K69" s="200" t="s">
        <v>321</v>
      </c>
      <c r="L69" s="200" t="s">
        <v>2355</v>
      </c>
    </row>
    <row r="70" spans="1:12" ht="20.100000000000001" customHeight="1" x14ac:dyDescent="0.2">
      <c r="A70" s="204" t="s">
        <v>1087</v>
      </c>
      <c r="B70" s="205">
        <v>20</v>
      </c>
      <c r="C70" s="205">
        <v>1</v>
      </c>
      <c r="D70" s="205">
        <v>4</v>
      </c>
      <c r="E70" s="205">
        <v>14</v>
      </c>
      <c r="F70" s="205">
        <v>0</v>
      </c>
      <c r="G70" s="205">
        <v>1</v>
      </c>
      <c r="H70" s="205">
        <v>169</v>
      </c>
      <c r="I70" s="202">
        <f t="shared" si="1"/>
        <v>0.11834319526627218</v>
      </c>
      <c r="J70" s="206" t="s">
        <v>73</v>
      </c>
      <c r="K70" s="200" t="s">
        <v>316</v>
      </c>
      <c r="L70" s="200"/>
    </row>
    <row r="71" spans="1:12" ht="20.100000000000001" customHeight="1" x14ac:dyDescent="0.2">
      <c r="A71" s="204" t="s">
        <v>1097</v>
      </c>
      <c r="B71" s="205">
        <v>5</v>
      </c>
      <c r="C71" s="205">
        <v>0</v>
      </c>
      <c r="D71" s="205">
        <v>0</v>
      </c>
      <c r="E71" s="205">
        <v>4</v>
      </c>
      <c r="F71" s="205">
        <v>0</v>
      </c>
      <c r="G71" s="205">
        <v>1</v>
      </c>
      <c r="H71" s="205">
        <v>732</v>
      </c>
      <c r="I71" s="202">
        <f t="shared" si="1"/>
        <v>6.8306010928961746E-3</v>
      </c>
      <c r="J71" s="206" t="s">
        <v>89</v>
      </c>
      <c r="K71" s="200" t="s">
        <v>300</v>
      </c>
      <c r="L71" s="200"/>
    </row>
    <row r="72" spans="1:12" ht="20.100000000000001" customHeight="1" x14ac:dyDescent="0.2">
      <c r="A72" s="204" t="s">
        <v>1882</v>
      </c>
      <c r="B72" s="205">
        <v>4</v>
      </c>
      <c r="C72" s="205">
        <v>2</v>
      </c>
      <c r="D72" s="205">
        <v>0</v>
      </c>
      <c r="E72" s="205">
        <v>1</v>
      </c>
      <c r="F72" s="205">
        <v>1</v>
      </c>
      <c r="G72" s="205">
        <v>0</v>
      </c>
      <c r="H72" s="205">
        <v>486</v>
      </c>
      <c r="I72" s="202">
        <f t="shared" si="1"/>
        <v>8.23045267489712E-3</v>
      </c>
      <c r="J72" s="206" t="s">
        <v>28</v>
      </c>
      <c r="K72" s="200" t="s">
        <v>321</v>
      </c>
      <c r="L72" s="200" t="s">
        <v>2355</v>
      </c>
    </row>
    <row r="73" spans="1:12" ht="20.100000000000001" customHeight="1" x14ac:dyDescent="0.2">
      <c r="A73" s="204" t="s">
        <v>2129</v>
      </c>
      <c r="B73" s="205">
        <v>2</v>
      </c>
      <c r="C73" s="205">
        <v>0</v>
      </c>
      <c r="D73" s="205">
        <v>0</v>
      </c>
      <c r="E73" s="205">
        <v>2</v>
      </c>
      <c r="F73" s="205">
        <v>0</v>
      </c>
      <c r="G73" s="205">
        <v>0</v>
      </c>
      <c r="H73" s="205">
        <v>548</v>
      </c>
      <c r="I73" s="202">
        <f t="shared" si="1"/>
        <v>3.6496350364963502E-3</v>
      </c>
      <c r="J73" s="206" t="s">
        <v>210</v>
      </c>
      <c r="K73" s="200" t="s">
        <v>296</v>
      </c>
      <c r="L73" s="200"/>
    </row>
    <row r="74" spans="1:12" ht="20.100000000000001" customHeight="1" x14ac:dyDescent="0.2">
      <c r="A74" s="204" t="s">
        <v>148</v>
      </c>
      <c r="B74" s="205">
        <v>16</v>
      </c>
      <c r="C74" s="205">
        <v>1</v>
      </c>
      <c r="D74" s="205">
        <v>2</v>
      </c>
      <c r="E74" s="205">
        <v>6</v>
      </c>
      <c r="F74" s="205">
        <v>4</v>
      </c>
      <c r="G74" s="205">
        <v>3</v>
      </c>
      <c r="H74" s="205">
        <v>3690</v>
      </c>
      <c r="I74" s="202">
        <f t="shared" si="1"/>
        <v>4.3360433604336043E-3</v>
      </c>
      <c r="J74" s="206" t="s">
        <v>456</v>
      </c>
      <c r="K74" s="200" t="s">
        <v>316</v>
      </c>
      <c r="L74" s="200"/>
    </row>
    <row r="75" spans="1:12" ht="20.100000000000001" customHeight="1" x14ac:dyDescent="0.2">
      <c r="A75" s="204" t="s">
        <v>1410</v>
      </c>
      <c r="B75" s="205">
        <v>5</v>
      </c>
      <c r="C75" s="205">
        <v>0</v>
      </c>
      <c r="D75" s="205">
        <v>0</v>
      </c>
      <c r="E75" s="205">
        <v>2</v>
      </c>
      <c r="F75" s="205">
        <v>3</v>
      </c>
      <c r="G75" s="205">
        <v>0</v>
      </c>
      <c r="H75" s="205">
        <v>863</v>
      </c>
      <c r="I75" s="202">
        <f t="shared" si="1"/>
        <v>5.7937427578215531E-3</v>
      </c>
      <c r="J75" s="206" t="s">
        <v>65</v>
      </c>
      <c r="K75" s="200" t="s">
        <v>316</v>
      </c>
      <c r="L75" s="200"/>
    </row>
    <row r="76" spans="1:12" ht="20.100000000000001" customHeight="1" x14ac:dyDescent="0.2">
      <c r="A76" s="204" t="s">
        <v>1780</v>
      </c>
      <c r="B76" s="205">
        <v>3</v>
      </c>
      <c r="C76" s="205">
        <v>0</v>
      </c>
      <c r="D76" s="205">
        <v>0</v>
      </c>
      <c r="E76" s="205">
        <v>2</v>
      </c>
      <c r="F76" s="205">
        <v>1</v>
      </c>
      <c r="G76" s="205">
        <v>0</v>
      </c>
      <c r="H76" s="205">
        <v>706</v>
      </c>
      <c r="I76" s="202">
        <f t="shared" ref="I76:I139" si="2">+B76/H76</f>
        <v>4.24929178470255E-3</v>
      </c>
      <c r="J76" s="206" t="s">
        <v>88</v>
      </c>
      <c r="K76" s="200" t="s">
        <v>305</v>
      </c>
      <c r="L76" s="200"/>
    </row>
    <row r="77" spans="1:12" ht="20.100000000000001" customHeight="1" x14ac:dyDescent="0.2">
      <c r="A77" s="204" t="s">
        <v>1420</v>
      </c>
      <c r="B77" s="205">
        <v>2</v>
      </c>
      <c r="C77" s="205">
        <v>0</v>
      </c>
      <c r="D77" s="205">
        <v>0</v>
      </c>
      <c r="E77" s="205">
        <v>2</v>
      </c>
      <c r="F77" s="205">
        <v>0</v>
      </c>
      <c r="G77" s="205">
        <v>0</v>
      </c>
      <c r="H77" s="205">
        <v>1166</v>
      </c>
      <c r="I77" s="202">
        <f t="shared" si="2"/>
        <v>1.7152658662092624E-3</v>
      </c>
      <c r="J77" s="206" t="s">
        <v>34</v>
      </c>
      <c r="K77" s="200" t="s">
        <v>305</v>
      </c>
      <c r="L77" s="200" t="s">
        <v>2359</v>
      </c>
    </row>
    <row r="78" spans="1:12" ht="20.100000000000001" customHeight="1" x14ac:dyDescent="0.2">
      <c r="A78" s="204" t="s">
        <v>2125</v>
      </c>
      <c r="B78" s="205">
        <v>2</v>
      </c>
      <c r="C78" s="205">
        <v>0</v>
      </c>
      <c r="D78" s="205">
        <v>0</v>
      </c>
      <c r="E78" s="205">
        <v>1</v>
      </c>
      <c r="F78" s="205">
        <v>1</v>
      </c>
      <c r="G78" s="205">
        <v>0</v>
      </c>
      <c r="H78" s="205">
        <v>438</v>
      </c>
      <c r="I78" s="202">
        <f t="shared" si="2"/>
        <v>4.5662100456621002E-3</v>
      </c>
      <c r="J78" s="206" t="s">
        <v>87</v>
      </c>
      <c r="K78" s="200" t="s">
        <v>321</v>
      </c>
      <c r="L78" s="200" t="s">
        <v>364</v>
      </c>
    </row>
    <row r="79" spans="1:12" ht="20.100000000000001" customHeight="1" x14ac:dyDescent="0.2">
      <c r="A79" s="204" t="s">
        <v>1430</v>
      </c>
      <c r="B79" s="205">
        <v>6</v>
      </c>
      <c r="C79" s="205">
        <v>0</v>
      </c>
      <c r="D79" s="205">
        <v>1</v>
      </c>
      <c r="E79" s="205">
        <v>1</v>
      </c>
      <c r="F79" s="205">
        <v>2</v>
      </c>
      <c r="G79" s="205">
        <v>2</v>
      </c>
      <c r="H79" s="205">
        <v>313</v>
      </c>
      <c r="I79" s="202">
        <f t="shared" si="2"/>
        <v>1.9169329073482427E-2</v>
      </c>
      <c r="J79" s="206" t="s">
        <v>217</v>
      </c>
      <c r="K79" s="200" t="s">
        <v>298</v>
      </c>
      <c r="L79" s="200"/>
    </row>
    <row r="80" spans="1:12" ht="20.100000000000001" customHeight="1" x14ac:dyDescent="0.2">
      <c r="A80" s="204" t="s">
        <v>6</v>
      </c>
      <c r="B80" s="205">
        <v>357</v>
      </c>
      <c r="C80" s="205">
        <v>35</v>
      </c>
      <c r="D80" s="205">
        <v>49</v>
      </c>
      <c r="E80" s="205">
        <v>122</v>
      </c>
      <c r="F80" s="205">
        <v>86</v>
      </c>
      <c r="G80" s="205">
        <v>65</v>
      </c>
      <c r="H80" s="205">
        <v>48262</v>
      </c>
      <c r="I80" s="202">
        <f t="shared" si="2"/>
        <v>7.3971240313289955E-3</v>
      </c>
      <c r="J80" s="206" t="s">
        <v>456</v>
      </c>
      <c r="K80" s="200" t="s">
        <v>312</v>
      </c>
      <c r="L80" s="200"/>
    </row>
    <row r="81" spans="1:12" ht="20.100000000000001" customHeight="1" x14ac:dyDescent="0.2">
      <c r="A81" s="204" t="s">
        <v>464</v>
      </c>
      <c r="B81" s="205">
        <v>109</v>
      </c>
      <c r="C81" s="205">
        <v>10</v>
      </c>
      <c r="D81" s="205">
        <v>7</v>
      </c>
      <c r="E81" s="205">
        <v>46</v>
      </c>
      <c r="F81" s="205">
        <v>28</v>
      </c>
      <c r="G81" s="205">
        <v>18</v>
      </c>
      <c r="H81" s="205">
        <v>2610</v>
      </c>
      <c r="I81" s="202">
        <f t="shared" si="2"/>
        <v>4.1762452107279691E-2</v>
      </c>
      <c r="J81" s="206" t="s">
        <v>29</v>
      </c>
      <c r="K81" s="200" t="s">
        <v>298</v>
      </c>
      <c r="L81" s="200" t="s">
        <v>391</v>
      </c>
    </row>
    <row r="82" spans="1:12" ht="20.100000000000001" customHeight="1" x14ac:dyDescent="0.2">
      <c r="A82" s="204" t="s">
        <v>7</v>
      </c>
      <c r="B82" s="205">
        <v>89</v>
      </c>
      <c r="C82" s="205">
        <v>11</v>
      </c>
      <c r="D82" s="205">
        <v>6</v>
      </c>
      <c r="E82" s="205">
        <v>27</v>
      </c>
      <c r="F82" s="205">
        <v>25</v>
      </c>
      <c r="G82" s="205">
        <v>20</v>
      </c>
      <c r="H82" s="205">
        <v>8540</v>
      </c>
      <c r="I82" s="202">
        <f t="shared" si="2"/>
        <v>1.0421545667447307E-2</v>
      </c>
      <c r="J82" s="206" t="s">
        <v>456</v>
      </c>
      <c r="K82" s="200" t="s">
        <v>305</v>
      </c>
      <c r="L82" s="200" t="s">
        <v>2359</v>
      </c>
    </row>
    <row r="83" spans="1:12" ht="20.100000000000001" customHeight="1" x14ac:dyDescent="0.2">
      <c r="A83" s="204" t="s">
        <v>149</v>
      </c>
      <c r="B83" s="205">
        <v>27</v>
      </c>
      <c r="C83" s="205">
        <v>3</v>
      </c>
      <c r="D83" s="205">
        <v>3</v>
      </c>
      <c r="E83" s="205">
        <v>10</v>
      </c>
      <c r="F83" s="205">
        <v>4</v>
      </c>
      <c r="G83" s="205">
        <v>7</v>
      </c>
      <c r="H83" s="205">
        <v>3909</v>
      </c>
      <c r="I83" s="202">
        <f t="shared" si="2"/>
        <v>6.9071373752877972E-3</v>
      </c>
      <c r="J83" s="206" t="s">
        <v>456</v>
      </c>
      <c r="K83" s="200" t="s">
        <v>312</v>
      </c>
      <c r="L83" s="200"/>
    </row>
    <row r="84" spans="1:12" ht="20.100000000000001" customHeight="1" x14ac:dyDescent="0.2">
      <c r="A84" s="204" t="s">
        <v>1312</v>
      </c>
      <c r="B84" s="205">
        <v>6</v>
      </c>
      <c r="C84" s="205">
        <v>0</v>
      </c>
      <c r="D84" s="205">
        <v>1</v>
      </c>
      <c r="E84" s="205">
        <v>1</v>
      </c>
      <c r="F84" s="205">
        <v>4</v>
      </c>
      <c r="G84" s="205">
        <v>0</v>
      </c>
      <c r="H84" s="205">
        <v>1007</v>
      </c>
      <c r="I84" s="202">
        <f t="shared" si="2"/>
        <v>5.9582919563058593E-3</v>
      </c>
      <c r="J84" s="206" t="s">
        <v>13</v>
      </c>
      <c r="K84" s="200" t="s">
        <v>296</v>
      </c>
      <c r="L84" s="200" t="s">
        <v>12</v>
      </c>
    </row>
    <row r="85" spans="1:12" ht="20.100000000000001" customHeight="1" x14ac:dyDescent="0.2">
      <c r="A85" s="204" t="s">
        <v>821</v>
      </c>
      <c r="B85" s="205">
        <v>31</v>
      </c>
      <c r="C85" s="205">
        <v>6</v>
      </c>
      <c r="D85" s="205">
        <v>3</v>
      </c>
      <c r="E85" s="205">
        <v>13</v>
      </c>
      <c r="F85" s="205">
        <v>7</v>
      </c>
      <c r="G85" s="205">
        <v>2</v>
      </c>
      <c r="H85" s="205">
        <v>926</v>
      </c>
      <c r="I85" s="202">
        <f t="shared" si="2"/>
        <v>3.3477321814254862E-2</v>
      </c>
      <c r="J85" s="206" t="s">
        <v>224</v>
      </c>
      <c r="K85" s="200" t="s">
        <v>321</v>
      </c>
      <c r="L85" s="200"/>
    </row>
    <row r="86" spans="1:12" ht="20.100000000000001" customHeight="1" x14ac:dyDescent="0.2">
      <c r="A86" s="204" t="s">
        <v>1222</v>
      </c>
      <c r="B86" s="205">
        <v>9</v>
      </c>
      <c r="C86" s="205">
        <v>5</v>
      </c>
      <c r="D86" s="205">
        <v>0</v>
      </c>
      <c r="E86" s="205">
        <v>2</v>
      </c>
      <c r="F86" s="205">
        <v>0</v>
      </c>
      <c r="G86" s="205">
        <v>2</v>
      </c>
      <c r="H86" s="205">
        <v>429</v>
      </c>
      <c r="I86" s="202">
        <f t="shared" si="2"/>
        <v>2.097902097902098E-2</v>
      </c>
      <c r="J86" s="206" t="s">
        <v>212</v>
      </c>
      <c r="K86" s="200" t="s">
        <v>321</v>
      </c>
      <c r="L86" s="200" t="s">
        <v>364</v>
      </c>
    </row>
    <row r="87" spans="1:12" ht="20.100000000000001" customHeight="1" x14ac:dyDescent="0.2">
      <c r="A87" s="204" t="s">
        <v>1822</v>
      </c>
      <c r="B87" s="205">
        <v>1</v>
      </c>
      <c r="C87" s="205">
        <v>0</v>
      </c>
      <c r="D87" s="205">
        <v>0</v>
      </c>
      <c r="E87" s="205">
        <v>1</v>
      </c>
      <c r="F87" s="205">
        <v>0</v>
      </c>
      <c r="G87" s="205">
        <v>0</v>
      </c>
      <c r="H87" s="205">
        <v>593</v>
      </c>
      <c r="I87" s="202">
        <f t="shared" si="2"/>
        <v>1.6863406408094434E-3</v>
      </c>
      <c r="J87" s="206" t="s">
        <v>28</v>
      </c>
      <c r="K87" s="200" t="s">
        <v>321</v>
      </c>
      <c r="L87" s="200" t="s">
        <v>2355</v>
      </c>
    </row>
    <row r="88" spans="1:12" ht="20.100000000000001" customHeight="1" x14ac:dyDescent="0.2">
      <c r="A88" s="204" t="s">
        <v>815</v>
      </c>
      <c r="B88" s="205">
        <v>16</v>
      </c>
      <c r="C88" s="205">
        <v>0</v>
      </c>
      <c r="D88" s="205">
        <v>0</v>
      </c>
      <c r="E88" s="205">
        <v>12</v>
      </c>
      <c r="F88" s="205">
        <v>2</v>
      </c>
      <c r="G88" s="205">
        <v>2</v>
      </c>
      <c r="H88" s="205">
        <v>893</v>
      </c>
      <c r="I88" s="202">
        <f t="shared" si="2"/>
        <v>1.7917133258678612E-2</v>
      </c>
      <c r="J88" s="206" t="s">
        <v>29</v>
      </c>
      <c r="K88" s="200" t="s">
        <v>298</v>
      </c>
      <c r="L88" s="200" t="s">
        <v>391</v>
      </c>
    </row>
    <row r="89" spans="1:12" ht="20.100000000000001" customHeight="1" x14ac:dyDescent="0.2">
      <c r="A89" s="204" t="s">
        <v>887</v>
      </c>
      <c r="B89" s="205">
        <v>4</v>
      </c>
      <c r="C89" s="205">
        <v>0</v>
      </c>
      <c r="D89" s="205">
        <v>0</v>
      </c>
      <c r="E89" s="205">
        <v>1</v>
      </c>
      <c r="F89" s="205">
        <v>2</v>
      </c>
      <c r="G89" s="205">
        <v>1</v>
      </c>
      <c r="H89" s="205">
        <v>392</v>
      </c>
      <c r="I89" s="202">
        <f t="shared" si="2"/>
        <v>1.020408163265306E-2</v>
      </c>
      <c r="J89" s="206" t="s">
        <v>28</v>
      </c>
      <c r="K89" s="200" t="s">
        <v>2580</v>
      </c>
      <c r="L89" s="200"/>
    </row>
    <row r="90" spans="1:12" ht="20.100000000000001" customHeight="1" x14ac:dyDescent="0.2">
      <c r="A90" s="204" t="s">
        <v>495</v>
      </c>
      <c r="B90" s="205">
        <v>122</v>
      </c>
      <c r="C90" s="205">
        <v>17</v>
      </c>
      <c r="D90" s="205">
        <v>8</v>
      </c>
      <c r="E90" s="205">
        <v>46</v>
      </c>
      <c r="F90" s="205">
        <v>33</v>
      </c>
      <c r="G90" s="205">
        <v>18</v>
      </c>
      <c r="H90" s="205">
        <v>1411</v>
      </c>
      <c r="I90" s="202">
        <f t="shared" si="2"/>
        <v>8.6463501063075834E-2</v>
      </c>
      <c r="J90" s="206" t="s">
        <v>87</v>
      </c>
      <c r="K90" s="200" t="s">
        <v>2580</v>
      </c>
      <c r="L90" s="200" t="s">
        <v>51</v>
      </c>
    </row>
    <row r="91" spans="1:12" ht="20.100000000000001" customHeight="1" x14ac:dyDescent="0.2">
      <c r="A91" s="204" t="s">
        <v>1836</v>
      </c>
      <c r="B91" s="205">
        <v>3</v>
      </c>
      <c r="C91" s="205">
        <v>0</v>
      </c>
      <c r="D91" s="205">
        <v>0</v>
      </c>
      <c r="E91" s="205">
        <v>3</v>
      </c>
      <c r="F91" s="205">
        <v>0</v>
      </c>
      <c r="G91" s="205">
        <v>0</v>
      </c>
      <c r="H91" s="205">
        <v>762</v>
      </c>
      <c r="I91" s="202">
        <f t="shared" si="2"/>
        <v>3.937007874015748E-3</v>
      </c>
      <c r="J91" s="206" t="s">
        <v>69</v>
      </c>
      <c r="K91" s="200" t="s">
        <v>300</v>
      </c>
      <c r="L91" s="200" t="s">
        <v>2361</v>
      </c>
    </row>
    <row r="92" spans="1:12" ht="20.100000000000001" customHeight="1" x14ac:dyDescent="0.2">
      <c r="A92" s="204" t="s">
        <v>380</v>
      </c>
      <c r="B92" s="205">
        <v>1433</v>
      </c>
      <c r="C92" s="205">
        <v>215</v>
      </c>
      <c r="D92" s="205">
        <v>163</v>
      </c>
      <c r="E92" s="205">
        <v>461</v>
      </c>
      <c r="F92" s="205">
        <v>351</v>
      </c>
      <c r="G92" s="205">
        <v>243</v>
      </c>
      <c r="H92" s="205">
        <v>12244</v>
      </c>
      <c r="I92" s="202">
        <f t="shared" si="2"/>
        <v>0.11703691604050964</v>
      </c>
      <c r="J92" s="206" t="s">
        <v>456</v>
      </c>
      <c r="K92" s="200" t="s">
        <v>298</v>
      </c>
      <c r="L92" s="200" t="s">
        <v>391</v>
      </c>
    </row>
    <row r="93" spans="1:12" ht="20.100000000000001" customHeight="1" x14ac:dyDescent="0.2">
      <c r="A93" s="204" t="s">
        <v>1748</v>
      </c>
      <c r="B93" s="205">
        <v>1</v>
      </c>
      <c r="C93" s="205">
        <v>0</v>
      </c>
      <c r="D93" s="205">
        <v>0</v>
      </c>
      <c r="E93" s="205">
        <v>0</v>
      </c>
      <c r="F93" s="205">
        <v>0</v>
      </c>
      <c r="G93" s="205">
        <v>1</v>
      </c>
      <c r="H93" s="205">
        <v>717</v>
      </c>
      <c r="I93" s="202">
        <f t="shared" si="2"/>
        <v>1.3947001394700139E-3</v>
      </c>
      <c r="J93" s="206" t="s">
        <v>37</v>
      </c>
      <c r="K93" s="200" t="s">
        <v>2580</v>
      </c>
      <c r="L93" s="200" t="s">
        <v>51</v>
      </c>
    </row>
    <row r="94" spans="1:12" ht="20.100000000000001" customHeight="1" x14ac:dyDescent="0.2">
      <c r="A94" s="204" t="s">
        <v>1502</v>
      </c>
      <c r="B94" s="205">
        <v>21</v>
      </c>
      <c r="C94" s="205">
        <v>0</v>
      </c>
      <c r="D94" s="205">
        <v>0</v>
      </c>
      <c r="E94" s="205">
        <v>21</v>
      </c>
      <c r="F94" s="205">
        <v>0</v>
      </c>
      <c r="G94" s="205">
        <v>0</v>
      </c>
      <c r="H94" s="205">
        <v>598</v>
      </c>
      <c r="I94" s="202">
        <f t="shared" si="2"/>
        <v>3.5117056856187288E-2</v>
      </c>
      <c r="J94" s="206" t="s">
        <v>122</v>
      </c>
      <c r="K94" s="200" t="s">
        <v>307</v>
      </c>
      <c r="L94" s="200" t="s">
        <v>118</v>
      </c>
    </row>
    <row r="95" spans="1:12" ht="20.100000000000001" customHeight="1" x14ac:dyDescent="0.2">
      <c r="A95" s="204" t="s">
        <v>9</v>
      </c>
      <c r="B95" s="205">
        <v>941</v>
      </c>
      <c r="C95" s="205">
        <v>84</v>
      </c>
      <c r="D95" s="205">
        <v>36</v>
      </c>
      <c r="E95" s="205">
        <v>310</v>
      </c>
      <c r="F95" s="205">
        <v>272</v>
      </c>
      <c r="G95" s="205">
        <v>239</v>
      </c>
      <c r="H95" s="205">
        <v>20528</v>
      </c>
      <c r="I95" s="202">
        <f t="shared" si="2"/>
        <v>4.58398285268901E-2</v>
      </c>
      <c r="J95" s="206" t="s">
        <v>456</v>
      </c>
      <c r="K95" s="200" t="s">
        <v>312</v>
      </c>
      <c r="L95" s="200" t="s">
        <v>2360</v>
      </c>
    </row>
    <row r="96" spans="1:12" ht="20.100000000000001" customHeight="1" x14ac:dyDescent="0.2">
      <c r="A96" s="204" t="s">
        <v>1666</v>
      </c>
      <c r="B96" s="205">
        <v>10</v>
      </c>
      <c r="C96" s="205">
        <v>0</v>
      </c>
      <c r="D96" s="205">
        <v>0</v>
      </c>
      <c r="E96" s="205">
        <v>4</v>
      </c>
      <c r="F96" s="205">
        <v>4</v>
      </c>
      <c r="G96" s="205">
        <v>2</v>
      </c>
      <c r="H96" s="205">
        <v>175</v>
      </c>
      <c r="I96" s="202">
        <f t="shared" si="2"/>
        <v>5.7142857142857141E-2</v>
      </c>
      <c r="J96" s="206" t="s">
        <v>48</v>
      </c>
      <c r="K96" s="200" t="s">
        <v>305</v>
      </c>
      <c r="L96" s="200"/>
    </row>
    <row r="97" spans="1:12" ht="20.100000000000001" customHeight="1" x14ac:dyDescent="0.2">
      <c r="A97" s="204" t="s">
        <v>1886</v>
      </c>
      <c r="B97" s="205">
        <v>2</v>
      </c>
      <c r="C97" s="205">
        <v>0</v>
      </c>
      <c r="D97" s="205">
        <v>0</v>
      </c>
      <c r="E97" s="205">
        <v>2</v>
      </c>
      <c r="F97" s="205">
        <v>0</v>
      </c>
      <c r="G97" s="205">
        <v>0</v>
      </c>
      <c r="H97" s="205">
        <v>664</v>
      </c>
      <c r="I97" s="202">
        <f t="shared" si="2"/>
        <v>3.0120481927710845E-3</v>
      </c>
      <c r="J97" s="206" t="s">
        <v>225</v>
      </c>
      <c r="K97" s="200" t="s">
        <v>307</v>
      </c>
      <c r="L97" s="200" t="s">
        <v>83</v>
      </c>
    </row>
    <row r="98" spans="1:12" ht="20.100000000000001" customHeight="1" x14ac:dyDescent="0.2">
      <c r="A98" s="204" t="s">
        <v>2337</v>
      </c>
      <c r="B98" s="205">
        <v>2</v>
      </c>
      <c r="C98" s="205">
        <v>0</v>
      </c>
      <c r="D98" s="205">
        <v>0</v>
      </c>
      <c r="E98" s="205">
        <v>2</v>
      </c>
      <c r="F98" s="205">
        <v>0</v>
      </c>
      <c r="G98" s="205">
        <v>0</v>
      </c>
      <c r="H98" s="205">
        <v>106</v>
      </c>
      <c r="I98" s="202">
        <f t="shared" si="2"/>
        <v>1.8867924528301886E-2</v>
      </c>
      <c r="J98" s="206" t="s">
        <v>78</v>
      </c>
      <c r="K98" s="200" t="s">
        <v>321</v>
      </c>
      <c r="L98" s="200"/>
    </row>
    <row r="99" spans="1:12" ht="20.100000000000001" customHeight="1" x14ac:dyDescent="0.2">
      <c r="A99" s="204" t="s">
        <v>10</v>
      </c>
      <c r="B99" s="205">
        <v>16071</v>
      </c>
      <c r="C99" s="205">
        <v>1397</v>
      </c>
      <c r="D99" s="205">
        <v>864</v>
      </c>
      <c r="E99" s="205">
        <v>3895</v>
      </c>
      <c r="F99" s="205">
        <v>5031</v>
      </c>
      <c r="G99" s="205">
        <v>4884</v>
      </c>
      <c r="H99" s="205">
        <v>254395</v>
      </c>
      <c r="I99" s="202">
        <f t="shared" si="2"/>
        <v>6.3173411427111387E-2</v>
      </c>
      <c r="J99" s="206" t="s">
        <v>456</v>
      </c>
      <c r="K99" s="200" t="s">
        <v>296</v>
      </c>
      <c r="L99" s="200"/>
    </row>
    <row r="100" spans="1:12" ht="20.100000000000001" customHeight="1" x14ac:dyDescent="0.2">
      <c r="A100" s="204" t="s">
        <v>697</v>
      </c>
      <c r="B100" s="205">
        <v>15</v>
      </c>
      <c r="C100" s="205">
        <v>1</v>
      </c>
      <c r="D100" s="205">
        <v>1</v>
      </c>
      <c r="E100" s="205">
        <v>5</v>
      </c>
      <c r="F100" s="205">
        <v>2</v>
      </c>
      <c r="G100" s="205">
        <v>6</v>
      </c>
      <c r="H100" s="205">
        <v>1006</v>
      </c>
      <c r="I100" s="202">
        <f t="shared" si="2"/>
        <v>1.4910536779324055E-2</v>
      </c>
      <c r="J100" s="206" t="s">
        <v>87</v>
      </c>
      <c r="K100" s="200" t="s">
        <v>2580</v>
      </c>
      <c r="L100" s="200" t="s">
        <v>51</v>
      </c>
    </row>
    <row r="101" spans="1:12" ht="20.100000000000001" customHeight="1" x14ac:dyDescent="0.2">
      <c r="A101" s="204" t="s">
        <v>623</v>
      </c>
      <c r="B101" s="205">
        <v>56</v>
      </c>
      <c r="C101" s="205">
        <v>6</v>
      </c>
      <c r="D101" s="205">
        <v>4</v>
      </c>
      <c r="E101" s="205">
        <v>16</v>
      </c>
      <c r="F101" s="205">
        <v>18</v>
      </c>
      <c r="G101" s="205">
        <v>12</v>
      </c>
      <c r="H101" s="205">
        <v>702</v>
      </c>
      <c r="I101" s="202">
        <f t="shared" si="2"/>
        <v>7.9772079772079771E-2</v>
      </c>
      <c r="J101" s="206" t="s">
        <v>87</v>
      </c>
      <c r="K101" s="200" t="s">
        <v>2580</v>
      </c>
      <c r="L101" s="200" t="s">
        <v>51</v>
      </c>
    </row>
    <row r="102" spans="1:12" ht="20.100000000000001" customHeight="1" x14ac:dyDescent="0.2">
      <c r="A102" s="204" t="s">
        <v>682</v>
      </c>
      <c r="B102" s="205">
        <v>30</v>
      </c>
      <c r="C102" s="205">
        <v>2</v>
      </c>
      <c r="D102" s="205">
        <v>4</v>
      </c>
      <c r="E102" s="205">
        <v>8</v>
      </c>
      <c r="F102" s="205">
        <v>12</v>
      </c>
      <c r="G102" s="205">
        <v>4</v>
      </c>
      <c r="H102" s="205">
        <v>997</v>
      </c>
      <c r="I102" s="202">
        <f t="shared" si="2"/>
        <v>3.0090270812437311E-2</v>
      </c>
      <c r="J102" s="206" t="s">
        <v>78</v>
      </c>
      <c r="K102" s="200" t="s">
        <v>321</v>
      </c>
      <c r="L102" s="200"/>
    </row>
    <row r="103" spans="1:12" ht="20.100000000000001" customHeight="1" x14ac:dyDescent="0.2">
      <c r="A103" s="204" t="s">
        <v>1524</v>
      </c>
      <c r="B103" s="205">
        <v>4</v>
      </c>
      <c r="C103" s="205">
        <v>0</v>
      </c>
      <c r="D103" s="205">
        <v>0</v>
      </c>
      <c r="E103" s="205">
        <v>2</v>
      </c>
      <c r="F103" s="205">
        <v>2</v>
      </c>
      <c r="G103" s="205">
        <v>0</v>
      </c>
      <c r="H103" s="205">
        <v>587</v>
      </c>
      <c r="I103" s="202">
        <f t="shared" si="2"/>
        <v>6.8143100511073255E-3</v>
      </c>
      <c r="J103" s="206" t="s">
        <v>39</v>
      </c>
      <c r="K103" s="200" t="s">
        <v>298</v>
      </c>
      <c r="L103" s="200" t="s">
        <v>391</v>
      </c>
    </row>
    <row r="104" spans="1:12" ht="20.100000000000001" customHeight="1" x14ac:dyDescent="0.2">
      <c r="A104" s="204" t="s">
        <v>869</v>
      </c>
      <c r="B104" s="205">
        <v>17</v>
      </c>
      <c r="C104" s="205">
        <v>1</v>
      </c>
      <c r="D104" s="205">
        <v>2</v>
      </c>
      <c r="E104" s="205">
        <v>4</v>
      </c>
      <c r="F104" s="205">
        <v>4</v>
      </c>
      <c r="G104" s="205">
        <v>6</v>
      </c>
      <c r="H104" s="205">
        <v>638</v>
      </c>
      <c r="I104" s="202">
        <f t="shared" si="2"/>
        <v>2.664576802507837E-2</v>
      </c>
      <c r="J104" s="206" t="s">
        <v>116</v>
      </c>
      <c r="K104" s="200" t="s">
        <v>307</v>
      </c>
      <c r="L104" s="200"/>
    </row>
    <row r="105" spans="1:12" ht="20.100000000000001" customHeight="1" x14ac:dyDescent="0.2">
      <c r="A105" s="204" t="s">
        <v>12</v>
      </c>
      <c r="B105" s="205">
        <v>9778</v>
      </c>
      <c r="C105" s="205">
        <v>856</v>
      </c>
      <c r="D105" s="205">
        <v>537</v>
      </c>
      <c r="E105" s="205">
        <v>2671</v>
      </c>
      <c r="F105" s="205">
        <v>2922</v>
      </c>
      <c r="G105" s="205">
        <v>2792</v>
      </c>
      <c r="H105" s="205">
        <v>157215</v>
      </c>
      <c r="I105" s="202">
        <f t="shared" si="2"/>
        <v>6.2195083166364531E-2</v>
      </c>
      <c r="J105" s="206" t="s">
        <v>456</v>
      </c>
      <c r="K105" s="200" t="s">
        <v>296</v>
      </c>
      <c r="L105" s="200" t="s">
        <v>12</v>
      </c>
    </row>
    <row r="106" spans="1:12" ht="20.100000000000001" customHeight="1" x14ac:dyDescent="0.2">
      <c r="A106" s="204" t="s">
        <v>982</v>
      </c>
      <c r="B106" s="205">
        <v>1</v>
      </c>
      <c r="C106" s="205">
        <v>0</v>
      </c>
      <c r="D106" s="205">
        <v>0</v>
      </c>
      <c r="E106" s="205">
        <v>1</v>
      </c>
      <c r="F106" s="205">
        <v>0</v>
      </c>
      <c r="G106" s="205">
        <v>0</v>
      </c>
      <c r="H106" s="205">
        <v>565</v>
      </c>
      <c r="I106" s="202">
        <f t="shared" si="2"/>
        <v>1.7699115044247787E-3</v>
      </c>
      <c r="J106" s="206" t="s">
        <v>69</v>
      </c>
      <c r="K106" s="200" t="s">
        <v>321</v>
      </c>
      <c r="L106" s="200" t="s">
        <v>332</v>
      </c>
    </row>
    <row r="107" spans="1:12" ht="20.100000000000001" customHeight="1" x14ac:dyDescent="0.2">
      <c r="A107" s="204" t="s">
        <v>996</v>
      </c>
      <c r="B107" s="205">
        <v>18</v>
      </c>
      <c r="C107" s="205">
        <v>3</v>
      </c>
      <c r="D107" s="205">
        <v>3</v>
      </c>
      <c r="E107" s="205">
        <v>4</v>
      </c>
      <c r="F107" s="205">
        <v>6</v>
      </c>
      <c r="G107" s="205">
        <v>2</v>
      </c>
      <c r="H107" s="205">
        <v>1175</v>
      </c>
      <c r="I107" s="202">
        <f t="shared" si="2"/>
        <v>1.5319148936170212E-2</v>
      </c>
      <c r="J107" s="206" t="s">
        <v>71</v>
      </c>
      <c r="K107" s="200" t="s">
        <v>298</v>
      </c>
      <c r="L107" s="200" t="s">
        <v>18</v>
      </c>
    </row>
    <row r="108" spans="1:12" ht="20.100000000000001" customHeight="1" x14ac:dyDescent="0.2">
      <c r="A108" s="204" t="s">
        <v>1091</v>
      </c>
      <c r="B108" s="205">
        <v>20</v>
      </c>
      <c r="C108" s="205">
        <v>4</v>
      </c>
      <c r="D108" s="205">
        <v>1</v>
      </c>
      <c r="E108" s="205">
        <v>5</v>
      </c>
      <c r="F108" s="205">
        <v>9</v>
      </c>
      <c r="G108" s="205">
        <v>1</v>
      </c>
      <c r="H108" s="205">
        <v>1056</v>
      </c>
      <c r="I108" s="202">
        <f t="shared" si="2"/>
        <v>1.893939393939394E-2</v>
      </c>
      <c r="J108" s="206" t="s">
        <v>42</v>
      </c>
      <c r="K108" s="200" t="s">
        <v>307</v>
      </c>
      <c r="L108" s="200" t="s">
        <v>5</v>
      </c>
    </row>
    <row r="109" spans="1:12" ht="20.100000000000001" customHeight="1" x14ac:dyDescent="0.2">
      <c r="A109" s="204" t="s">
        <v>1867</v>
      </c>
      <c r="B109" s="205">
        <v>8</v>
      </c>
      <c r="C109" s="205">
        <v>0</v>
      </c>
      <c r="D109" s="205">
        <v>1</v>
      </c>
      <c r="E109" s="205">
        <v>4</v>
      </c>
      <c r="F109" s="205">
        <v>1</v>
      </c>
      <c r="G109" s="205">
        <v>2</v>
      </c>
      <c r="H109" s="205">
        <v>1534</v>
      </c>
      <c r="I109" s="202">
        <f t="shared" si="2"/>
        <v>5.2151238591916557E-3</v>
      </c>
      <c r="J109" s="206" t="s">
        <v>46</v>
      </c>
      <c r="K109" s="200"/>
      <c r="L109" s="200"/>
    </row>
    <row r="110" spans="1:12" ht="20.100000000000001" customHeight="1" x14ac:dyDescent="0.2">
      <c r="A110" s="204" t="s">
        <v>13</v>
      </c>
      <c r="B110" s="205">
        <v>6</v>
      </c>
      <c r="C110" s="205">
        <v>0</v>
      </c>
      <c r="D110" s="205">
        <v>0</v>
      </c>
      <c r="E110" s="205">
        <v>6</v>
      </c>
      <c r="F110" s="205">
        <v>0</v>
      </c>
      <c r="G110" s="205">
        <v>0</v>
      </c>
      <c r="H110" s="205">
        <v>1268</v>
      </c>
      <c r="I110" s="202">
        <f t="shared" si="2"/>
        <v>4.7318611987381704E-3</v>
      </c>
      <c r="J110" s="206" t="s">
        <v>13</v>
      </c>
      <c r="K110" s="200" t="s">
        <v>296</v>
      </c>
      <c r="L110" s="200" t="s">
        <v>12</v>
      </c>
    </row>
    <row r="111" spans="1:12" ht="20.100000000000001" customHeight="1" x14ac:dyDescent="0.2">
      <c r="A111" s="204" t="s">
        <v>14</v>
      </c>
      <c r="B111" s="205">
        <v>370</v>
      </c>
      <c r="C111" s="205">
        <v>17</v>
      </c>
      <c r="D111" s="205">
        <v>32</v>
      </c>
      <c r="E111" s="205">
        <v>134</v>
      </c>
      <c r="F111" s="205">
        <v>116</v>
      </c>
      <c r="G111" s="205">
        <v>71</v>
      </c>
      <c r="H111" s="205">
        <v>26968</v>
      </c>
      <c r="I111" s="202">
        <f t="shared" si="2"/>
        <v>1.3719964402254524E-2</v>
      </c>
      <c r="J111" s="206" t="s">
        <v>456</v>
      </c>
      <c r="K111" s="200" t="s">
        <v>312</v>
      </c>
      <c r="L111" s="200" t="s">
        <v>2358</v>
      </c>
    </row>
    <row r="112" spans="1:12" ht="20.100000000000001" customHeight="1" x14ac:dyDescent="0.2">
      <c r="A112" s="204" t="s">
        <v>15</v>
      </c>
      <c r="B112" s="205">
        <v>11457</v>
      </c>
      <c r="C112" s="205">
        <v>985</v>
      </c>
      <c r="D112" s="205">
        <v>690</v>
      </c>
      <c r="E112" s="205">
        <v>3719</v>
      </c>
      <c r="F112" s="205">
        <v>3344</v>
      </c>
      <c r="G112" s="205">
        <v>2719</v>
      </c>
      <c r="H112" s="205">
        <v>221278</v>
      </c>
      <c r="I112" s="202">
        <f t="shared" si="2"/>
        <v>5.1776498341452835E-2</v>
      </c>
      <c r="J112" s="206" t="s">
        <v>456</v>
      </c>
      <c r="K112" s="200" t="s">
        <v>307</v>
      </c>
      <c r="L112" s="200"/>
    </row>
    <row r="113" spans="1:12" ht="20.100000000000001" customHeight="1" x14ac:dyDescent="0.2">
      <c r="A113" s="204" t="s">
        <v>670</v>
      </c>
      <c r="B113" s="205">
        <v>31</v>
      </c>
      <c r="C113" s="205">
        <v>4</v>
      </c>
      <c r="D113" s="205">
        <v>0</v>
      </c>
      <c r="E113" s="205">
        <v>20</v>
      </c>
      <c r="F113" s="205">
        <v>4</v>
      </c>
      <c r="G113" s="205">
        <v>3</v>
      </c>
      <c r="H113" s="205">
        <v>587</v>
      </c>
      <c r="I113" s="202">
        <f t="shared" si="2"/>
        <v>5.2810902896081771E-2</v>
      </c>
      <c r="J113" s="206" t="s">
        <v>43</v>
      </c>
      <c r="K113" s="200" t="s">
        <v>312</v>
      </c>
      <c r="L113" s="200"/>
    </row>
    <row r="114" spans="1:12" ht="20.100000000000001" customHeight="1" x14ac:dyDescent="0.2">
      <c r="A114" s="204" t="s">
        <v>1271</v>
      </c>
      <c r="B114" s="205">
        <v>4</v>
      </c>
      <c r="C114" s="205">
        <v>0</v>
      </c>
      <c r="D114" s="205">
        <v>1</v>
      </c>
      <c r="E114" s="205">
        <v>1</v>
      </c>
      <c r="F114" s="205">
        <v>2</v>
      </c>
      <c r="G114" s="205">
        <v>0</v>
      </c>
      <c r="H114" s="205">
        <v>1078</v>
      </c>
      <c r="I114" s="202">
        <f t="shared" si="2"/>
        <v>3.7105751391465678E-3</v>
      </c>
      <c r="J114" s="206" t="s">
        <v>88</v>
      </c>
      <c r="K114" s="200" t="s">
        <v>305</v>
      </c>
      <c r="L114" s="200"/>
    </row>
    <row r="115" spans="1:12" ht="20.100000000000001" customHeight="1" x14ac:dyDescent="0.2">
      <c r="A115" s="204" t="s">
        <v>1077</v>
      </c>
      <c r="B115" s="205">
        <v>5</v>
      </c>
      <c r="C115" s="205">
        <v>0</v>
      </c>
      <c r="D115" s="205">
        <v>0</v>
      </c>
      <c r="E115" s="205">
        <v>4</v>
      </c>
      <c r="F115" s="205">
        <v>1</v>
      </c>
      <c r="G115" s="205">
        <v>0</v>
      </c>
      <c r="H115" s="205">
        <v>1201</v>
      </c>
      <c r="I115" s="202">
        <f t="shared" si="2"/>
        <v>4.163197335553705E-3</v>
      </c>
      <c r="J115" s="206" t="s">
        <v>11</v>
      </c>
      <c r="K115" s="200" t="s">
        <v>307</v>
      </c>
      <c r="L115" s="200" t="s">
        <v>83</v>
      </c>
    </row>
    <row r="116" spans="1:12" ht="20.100000000000001" customHeight="1" x14ac:dyDescent="0.2">
      <c r="A116" s="204" t="s">
        <v>1304</v>
      </c>
      <c r="B116" s="205">
        <v>12</v>
      </c>
      <c r="C116" s="205">
        <v>0</v>
      </c>
      <c r="D116" s="205">
        <v>2</v>
      </c>
      <c r="E116" s="205">
        <v>7</v>
      </c>
      <c r="F116" s="205">
        <v>2</v>
      </c>
      <c r="G116" s="205">
        <v>1</v>
      </c>
      <c r="H116" s="205">
        <v>1069</v>
      </c>
      <c r="I116" s="202">
        <f t="shared" si="2"/>
        <v>1.1225444340505144E-2</v>
      </c>
      <c r="J116" s="206" t="s">
        <v>69</v>
      </c>
      <c r="K116" s="200" t="s">
        <v>321</v>
      </c>
      <c r="L116" s="200" t="s">
        <v>332</v>
      </c>
    </row>
    <row r="117" spans="1:12" ht="20.100000000000001" customHeight="1" x14ac:dyDescent="0.2">
      <c r="A117" s="204" t="s">
        <v>971</v>
      </c>
      <c r="B117" s="205">
        <v>6</v>
      </c>
      <c r="C117" s="205">
        <v>0</v>
      </c>
      <c r="D117" s="205">
        <v>0</v>
      </c>
      <c r="E117" s="205">
        <v>3</v>
      </c>
      <c r="F117" s="205">
        <v>3</v>
      </c>
      <c r="G117" s="205">
        <v>0</v>
      </c>
      <c r="H117" s="205">
        <v>1151</v>
      </c>
      <c r="I117" s="202">
        <f t="shared" si="2"/>
        <v>5.2128583840139013E-3</v>
      </c>
      <c r="J117" s="206" t="s">
        <v>88</v>
      </c>
      <c r="K117" s="200" t="s">
        <v>305</v>
      </c>
      <c r="L117" s="200"/>
    </row>
    <row r="118" spans="1:12" ht="20.100000000000001" customHeight="1" x14ac:dyDescent="0.2">
      <c r="A118" s="204" t="s">
        <v>1089</v>
      </c>
      <c r="B118" s="205">
        <v>2</v>
      </c>
      <c r="C118" s="205">
        <v>0</v>
      </c>
      <c r="D118" s="205">
        <v>0</v>
      </c>
      <c r="E118" s="205">
        <v>1</v>
      </c>
      <c r="F118" s="205">
        <v>1</v>
      </c>
      <c r="G118" s="205">
        <v>0</v>
      </c>
      <c r="H118" s="205">
        <v>1048</v>
      </c>
      <c r="I118" s="202">
        <f t="shared" si="2"/>
        <v>1.9083969465648854E-3</v>
      </c>
      <c r="J118" s="206" t="s">
        <v>88</v>
      </c>
      <c r="K118" s="200" t="s">
        <v>305</v>
      </c>
      <c r="L118" s="200"/>
    </row>
    <row r="119" spans="1:12" ht="20.100000000000001" customHeight="1" x14ac:dyDescent="0.2">
      <c r="A119" s="204" t="s">
        <v>2157</v>
      </c>
      <c r="B119" s="205">
        <v>2</v>
      </c>
      <c r="C119" s="205">
        <v>1</v>
      </c>
      <c r="D119" s="205">
        <v>0</v>
      </c>
      <c r="E119" s="205">
        <v>1</v>
      </c>
      <c r="F119" s="205">
        <v>0</v>
      </c>
      <c r="G119" s="205">
        <v>0</v>
      </c>
      <c r="H119" s="205">
        <v>866</v>
      </c>
      <c r="I119" s="202">
        <f t="shared" si="2"/>
        <v>2.3094688221709007E-3</v>
      </c>
      <c r="J119" s="206" t="s">
        <v>225</v>
      </c>
      <c r="K119" s="200" t="s">
        <v>307</v>
      </c>
      <c r="L119" s="200" t="s">
        <v>1</v>
      </c>
    </row>
    <row r="120" spans="1:12" ht="20.100000000000001" customHeight="1" x14ac:dyDescent="0.2">
      <c r="A120" s="204" t="s">
        <v>1785</v>
      </c>
      <c r="B120" s="205">
        <v>5</v>
      </c>
      <c r="C120" s="205">
        <v>0</v>
      </c>
      <c r="D120" s="205">
        <v>0</v>
      </c>
      <c r="E120" s="205">
        <v>2</v>
      </c>
      <c r="F120" s="205">
        <v>3</v>
      </c>
      <c r="G120" s="205">
        <v>0</v>
      </c>
      <c r="H120" s="205">
        <v>1240</v>
      </c>
      <c r="I120" s="202">
        <f t="shared" si="2"/>
        <v>4.0322580645161289E-3</v>
      </c>
      <c r="J120" s="206" t="s">
        <v>13</v>
      </c>
      <c r="K120" s="200" t="s">
        <v>296</v>
      </c>
      <c r="L120" s="200"/>
    </row>
    <row r="121" spans="1:12" ht="20.100000000000001" customHeight="1" x14ac:dyDescent="0.2">
      <c r="A121" s="204" t="s">
        <v>1010</v>
      </c>
      <c r="B121" s="205">
        <v>18</v>
      </c>
      <c r="C121" s="205">
        <v>3</v>
      </c>
      <c r="D121" s="205">
        <v>3</v>
      </c>
      <c r="E121" s="205">
        <v>1</v>
      </c>
      <c r="F121" s="205">
        <v>7</v>
      </c>
      <c r="G121" s="205">
        <v>4</v>
      </c>
      <c r="H121" s="205">
        <v>941</v>
      </c>
      <c r="I121" s="202">
        <f t="shared" si="2"/>
        <v>1.9128586609989374E-2</v>
      </c>
      <c r="J121" s="206" t="s">
        <v>224</v>
      </c>
      <c r="K121" s="200" t="s">
        <v>321</v>
      </c>
      <c r="L121" s="200" t="s">
        <v>94</v>
      </c>
    </row>
    <row r="122" spans="1:12" ht="20.100000000000001" customHeight="1" x14ac:dyDescent="0.2">
      <c r="A122" s="204" t="s">
        <v>1733</v>
      </c>
      <c r="B122" s="205">
        <v>2</v>
      </c>
      <c r="C122" s="205">
        <v>0</v>
      </c>
      <c r="D122" s="205">
        <v>0</v>
      </c>
      <c r="E122" s="205">
        <v>1</v>
      </c>
      <c r="F122" s="205">
        <v>1</v>
      </c>
      <c r="G122" s="205">
        <v>0</v>
      </c>
      <c r="H122" s="205">
        <v>479</v>
      </c>
      <c r="I122" s="202">
        <f t="shared" si="2"/>
        <v>4.1753653444676405E-3</v>
      </c>
      <c r="J122" s="206" t="s">
        <v>47</v>
      </c>
      <c r="K122" s="200" t="s">
        <v>300</v>
      </c>
      <c r="L122" s="200"/>
    </row>
    <row r="123" spans="1:12" ht="20.100000000000001" customHeight="1" x14ac:dyDescent="0.2">
      <c r="A123" s="204" t="s">
        <v>16</v>
      </c>
      <c r="B123" s="205">
        <v>132</v>
      </c>
      <c r="C123" s="205">
        <v>11</v>
      </c>
      <c r="D123" s="205">
        <v>9</v>
      </c>
      <c r="E123" s="205">
        <v>49</v>
      </c>
      <c r="F123" s="205">
        <v>37</v>
      </c>
      <c r="G123" s="205">
        <v>26</v>
      </c>
      <c r="H123" s="205">
        <v>5972</v>
      </c>
      <c r="I123" s="202">
        <f t="shared" si="2"/>
        <v>2.2103148024112524E-2</v>
      </c>
      <c r="J123" s="206" t="s">
        <v>456</v>
      </c>
      <c r="K123" s="200" t="s">
        <v>298</v>
      </c>
      <c r="L123" s="200"/>
    </row>
    <row r="124" spans="1:12" ht="20.100000000000001" customHeight="1" x14ac:dyDescent="0.2">
      <c r="A124" s="204" t="s">
        <v>1202</v>
      </c>
      <c r="B124" s="205">
        <v>5</v>
      </c>
      <c r="C124" s="205">
        <v>0</v>
      </c>
      <c r="D124" s="205">
        <v>1</v>
      </c>
      <c r="E124" s="205">
        <v>2</v>
      </c>
      <c r="F124" s="205">
        <v>2</v>
      </c>
      <c r="G124" s="205">
        <v>0</v>
      </c>
      <c r="H124" s="205">
        <v>1606</v>
      </c>
      <c r="I124" s="202">
        <f t="shared" si="2"/>
        <v>3.1133250311332502E-3</v>
      </c>
      <c r="J124" s="206" t="s">
        <v>162</v>
      </c>
      <c r="K124" s="200" t="s">
        <v>309</v>
      </c>
      <c r="L124" s="200" t="s">
        <v>111</v>
      </c>
    </row>
    <row r="125" spans="1:12" ht="20.100000000000001" customHeight="1" x14ac:dyDescent="0.2">
      <c r="A125" s="204" t="s">
        <v>476</v>
      </c>
      <c r="B125" s="205">
        <v>331</v>
      </c>
      <c r="C125" s="205">
        <v>23</v>
      </c>
      <c r="D125" s="205">
        <v>28</v>
      </c>
      <c r="E125" s="205">
        <v>149</v>
      </c>
      <c r="F125" s="205">
        <v>39</v>
      </c>
      <c r="G125" s="205">
        <v>92</v>
      </c>
      <c r="H125" s="205">
        <v>1101</v>
      </c>
      <c r="I125" s="202">
        <f t="shared" si="2"/>
        <v>0.30063578564940963</v>
      </c>
      <c r="J125" s="206" t="s">
        <v>35</v>
      </c>
      <c r="K125" s="200" t="s">
        <v>2580</v>
      </c>
      <c r="L125" s="200" t="s">
        <v>91</v>
      </c>
    </row>
    <row r="126" spans="1:12" ht="20.100000000000001" customHeight="1" x14ac:dyDescent="0.2">
      <c r="A126" s="204" t="s">
        <v>155</v>
      </c>
      <c r="B126" s="205">
        <v>40</v>
      </c>
      <c r="C126" s="205">
        <v>3</v>
      </c>
      <c r="D126" s="205">
        <v>3</v>
      </c>
      <c r="E126" s="205">
        <v>10</v>
      </c>
      <c r="F126" s="205">
        <v>10</v>
      </c>
      <c r="G126" s="205">
        <v>14</v>
      </c>
      <c r="H126" s="205">
        <v>5473</v>
      </c>
      <c r="I126" s="202">
        <f t="shared" si="2"/>
        <v>7.3086058834277365E-3</v>
      </c>
      <c r="J126" s="206" t="s">
        <v>456</v>
      </c>
      <c r="K126" s="200" t="s">
        <v>312</v>
      </c>
      <c r="L126" s="200"/>
    </row>
    <row r="127" spans="1:12" ht="20.100000000000001" customHeight="1" x14ac:dyDescent="0.2">
      <c r="A127" s="204" t="s">
        <v>1161</v>
      </c>
      <c r="B127" s="205">
        <v>2</v>
      </c>
      <c r="C127" s="205">
        <v>0</v>
      </c>
      <c r="D127" s="205">
        <v>0</v>
      </c>
      <c r="E127" s="205">
        <v>1</v>
      </c>
      <c r="F127" s="205">
        <v>1</v>
      </c>
      <c r="G127" s="205">
        <v>0</v>
      </c>
      <c r="H127" s="205">
        <v>55</v>
      </c>
      <c r="I127" s="202">
        <f t="shared" si="2"/>
        <v>3.6363636363636362E-2</v>
      </c>
      <c r="J127" s="206" t="s">
        <v>34</v>
      </c>
      <c r="K127" s="200" t="s">
        <v>305</v>
      </c>
      <c r="L127" s="200" t="s">
        <v>2359</v>
      </c>
    </row>
    <row r="128" spans="1:12" ht="20.100000000000001" customHeight="1" x14ac:dyDescent="0.2">
      <c r="A128" s="204" t="s">
        <v>952</v>
      </c>
      <c r="B128" s="205">
        <v>16</v>
      </c>
      <c r="C128" s="205">
        <v>4</v>
      </c>
      <c r="D128" s="205">
        <v>2</v>
      </c>
      <c r="E128" s="205">
        <v>6</v>
      </c>
      <c r="F128" s="205">
        <v>2</v>
      </c>
      <c r="G128" s="205">
        <v>2</v>
      </c>
      <c r="H128" s="205">
        <v>1157</v>
      </c>
      <c r="I128" s="202">
        <f t="shared" si="2"/>
        <v>1.3828867761452032E-2</v>
      </c>
      <c r="J128" s="206" t="s">
        <v>180</v>
      </c>
      <c r="K128" s="200" t="s">
        <v>309</v>
      </c>
      <c r="L128" s="200"/>
    </row>
    <row r="129" spans="1:12" ht="20.100000000000001" customHeight="1" x14ac:dyDescent="0.2">
      <c r="A129" s="204" t="s">
        <v>157</v>
      </c>
      <c r="B129" s="205">
        <v>41</v>
      </c>
      <c r="C129" s="205">
        <v>1</v>
      </c>
      <c r="D129" s="205">
        <v>0</v>
      </c>
      <c r="E129" s="205">
        <v>27</v>
      </c>
      <c r="F129" s="205">
        <v>6</v>
      </c>
      <c r="G129" s="205">
        <v>7</v>
      </c>
      <c r="H129" s="205">
        <v>7060</v>
      </c>
      <c r="I129" s="202">
        <f t="shared" si="2"/>
        <v>5.8073654390934848E-3</v>
      </c>
      <c r="J129" s="206" t="s">
        <v>456</v>
      </c>
      <c r="K129" s="200" t="s">
        <v>309</v>
      </c>
      <c r="L129" s="200"/>
    </row>
    <row r="130" spans="1:12" ht="20.100000000000001" customHeight="1" x14ac:dyDescent="0.2">
      <c r="A130" s="204" t="s">
        <v>1138</v>
      </c>
      <c r="B130" s="205">
        <v>9</v>
      </c>
      <c r="C130" s="205">
        <v>0</v>
      </c>
      <c r="D130" s="205">
        <v>1</v>
      </c>
      <c r="E130" s="205">
        <v>3</v>
      </c>
      <c r="F130" s="205">
        <v>2</v>
      </c>
      <c r="G130" s="205">
        <v>3</v>
      </c>
      <c r="H130" s="205">
        <v>883</v>
      </c>
      <c r="I130" s="202">
        <f t="shared" si="2"/>
        <v>1.0192525481313703E-2</v>
      </c>
      <c r="J130" s="206" t="s">
        <v>260</v>
      </c>
      <c r="K130" s="200" t="s">
        <v>307</v>
      </c>
      <c r="L130" s="200"/>
    </row>
    <row r="131" spans="1:12" ht="20.100000000000001" customHeight="1" x14ac:dyDescent="0.2">
      <c r="A131" s="204" t="s">
        <v>1449</v>
      </c>
      <c r="B131" s="205">
        <v>5</v>
      </c>
      <c r="C131" s="205">
        <v>0</v>
      </c>
      <c r="D131" s="205">
        <v>2</v>
      </c>
      <c r="E131" s="205">
        <v>1</v>
      </c>
      <c r="F131" s="205">
        <v>0</v>
      </c>
      <c r="G131" s="205">
        <v>2</v>
      </c>
      <c r="H131" s="205">
        <v>773</v>
      </c>
      <c r="I131" s="202">
        <f t="shared" si="2"/>
        <v>6.4683053040103496E-3</v>
      </c>
      <c r="J131" s="206" t="s">
        <v>88</v>
      </c>
      <c r="K131" s="200" t="s">
        <v>305</v>
      </c>
      <c r="L131" s="200"/>
    </row>
    <row r="132" spans="1:12" ht="20.100000000000001" customHeight="1" x14ac:dyDescent="0.2">
      <c r="A132" s="204" t="s">
        <v>1537</v>
      </c>
      <c r="B132" s="205">
        <v>5</v>
      </c>
      <c r="C132" s="205">
        <v>0</v>
      </c>
      <c r="D132" s="205">
        <v>0</v>
      </c>
      <c r="E132" s="205">
        <v>2</v>
      </c>
      <c r="F132" s="205">
        <v>3</v>
      </c>
      <c r="G132" s="205">
        <v>0</v>
      </c>
      <c r="H132" s="205">
        <v>777</v>
      </c>
      <c r="I132" s="202">
        <f t="shared" si="2"/>
        <v>6.4350064350064346E-3</v>
      </c>
      <c r="J132" s="206" t="s">
        <v>212</v>
      </c>
      <c r="K132" s="200" t="s">
        <v>321</v>
      </c>
      <c r="L132" s="200" t="s">
        <v>364</v>
      </c>
    </row>
    <row r="133" spans="1:12" ht="20.100000000000001" customHeight="1" x14ac:dyDescent="0.2">
      <c r="A133" s="204" t="s">
        <v>609</v>
      </c>
      <c r="B133" s="205">
        <v>15</v>
      </c>
      <c r="C133" s="205">
        <v>0</v>
      </c>
      <c r="D133" s="205">
        <v>0</v>
      </c>
      <c r="E133" s="205">
        <v>12</v>
      </c>
      <c r="F133" s="205">
        <v>0</v>
      </c>
      <c r="G133" s="205">
        <v>3</v>
      </c>
      <c r="H133" s="205">
        <v>706</v>
      </c>
      <c r="I133" s="202">
        <f t="shared" si="2"/>
        <v>2.1246458923512748E-2</v>
      </c>
      <c r="J133" s="206" t="s">
        <v>69</v>
      </c>
      <c r="K133" s="200" t="s">
        <v>321</v>
      </c>
      <c r="L133" s="200" t="s">
        <v>332</v>
      </c>
    </row>
    <row r="134" spans="1:12" ht="20.100000000000001" customHeight="1" x14ac:dyDescent="0.2">
      <c r="A134" s="204" t="s">
        <v>1772</v>
      </c>
      <c r="B134" s="205">
        <v>4</v>
      </c>
      <c r="C134" s="205">
        <v>0</v>
      </c>
      <c r="D134" s="205">
        <v>0</v>
      </c>
      <c r="E134" s="205">
        <v>1</v>
      </c>
      <c r="F134" s="205">
        <v>1</v>
      </c>
      <c r="G134" s="205">
        <v>2</v>
      </c>
      <c r="H134" s="205">
        <v>351</v>
      </c>
      <c r="I134" s="202">
        <f t="shared" si="2"/>
        <v>1.1396011396011397E-2</v>
      </c>
      <c r="J134" s="206" t="s">
        <v>217</v>
      </c>
      <c r="K134" s="200" t="s">
        <v>298</v>
      </c>
      <c r="L134" s="200"/>
    </row>
    <row r="135" spans="1:12" ht="20.100000000000001" customHeight="1" x14ac:dyDescent="0.2">
      <c r="A135" s="204" t="s">
        <v>625</v>
      </c>
      <c r="B135" s="205">
        <v>14</v>
      </c>
      <c r="C135" s="205">
        <v>0</v>
      </c>
      <c r="D135" s="205">
        <v>1</v>
      </c>
      <c r="E135" s="205">
        <v>5</v>
      </c>
      <c r="F135" s="205">
        <v>3</v>
      </c>
      <c r="G135" s="205">
        <v>5</v>
      </c>
      <c r="H135" s="205">
        <v>1522</v>
      </c>
      <c r="I135" s="202">
        <f t="shared" si="2"/>
        <v>9.1984231274638631E-3</v>
      </c>
      <c r="J135" s="206" t="s">
        <v>35</v>
      </c>
      <c r="K135" s="200" t="s">
        <v>2580</v>
      </c>
      <c r="L135" s="200" t="s">
        <v>91</v>
      </c>
    </row>
    <row r="136" spans="1:12" ht="20.100000000000001" customHeight="1" x14ac:dyDescent="0.2">
      <c r="A136" s="204" t="s">
        <v>2027</v>
      </c>
      <c r="B136" s="205">
        <v>9</v>
      </c>
      <c r="C136" s="205">
        <v>1</v>
      </c>
      <c r="D136" s="205">
        <v>1</v>
      </c>
      <c r="E136" s="205">
        <v>4</v>
      </c>
      <c r="F136" s="205">
        <v>2</v>
      </c>
      <c r="G136" s="205">
        <v>1</v>
      </c>
      <c r="H136" s="205">
        <v>144</v>
      </c>
      <c r="I136" s="202">
        <f t="shared" si="2"/>
        <v>6.25E-2</v>
      </c>
      <c r="J136" s="206" t="s">
        <v>89</v>
      </c>
      <c r="K136" s="200" t="s">
        <v>300</v>
      </c>
      <c r="L136" s="200"/>
    </row>
    <row r="137" spans="1:12" ht="20.100000000000001" customHeight="1" x14ac:dyDescent="0.2">
      <c r="A137" s="204" t="s">
        <v>723</v>
      </c>
      <c r="B137" s="205">
        <v>37</v>
      </c>
      <c r="C137" s="205">
        <v>3</v>
      </c>
      <c r="D137" s="205">
        <v>0</v>
      </c>
      <c r="E137" s="205">
        <v>17</v>
      </c>
      <c r="F137" s="205">
        <v>11</v>
      </c>
      <c r="G137" s="205">
        <v>6</v>
      </c>
      <c r="H137" s="205">
        <v>1633</v>
      </c>
      <c r="I137" s="202">
        <f t="shared" si="2"/>
        <v>2.2657685241886098E-2</v>
      </c>
      <c r="J137" s="206" t="s">
        <v>71</v>
      </c>
      <c r="K137" s="200" t="s">
        <v>298</v>
      </c>
      <c r="L137" s="200"/>
    </row>
    <row r="138" spans="1:12" ht="20.100000000000001" customHeight="1" x14ac:dyDescent="0.2">
      <c r="A138" s="204" t="s">
        <v>650</v>
      </c>
      <c r="B138" s="205">
        <v>45</v>
      </c>
      <c r="C138" s="205">
        <v>2</v>
      </c>
      <c r="D138" s="205">
        <v>1</v>
      </c>
      <c r="E138" s="205">
        <v>32</v>
      </c>
      <c r="F138" s="205">
        <v>6</v>
      </c>
      <c r="G138" s="205">
        <v>4</v>
      </c>
      <c r="H138" s="205">
        <v>767</v>
      </c>
      <c r="I138" s="202">
        <f t="shared" si="2"/>
        <v>5.867014341590613E-2</v>
      </c>
      <c r="J138" s="206" t="s">
        <v>87</v>
      </c>
      <c r="K138" s="200" t="s">
        <v>2580</v>
      </c>
      <c r="L138" s="200" t="s">
        <v>51</v>
      </c>
    </row>
    <row r="139" spans="1:12" ht="20.100000000000001" customHeight="1" x14ac:dyDescent="0.2">
      <c r="A139" s="204" t="s">
        <v>709</v>
      </c>
      <c r="B139" s="205">
        <v>9</v>
      </c>
      <c r="C139" s="205">
        <v>0</v>
      </c>
      <c r="D139" s="205">
        <v>0</v>
      </c>
      <c r="E139" s="205">
        <v>4</v>
      </c>
      <c r="F139" s="205">
        <v>3</v>
      </c>
      <c r="G139" s="205">
        <v>2</v>
      </c>
      <c r="H139" s="205">
        <v>1481</v>
      </c>
      <c r="I139" s="202">
        <f t="shared" si="2"/>
        <v>6.0769750168804858E-3</v>
      </c>
      <c r="J139" s="206" t="s">
        <v>70</v>
      </c>
      <c r="K139" s="200" t="s">
        <v>298</v>
      </c>
      <c r="L139" s="200"/>
    </row>
    <row r="140" spans="1:12" ht="20.100000000000001" customHeight="1" x14ac:dyDescent="0.2">
      <c r="A140" s="204" t="s">
        <v>1508</v>
      </c>
      <c r="B140" s="205">
        <v>5</v>
      </c>
      <c r="C140" s="205">
        <v>0</v>
      </c>
      <c r="D140" s="205">
        <v>0</v>
      </c>
      <c r="E140" s="205">
        <v>2</v>
      </c>
      <c r="F140" s="205">
        <v>1</v>
      </c>
      <c r="G140" s="205">
        <v>2</v>
      </c>
      <c r="H140" s="205">
        <v>870</v>
      </c>
      <c r="I140" s="202">
        <f t="shared" ref="I140:I203" si="3">+B140/H140</f>
        <v>5.7471264367816091E-3</v>
      </c>
      <c r="J140" s="206" t="s">
        <v>88</v>
      </c>
      <c r="K140" s="200" t="s">
        <v>305</v>
      </c>
      <c r="L140" s="200"/>
    </row>
    <row r="141" spans="1:12" ht="20.100000000000001" customHeight="1" x14ac:dyDescent="0.2">
      <c r="A141" s="204" t="s">
        <v>1766</v>
      </c>
      <c r="B141" s="205">
        <v>2</v>
      </c>
      <c r="C141" s="205">
        <v>0</v>
      </c>
      <c r="D141" s="205">
        <v>0</v>
      </c>
      <c r="E141" s="205">
        <v>1</v>
      </c>
      <c r="F141" s="205">
        <v>0</v>
      </c>
      <c r="G141" s="205">
        <v>1</v>
      </c>
      <c r="H141" s="205">
        <v>941</v>
      </c>
      <c r="I141" s="202">
        <f t="shared" si="3"/>
        <v>2.1253985122210413E-3</v>
      </c>
      <c r="J141" s="206" t="s">
        <v>79</v>
      </c>
      <c r="K141" s="200" t="s">
        <v>296</v>
      </c>
      <c r="L141" s="200"/>
    </row>
    <row r="142" spans="1:12" ht="20.100000000000001" customHeight="1" x14ac:dyDescent="0.2">
      <c r="A142" s="204" t="s">
        <v>1490</v>
      </c>
      <c r="B142" s="205">
        <v>1</v>
      </c>
      <c r="C142" s="205">
        <v>0</v>
      </c>
      <c r="D142" s="205">
        <v>0</v>
      </c>
      <c r="E142" s="205">
        <v>0</v>
      </c>
      <c r="F142" s="205">
        <v>1</v>
      </c>
      <c r="G142" s="205">
        <v>0</v>
      </c>
      <c r="H142" s="205">
        <v>695</v>
      </c>
      <c r="I142" s="202">
        <f t="shared" si="3"/>
        <v>1.4388489208633094E-3</v>
      </c>
      <c r="J142" s="206" t="s">
        <v>170</v>
      </c>
      <c r="K142" s="200" t="s">
        <v>309</v>
      </c>
      <c r="L142" s="200"/>
    </row>
    <row r="143" spans="1:12" ht="20.100000000000001" customHeight="1" x14ac:dyDescent="0.2">
      <c r="A143" s="204" t="s">
        <v>1460</v>
      </c>
      <c r="B143" s="205">
        <v>11</v>
      </c>
      <c r="C143" s="205">
        <v>0</v>
      </c>
      <c r="D143" s="205">
        <v>0</v>
      </c>
      <c r="E143" s="205">
        <v>4</v>
      </c>
      <c r="F143" s="205">
        <v>4</v>
      </c>
      <c r="G143" s="205">
        <v>3</v>
      </c>
      <c r="H143" s="205">
        <v>871</v>
      </c>
      <c r="I143" s="202">
        <f t="shared" si="3"/>
        <v>1.2629161882893225E-2</v>
      </c>
      <c r="J143" s="206" t="s">
        <v>47</v>
      </c>
      <c r="K143" s="200" t="s">
        <v>316</v>
      </c>
      <c r="L143" s="200"/>
    </row>
    <row r="144" spans="1:12" ht="20.100000000000001" customHeight="1" x14ac:dyDescent="0.2">
      <c r="A144" s="204" t="s">
        <v>645</v>
      </c>
      <c r="B144" s="205">
        <v>9</v>
      </c>
      <c r="C144" s="205">
        <v>1</v>
      </c>
      <c r="D144" s="205">
        <v>0</v>
      </c>
      <c r="E144" s="205">
        <v>3</v>
      </c>
      <c r="F144" s="205">
        <v>1</v>
      </c>
      <c r="G144" s="205">
        <v>4</v>
      </c>
      <c r="H144" s="205">
        <v>2361</v>
      </c>
      <c r="I144" s="202">
        <f t="shared" si="3"/>
        <v>3.8119440914866584E-3</v>
      </c>
      <c r="J144" s="206" t="s">
        <v>30</v>
      </c>
      <c r="K144" s="200" t="s">
        <v>312</v>
      </c>
      <c r="L144" s="200" t="s">
        <v>2358</v>
      </c>
    </row>
    <row r="145" spans="1:12" ht="20.100000000000001" customHeight="1" x14ac:dyDescent="0.2">
      <c r="A145" s="204" t="s">
        <v>1040</v>
      </c>
      <c r="B145" s="205">
        <v>22</v>
      </c>
      <c r="C145" s="205">
        <v>2</v>
      </c>
      <c r="D145" s="205">
        <v>3</v>
      </c>
      <c r="E145" s="205">
        <v>6</v>
      </c>
      <c r="F145" s="205">
        <v>5</v>
      </c>
      <c r="G145" s="205">
        <v>6</v>
      </c>
      <c r="H145" s="205">
        <v>1088</v>
      </c>
      <c r="I145" s="202">
        <f t="shared" si="3"/>
        <v>2.0220588235294119E-2</v>
      </c>
      <c r="J145" s="206" t="s">
        <v>48</v>
      </c>
      <c r="K145" s="200" t="s">
        <v>305</v>
      </c>
      <c r="L145" s="200"/>
    </row>
    <row r="146" spans="1:12" ht="20.100000000000001" customHeight="1" x14ac:dyDescent="0.2">
      <c r="A146" s="204" t="s">
        <v>2150</v>
      </c>
      <c r="B146" s="205">
        <v>5</v>
      </c>
      <c r="C146" s="205">
        <v>0</v>
      </c>
      <c r="D146" s="205">
        <v>0</v>
      </c>
      <c r="E146" s="205">
        <v>4</v>
      </c>
      <c r="F146" s="205">
        <v>1</v>
      </c>
      <c r="G146" s="205">
        <v>0</v>
      </c>
      <c r="H146" s="205">
        <v>483</v>
      </c>
      <c r="I146" s="202">
        <f t="shared" si="3"/>
        <v>1.0351966873706004E-2</v>
      </c>
      <c r="J146" s="206" t="s">
        <v>238</v>
      </c>
      <c r="K146" s="200" t="s">
        <v>2580</v>
      </c>
      <c r="L146" s="200" t="s">
        <v>91</v>
      </c>
    </row>
    <row r="147" spans="1:12" ht="20.100000000000001" customHeight="1" x14ac:dyDescent="0.2">
      <c r="A147" s="204" t="s">
        <v>1778</v>
      </c>
      <c r="B147" s="205">
        <v>2</v>
      </c>
      <c r="C147" s="205">
        <v>0</v>
      </c>
      <c r="D147" s="205">
        <v>0</v>
      </c>
      <c r="E147" s="205">
        <v>0</v>
      </c>
      <c r="F147" s="205">
        <v>2</v>
      </c>
      <c r="G147" s="205">
        <v>0</v>
      </c>
      <c r="H147" s="205">
        <v>409</v>
      </c>
      <c r="I147" s="202">
        <f t="shared" si="3"/>
        <v>4.8899755501222494E-3</v>
      </c>
      <c r="J147" s="206" t="s">
        <v>88</v>
      </c>
      <c r="K147" s="200" t="s">
        <v>305</v>
      </c>
      <c r="L147" s="200"/>
    </row>
    <row r="148" spans="1:12" ht="20.100000000000001" customHeight="1" x14ac:dyDescent="0.2">
      <c r="A148" s="204" t="s">
        <v>877</v>
      </c>
      <c r="B148" s="205">
        <v>20</v>
      </c>
      <c r="C148" s="205">
        <v>1</v>
      </c>
      <c r="D148" s="205">
        <v>2</v>
      </c>
      <c r="E148" s="205">
        <v>6</v>
      </c>
      <c r="F148" s="205">
        <v>6</v>
      </c>
      <c r="G148" s="205">
        <v>5</v>
      </c>
      <c r="H148" s="205">
        <v>2328</v>
      </c>
      <c r="I148" s="202">
        <f t="shared" si="3"/>
        <v>8.5910652920962206E-3</v>
      </c>
      <c r="J148" s="206" t="s">
        <v>88</v>
      </c>
      <c r="K148" s="200" t="s">
        <v>305</v>
      </c>
      <c r="L148" s="200"/>
    </row>
    <row r="149" spans="1:12" ht="20.100000000000001" customHeight="1" x14ac:dyDescent="0.2">
      <c r="A149" s="204" t="s">
        <v>1687</v>
      </c>
      <c r="B149" s="205">
        <v>6</v>
      </c>
      <c r="C149" s="205">
        <v>0</v>
      </c>
      <c r="D149" s="205">
        <v>0</v>
      </c>
      <c r="E149" s="205">
        <v>1</v>
      </c>
      <c r="F149" s="205">
        <v>2</v>
      </c>
      <c r="G149" s="205">
        <v>3</v>
      </c>
      <c r="H149" s="205">
        <v>870</v>
      </c>
      <c r="I149" s="202">
        <f t="shared" si="3"/>
        <v>6.8965517241379309E-3</v>
      </c>
      <c r="J149" s="206" t="s">
        <v>89</v>
      </c>
      <c r="K149" s="200" t="s">
        <v>2580</v>
      </c>
      <c r="L149" s="200"/>
    </row>
    <row r="150" spans="1:12" ht="20.100000000000001" customHeight="1" x14ac:dyDescent="0.2">
      <c r="A150" s="204" t="s">
        <v>1060</v>
      </c>
      <c r="B150" s="205">
        <v>17</v>
      </c>
      <c r="C150" s="205">
        <v>6</v>
      </c>
      <c r="D150" s="205">
        <v>0</v>
      </c>
      <c r="E150" s="205">
        <v>7</v>
      </c>
      <c r="F150" s="205">
        <v>3</v>
      </c>
      <c r="G150" s="205">
        <v>1</v>
      </c>
      <c r="H150" s="205">
        <v>563</v>
      </c>
      <c r="I150" s="202">
        <f t="shared" si="3"/>
        <v>3.0195381882770871E-2</v>
      </c>
      <c r="J150" s="206" t="s">
        <v>71</v>
      </c>
      <c r="K150" s="200" t="s">
        <v>298</v>
      </c>
      <c r="L150" s="200"/>
    </row>
    <row r="151" spans="1:12" ht="20.100000000000001" customHeight="1" x14ac:dyDescent="0.2">
      <c r="A151" s="204" t="s">
        <v>1884</v>
      </c>
      <c r="B151" s="205">
        <v>5</v>
      </c>
      <c r="C151" s="205">
        <v>1</v>
      </c>
      <c r="D151" s="205">
        <v>0</v>
      </c>
      <c r="E151" s="205">
        <v>2</v>
      </c>
      <c r="F151" s="205">
        <v>2</v>
      </c>
      <c r="G151" s="205">
        <v>0</v>
      </c>
      <c r="H151" s="205">
        <v>686</v>
      </c>
      <c r="I151" s="202">
        <f t="shared" si="3"/>
        <v>7.2886297376093291E-3</v>
      </c>
      <c r="J151" s="206" t="s">
        <v>54</v>
      </c>
      <c r="K151" s="200" t="s">
        <v>296</v>
      </c>
      <c r="L151" s="200" t="s">
        <v>328</v>
      </c>
    </row>
    <row r="152" spans="1:12" ht="20.100000000000001" customHeight="1" x14ac:dyDescent="0.2">
      <c r="A152" s="204" t="s">
        <v>1844</v>
      </c>
      <c r="B152" s="205">
        <v>1</v>
      </c>
      <c r="C152" s="205">
        <v>0</v>
      </c>
      <c r="D152" s="205">
        <v>0</v>
      </c>
      <c r="E152" s="205">
        <v>1</v>
      </c>
      <c r="F152" s="205">
        <v>0</v>
      </c>
      <c r="G152" s="205">
        <v>0</v>
      </c>
      <c r="H152" s="205">
        <v>716</v>
      </c>
      <c r="I152" s="202">
        <f t="shared" si="3"/>
        <v>1.3966480446927375E-3</v>
      </c>
      <c r="J152" s="206" t="s">
        <v>71</v>
      </c>
      <c r="K152" s="200" t="s">
        <v>298</v>
      </c>
      <c r="L152" s="200"/>
    </row>
    <row r="153" spans="1:12" ht="20.100000000000001" customHeight="1" x14ac:dyDescent="0.2">
      <c r="A153" s="204" t="s">
        <v>2146</v>
      </c>
      <c r="B153" s="205">
        <v>4</v>
      </c>
      <c r="C153" s="205">
        <v>0</v>
      </c>
      <c r="D153" s="205">
        <v>0</v>
      </c>
      <c r="E153" s="205">
        <v>4</v>
      </c>
      <c r="F153" s="205">
        <v>0</v>
      </c>
      <c r="G153" s="205">
        <v>0</v>
      </c>
      <c r="H153" s="205">
        <v>345</v>
      </c>
      <c r="I153" s="202">
        <f t="shared" si="3"/>
        <v>1.1594202898550725E-2</v>
      </c>
      <c r="J153" s="206" t="s">
        <v>170</v>
      </c>
      <c r="K153" s="200" t="s">
        <v>309</v>
      </c>
      <c r="L153" s="200"/>
    </row>
    <row r="154" spans="1:12" ht="20.100000000000001" customHeight="1" x14ac:dyDescent="0.2">
      <c r="A154" s="204" t="s">
        <v>1894</v>
      </c>
      <c r="B154" s="205">
        <v>1</v>
      </c>
      <c r="C154" s="205">
        <v>0</v>
      </c>
      <c r="D154" s="205">
        <v>1</v>
      </c>
      <c r="E154" s="205">
        <v>0</v>
      </c>
      <c r="F154" s="205">
        <v>0</v>
      </c>
      <c r="G154" s="205">
        <v>0</v>
      </c>
      <c r="H154" s="205">
        <v>660</v>
      </c>
      <c r="I154" s="202">
        <f t="shared" si="3"/>
        <v>1.5151515151515152E-3</v>
      </c>
      <c r="J154" s="206" t="s">
        <v>30</v>
      </c>
      <c r="K154" s="200" t="s">
        <v>312</v>
      </c>
      <c r="L154" s="200" t="s">
        <v>2358</v>
      </c>
    </row>
    <row r="155" spans="1:12" ht="20.100000000000001" customHeight="1" x14ac:dyDescent="0.2">
      <c r="A155" s="204" t="s">
        <v>1083</v>
      </c>
      <c r="B155" s="205">
        <v>7</v>
      </c>
      <c r="C155" s="205">
        <v>0</v>
      </c>
      <c r="D155" s="205">
        <v>0</v>
      </c>
      <c r="E155" s="205">
        <v>1</v>
      </c>
      <c r="F155" s="205">
        <v>3</v>
      </c>
      <c r="G155" s="205">
        <v>3</v>
      </c>
      <c r="H155" s="205">
        <v>1157</v>
      </c>
      <c r="I155" s="202">
        <f t="shared" si="3"/>
        <v>6.0501296456352636E-3</v>
      </c>
      <c r="J155" s="206" t="s">
        <v>13</v>
      </c>
      <c r="K155" s="200" t="s">
        <v>296</v>
      </c>
      <c r="L155" s="200" t="s">
        <v>12</v>
      </c>
    </row>
    <row r="156" spans="1:12" ht="20.100000000000001" customHeight="1" x14ac:dyDescent="0.2">
      <c r="A156" s="204" t="s">
        <v>1543</v>
      </c>
      <c r="B156" s="205">
        <v>4</v>
      </c>
      <c r="C156" s="205">
        <v>0</v>
      </c>
      <c r="D156" s="205">
        <v>0</v>
      </c>
      <c r="E156" s="205">
        <v>1</v>
      </c>
      <c r="F156" s="205">
        <v>3</v>
      </c>
      <c r="G156" s="205">
        <v>0</v>
      </c>
      <c r="H156" s="205">
        <v>1041</v>
      </c>
      <c r="I156" s="202">
        <f t="shared" si="3"/>
        <v>3.8424591738712775E-3</v>
      </c>
      <c r="J156" s="206" t="s">
        <v>43</v>
      </c>
      <c r="K156" s="200" t="s">
        <v>312</v>
      </c>
      <c r="L156" s="200" t="s">
        <v>2358</v>
      </c>
    </row>
    <row r="157" spans="1:12" ht="20.100000000000001" customHeight="1" x14ac:dyDescent="0.2">
      <c r="A157" s="204" t="s">
        <v>1292</v>
      </c>
      <c r="B157" s="205">
        <v>35</v>
      </c>
      <c r="C157" s="205">
        <v>5</v>
      </c>
      <c r="D157" s="205">
        <v>3</v>
      </c>
      <c r="E157" s="205">
        <v>21</v>
      </c>
      <c r="F157" s="205">
        <v>5</v>
      </c>
      <c r="G157" s="205">
        <v>1</v>
      </c>
      <c r="H157" s="205">
        <v>120</v>
      </c>
      <c r="I157" s="202">
        <f t="shared" si="3"/>
        <v>0.29166666666666669</v>
      </c>
      <c r="J157" s="206" t="s">
        <v>47</v>
      </c>
      <c r="K157" s="200" t="s">
        <v>300</v>
      </c>
      <c r="L157" s="200"/>
    </row>
    <row r="158" spans="1:12" ht="20.100000000000001" customHeight="1" x14ac:dyDescent="0.2">
      <c r="A158" s="204" t="s">
        <v>1333</v>
      </c>
      <c r="B158" s="205">
        <v>2</v>
      </c>
      <c r="C158" s="205">
        <v>0</v>
      </c>
      <c r="D158" s="205">
        <v>2</v>
      </c>
      <c r="E158" s="205">
        <v>0</v>
      </c>
      <c r="F158" s="205">
        <v>0</v>
      </c>
      <c r="G158" s="205">
        <v>0</v>
      </c>
      <c r="H158" s="205">
        <v>1148</v>
      </c>
      <c r="I158" s="202">
        <f t="shared" si="3"/>
        <v>1.7421602787456446E-3</v>
      </c>
      <c r="J158" s="206" t="s">
        <v>21</v>
      </c>
      <c r="K158" s="200" t="s">
        <v>307</v>
      </c>
      <c r="L158" s="200" t="s">
        <v>83</v>
      </c>
    </row>
    <row r="159" spans="1:12" ht="20.100000000000001" customHeight="1" x14ac:dyDescent="0.2">
      <c r="A159" s="204" t="s">
        <v>936</v>
      </c>
      <c r="B159" s="205">
        <v>9</v>
      </c>
      <c r="C159" s="205">
        <v>1</v>
      </c>
      <c r="D159" s="205">
        <v>0</v>
      </c>
      <c r="E159" s="205">
        <v>4</v>
      </c>
      <c r="F159" s="205">
        <v>3</v>
      </c>
      <c r="G159" s="205">
        <v>1</v>
      </c>
      <c r="H159" s="205">
        <v>768</v>
      </c>
      <c r="I159" s="202">
        <f t="shared" si="3"/>
        <v>1.171875E-2</v>
      </c>
      <c r="J159" s="206" t="s">
        <v>37</v>
      </c>
      <c r="K159" s="200" t="s">
        <v>2580</v>
      </c>
      <c r="L159" s="200" t="s">
        <v>51</v>
      </c>
    </row>
    <row r="160" spans="1:12" ht="20.100000000000001" customHeight="1" x14ac:dyDescent="0.2">
      <c r="A160" s="204" t="s">
        <v>940</v>
      </c>
      <c r="B160" s="205">
        <v>8</v>
      </c>
      <c r="C160" s="205">
        <v>0</v>
      </c>
      <c r="D160" s="205">
        <v>0</v>
      </c>
      <c r="E160" s="205">
        <v>8</v>
      </c>
      <c r="F160" s="205">
        <v>0</v>
      </c>
      <c r="G160" s="205">
        <v>0</v>
      </c>
      <c r="H160" s="205">
        <v>536</v>
      </c>
      <c r="I160" s="202">
        <f t="shared" si="3"/>
        <v>1.4925373134328358E-2</v>
      </c>
      <c r="J160" s="206" t="s">
        <v>180</v>
      </c>
      <c r="K160" s="200" t="s">
        <v>296</v>
      </c>
      <c r="L160" s="200"/>
    </row>
    <row r="161" spans="1:12" ht="20.100000000000001" customHeight="1" x14ac:dyDescent="0.2">
      <c r="A161" s="204" t="s">
        <v>1147</v>
      </c>
      <c r="B161" s="205">
        <v>5</v>
      </c>
      <c r="C161" s="205">
        <v>0</v>
      </c>
      <c r="D161" s="205">
        <v>0</v>
      </c>
      <c r="E161" s="205">
        <v>5</v>
      </c>
      <c r="F161" s="205">
        <v>0</v>
      </c>
      <c r="G161" s="205">
        <v>0</v>
      </c>
      <c r="H161" s="205">
        <v>878</v>
      </c>
      <c r="I161" s="202">
        <f t="shared" si="3"/>
        <v>5.6947608200455585E-3</v>
      </c>
      <c r="J161" s="206" t="s">
        <v>37</v>
      </c>
      <c r="K161" s="200" t="s">
        <v>2580</v>
      </c>
      <c r="L161" s="200"/>
    </row>
    <row r="162" spans="1:12" ht="20.100000000000001" customHeight="1" x14ac:dyDescent="0.2">
      <c r="A162" s="204" t="s">
        <v>17</v>
      </c>
      <c r="B162" s="205">
        <v>291</v>
      </c>
      <c r="C162" s="205">
        <v>50</v>
      </c>
      <c r="D162" s="205">
        <v>29</v>
      </c>
      <c r="E162" s="205">
        <v>85</v>
      </c>
      <c r="F162" s="205">
        <v>79</v>
      </c>
      <c r="G162" s="205">
        <v>48</v>
      </c>
      <c r="H162" s="205">
        <v>20516</v>
      </c>
      <c r="I162" s="202">
        <f t="shared" si="3"/>
        <v>1.4184051472021836E-2</v>
      </c>
      <c r="J162" s="206" t="s">
        <v>456</v>
      </c>
      <c r="K162" s="200" t="s">
        <v>2580</v>
      </c>
      <c r="L162" s="200"/>
    </row>
    <row r="163" spans="1:12" ht="20.100000000000001" customHeight="1" x14ac:dyDescent="0.2">
      <c r="A163" s="204" t="s">
        <v>18</v>
      </c>
      <c r="B163" s="205">
        <v>9202</v>
      </c>
      <c r="C163" s="205">
        <v>1493</v>
      </c>
      <c r="D163" s="205">
        <v>1074</v>
      </c>
      <c r="E163" s="205">
        <v>2681</v>
      </c>
      <c r="F163" s="205">
        <v>2249</v>
      </c>
      <c r="G163" s="205">
        <v>1705</v>
      </c>
      <c r="H163" s="205">
        <v>132971</v>
      </c>
      <c r="I163" s="202">
        <f t="shared" si="3"/>
        <v>6.9203059313684936E-2</v>
      </c>
      <c r="J163" s="206" t="s">
        <v>456</v>
      </c>
      <c r="K163" s="200" t="s">
        <v>298</v>
      </c>
      <c r="L163" s="200" t="s">
        <v>18</v>
      </c>
    </row>
    <row r="164" spans="1:12" ht="20.100000000000001" customHeight="1" x14ac:dyDescent="0.2">
      <c r="A164" s="204" t="s">
        <v>1892</v>
      </c>
      <c r="B164" s="205">
        <v>2</v>
      </c>
      <c r="C164" s="205">
        <v>0</v>
      </c>
      <c r="D164" s="205">
        <v>0</v>
      </c>
      <c r="E164" s="205">
        <v>1</v>
      </c>
      <c r="F164" s="205">
        <v>1</v>
      </c>
      <c r="G164" s="205">
        <v>0</v>
      </c>
      <c r="H164" s="205">
        <v>723</v>
      </c>
      <c r="I164" s="202">
        <f t="shared" si="3"/>
        <v>2.7662517289073307E-3</v>
      </c>
      <c r="J164" s="206" t="s">
        <v>89</v>
      </c>
      <c r="K164" s="200" t="s">
        <v>300</v>
      </c>
      <c r="L164" s="200"/>
    </row>
    <row r="165" spans="1:12" ht="20.100000000000001" customHeight="1" x14ac:dyDescent="0.2">
      <c r="A165" s="204" t="s">
        <v>1695</v>
      </c>
      <c r="B165" s="205">
        <v>3</v>
      </c>
      <c r="C165" s="205">
        <v>0</v>
      </c>
      <c r="D165" s="205">
        <v>0</v>
      </c>
      <c r="E165" s="205">
        <v>2</v>
      </c>
      <c r="F165" s="205">
        <v>1</v>
      </c>
      <c r="G165" s="205">
        <v>0</v>
      </c>
      <c r="H165" s="205">
        <v>849</v>
      </c>
      <c r="I165" s="202">
        <f t="shared" si="3"/>
        <v>3.5335689045936395E-3</v>
      </c>
      <c r="J165" s="206" t="s">
        <v>46</v>
      </c>
      <c r="K165" s="200" t="s">
        <v>296</v>
      </c>
      <c r="L165" s="200"/>
    </row>
    <row r="166" spans="1:12" ht="20.100000000000001" customHeight="1" x14ac:dyDescent="0.2">
      <c r="A166" s="204" t="s">
        <v>1731</v>
      </c>
      <c r="B166" s="205">
        <v>9</v>
      </c>
      <c r="C166" s="205">
        <v>2</v>
      </c>
      <c r="D166" s="205">
        <v>1</v>
      </c>
      <c r="E166" s="205">
        <v>1</v>
      </c>
      <c r="F166" s="205">
        <v>3</v>
      </c>
      <c r="G166" s="205">
        <v>2</v>
      </c>
      <c r="H166" s="205">
        <v>258</v>
      </c>
      <c r="I166" s="202">
        <f t="shared" si="3"/>
        <v>3.4883720930232558E-2</v>
      </c>
      <c r="J166" s="206" t="s">
        <v>88</v>
      </c>
      <c r="K166" s="200" t="s">
        <v>305</v>
      </c>
      <c r="L166" s="200"/>
    </row>
    <row r="167" spans="1:12" ht="20.100000000000001" customHeight="1" x14ac:dyDescent="0.2">
      <c r="A167" s="204" t="s">
        <v>158</v>
      </c>
      <c r="B167" s="205">
        <v>985</v>
      </c>
      <c r="C167" s="205">
        <v>137</v>
      </c>
      <c r="D167" s="205">
        <v>83</v>
      </c>
      <c r="E167" s="205">
        <v>416</v>
      </c>
      <c r="F167" s="205">
        <v>192</v>
      </c>
      <c r="G167" s="205">
        <v>157</v>
      </c>
      <c r="H167" s="205">
        <v>62349</v>
      </c>
      <c r="I167" s="202">
        <f t="shared" si="3"/>
        <v>1.57981683747935E-2</v>
      </c>
      <c r="J167" s="206" t="s">
        <v>456</v>
      </c>
      <c r="K167" s="200" t="s">
        <v>298</v>
      </c>
      <c r="L167" s="200"/>
    </row>
    <row r="168" spans="1:12" ht="20.100000000000001" customHeight="1" x14ac:dyDescent="0.2">
      <c r="A168" s="204" t="s">
        <v>1628</v>
      </c>
      <c r="B168" s="205">
        <v>12</v>
      </c>
      <c r="C168" s="205">
        <v>0</v>
      </c>
      <c r="D168" s="205">
        <v>2</v>
      </c>
      <c r="E168" s="205">
        <v>2</v>
      </c>
      <c r="F168" s="205">
        <v>8</v>
      </c>
      <c r="G168" s="205">
        <v>0</v>
      </c>
      <c r="H168" s="205">
        <v>580</v>
      </c>
      <c r="I168" s="202">
        <f t="shared" si="3"/>
        <v>2.0689655172413793E-2</v>
      </c>
      <c r="J168" s="206" t="s">
        <v>89</v>
      </c>
      <c r="K168" s="200" t="s">
        <v>2580</v>
      </c>
      <c r="L168" s="200" t="s">
        <v>91</v>
      </c>
    </row>
    <row r="169" spans="1:12" ht="20.100000000000001" customHeight="1" x14ac:dyDescent="0.2">
      <c r="A169" s="204" t="s">
        <v>1306</v>
      </c>
      <c r="B169" s="205">
        <v>6</v>
      </c>
      <c r="C169" s="205">
        <v>2</v>
      </c>
      <c r="D169" s="205">
        <v>0</v>
      </c>
      <c r="E169" s="205">
        <v>1</v>
      </c>
      <c r="F169" s="205">
        <v>2</v>
      </c>
      <c r="G169" s="205">
        <v>1</v>
      </c>
      <c r="H169" s="205">
        <v>777</v>
      </c>
      <c r="I169" s="202">
        <f t="shared" si="3"/>
        <v>7.7220077220077222E-3</v>
      </c>
      <c r="J169" s="206" t="s">
        <v>69</v>
      </c>
      <c r="K169" s="200" t="s">
        <v>321</v>
      </c>
      <c r="L169" s="200" t="s">
        <v>332</v>
      </c>
    </row>
    <row r="170" spans="1:12" ht="20.100000000000001" customHeight="1" x14ac:dyDescent="0.2">
      <c r="A170" s="204" t="s">
        <v>1913</v>
      </c>
      <c r="B170" s="205">
        <v>7</v>
      </c>
      <c r="C170" s="205">
        <v>0</v>
      </c>
      <c r="D170" s="205">
        <v>0</v>
      </c>
      <c r="E170" s="205">
        <v>6</v>
      </c>
      <c r="F170" s="205">
        <v>0</v>
      </c>
      <c r="G170" s="205">
        <v>1</v>
      </c>
      <c r="H170" s="205">
        <v>262</v>
      </c>
      <c r="I170" s="202">
        <f t="shared" si="3"/>
        <v>2.6717557251908396E-2</v>
      </c>
      <c r="J170" s="206" t="s">
        <v>43</v>
      </c>
      <c r="K170" s="200" t="s">
        <v>312</v>
      </c>
      <c r="L170" s="200" t="s">
        <v>2358</v>
      </c>
    </row>
    <row r="171" spans="1:12" ht="20.100000000000001" customHeight="1" x14ac:dyDescent="0.2">
      <c r="A171" s="204" t="s">
        <v>942</v>
      </c>
      <c r="B171" s="205">
        <v>9</v>
      </c>
      <c r="C171" s="205">
        <v>2</v>
      </c>
      <c r="D171" s="205">
        <v>0</v>
      </c>
      <c r="E171" s="205">
        <v>3</v>
      </c>
      <c r="F171" s="205">
        <v>3</v>
      </c>
      <c r="G171" s="205">
        <v>1</v>
      </c>
      <c r="H171" s="205">
        <v>868</v>
      </c>
      <c r="I171" s="202">
        <f t="shared" si="3"/>
        <v>1.0368663594470046E-2</v>
      </c>
      <c r="J171" s="206" t="s">
        <v>43</v>
      </c>
      <c r="K171" s="200" t="s">
        <v>312</v>
      </c>
      <c r="L171" s="200" t="s">
        <v>2358</v>
      </c>
    </row>
    <row r="172" spans="1:12" ht="20.100000000000001" customHeight="1" x14ac:dyDescent="0.2">
      <c r="A172" s="204" t="s">
        <v>19</v>
      </c>
      <c r="B172" s="205">
        <v>1975</v>
      </c>
      <c r="C172" s="205">
        <v>268</v>
      </c>
      <c r="D172" s="205">
        <v>128</v>
      </c>
      <c r="E172" s="205">
        <v>849</v>
      </c>
      <c r="F172" s="205">
        <v>386</v>
      </c>
      <c r="G172" s="205">
        <v>344</v>
      </c>
      <c r="H172" s="205">
        <v>210714</v>
      </c>
      <c r="I172" s="202">
        <f t="shared" si="3"/>
        <v>9.3728940649411042E-3</v>
      </c>
      <c r="J172" s="206" t="s">
        <v>456</v>
      </c>
      <c r="K172" s="200" t="s">
        <v>312</v>
      </c>
      <c r="L172" s="200" t="s">
        <v>2362</v>
      </c>
    </row>
    <row r="173" spans="1:12" ht="20.100000000000001" customHeight="1" x14ac:dyDescent="0.2">
      <c r="A173" s="204" t="s">
        <v>2131</v>
      </c>
      <c r="B173" s="205">
        <v>10</v>
      </c>
      <c r="C173" s="205">
        <v>4</v>
      </c>
      <c r="D173" s="205">
        <v>0</v>
      </c>
      <c r="E173" s="205">
        <v>2</v>
      </c>
      <c r="F173" s="205">
        <v>4</v>
      </c>
      <c r="G173" s="205">
        <v>0</v>
      </c>
      <c r="H173" s="205">
        <v>1307</v>
      </c>
      <c r="I173" s="202">
        <f t="shared" si="3"/>
        <v>7.6511094108645756E-3</v>
      </c>
      <c r="J173" s="206" t="s">
        <v>210</v>
      </c>
      <c r="K173" s="200" t="s">
        <v>296</v>
      </c>
      <c r="L173" s="200" t="s">
        <v>328</v>
      </c>
    </row>
    <row r="174" spans="1:12" ht="20.100000000000001" customHeight="1" x14ac:dyDescent="0.2">
      <c r="A174" s="204" t="s">
        <v>2191</v>
      </c>
      <c r="B174" s="205">
        <v>3</v>
      </c>
      <c r="C174" s="205">
        <v>0</v>
      </c>
      <c r="D174" s="205">
        <v>0</v>
      </c>
      <c r="E174" s="205">
        <v>0</v>
      </c>
      <c r="F174" s="205">
        <v>1</v>
      </c>
      <c r="G174" s="205">
        <v>2</v>
      </c>
      <c r="H174" s="205">
        <v>897</v>
      </c>
      <c r="I174" s="202">
        <f t="shared" si="3"/>
        <v>3.3444816053511705E-3</v>
      </c>
      <c r="J174" s="206" t="s">
        <v>180</v>
      </c>
      <c r="K174" s="200" t="s">
        <v>296</v>
      </c>
      <c r="L174" s="200"/>
    </row>
    <row r="175" spans="1:12" ht="20.100000000000001" customHeight="1" x14ac:dyDescent="0.2">
      <c r="A175" s="204" t="s">
        <v>693</v>
      </c>
      <c r="B175" s="205">
        <v>33</v>
      </c>
      <c r="C175" s="205">
        <v>0</v>
      </c>
      <c r="D175" s="205">
        <v>0</v>
      </c>
      <c r="E175" s="205">
        <v>4</v>
      </c>
      <c r="F175" s="205">
        <v>1</v>
      </c>
      <c r="G175" s="205">
        <v>28</v>
      </c>
      <c r="H175" s="205">
        <v>1253</v>
      </c>
      <c r="I175" s="202">
        <f t="shared" si="3"/>
        <v>2.6336791699920193E-2</v>
      </c>
      <c r="J175" s="206" t="s">
        <v>61</v>
      </c>
      <c r="K175" s="200" t="s">
        <v>305</v>
      </c>
      <c r="L175" s="200"/>
    </row>
    <row r="176" spans="1:12" ht="20.100000000000001" customHeight="1" x14ac:dyDescent="0.2">
      <c r="A176" s="204" t="s">
        <v>567</v>
      </c>
      <c r="B176" s="205">
        <v>13</v>
      </c>
      <c r="C176" s="205">
        <v>0</v>
      </c>
      <c r="D176" s="205">
        <v>1</v>
      </c>
      <c r="E176" s="205">
        <v>5</v>
      </c>
      <c r="F176" s="205">
        <v>2</v>
      </c>
      <c r="G176" s="205">
        <v>5</v>
      </c>
      <c r="H176" s="205">
        <v>1289</v>
      </c>
      <c r="I176" s="202">
        <f t="shared" si="3"/>
        <v>1.0085337470907681E-2</v>
      </c>
      <c r="J176" s="206" t="s">
        <v>28</v>
      </c>
      <c r="K176" s="200" t="s">
        <v>321</v>
      </c>
      <c r="L176" s="200"/>
    </row>
    <row r="177" spans="1:12" ht="20.100000000000001" customHeight="1" x14ac:dyDescent="0.2">
      <c r="A177" s="204" t="s">
        <v>2209</v>
      </c>
      <c r="B177" s="205">
        <v>2</v>
      </c>
      <c r="C177" s="205">
        <v>0</v>
      </c>
      <c r="D177" s="205">
        <v>0</v>
      </c>
      <c r="E177" s="205">
        <v>2</v>
      </c>
      <c r="F177" s="205">
        <v>0</v>
      </c>
      <c r="G177" s="205">
        <v>0</v>
      </c>
      <c r="H177" s="205">
        <v>804</v>
      </c>
      <c r="I177" s="202">
        <f t="shared" si="3"/>
        <v>2.4875621890547263E-3</v>
      </c>
      <c r="J177" s="206" t="s">
        <v>11</v>
      </c>
      <c r="K177" s="200"/>
      <c r="L177" s="200"/>
    </row>
    <row r="178" spans="1:12" ht="20.100000000000001" customHeight="1" x14ac:dyDescent="0.2">
      <c r="A178" s="204" t="s">
        <v>1986</v>
      </c>
      <c r="B178" s="205">
        <v>2</v>
      </c>
      <c r="C178" s="205">
        <v>0</v>
      </c>
      <c r="D178" s="205">
        <v>0</v>
      </c>
      <c r="E178" s="205">
        <v>0</v>
      </c>
      <c r="F178" s="205">
        <v>1</v>
      </c>
      <c r="G178" s="205">
        <v>1</v>
      </c>
      <c r="H178" s="205">
        <v>900</v>
      </c>
      <c r="I178" s="202">
        <f t="shared" si="3"/>
        <v>2.2222222222222222E-3</v>
      </c>
      <c r="J178" s="206" t="s">
        <v>43</v>
      </c>
      <c r="K178" s="200" t="s">
        <v>312</v>
      </c>
      <c r="L178" s="200"/>
    </row>
    <row r="179" spans="1:12" ht="20.100000000000001" customHeight="1" x14ac:dyDescent="0.2">
      <c r="A179" s="204" t="s">
        <v>20</v>
      </c>
      <c r="B179" s="205">
        <v>268</v>
      </c>
      <c r="C179" s="205">
        <v>13</v>
      </c>
      <c r="D179" s="205">
        <v>14</v>
      </c>
      <c r="E179" s="205">
        <v>72</v>
      </c>
      <c r="F179" s="205">
        <v>75</v>
      </c>
      <c r="G179" s="205">
        <v>94</v>
      </c>
      <c r="H179" s="205">
        <v>7557</v>
      </c>
      <c r="I179" s="202">
        <f t="shared" si="3"/>
        <v>3.5463808389572582E-2</v>
      </c>
      <c r="J179" s="206" t="s">
        <v>456</v>
      </c>
      <c r="K179" s="200" t="s">
        <v>296</v>
      </c>
      <c r="L179" s="200"/>
    </row>
    <row r="180" spans="1:12" ht="20.100000000000001" customHeight="1" x14ac:dyDescent="0.2">
      <c r="A180" s="204" t="s">
        <v>897</v>
      </c>
      <c r="B180" s="205">
        <v>21</v>
      </c>
      <c r="C180" s="205">
        <v>2</v>
      </c>
      <c r="D180" s="205">
        <v>5</v>
      </c>
      <c r="E180" s="205">
        <v>7</v>
      </c>
      <c r="F180" s="205">
        <v>5</v>
      </c>
      <c r="G180" s="205">
        <v>2</v>
      </c>
      <c r="H180" s="205">
        <v>1223</v>
      </c>
      <c r="I180" s="202">
        <f t="shared" si="3"/>
        <v>1.7170891251022075E-2</v>
      </c>
      <c r="J180" s="206" t="s">
        <v>48</v>
      </c>
      <c r="K180" s="200" t="s">
        <v>305</v>
      </c>
      <c r="L180" s="200" t="s">
        <v>2359</v>
      </c>
    </row>
    <row r="181" spans="1:12" ht="20.100000000000001" customHeight="1" x14ac:dyDescent="0.2">
      <c r="A181" s="204" t="s">
        <v>1743</v>
      </c>
      <c r="B181" s="205">
        <v>9</v>
      </c>
      <c r="C181" s="205">
        <v>0</v>
      </c>
      <c r="D181" s="205">
        <v>0</v>
      </c>
      <c r="E181" s="205">
        <v>5</v>
      </c>
      <c r="F181" s="205">
        <v>4</v>
      </c>
      <c r="G181" s="205">
        <v>0</v>
      </c>
      <c r="H181" s="205">
        <v>1440</v>
      </c>
      <c r="I181" s="202">
        <f t="shared" si="3"/>
        <v>6.2500000000000003E-3</v>
      </c>
      <c r="J181" s="206" t="s">
        <v>79</v>
      </c>
      <c r="K181" s="200" t="s">
        <v>296</v>
      </c>
      <c r="L181" s="200"/>
    </row>
    <row r="182" spans="1:12" ht="20.100000000000001" customHeight="1" x14ac:dyDescent="0.2">
      <c r="A182" s="204" t="s">
        <v>1988</v>
      </c>
      <c r="B182" s="205">
        <v>4</v>
      </c>
      <c r="C182" s="205">
        <v>0</v>
      </c>
      <c r="D182" s="205">
        <v>0</v>
      </c>
      <c r="E182" s="205">
        <v>2</v>
      </c>
      <c r="F182" s="205">
        <v>0</v>
      </c>
      <c r="G182" s="205">
        <v>2</v>
      </c>
      <c r="H182" s="205">
        <v>937</v>
      </c>
      <c r="I182" s="202">
        <f t="shared" si="3"/>
        <v>4.2689434364994666E-3</v>
      </c>
      <c r="J182" s="206" t="s">
        <v>162</v>
      </c>
      <c r="K182" s="200" t="s">
        <v>296</v>
      </c>
      <c r="L182" s="200"/>
    </row>
    <row r="183" spans="1:12" ht="20.100000000000001" customHeight="1" x14ac:dyDescent="0.2">
      <c r="A183" s="204" t="s">
        <v>22</v>
      </c>
      <c r="B183" s="205">
        <v>156</v>
      </c>
      <c r="C183" s="205">
        <v>23</v>
      </c>
      <c r="D183" s="205">
        <v>12</v>
      </c>
      <c r="E183" s="205">
        <v>51</v>
      </c>
      <c r="F183" s="205">
        <v>47</v>
      </c>
      <c r="G183" s="205">
        <v>23</v>
      </c>
      <c r="H183" s="205">
        <v>15786</v>
      </c>
      <c r="I183" s="202">
        <f t="shared" si="3"/>
        <v>9.8821740782972251E-3</v>
      </c>
      <c r="J183" s="206" t="s">
        <v>456</v>
      </c>
      <c r="K183" s="200" t="s">
        <v>316</v>
      </c>
      <c r="L183" s="200"/>
    </row>
    <row r="184" spans="1:12" ht="20.100000000000001" customHeight="1" x14ac:dyDescent="0.2">
      <c r="A184" s="204" t="s">
        <v>988</v>
      </c>
      <c r="B184" s="205">
        <v>16</v>
      </c>
      <c r="C184" s="205">
        <v>2</v>
      </c>
      <c r="D184" s="205">
        <v>1</v>
      </c>
      <c r="E184" s="205">
        <v>4</v>
      </c>
      <c r="F184" s="205">
        <v>6</v>
      </c>
      <c r="G184" s="205">
        <v>3</v>
      </c>
      <c r="H184" s="205">
        <v>1155</v>
      </c>
      <c r="I184" s="202">
        <f t="shared" si="3"/>
        <v>1.3852813852813853E-2</v>
      </c>
      <c r="J184" s="206" t="s">
        <v>48</v>
      </c>
      <c r="K184" s="200" t="s">
        <v>305</v>
      </c>
      <c r="L184" s="200" t="s">
        <v>2359</v>
      </c>
    </row>
    <row r="185" spans="1:12" ht="20.100000000000001" customHeight="1" x14ac:dyDescent="0.2">
      <c r="A185" s="204" t="s">
        <v>2108</v>
      </c>
      <c r="B185" s="205">
        <v>1</v>
      </c>
      <c r="C185" s="205">
        <v>0</v>
      </c>
      <c r="D185" s="205">
        <v>0</v>
      </c>
      <c r="E185" s="205">
        <v>0</v>
      </c>
      <c r="F185" s="205">
        <v>1</v>
      </c>
      <c r="G185" s="205">
        <v>0</v>
      </c>
      <c r="H185" s="205">
        <v>408</v>
      </c>
      <c r="I185" s="202">
        <f t="shared" si="3"/>
        <v>2.4509803921568627E-3</v>
      </c>
      <c r="J185" s="206" t="s">
        <v>69</v>
      </c>
      <c r="K185" s="200" t="s">
        <v>321</v>
      </c>
      <c r="L185" s="200" t="s">
        <v>332</v>
      </c>
    </row>
    <row r="186" spans="1:12" ht="20.100000000000001" customHeight="1" x14ac:dyDescent="0.2">
      <c r="A186" s="204" t="s">
        <v>1909</v>
      </c>
      <c r="B186" s="205">
        <v>1</v>
      </c>
      <c r="C186" s="205">
        <v>0</v>
      </c>
      <c r="D186" s="205">
        <v>0</v>
      </c>
      <c r="E186" s="205">
        <v>1</v>
      </c>
      <c r="F186" s="205">
        <v>0</v>
      </c>
      <c r="G186" s="205">
        <v>0</v>
      </c>
      <c r="H186" s="205">
        <v>786</v>
      </c>
      <c r="I186" s="202">
        <f t="shared" si="3"/>
        <v>1.2722646310432571E-3</v>
      </c>
      <c r="J186" s="206" t="s">
        <v>71</v>
      </c>
      <c r="K186" s="200" t="s">
        <v>298</v>
      </c>
      <c r="L186" s="200"/>
    </row>
    <row r="187" spans="1:12" ht="20.100000000000001" customHeight="1" x14ac:dyDescent="0.2">
      <c r="A187" s="204" t="s">
        <v>2040</v>
      </c>
      <c r="B187" s="205">
        <v>3</v>
      </c>
      <c r="C187" s="205">
        <v>0</v>
      </c>
      <c r="D187" s="205">
        <v>0</v>
      </c>
      <c r="E187" s="205">
        <v>2</v>
      </c>
      <c r="F187" s="205">
        <v>0</v>
      </c>
      <c r="G187" s="205">
        <v>1</v>
      </c>
      <c r="H187" s="205">
        <v>623</v>
      </c>
      <c r="I187" s="202">
        <f t="shared" si="3"/>
        <v>4.815409309791332E-3</v>
      </c>
      <c r="J187" s="206" t="s">
        <v>71</v>
      </c>
      <c r="K187" s="200" t="s">
        <v>298</v>
      </c>
      <c r="L187" s="200"/>
    </row>
    <row r="188" spans="1:12" ht="20.100000000000001" customHeight="1" x14ac:dyDescent="0.2">
      <c r="A188" s="204" t="s">
        <v>1165</v>
      </c>
      <c r="B188" s="205">
        <v>6</v>
      </c>
      <c r="C188" s="205">
        <v>0</v>
      </c>
      <c r="D188" s="205">
        <v>1</v>
      </c>
      <c r="E188" s="205">
        <v>1</v>
      </c>
      <c r="F188" s="205">
        <v>2</v>
      </c>
      <c r="G188" s="205">
        <v>2</v>
      </c>
      <c r="H188" s="205">
        <v>1202</v>
      </c>
      <c r="I188" s="202">
        <f t="shared" si="3"/>
        <v>4.9916805324459234E-3</v>
      </c>
      <c r="J188" s="206" t="s">
        <v>224</v>
      </c>
      <c r="K188" s="200" t="s">
        <v>321</v>
      </c>
      <c r="L188" s="200" t="s">
        <v>94</v>
      </c>
    </row>
    <row r="189" spans="1:12" ht="20.100000000000001" customHeight="1" x14ac:dyDescent="0.2">
      <c r="A189" s="204" t="s">
        <v>2219</v>
      </c>
      <c r="B189" s="205">
        <v>91</v>
      </c>
      <c r="C189" s="205">
        <v>45</v>
      </c>
      <c r="D189" s="205">
        <v>4</v>
      </c>
      <c r="E189" s="205">
        <v>9</v>
      </c>
      <c r="F189" s="205">
        <v>22</v>
      </c>
      <c r="G189" s="205">
        <v>11</v>
      </c>
      <c r="H189" s="205">
        <v>1228</v>
      </c>
      <c r="I189" s="202">
        <f t="shared" si="3"/>
        <v>7.4104234527687302E-2</v>
      </c>
      <c r="J189" s="206" t="s">
        <v>120</v>
      </c>
      <c r="K189" s="200" t="s">
        <v>312</v>
      </c>
      <c r="L189" s="200" t="s">
        <v>2360</v>
      </c>
    </row>
    <row r="190" spans="1:12" ht="20.100000000000001" customHeight="1" x14ac:dyDescent="0.2">
      <c r="A190" s="204" t="s">
        <v>1131</v>
      </c>
      <c r="B190" s="205">
        <v>6</v>
      </c>
      <c r="C190" s="205">
        <v>0</v>
      </c>
      <c r="D190" s="205">
        <v>0</v>
      </c>
      <c r="E190" s="205">
        <v>2</v>
      </c>
      <c r="F190" s="205">
        <v>2</v>
      </c>
      <c r="G190" s="205">
        <v>2</v>
      </c>
      <c r="H190" s="205">
        <v>1027</v>
      </c>
      <c r="I190" s="202">
        <f t="shared" si="3"/>
        <v>5.8422590068159686E-3</v>
      </c>
      <c r="J190" s="206" t="s">
        <v>122</v>
      </c>
      <c r="K190" s="200" t="s">
        <v>307</v>
      </c>
      <c r="L190" s="200" t="s">
        <v>118</v>
      </c>
    </row>
    <row r="191" spans="1:12" ht="20.100000000000001" customHeight="1" x14ac:dyDescent="0.2">
      <c r="A191" s="204" t="s">
        <v>2177</v>
      </c>
      <c r="B191" s="205">
        <v>1</v>
      </c>
      <c r="C191" s="205">
        <v>0</v>
      </c>
      <c r="D191" s="205">
        <v>0</v>
      </c>
      <c r="E191" s="205">
        <v>0</v>
      </c>
      <c r="F191" s="205">
        <v>1</v>
      </c>
      <c r="G191" s="205">
        <v>0</v>
      </c>
      <c r="H191" s="205">
        <v>566</v>
      </c>
      <c r="I191" s="202">
        <f t="shared" si="3"/>
        <v>1.7667844522968198E-3</v>
      </c>
      <c r="J191" s="206" t="s">
        <v>21</v>
      </c>
      <c r="K191" s="200" t="s">
        <v>307</v>
      </c>
      <c r="L191" s="200" t="s">
        <v>83</v>
      </c>
    </row>
    <row r="192" spans="1:12" ht="20.100000000000001" customHeight="1" x14ac:dyDescent="0.2">
      <c r="A192" s="204" t="s">
        <v>739</v>
      </c>
      <c r="B192" s="205">
        <v>27</v>
      </c>
      <c r="C192" s="205">
        <v>2</v>
      </c>
      <c r="D192" s="205">
        <v>0</v>
      </c>
      <c r="E192" s="205">
        <v>19</v>
      </c>
      <c r="F192" s="205">
        <v>3</v>
      </c>
      <c r="G192" s="205">
        <v>3</v>
      </c>
      <c r="H192" s="205">
        <v>2731</v>
      </c>
      <c r="I192" s="202">
        <f t="shared" si="3"/>
        <v>9.8864884657634561E-3</v>
      </c>
      <c r="J192" s="206" t="s">
        <v>120</v>
      </c>
      <c r="K192" s="200" t="s">
        <v>305</v>
      </c>
      <c r="L192" s="200"/>
    </row>
    <row r="193" spans="1:12" ht="20.100000000000001" customHeight="1" x14ac:dyDescent="0.2">
      <c r="A193" s="204" t="s">
        <v>1847</v>
      </c>
      <c r="B193" s="205">
        <v>5</v>
      </c>
      <c r="C193" s="205">
        <v>0</v>
      </c>
      <c r="D193" s="205">
        <v>0</v>
      </c>
      <c r="E193" s="205">
        <v>3</v>
      </c>
      <c r="F193" s="205">
        <v>1</v>
      </c>
      <c r="G193" s="205">
        <v>1</v>
      </c>
      <c r="H193" s="205">
        <v>1202</v>
      </c>
      <c r="I193" s="202">
        <f t="shared" si="3"/>
        <v>4.1597337770382693E-3</v>
      </c>
      <c r="J193" s="206" t="s">
        <v>46</v>
      </c>
      <c r="K193" s="200" t="s">
        <v>296</v>
      </c>
      <c r="L193" s="200"/>
    </row>
    <row r="194" spans="1:12" ht="20.100000000000001" customHeight="1" x14ac:dyDescent="0.2">
      <c r="A194" s="204" t="s">
        <v>803</v>
      </c>
      <c r="B194" s="205">
        <v>16</v>
      </c>
      <c r="C194" s="205">
        <v>0</v>
      </c>
      <c r="D194" s="205">
        <v>0</v>
      </c>
      <c r="E194" s="205">
        <v>12</v>
      </c>
      <c r="F194" s="205">
        <v>2</v>
      </c>
      <c r="G194" s="205">
        <v>2</v>
      </c>
      <c r="H194" s="205">
        <v>699</v>
      </c>
      <c r="I194" s="202">
        <f t="shared" si="3"/>
        <v>2.2889842632331903E-2</v>
      </c>
      <c r="J194" s="206" t="s">
        <v>36</v>
      </c>
      <c r="K194" s="200" t="s">
        <v>321</v>
      </c>
      <c r="L194" s="200" t="s">
        <v>364</v>
      </c>
    </row>
    <row r="195" spans="1:12" ht="20.100000000000001" customHeight="1" x14ac:dyDescent="0.2">
      <c r="A195" s="204" t="s">
        <v>1058</v>
      </c>
      <c r="B195" s="205">
        <v>12</v>
      </c>
      <c r="C195" s="205">
        <v>0</v>
      </c>
      <c r="D195" s="205">
        <v>0</v>
      </c>
      <c r="E195" s="205">
        <v>9</v>
      </c>
      <c r="F195" s="205">
        <v>2</v>
      </c>
      <c r="G195" s="205">
        <v>1</v>
      </c>
      <c r="H195" s="205">
        <v>713</v>
      </c>
      <c r="I195" s="202">
        <f t="shared" si="3"/>
        <v>1.6830294530154277E-2</v>
      </c>
      <c r="J195" s="206" t="s">
        <v>73</v>
      </c>
      <c r="K195" s="200" t="s">
        <v>316</v>
      </c>
      <c r="L195" s="200"/>
    </row>
    <row r="196" spans="1:12" ht="20.100000000000001" customHeight="1" x14ac:dyDescent="0.2">
      <c r="A196" s="204" t="s">
        <v>471</v>
      </c>
      <c r="B196" s="205">
        <v>25</v>
      </c>
      <c r="C196" s="205">
        <v>1</v>
      </c>
      <c r="D196" s="205">
        <v>0</v>
      </c>
      <c r="E196" s="205">
        <v>11</v>
      </c>
      <c r="F196" s="205">
        <v>8</v>
      </c>
      <c r="G196" s="205">
        <v>5</v>
      </c>
      <c r="H196" s="205">
        <v>2040</v>
      </c>
      <c r="I196" s="202">
        <f t="shared" si="3"/>
        <v>1.2254901960784314E-2</v>
      </c>
      <c r="J196" s="206" t="s">
        <v>120</v>
      </c>
      <c r="K196" s="200" t="s">
        <v>312</v>
      </c>
      <c r="L196" s="200" t="s">
        <v>2360</v>
      </c>
    </row>
    <row r="197" spans="1:12" ht="20.100000000000001" customHeight="1" x14ac:dyDescent="0.2">
      <c r="A197" s="204" t="s">
        <v>1383</v>
      </c>
      <c r="B197" s="205">
        <v>11</v>
      </c>
      <c r="C197" s="205">
        <v>4</v>
      </c>
      <c r="D197" s="205">
        <v>1</v>
      </c>
      <c r="E197" s="205">
        <v>4</v>
      </c>
      <c r="F197" s="205">
        <v>2</v>
      </c>
      <c r="G197" s="205">
        <v>0</v>
      </c>
      <c r="H197" s="205">
        <v>1885</v>
      </c>
      <c r="I197" s="202">
        <f t="shared" si="3"/>
        <v>5.8355437665782491E-3</v>
      </c>
      <c r="J197" s="206" t="s">
        <v>43</v>
      </c>
      <c r="K197" s="200" t="s">
        <v>312</v>
      </c>
      <c r="L197" s="200"/>
    </row>
    <row r="198" spans="1:12" ht="20.100000000000001" customHeight="1" x14ac:dyDescent="0.2">
      <c r="A198" s="204" t="s">
        <v>1149</v>
      </c>
      <c r="B198" s="205">
        <v>8</v>
      </c>
      <c r="C198" s="205">
        <v>1</v>
      </c>
      <c r="D198" s="205">
        <v>2</v>
      </c>
      <c r="E198" s="205">
        <v>2</v>
      </c>
      <c r="F198" s="205">
        <v>0</v>
      </c>
      <c r="G198" s="205">
        <v>3</v>
      </c>
      <c r="H198" s="205">
        <v>736</v>
      </c>
      <c r="I198" s="202">
        <f t="shared" si="3"/>
        <v>1.0869565217391304E-2</v>
      </c>
      <c r="J198" s="206" t="s">
        <v>46</v>
      </c>
      <c r="K198" s="200" t="s">
        <v>296</v>
      </c>
      <c r="L198" s="200"/>
    </row>
    <row r="199" spans="1:12" ht="20.100000000000001" customHeight="1" x14ac:dyDescent="0.2">
      <c r="A199" s="204" t="s">
        <v>2127</v>
      </c>
      <c r="B199" s="205">
        <v>2</v>
      </c>
      <c r="C199" s="205">
        <v>0</v>
      </c>
      <c r="D199" s="205">
        <v>0</v>
      </c>
      <c r="E199" s="205">
        <v>1</v>
      </c>
      <c r="F199" s="205">
        <v>0</v>
      </c>
      <c r="G199" s="205">
        <v>1</v>
      </c>
      <c r="H199" s="205">
        <v>559</v>
      </c>
      <c r="I199" s="202">
        <f t="shared" si="3"/>
        <v>3.5778175313059034E-3</v>
      </c>
      <c r="J199" s="206" t="s">
        <v>88</v>
      </c>
      <c r="K199" s="200" t="s">
        <v>305</v>
      </c>
      <c r="L199" s="200"/>
    </row>
    <row r="200" spans="1:12" ht="20.100000000000001" customHeight="1" x14ac:dyDescent="0.2">
      <c r="A200" s="204" t="s">
        <v>486</v>
      </c>
      <c r="B200" s="205">
        <v>26</v>
      </c>
      <c r="C200" s="205">
        <v>1</v>
      </c>
      <c r="D200" s="205">
        <v>4</v>
      </c>
      <c r="E200" s="205">
        <v>9</v>
      </c>
      <c r="F200" s="205">
        <v>5</v>
      </c>
      <c r="G200" s="205">
        <v>7</v>
      </c>
      <c r="H200" s="205">
        <v>5695</v>
      </c>
      <c r="I200" s="202">
        <f t="shared" si="3"/>
        <v>4.5654082528533806E-3</v>
      </c>
      <c r="J200" s="206" t="s">
        <v>88</v>
      </c>
      <c r="K200" s="200" t="s">
        <v>305</v>
      </c>
      <c r="L200" s="200"/>
    </row>
    <row r="201" spans="1:12" ht="20.100000000000001" customHeight="1" x14ac:dyDescent="0.2">
      <c r="A201" s="204" t="s">
        <v>23</v>
      </c>
      <c r="B201" s="205">
        <v>13848</v>
      </c>
      <c r="C201" s="205">
        <v>1062</v>
      </c>
      <c r="D201" s="205">
        <v>606</v>
      </c>
      <c r="E201" s="205">
        <v>3953</v>
      </c>
      <c r="F201" s="205">
        <v>4543</v>
      </c>
      <c r="G201" s="205">
        <v>3684</v>
      </c>
      <c r="H201" s="205">
        <v>158732</v>
      </c>
      <c r="I201" s="202">
        <f t="shared" si="3"/>
        <v>8.7241387999899195E-2</v>
      </c>
      <c r="J201" s="206" t="s">
        <v>456</v>
      </c>
      <c r="K201" s="200" t="s">
        <v>309</v>
      </c>
      <c r="L201" s="200" t="s">
        <v>2357</v>
      </c>
    </row>
    <row r="202" spans="1:12" ht="20.100000000000001" customHeight="1" x14ac:dyDescent="0.2">
      <c r="A202" s="204" t="s">
        <v>540</v>
      </c>
      <c r="B202" s="205">
        <v>61</v>
      </c>
      <c r="C202" s="205">
        <v>5</v>
      </c>
      <c r="D202" s="205">
        <v>5</v>
      </c>
      <c r="E202" s="205">
        <v>14</v>
      </c>
      <c r="F202" s="205">
        <v>27</v>
      </c>
      <c r="G202" s="205">
        <v>10</v>
      </c>
      <c r="H202" s="205">
        <v>1640</v>
      </c>
      <c r="I202" s="202">
        <f t="shared" si="3"/>
        <v>3.7195121951219511E-2</v>
      </c>
      <c r="J202" s="206" t="s">
        <v>29</v>
      </c>
      <c r="K202" s="200" t="s">
        <v>298</v>
      </c>
      <c r="L202" s="200" t="s">
        <v>391</v>
      </c>
    </row>
    <row r="203" spans="1:12" ht="20.100000000000001" customHeight="1" x14ac:dyDescent="0.2">
      <c r="A203" s="204" t="s">
        <v>1349</v>
      </c>
      <c r="B203" s="205">
        <v>3</v>
      </c>
      <c r="C203" s="205">
        <v>0</v>
      </c>
      <c r="D203" s="205">
        <v>0</v>
      </c>
      <c r="E203" s="205">
        <v>2</v>
      </c>
      <c r="F203" s="205">
        <v>0</v>
      </c>
      <c r="G203" s="205">
        <v>1</v>
      </c>
      <c r="H203" s="205">
        <v>675</v>
      </c>
      <c r="I203" s="202">
        <f t="shared" si="3"/>
        <v>4.4444444444444444E-3</v>
      </c>
      <c r="J203" s="206" t="s">
        <v>47</v>
      </c>
      <c r="K203" s="200" t="s">
        <v>316</v>
      </c>
      <c r="L203" s="200"/>
    </row>
    <row r="204" spans="1:12" ht="20.100000000000001" customHeight="1" x14ac:dyDescent="0.2">
      <c r="A204" s="204" t="s">
        <v>165</v>
      </c>
      <c r="B204" s="205">
        <v>3</v>
      </c>
      <c r="C204" s="205">
        <v>0</v>
      </c>
      <c r="D204" s="205">
        <v>0</v>
      </c>
      <c r="E204" s="205">
        <v>1</v>
      </c>
      <c r="F204" s="205">
        <v>0</v>
      </c>
      <c r="G204" s="205">
        <v>2</v>
      </c>
      <c r="H204" s="205">
        <v>10574</v>
      </c>
      <c r="I204" s="202">
        <f t="shared" ref="I204:I267" si="4">+B204/H204</f>
        <v>2.8371477208246644E-4</v>
      </c>
      <c r="J204" s="206" t="s">
        <v>456</v>
      </c>
      <c r="K204" s="200" t="s">
        <v>305</v>
      </c>
      <c r="L204" s="200" t="s">
        <v>59</v>
      </c>
    </row>
    <row r="205" spans="1:12" ht="20.100000000000001" customHeight="1" x14ac:dyDescent="0.2">
      <c r="A205" s="204" t="s">
        <v>1406</v>
      </c>
      <c r="B205" s="205">
        <v>6</v>
      </c>
      <c r="C205" s="205">
        <v>3</v>
      </c>
      <c r="D205" s="205">
        <v>0</v>
      </c>
      <c r="E205" s="205">
        <v>0</v>
      </c>
      <c r="F205" s="205">
        <v>2</v>
      </c>
      <c r="G205" s="205">
        <v>1</v>
      </c>
      <c r="H205" s="205">
        <v>991</v>
      </c>
      <c r="I205" s="202">
        <f t="shared" si="4"/>
        <v>6.0544904137235112E-3</v>
      </c>
      <c r="J205" s="206" t="s">
        <v>61</v>
      </c>
      <c r="K205" s="200" t="s">
        <v>305</v>
      </c>
      <c r="L205" s="200"/>
    </row>
    <row r="206" spans="1:12" ht="20.100000000000001" customHeight="1" x14ac:dyDescent="0.2">
      <c r="A206" s="204" t="s">
        <v>1062</v>
      </c>
      <c r="B206" s="205">
        <v>4</v>
      </c>
      <c r="C206" s="205">
        <v>0</v>
      </c>
      <c r="D206" s="205">
        <v>0</v>
      </c>
      <c r="E206" s="205">
        <v>0</v>
      </c>
      <c r="F206" s="205">
        <v>3</v>
      </c>
      <c r="G206" s="205">
        <v>1</v>
      </c>
      <c r="H206" s="205">
        <v>1149</v>
      </c>
      <c r="I206" s="202">
        <f t="shared" si="4"/>
        <v>3.4812880765883376E-3</v>
      </c>
      <c r="J206" s="206" t="s">
        <v>170</v>
      </c>
      <c r="K206" s="200" t="s">
        <v>309</v>
      </c>
      <c r="L206" s="200" t="s">
        <v>111</v>
      </c>
    </row>
    <row r="207" spans="1:12" ht="20.100000000000001" customHeight="1" x14ac:dyDescent="0.2">
      <c r="A207" s="204" t="s">
        <v>819</v>
      </c>
      <c r="B207" s="205">
        <v>29</v>
      </c>
      <c r="C207" s="205">
        <v>3</v>
      </c>
      <c r="D207" s="205">
        <v>2</v>
      </c>
      <c r="E207" s="205">
        <v>7</v>
      </c>
      <c r="F207" s="205">
        <v>13</v>
      </c>
      <c r="G207" s="205">
        <v>4</v>
      </c>
      <c r="H207" s="205">
        <v>440</v>
      </c>
      <c r="I207" s="202">
        <f t="shared" si="4"/>
        <v>6.5909090909090903E-2</v>
      </c>
      <c r="J207" s="206" t="s">
        <v>11</v>
      </c>
      <c r="K207" s="200" t="s">
        <v>307</v>
      </c>
      <c r="L207" s="200"/>
    </row>
    <row r="208" spans="1:12" ht="20.100000000000001" customHeight="1" x14ac:dyDescent="0.2">
      <c r="A208" s="207" t="s">
        <v>1737</v>
      </c>
      <c r="B208" s="208">
        <v>1</v>
      </c>
      <c r="C208" s="208">
        <v>0</v>
      </c>
      <c r="D208" s="208">
        <v>0</v>
      </c>
      <c r="E208" s="208">
        <v>1</v>
      </c>
      <c r="F208" s="208">
        <v>0</v>
      </c>
      <c r="G208" s="208">
        <v>0</v>
      </c>
      <c r="H208" s="209">
        <v>649</v>
      </c>
      <c r="I208" s="202">
        <f t="shared" si="4"/>
        <v>1.5408320493066256E-3</v>
      </c>
      <c r="J208" s="206" t="s">
        <v>122</v>
      </c>
      <c r="K208" s="200" t="s">
        <v>307</v>
      </c>
      <c r="L208" s="200" t="s">
        <v>118</v>
      </c>
    </row>
    <row r="209" spans="1:12" ht="20.100000000000001" customHeight="1" x14ac:dyDescent="0.2">
      <c r="A209" s="204" t="s">
        <v>946</v>
      </c>
      <c r="B209" s="205">
        <v>18</v>
      </c>
      <c r="C209" s="205">
        <v>0</v>
      </c>
      <c r="D209" s="205">
        <v>1</v>
      </c>
      <c r="E209" s="205">
        <v>15</v>
      </c>
      <c r="F209" s="205">
        <v>1</v>
      </c>
      <c r="G209" s="205">
        <v>1</v>
      </c>
      <c r="H209" s="205">
        <v>722</v>
      </c>
      <c r="I209" s="202">
        <f t="shared" si="4"/>
        <v>2.4930747922437674E-2</v>
      </c>
      <c r="J209" s="206" t="s">
        <v>35</v>
      </c>
      <c r="K209" s="200" t="s">
        <v>2580</v>
      </c>
      <c r="L209" s="200" t="s">
        <v>91</v>
      </c>
    </row>
    <row r="210" spans="1:12" ht="20.100000000000001" customHeight="1" x14ac:dyDescent="0.2">
      <c r="A210" s="204" t="s">
        <v>434</v>
      </c>
      <c r="B210" s="205">
        <v>103</v>
      </c>
      <c r="C210" s="205">
        <v>3</v>
      </c>
      <c r="D210" s="205">
        <v>6</v>
      </c>
      <c r="E210" s="205">
        <v>47</v>
      </c>
      <c r="F210" s="205">
        <v>25</v>
      </c>
      <c r="G210" s="205">
        <v>22</v>
      </c>
      <c r="H210" s="205">
        <v>5742</v>
      </c>
      <c r="I210" s="202">
        <f t="shared" si="4"/>
        <v>1.7938000696621385E-2</v>
      </c>
      <c r="J210" s="206" t="s">
        <v>70</v>
      </c>
      <c r="K210" s="200" t="s">
        <v>298</v>
      </c>
      <c r="L210" s="200"/>
    </row>
    <row r="211" spans="1:12" ht="20.100000000000001" customHeight="1" x14ac:dyDescent="0.2">
      <c r="A211" s="204" t="s">
        <v>1500</v>
      </c>
      <c r="B211" s="205">
        <v>5</v>
      </c>
      <c r="C211" s="205">
        <v>1</v>
      </c>
      <c r="D211" s="205">
        <v>0</v>
      </c>
      <c r="E211" s="205">
        <v>2</v>
      </c>
      <c r="F211" s="205">
        <v>1</v>
      </c>
      <c r="G211" s="205">
        <v>1</v>
      </c>
      <c r="H211" s="205">
        <v>1097</v>
      </c>
      <c r="I211" s="202">
        <f t="shared" si="4"/>
        <v>4.5578851412944391E-3</v>
      </c>
      <c r="J211" s="206" t="s">
        <v>47</v>
      </c>
      <c r="K211" s="200" t="s">
        <v>316</v>
      </c>
      <c r="L211" s="200"/>
    </row>
    <row r="212" spans="1:12" ht="20.100000000000001" customHeight="1" x14ac:dyDescent="0.2">
      <c r="A212" s="204" t="s">
        <v>2254</v>
      </c>
      <c r="B212" s="205">
        <v>2</v>
      </c>
      <c r="C212" s="205">
        <v>0</v>
      </c>
      <c r="D212" s="205">
        <v>0</v>
      </c>
      <c r="E212" s="205">
        <v>1</v>
      </c>
      <c r="F212" s="205">
        <v>0</v>
      </c>
      <c r="G212" s="205">
        <v>1</v>
      </c>
      <c r="H212" s="205">
        <v>457</v>
      </c>
      <c r="I212" s="202">
        <f t="shared" si="4"/>
        <v>4.3763676148796497E-3</v>
      </c>
      <c r="J212" s="206" t="s">
        <v>260</v>
      </c>
      <c r="K212" s="200" t="s">
        <v>296</v>
      </c>
      <c r="L212" s="200" t="s">
        <v>12</v>
      </c>
    </row>
    <row r="213" spans="1:12" ht="20.100000000000001" customHeight="1" x14ac:dyDescent="0.2">
      <c r="A213" s="204" t="s">
        <v>534</v>
      </c>
      <c r="B213" s="205">
        <v>8</v>
      </c>
      <c r="C213" s="205">
        <v>0</v>
      </c>
      <c r="D213" s="205">
        <v>0</v>
      </c>
      <c r="E213" s="205">
        <v>5</v>
      </c>
      <c r="F213" s="205">
        <v>2</v>
      </c>
      <c r="G213" s="205">
        <v>1</v>
      </c>
      <c r="H213" s="205">
        <v>1305</v>
      </c>
      <c r="I213" s="202">
        <f t="shared" si="4"/>
        <v>6.1302681992337167E-3</v>
      </c>
      <c r="J213" s="206" t="s">
        <v>70</v>
      </c>
      <c r="K213" s="200" t="s">
        <v>298</v>
      </c>
      <c r="L213" s="200"/>
    </row>
    <row r="214" spans="1:12" ht="20.100000000000001" customHeight="1" x14ac:dyDescent="0.2">
      <c r="A214" s="204" t="s">
        <v>1167</v>
      </c>
      <c r="B214" s="205">
        <v>1</v>
      </c>
      <c r="C214" s="205">
        <v>0</v>
      </c>
      <c r="D214" s="205">
        <v>0</v>
      </c>
      <c r="E214" s="205">
        <v>0</v>
      </c>
      <c r="F214" s="205">
        <v>1</v>
      </c>
      <c r="G214" s="205">
        <v>0</v>
      </c>
      <c r="H214" s="205">
        <v>1213</v>
      </c>
      <c r="I214" s="202">
        <f t="shared" si="4"/>
        <v>8.2440230832646333E-4</v>
      </c>
      <c r="J214" s="206" t="s">
        <v>21</v>
      </c>
      <c r="K214" s="200" t="s">
        <v>307</v>
      </c>
      <c r="L214" s="200"/>
    </row>
    <row r="215" spans="1:12" ht="20.100000000000001" customHeight="1" x14ac:dyDescent="0.2">
      <c r="A215" s="204" t="s">
        <v>647</v>
      </c>
      <c r="B215" s="208">
        <v>17</v>
      </c>
      <c r="C215" s="208">
        <v>4</v>
      </c>
      <c r="D215" s="208">
        <v>2</v>
      </c>
      <c r="E215" s="208">
        <v>5</v>
      </c>
      <c r="F215" s="208">
        <v>4</v>
      </c>
      <c r="G215" s="208">
        <v>2</v>
      </c>
      <c r="H215" s="209">
        <v>2247</v>
      </c>
      <c r="I215" s="202">
        <f t="shared" si="4"/>
        <v>7.5656430796617715E-3</v>
      </c>
      <c r="J215" s="206" t="s">
        <v>37</v>
      </c>
      <c r="K215" s="200" t="s">
        <v>2580</v>
      </c>
      <c r="L215" s="200" t="s">
        <v>51</v>
      </c>
    </row>
    <row r="216" spans="1:12" ht="20.100000000000001" customHeight="1" x14ac:dyDescent="0.2">
      <c r="A216" s="204" t="s">
        <v>767</v>
      </c>
      <c r="B216" s="205">
        <v>14</v>
      </c>
      <c r="C216" s="205">
        <v>1</v>
      </c>
      <c r="D216" s="205">
        <v>3</v>
      </c>
      <c r="E216" s="205">
        <v>7</v>
      </c>
      <c r="F216" s="205">
        <v>1</v>
      </c>
      <c r="G216" s="205">
        <v>2</v>
      </c>
      <c r="H216" s="205">
        <v>2213</v>
      </c>
      <c r="I216" s="202">
        <f t="shared" si="4"/>
        <v>6.3262539539087215E-3</v>
      </c>
      <c r="J216" s="206" t="s">
        <v>89</v>
      </c>
      <c r="K216" s="200" t="s">
        <v>2580</v>
      </c>
      <c r="L216" s="200"/>
    </row>
    <row r="217" spans="1:12" ht="20.100000000000001" customHeight="1" x14ac:dyDescent="0.2">
      <c r="A217" s="204" t="s">
        <v>555</v>
      </c>
      <c r="B217" s="205">
        <v>39</v>
      </c>
      <c r="C217" s="205">
        <v>2</v>
      </c>
      <c r="D217" s="205">
        <v>0</v>
      </c>
      <c r="E217" s="205">
        <v>24</v>
      </c>
      <c r="F217" s="205">
        <v>9</v>
      </c>
      <c r="G217" s="205">
        <v>4</v>
      </c>
      <c r="H217" s="205">
        <v>2783</v>
      </c>
      <c r="I217" s="202">
        <f t="shared" si="4"/>
        <v>1.4013654329859864E-2</v>
      </c>
      <c r="J217" s="206" t="s">
        <v>162</v>
      </c>
      <c r="K217" s="200" t="s">
        <v>309</v>
      </c>
      <c r="L217" s="200" t="s">
        <v>111</v>
      </c>
    </row>
    <row r="218" spans="1:12" ht="20.100000000000001" customHeight="1" x14ac:dyDescent="0.2">
      <c r="A218" s="204" t="s">
        <v>1466</v>
      </c>
      <c r="B218" s="205">
        <v>4</v>
      </c>
      <c r="C218" s="205">
        <v>0</v>
      </c>
      <c r="D218" s="205">
        <v>0</v>
      </c>
      <c r="E218" s="205">
        <v>1</v>
      </c>
      <c r="F218" s="205">
        <v>2</v>
      </c>
      <c r="G218" s="205">
        <v>1</v>
      </c>
      <c r="H218" s="205">
        <v>699</v>
      </c>
      <c r="I218" s="202">
        <f t="shared" si="4"/>
        <v>5.7224606580829757E-3</v>
      </c>
      <c r="J218" s="206" t="s">
        <v>34</v>
      </c>
      <c r="K218" s="200" t="s">
        <v>312</v>
      </c>
      <c r="L218" s="200"/>
    </row>
    <row r="219" spans="1:12" ht="20.100000000000001" customHeight="1" x14ac:dyDescent="0.2">
      <c r="A219" s="204" t="s">
        <v>24</v>
      </c>
      <c r="B219" s="205">
        <v>591</v>
      </c>
      <c r="C219" s="205">
        <v>64</v>
      </c>
      <c r="D219" s="205">
        <v>49</v>
      </c>
      <c r="E219" s="205">
        <v>259</v>
      </c>
      <c r="F219" s="205">
        <v>110</v>
      </c>
      <c r="G219" s="205">
        <v>109</v>
      </c>
      <c r="H219" s="205">
        <v>19740</v>
      </c>
      <c r="I219" s="202">
        <f t="shared" si="4"/>
        <v>2.9939209726443768E-2</v>
      </c>
      <c r="J219" s="206" t="s">
        <v>456</v>
      </c>
      <c r="K219" s="200" t="s">
        <v>298</v>
      </c>
      <c r="L219" s="200"/>
    </row>
    <row r="220" spans="1:12" ht="20.100000000000001" customHeight="1" x14ac:dyDescent="0.2">
      <c r="A220" s="204" t="s">
        <v>2148</v>
      </c>
      <c r="B220" s="205">
        <v>4</v>
      </c>
      <c r="C220" s="205">
        <v>0</v>
      </c>
      <c r="D220" s="205">
        <v>0</v>
      </c>
      <c r="E220" s="205">
        <v>2</v>
      </c>
      <c r="F220" s="205">
        <v>0</v>
      </c>
      <c r="G220" s="205">
        <v>2</v>
      </c>
      <c r="H220" s="205">
        <v>420</v>
      </c>
      <c r="I220" s="202">
        <f t="shared" si="4"/>
        <v>9.5238095238095247E-3</v>
      </c>
      <c r="J220" s="206" t="s">
        <v>34</v>
      </c>
      <c r="K220" s="200" t="s">
        <v>305</v>
      </c>
      <c r="L220" s="200" t="s">
        <v>2359</v>
      </c>
    </row>
    <row r="221" spans="1:12" ht="20.100000000000001" customHeight="1" x14ac:dyDescent="0.2">
      <c r="A221" s="204" t="s">
        <v>799</v>
      </c>
      <c r="B221" s="205">
        <v>15</v>
      </c>
      <c r="C221" s="205">
        <v>1</v>
      </c>
      <c r="D221" s="205">
        <v>0</v>
      </c>
      <c r="E221" s="205">
        <v>10</v>
      </c>
      <c r="F221" s="205">
        <v>2</v>
      </c>
      <c r="G221" s="205">
        <v>2</v>
      </c>
      <c r="H221" s="205">
        <v>1425</v>
      </c>
      <c r="I221" s="202">
        <f t="shared" si="4"/>
        <v>1.0526315789473684E-2</v>
      </c>
      <c r="J221" s="206" t="s">
        <v>88</v>
      </c>
      <c r="K221" s="200" t="s">
        <v>305</v>
      </c>
      <c r="L221" s="200"/>
    </row>
    <row r="222" spans="1:12" ht="20.100000000000001" customHeight="1" x14ac:dyDescent="0.2">
      <c r="A222" s="204" t="s">
        <v>771</v>
      </c>
      <c r="B222" s="205">
        <v>2</v>
      </c>
      <c r="C222" s="205">
        <v>0</v>
      </c>
      <c r="D222" s="205">
        <v>0</v>
      </c>
      <c r="E222" s="205">
        <v>1</v>
      </c>
      <c r="F222" s="205">
        <v>1</v>
      </c>
      <c r="G222" s="205">
        <v>0</v>
      </c>
      <c r="H222" s="205">
        <v>1215</v>
      </c>
      <c r="I222" s="202">
        <f t="shared" si="4"/>
        <v>1.6460905349794238E-3</v>
      </c>
      <c r="J222" s="206" t="s">
        <v>88</v>
      </c>
      <c r="K222" s="200" t="s">
        <v>305</v>
      </c>
      <c r="L222" s="200"/>
    </row>
    <row r="223" spans="1:12" ht="20.100000000000001" customHeight="1" x14ac:dyDescent="0.2">
      <c r="A223" s="204" t="s">
        <v>1191</v>
      </c>
      <c r="B223" s="205">
        <v>4</v>
      </c>
      <c r="C223" s="205">
        <v>0</v>
      </c>
      <c r="D223" s="205">
        <v>0</v>
      </c>
      <c r="E223" s="205">
        <v>2</v>
      </c>
      <c r="F223" s="205">
        <v>2</v>
      </c>
      <c r="G223" s="205">
        <v>0</v>
      </c>
      <c r="H223" s="205">
        <v>713</v>
      </c>
      <c r="I223" s="202">
        <f t="shared" si="4"/>
        <v>5.6100981767180924E-3</v>
      </c>
      <c r="J223" s="206" t="s">
        <v>28</v>
      </c>
      <c r="K223" s="200" t="s">
        <v>321</v>
      </c>
      <c r="L223" s="200" t="s">
        <v>2355</v>
      </c>
    </row>
    <row r="224" spans="1:12" ht="20.100000000000001" customHeight="1" x14ac:dyDescent="0.2">
      <c r="A224" s="204" t="s">
        <v>956</v>
      </c>
      <c r="B224" s="205">
        <v>15</v>
      </c>
      <c r="C224" s="205">
        <v>2</v>
      </c>
      <c r="D224" s="205">
        <v>0</v>
      </c>
      <c r="E224" s="205">
        <v>9</v>
      </c>
      <c r="F224" s="205">
        <v>4</v>
      </c>
      <c r="G224" s="205">
        <v>0</v>
      </c>
      <c r="H224" s="205">
        <v>1310</v>
      </c>
      <c r="I224" s="202">
        <f t="shared" si="4"/>
        <v>1.1450381679389313E-2</v>
      </c>
      <c r="J224" s="206" t="s">
        <v>71</v>
      </c>
      <c r="K224" s="200" t="s">
        <v>298</v>
      </c>
      <c r="L224" s="200"/>
    </row>
    <row r="225" spans="1:12" ht="20.100000000000001" customHeight="1" x14ac:dyDescent="0.2">
      <c r="A225" s="204" t="s">
        <v>1422</v>
      </c>
      <c r="B225" s="205">
        <v>10</v>
      </c>
      <c r="C225" s="205">
        <v>3</v>
      </c>
      <c r="D225" s="205">
        <v>0</v>
      </c>
      <c r="E225" s="205">
        <v>2</v>
      </c>
      <c r="F225" s="205">
        <v>1</v>
      </c>
      <c r="G225" s="205">
        <v>4</v>
      </c>
      <c r="H225" s="205">
        <v>781</v>
      </c>
      <c r="I225" s="202">
        <f t="shared" si="4"/>
        <v>1.2804097311139564E-2</v>
      </c>
      <c r="J225" s="206" t="s">
        <v>71</v>
      </c>
      <c r="K225" s="200" t="s">
        <v>298</v>
      </c>
      <c r="L225" s="200" t="s">
        <v>18</v>
      </c>
    </row>
    <row r="226" spans="1:12" ht="20.100000000000001" customHeight="1" x14ac:dyDescent="0.2">
      <c r="A226" s="204" t="s">
        <v>1275</v>
      </c>
      <c r="B226" s="205">
        <v>10</v>
      </c>
      <c r="C226" s="205">
        <v>3</v>
      </c>
      <c r="D226" s="205">
        <v>0</v>
      </c>
      <c r="E226" s="205">
        <v>4</v>
      </c>
      <c r="F226" s="205">
        <v>2</v>
      </c>
      <c r="G226" s="205">
        <v>1</v>
      </c>
      <c r="H226" s="205">
        <v>974</v>
      </c>
      <c r="I226" s="202">
        <f t="shared" si="4"/>
        <v>1.0266940451745379E-2</v>
      </c>
      <c r="J226" s="206" t="s">
        <v>43</v>
      </c>
      <c r="K226" s="200" t="s">
        <v>312</v>
      </c>
      <c r="L226" s="200"/>
    </row>
    <row r="227" spans="1:12" ht="20.100000000000001" customHeight="1" x14ac:dyDescent="0.2">
      <c r="A227" s="204" t="s">
        <v>2262</v>
      </c>
      <c r="B227" s="205">
        <v>1</v>
      </c>
      <c r="C227" s="205">
        <v>0</v>
      </c>
      <c r="D227" s="205">
        <v>0</v>
      </c>
      <c r="E227" s="205">
        <v>0</v>
      </c>
      <c r="F227" s="205">
        <v>1</v>
      </c>
      <c r="G227" s="205">
        <v>0</v>
      </c>
      <c r="H227" s="205">
        <v>663</v>
      </c>
      <c r="I227" s="202">
        <f t="shared" si="4"/>
        <v>1.5082956259426848E-3</v>
      </c>
      <c r="J227" s="206" t="s">
        <v>147</v>
      </c>
      <c r="K227" s="200" t="s">
        <v>316</v>
      </c>
      <c r="L227" s="200"/>
    </row>
    <row r="228" spans="1:12" ht="20.100000000000001" customHeight="1" x14ac:dyDescent="0.2">
      <c r="A228" s="204" t="s">
        <v>850</v>
      </c>
      <c r="B228" s="205">
        <v>9</v>
      </c>
      <c r="C228" s="205">
        <v>0</v>
      </c>
      <c r="D228" s="205">
        <v>0</v>
      </c>
      <c r="E228" s="205">
        <v>6</v>
      </c>
      <c r="F228" s="205">
        <v>2</v>
      </c>
      <c r="G228" s="205">
        <v>1</v>
      </c>
      <c r="H228" s="205">
        <v>541</v>
      </c>
      <c r="I228" s="202">
        <f t="shared" si="4"/>
        <v>1.6635859519408502E-2</v>
      </c>
      <c r="J228" s="206" t="s">
        <v>65</v>
      </c>
      <c r="K228" s="200" t="s">
        <v>316</v>
      </c>
      <c r="L228" s="200"/>
    </row>
    <row r="229" spans="1:12" ht="20.100000000000001" customHeight="1" x14ac:dyDescent="0.2">
      <c r="A229" s="204" t="s">
        <v>25</v>
      </c>
      <c r="B229" s="205">
        <v>1378</v>
      </c>
      <c r="C229" s="205">
        <v>170</v>
      </c>
      <c r="D229" s="205">
        <v>63</v>
      </c>
      <c r="E229" s="205">
        <v>752</v>
      </c>
      <c r="F229" s="205">
        <v>243</v>
      </c>
      <c r="G229" s="205">
        <v>150</v>
      </c>
      <c r="H229" s="205">
        <v>27207</v>
      </c>
      <c r="I229" s="202">
        <f t="shared" si="4"/>
        <v>5.0648730106222666E-2</v>
      </c>
      <c r="J229" s="206" t="s">
        <v>456</v>
      </c>
      <c r="K229" s="200" t="s">
        <v>312</v>
      </c>
      <c r="L229" s="200"/>
    </row>
    <row r="230" spans="1:12" ht="20.100000000000001" customHeight="1" x14ac:dyDescent="0.2">
      <c r="A230" s="204" t="s">
        <v>1851</v>
      </c>
      <c r="B230" s="205">
        <v>2</v>
      </c>
      <c r="C230" s="205">
        <v>0</v>
      </c>
      <c r="D230" s="205">
        <v>0</v>
      </c>
      <c r="E230" s="205">
        <v>2</v>
      </c>
      <c r="F230" s="205">
        <v>0</v>
      </c>
      <c r="G230" s="205">
        <v>0</v>
      </c>
      <c r="H230" s="205">
        <v>998</v>
      </c>
      <c r="I230" s="202">
        <f t="shared" si="4"/>
        <v>2.004008016032064E-3</v>
      </c>
      <c r="J230" s="206" t="s">
        <v>13</v>
      </c>
      <c r="K230" s="200" t="s">
        <v>296</v>
      </c>
      <c r="L230" s="200" t="s">
        <v>12</v>
      </c>
    </row>
    <row r="231" spans="1:12" ht="20.100000000000001" customHeight="1" x14ac:dyDescent="0.2">
      <c r="A231" s="204" t="s">
        <v>26</v>
      </c>
      <c r="B231" s="205">
        <v>1447</v>
      </c>
      <c r="C231" s="205">
        <v>60</v>
      </c>
      <c r="D231" s="205">
        <v>31</v>
      </c>
      <c r="E231" s="205">
        <v>781</v>
      </c>
      <c r="F231" s="205">
        <v>380</v>
      </c>
      <c r="G231" s="205">
        <v>195</v>
      </c>
      <c r="H231" s="205">
        <v>63261</v>
      </c>
      <c r="I231" s="202">
        <f t="shared" si="4"/>
        <v>2.2873492357060432E-2</v>
      </c>
      <c r="J231" s="206" t="s">
        <v>456</v>
      </c>
      <c r="K231" s="200" t="s">
        <v>303</v>
      </c>
      <c r="L231" s="200"/>
    </row>
    <row r="232" spans="1:12" ht="20.100000000000001" customHeight="1" x14ac:dyDescent="0.2">
      <c r="A232" s="204" t="s">
        <v>1044</v>
      </c>
      <c r="B232" s="205">
        <v>3</v>
      </c>
      <c r="C232" s="205">
        <v>0</v>
      </c>
      <c r="D232" s="205">
        <v>0</v>
      </c>
      <c r="E232" s="205">
        <v>1</v>
      </c>
      <c r="F232" s="205">
        <v>2</v>
      </c>
      <c r="G232" s="205">
        <v>0</v>
      </c>
      <c r="H232" s="205">
        <v>506</v>
      </c>
      <c r="I232" s="202">
        <f t="shared" si="4"/>
        <v>5.9288537549407111E-3</v>
      </c>
      <c r="J232" s="206" t="s">
        <v>46</v>
      </c>
      <c r="K232" s="200" t="s">
        <v>296</v>
      </c>
      <c r="L232" s="200"/>
    </row>
    <row r="233" spans="1:12" ht="20.100000000000001" customHeight="1" x14ac:dyDescent="0.2">
      <c r="A233" s="204" t="s">
        <v>1397</v>
      </c>
      <c r="B233" s="205">
        <v>1</v>
      </c>
      <c r="C233" s="205">
        <v>0</v>
      </c>
      <c r="D233" s="205">
        <v>0</v>
      </c>
      <c r="E233" s="205">
        <v>0</v>
      </c>
      <c r="F233" s="205">
        <v>1</v>
      </c>
      <c r="G233" s="205">
        <v>0</v>
      </c>
      <c r="H233" s="205">
        <v>1016</v>
      </c>
      <c r="I233" s="202">
        <f t="shared" si="4"/>
        <v>9.8425196850393699E-4</v>
      </c>
      <c r="J233" s="206" t="s">
        <v>89</v>
      </c>
      <c r="K233" s="200" t="s">
        <v>2580</v>
      </c>
      <c r="L233" s="200" t="s">
        <v>64</v>
      </c>
    </row>
    <row r="234" spans="1:12" ht="20.100000000000001" customHeight="1" x14ac:dyDescent="0.2">
      <c r="A234" s="204" t="s">
        <v>862</v>
      </c>
      <c r="B234" s="208">
        <v>16</v>
      </c>
      <c r="C234" s="208">
        <v>3</v>
      </c>
      <c r="D234" s="208">
        <v>0</v>
      </c>
      <c r="E234" s="208">
        <v>7</v>
      </c>
      <c r="F234" s="208">
        <v>4</v>
      </c>
      <c r="G234" s="208">
        <v>2</v>
      </c>
      <c r="H234" s="209">
        <v>508</v>
      </c>
      <c r="I234" s="202">
        <f t="shared" si="4"/>
        <v>3.1496062992125984E-2</v>
      </c>
      <c r="J234" s="206" t="s">
        <v>36</v>
      </c>
      <c r="K234" s="200" t="s">
        <v>321</v>
      </c>
      <c r="L234" s="200" t="s">
        <v>364</v>
      </c>
    </row>
    <row r="235" spans="1:12" ht="20.100000000000001" customHeight="1" x14ac:dyDescent="0.2">
      <c r="A235" s="204" t="s">
        <v>1981</v>
      </c>
      <c r="B235" s="205">
        <v>1</v>
      </c>
      <c r="C235" s="205">
        <v>0</v>
      </c>
      <c r="D235" s="205">
        <v>0</v>
      </c>
      <c r="E235" s="205">
        <v>1</v>
      </c>
      <c r="F235" s="205">
        <v>0</v>
      </c>
      <c r="G235" s="205">
        <v>0</v>
      </c>
      <c r="H235" s="205">
        <v>363</v>
      </c>
      <c r="I235" s="202">
        <f t="shared" si="4"/>
        <v>2.7548209366391185E-3</v>
      </c>
      <c r="J235" s="206" t="s">
        <v>35</v>
      </c>
      <c r="K235" s="200" t="s">
        <v>2580</v>
      </c>
      <c r="L235" s="200" t="s">
        <v>91</v>
      </c>
    </row>
    <row r="236" spans="1:12" ht="20.100000000000001" customHeight="1" x14ac:dyDescent="0.2">
      <c r="A236" s="204" t="s">
        <v>1302</v>
      </c>
      <c r="B236" s="205">
        <v>2</v>
      </c>
      <c r="C236" s="205">
        <v>0</v>
      </c>
      <c r="D236" s="205">
        <v>0</v>
      </c>
      <c r="E236" s="205">
        <v>1</v>
      </c>
      <c r="F236" s="205">
        <v>1</v>
      </c>
      <c r="G236" s="205">
        <v>0</v>
      </c>
      <c r="H236" s="205">
        <v>472</v>
      </c>
      <c r="I236" s="202">
        <f t="shared" si="4"/>
        <v>4.2372881355932203E-3</v>
      </c>
      <c r="J236" s="206" t="s">
        <v>35</v>
      </c>
      <c r="K236" s="200" t="s">
        <v>2580</v>
      </c>
      <c r="L236" s="200" t="s">
        <v>91</v>
      </c>
    </row>
    <row r="237" spans="1:12" ht="20.100000000000001" customHeight="1" x14ac:dyDescent="0.2">
      <c r="A237" s="204" t="s">
        <v>27</v>
      </c>
      <c r="B237" s="205">
        <v>158</v>
      </c>
      <c r="C237" s="205">
        <v>13</v>
      </c>
      <c r="D237" s="205">
        <v>8</v>
      </c>
      <c r="E237" s="205">
        <v>38</v>
      </c>
      <c r="F237" s="205">
        <v>40</v>
      </c>
      <c r="G237" s="205">
        <v>59</v>
      </c>
      <c r="H237" s="205">
        <v>26793</v>
      </c>
      <c r="I237" s="202">
        <f t="shared" si="4"/>
        <v>5.8970626656216175E-3</v>
      </c>
      <c r="J237" s="206" t="s">
        <v>456</v>
      </c>
      <c r="K237" s="200" t="s">
        <v>309</v>
      </c>
      <c r="L237" s="200" t="s">
        <v>111</v>
      </c>
    </row>
    <row r="238" spans="1:12" ht="20.100000000000001" customHeight="1" x14ac:dyDescent="0.2">
      <c r="A238" s="204" t="s">
        <v>928</v>
      </c>
      <c r="B238" s="205">
        <v>4</v>
      </c>
      <c r="C238" s="205">
        <v>0</v>
      </c>
      <c r="D238" s="205">
        <v>0</v>
      </c>
      <c r="E238" s="205">
        <v>1</v>
      </c>
      <c r="F238" s="205">
        <v>1</v>
      </c>
      <c r="G238" s="205">
        <v>2</v>
      </c>
      <c r="H238" s="205">
        <v>486</v>
      </c>
      <c r="I238" s="202">
        <f t="shared" si="4"/>
        <v>8.23045267489712E-3</v>
      </c>
      <c r="J238" s="206" t="s">
        <v>36</v>
      </c>
      <c r="K238" s="200" t="s">
        <v>321</v>
      </c>
      <c r="L238" s="200" t="s">
        <v>364</v>
      </c>
    </row>
    <row r="239" spans="1:12" ht="20.100000000000001" customHeight="1" x14ac:dyDescent="0.2">
      <c r="A239" s="204" t="s">
        <v>2340</v>
      </c>
      <c r="B239" s="205">
        <v>6</v>
      </c>
      <c r="C239" s="205">
        <v>3</v>
      </c>
      <c r="D239" s="205">
        <v>0</v>
      </c>
      <c r="E239" s="205">
        <v>1</v>
      </c>
      <c r="F239" s="205">
        <v>2</v>
      </c>
      <c r="G239" s="205">
        <v>0</v>
      </c>
      <c r="H239" s="205">
        <v>452</v>
      </c>
      <c r="I239" s="202">
        <f t="shared" si="4"/>
        <v>1.3274336283185841E-2</v>
      </c>
      <c r="J239" s="206" t="s">
        <v>76</v>
      </c>
      <c r="K239" s="200" t="s">
        <v>321</v>
      </c>
      <c r="L239" s="200" t="s">
        <v>332</v>
      </c>
    </row>
    <row r="240" spans="1:12" ht="20.100000000000001" customHeight="1" x14ac:dyDescent="0.2">
      <c r="A240" s="204" t="s">
        <v>1962</v>
      </c>
      <c r="B240" s="205">
        <v>2</v>
      </c>
      <c r="C240" s="205">
        <v>0</v>
      </c>
      <c r="D240" s="205">
        <v>0</v>
      </c>
      <c r="E240" s="205">
        <v>0</v>
      </c>
      <c r="F240" s="205">
        <v>2</v>
      </c>
      <c r="G240" s="205">
        <v>0</v>
      </c>
      <c r="H240" s="205">
        <v>205</v>
      </c>
      <c r="I240" s="202">
        <f t="shared" si="4"/>
        <v>9.7560975609756097E-3</v>
      </c>
      <c r="J240" s="206" t="s">
        <v>76</v>
      </c>
      <c r="K240" s="200" t="s">
        <v>321</v>
      </c>
      <c r="L240" s="200" t="s">
        <v>332</v>
      </c>
    </row>
    <row r="241" spans="1:12" ht="20.100000000000001" customHeight="1" x14ac:dyDescent="0.2">
      <c r="A241" s="204" t="s">
        <v>701</v>
      </c>
      <c r="B241" s="205">
        <v>27</v>
      </c>
      <c r="C241" s="205">
        <v>0</v>
      </c>
      <c r="D241" s="205">
        <v>0</v>
      </c>
      <c r="E241" s="205">
        <v>24</v>
      </c>
      <c r="F241" s="205">
        <v>1</v>
      </c>
      <c r="G241" s="205">
        <v>2</v>
      </c>
      <c r="H241" s="205">
        <v>855</v>
      </c>
      <c r="I241" s="202">
        <f t="shared" si="4"/>
        <v>3.1578947368421054E-2</v>
      </c>
      <c r="J241" s="206" t="s">
        <v>89</v>
      </c>
      <c r="K241" s="200" t="s">
        <v>2580</v>
      </c>
      <c r="L241" s="200" t="s">
        <v>91</v>
      </c>
    </row>
    <row r="242" spans="1:12" ht="20.100000000000001" customHeight="1" x14ac:dyDescent="0.2">
      <c r="A242" s="204" t="s">
        <v>30</v>
      </c>
      <c r="B242" s="205">
        <v>6</v>
      </c>
      <c r="C242" s="205">
        <v>0</v>
      </c>
      <c r="D242" s="205">
        <v>0</v>
      </c>
      <c r="E242" s="205">
        <v>5</v>
      </c>
      <c r="F242" s="205">
        <v>0</v>
      </c>
      <c r="G242" s="205">
        <v>1</v>
      </c>
      <c r="H242" s="205">
        <v>493</v>
      </c>
      <c r="I242" s="202">
        <f t="shared" si="4"/>
        <v>1.2170385395537525E-2</v>
      </c>
      <c r="J242" s="206" t="s">
        <v>30</v>
      </c>
      <c r="K242" s="200" t="s">
        <v>312</v>
      </c>
      <c r="L242" s="200" t="s">
        <v>2358</v>
      </c>
    </row>
    <row r="243" spans="1:12" ht="20.100000000000001" customHeight="1" x14ac:dyDescent="0.2">
      <c r="A243" s="204" t="s">
        <v>1551</v>
      </c>
      <c r="B243" s="205">
        <v>12</v>
      </c>
      <c r="C243" s="205">
        <v>0</v>
      </c>
      <c r="D243" s="205">
        <v>3</v>
      </c>
      <c r="E243" s="205">
        <v>2</v>
      </c>
      <c r="F243" s="205">
        <v>4</v>
      </c>
      <c r="G243" s="205">
        <v>3</v>
      </c>
      <c r="H243" s="205">
        <v>832</v>
      </c>
      <c r="I243" s="202">
        <f t="shared" si="4"/>
        <v>1.4423076923076924E-2</v>
      </c>
      <c r="J243" s="206" t="s">
        <v>46</v>
      </c>
      <c r="K243" s="200" t="s">
        <v>296</v>
      </c>
      <c r="L243" s="200"/>
    </row>
    <row r="244" spans="1:12" ht="20.100000000000001" customHeight="1" x14ac:dyDescent="0.2">
      <c r="A244" s="204" t="s">
        <v>2201</v>
      </c>
      <c r="B244" s="205">
        <v>1</v>
      </c>
      <c r="C244" s="205">
        <v>0</v>
      </c>
      <c r="D244" s="205">
        <v>0</v>
      </c>
      <c r="E244" s="205">
        <v>1</v>
      </c>
      <c r="F244" s="205">
        <v>0</v>
      </c>
      <c r="G244" s="205">
        <v>0</v>
      </c>
      <c r="H244" s="205">
        <v>212</v>
      </c>
      <c r="I244" s="202">
        <f t="shared" si="4"/>
        <v>4.7169811320754715E-3</v>
      </c>
      <c r="J244" s="206" t="s">
        <v>71</v>
      </c>
      <c r="K244" s="200" t="s">
        <v>298</v>
      </c>
      <c r="L244" s="200"/>
    </row>
    <row r="245" spans="1:12" ht="20.100000000000001" customHeight="1" x14ac:dyDescent="0.2">
      <c r="A245" s="204" t="s">
        <v>917</v>
      </c>
      <c r="B245" s="205">
        <v>5</v>
      </c>
      <c r="C245" s="205">
        <v>0</v>
      </c>
      <c r="D245" s="205">
        <v>0</v>
      </c>
      <c r="E245" s="205">
        <v>1</v>
      </c>
      <c r="F245" s="205">
        <v>0</v>
      </c>
      <c r="G245" s="205">
        <v>4</v>
      </c>
      <c r="H245" s="205">
        <v>1242</v>
      </c>
      <c r="I245" s="202">
        <f t="shared" si="4"/>
        <v>4.0257648953301124E-3</v>
      </c>
      <c r="J245" s="206" t="s">
        <v>78</v>
      </c>
      <c r="K245" s="200" t="s">
        <v>321</v>
      </c>
      <c r="L245" s="200"/>
    </row>
    <row r="246" spans="1:12" ht="20.100000000000001" customHeight="1" x14ac:dyDescent="0.2">
      <c r="A246" s="204" t="s">
        <v>1141</v>
      </c>
      <c r="B246" s="205">
        <v>2</v>
      </c>
      <c r="C246" s="205">
        <v>0</v>
      </c>
      <c r="D246" s="205">
        <v>0</v>
      </c>
      <c r="E246" s="205">
        <v>1</v>
      </c>
      <c r="F246" s="205">
        <v>0</v>
      </c>
      <c r="G246" s="205">
        <v>1</v>
      </c>
      <c r="H246" s="205">
        <v>1539</v>
      </c>
      <c r="I246" s="202">
        <f t="shared" si="4"/>
        <v>1.2995451591942819E-3</v>
      </c>
      <c r="J246" s="206" t="s">
        <v>225</v>
      </c>
      <c r="K246" s="200" t="s">
        <v>307</v>
      </c>
      <c r="L246" s="200" t="s">
        <v>1</v>
      </c>
    </row>
    <row r="247" spans="1:12" ht="20.100000000000001" customHeight="1" x14ac:dyDescent="0.2">
      <c r="A247" s="204" t="s">
        <v>964</v>
      </c>
      <c r="B247" s="205">
        <v>14</v>
      </c>
      <c r="C247" s="205">
        <v>4</v>
      </c>
      <c r="D247" s="205">
        <v>0</v>
      </c>
      <c r="E247" s="205">
        <v>7</v>
      </c>
      <c r="F247" s="205">
        <v>2</v>
      </c>
      <c r="G247" s="205">
        <v>1</v>
      </c>
      <c r="H247" s="205">
        <v>723</v>
      </c>
      <c r="I247" s="202">
        <f t="shared" si="4"/>
        <v>1.9363762102351315E-2</v>
      </c>
      <c r="J247" s="206" t="s">
        <v>87</v>
      </c>
      <c r="K247" s="200" t="s">
        <v>2580</v>
      </c>
      <c r="L247" s="200" t="s">
        <v>51</v>
      </c>
    </row>
    <row r="248" spans="1:12" ht="20.100000000000001" customHeight="1" x14ac:dyDescent="0.2">
      <c r="A248" s="204" t="s">
        <v>581</v>
      </c>
      <c r="B248" s="205">
        <v>30</v>
      </c>
      <c r="C248" s="205">
        <v>0</v>
      </c>
      <c r="D248" s="205">
        <v>0</v>
      </c>
      <c r="E248" s="205">
        <v>19</v>
      </c>
      <c r="F248" s="205">
        <v>7</v>
      </c>
      <c r="G248" s="205">
        <v>4</v>
      </c>
      <c r="H248" s="205">
        <v>810</v>
      </c>
      <c r="I248" s="202">
        <f t="shared" si="4"/>
        <v>3.7037037037037035E-2</v>
      </c>
      <c r="J248" s="206" t="s">
        <v>89</v>
      </c>
      <c r="K248" s="200" t="s">
        <v>2580</v>
      </c>
      <c r="L248" s="200" t="s">
        <v>64</v>
      </c>
    </row>
    <row r="249" spans="1:12" ht="20.100000000000001" customHeight="1" x14ac:dyDescent="0.2">
      <c r="A249" s="204" t="s">
        <v>1212</v>
      </c>
      <c r="B249" s="205">
        <v>5</v>
      </c>
      <c r="C249" s="205">
        <v>0</v>
      </c>
      <c r="D249" s="205">
        <v>0</v>
      </c>
      <c r="E249" s="205">
        <v>3</v>
      </c>
      <c r="F249" s="205">
        <v>1</v>
      </c>
      <c r="G249" s="205">
        <v>1</v>
      </c>
      <c r="H249" s="205">
        <v>964</v>
      </c>
      <c r="I249" s="202">
        <f t="shared" si="4"/>
        <v>5.1867219917012446E-3</v>
      </c>
      <c r="J249" s="206" t="s">
        <v>43</v>
      </c>
      <c r="K249" s="200" t="s">
        <v>312</v>
      </c>
      <c r="L249" s="200" t="s">
        <v>2358</v>
      </c>
    </row>
    <row r="250" spans="1:12" ht="20.100000000000001" customHeight="1" x14ac:dyDescent="0.2">
      <c r="A250" s="204" t="s">
        <v>617</v>
      </c>
      <c r="B250" s="205">
        <v>1</v>
      </c>
      <c r="C250" s="205">
        <v>0</v>
      </c>
      <c r="D250" s="205">
        <v>0</v>
      </c>
      <c r="E250" s="205">
        <v>0</v>
      </c>
      <c r="F250" s="205">
        <v>0</v>
      </c>
      <c r="G250" s="205">
        <v>1</v>
      </c>
      <c r="H250" s="205">
        <v>289</v>
      </c>
      <c r="I250" s="202">
        <f t="shared" si="4"/>
        <v>3.4602076124567475E-3</v>
      </c>
      <c r="J250" s="206" t="s">
        <v>76</v>
      </c>
      <c r="K250" s="200" t="s">
        <v>321</v>
      </c>
      <c r="L250" s="200" t="s">
        <v>332</v>
      </c>
    </row>
    <row r="251" spans="1:12" ht="20.100000000000001" customHeight="1" x14ac:dyDescent="0.2">
      <c r="A251" s="204" t="s">
        <v>1818</v>
      </c>
      <c r="B251" s="205">
        <v>4</v>
      </c>
      <c r="C251" s="205">
        <v>2</v>
      </c>
      <c r="D251" s="205">
        <v>0</v>
      </c>
      <c r="E251" s="205">
        <v>0</v>
      </c>
      <c r="F251" s="205">
        <v>1</v>
      </c>
      <c r="G251" s="205">
        <v>1</v>
      </c>
      <c r="H251" s="205">
        <v>548</v>
      </c>
      <c r="I251" s="202">
        <f t="shared" si="4"/>
        <v>7.2992700729927005E-3</v>
      </c>
      <c r="J251" s="206" t="s">
        <v>241</v>
      </c>
      <c r="K251" s="200" t="s">
        <v>298</v>
      </c>
      <c r="L251" s="200"/>
    </row>
    <row r="252" spans="1:12" ht="20.100000000000001" customHeight="1" x14ac:dyDescent="0.2">
      <c r="A252" s="204" t="s">
        <v>1359</v>
      </c>
      <c r="B252" s="205">
        <v>4</v>
      </c>
      <c r="C252" s="205">
        <v>0</v>
      </c>
      <c r="D252" s="205">
        <v>0</v>
      </c>
      <c r="E252" s="205">
        <v>3</v>
      </c>
      <c r="F252" s="205">
        <v>0</v>
      </c>
      <c r="G252" s="205">
        <v>1</v>
      </c>
      <c r="H252" s="205">
        <v>694</v>
      </c>
      <c r="I252" s="202">
        <f t="shared" si="4"/>
        <v>5.763688760806916E-3</v>
      </c>
      <c r="J252" s="206" t="s">
        <v>54</v>
      </c>
      <c r="K252" s="200" t="s">
        <v>296</v>
      </c>
      <c r="L252" s="200" t="s">
        <v>328</v>
      </c>
    </row>
    <row r="253" spans="1:12" ht="20.100000000000001" customHeight="1" x14ac:dyDescent="0.2">
      <c r="A253" s="204" t="s">
        <v>1522</v>
      </c>
      <c r="B253" s="205">
        <v>5</v>
      </c>
      <c r="C253" s="205">
        <v>0</v>
      </c>
      <c r="D253" s="205">
        <v>0</v>
      </c>
      <c r="E253" s="205">
        <v>4</v>
      </c>
      <c r="F253" s="205">
        <v>1</v>
      </c>
      <c r="G253" s="205">
        <v>0</v>
      </c>
      <c r="H253" s="205">
        <v>193</v>
      </c>
      <c r="I253" s="202">
        <f t="shared" si="4"/>
        <v>2.5906735751295335E-2</v>
      </c>
      <c r="J253" s="206" t="s">
        <v>241</v>
      </c>
      <c r="K253" s="200" t="s">
        <v>298</v>
      </c>
      <c r="L253" s="200"/>
    </row>
    <row r="254" spans="1:12" ht="20.100000000000001" customHeight="1" x14ac:dyDescent="0.2">
      <c r="A254" s="204" t="s">
        <v>1942</v>
      </c>
      <c r="B254" s="205">
        <v>3</v>
      </c>
      <c r="C254" s="205">
        <v>0</v>
      </c>
      <c r="D254" s="205">
        <v>0</v>
      </c>
      <c r="E254" s="205">
        <v>2</v>
      </c>
      <c r="F254" s="205">
        <v>0</v>
      </c>
      <c r="G254" s="205">
        <v>1</v>
      </c>
      <c r="H254" s="205">
        <v>522</v>
      </c>
      <c r="I254" s="202">
        <f t="shared" si="4"/>
        <v>5.7471264367816091E-3</v>
      </c>
      <c r="J254" s="206" t="s">
        <v>48</v>
      </c>
      <c r="K254" s="200" t="s">
        <v>305</v>
      </c>
      <c r="L254" s="200" t="s">
        <v>2359</v>
      </c>
    </row>
    <row r="255" spans="1:12" ht="20.100000000000001" customHeight="1" x14ac:dyDescent="0.2">
      <c r="A255" s="204" t="s">
        <v>1329</v>
      </c>
      <c r="B255" s="205">
        <v>2</v>
      </c>
      <c r="C255" s="205">
        <v>0</v>
      </c>
      <c r="D255" s="205">
        <v>0</v>
      </c>
      <c r="E255" s="205">
        <v>1</v>
      </c>
      <c r="F255" s="205">
        <v>0</v>
      </c>
      <c r="G255" s="205">
        <v>1</v>
      </c>
      <c r="H255" s="205">
        <v>569</v>
      </c>
      <c r="I255" s="202">
        <f t="shared" si="4"/>
        <v>3.5149384885764497E-3</v>
      </c>
      <c r="J255" s="206" t="s">
        <v>65</v>
      </c>
      <c r="K255" s="200" t="s">
        <v>316</v>
      </c>
      <c r="L255" s="200"/>
    </row>
    <row r="256" spans="1:12" ht="20.100000000000001" customHeight="1" x14ac:dyDescent="0.2">
      <c r="A256" s="204" t="s">
        <v>1416</v>
      </c>
      <c r="B256" s="205">
        <v>9</v>
      </c>
      <c r="C256" s="205">
        <v>0</v>
      </c>
      <c r="D256" s="205">
        <v>2</v>
      </c>
      <c r="E256" s="205">
        <v>1</v>
      </c>
      <c r="F256" s="205">
        <v>5</v>
      </c>
      <c r="G256" s="205">
        <v>1</v>
      </c>
      <c r="H256" s="205">
        <v>1183</v>
      </c>
      <c r="I256" s="202">
        <f t="shared" si="4"/>
        <v>7.6077768385460695E-3</v>
      </c>
      <c r="J256" s="206" t="s">
        <v>43</v>
      </c>
      <c r="K256" s="200" t="s">
        <v>312</v>
      </c>
      <c r="L256" s="200" t="s">
        <v>2358</v>
      </c>
    </row>
    <row r="257" spans="1:12" ht="20.100000000000001" customHeight="1" x14ac:dyDescent="0.2">
      <c r="A257" s="204" t="s">
        <v>1783</v>
      </c>
      <c r="B257" s="205">
        <v>7</v>
      </c>
      <c r="C257" s="205">
        <v>1</v>
      </c>
      <c r="D257" s="205">
        <v>0</v>
      </c>
      <c r="E257" s="205">
        <v>2</v>
      </c>
      <c r="F257" s="205">
        <v>3</v>
      </c>
      <c r="G257" s="205">
        <v>1</v>
      </c>
      <c r="H257" s="205">
        <v>877</v>
      </c>
      <c r="I257" s="202">
        <f t="shared" si="4"/>
        <v>7.98175598631699E-3</v>
      </c>
      <c r="J257" s="206" t="s">
        <v>73</v>
      </c>
      <c r="K257" s="200" t="s">
        <v>316</v>
      </c>
      <c r="L257" s="200"/>
    </row>
    <row r="258" spans="1:12" ht="20.100000000000001" customHeight="1" x14ac:dyDescent="0.2">
      <c r="A258" s="204" t="s">
        <v>1579</v>
      </c>
      <c r="B258" s="205">
        <v>4</v>
      </c>
      <c r="C258" s="205">
        <v>0</v>
      </c>
      <c r="D258" s="205">
        <v>0</v>
      </c>
      <c r="E258" s="205">
        <v>0</v>
      </c>
      <c r="F258" s="205">
        <v>3</v>
      </c>
      <c r="G258" s="205">
        <v>1</v>
      </c>
      <c r="H258" s="205">
        <v>729</v>
      </c>
      <c r="I258" s="202">
        <f t="shared" si="4"/>
        <v>5.4869684499314125E-3</v>
      </c>
      <c r="J258" s="206" t="s">
        <v>34</v>
      </c>
      <c r="K258" s="200" t="s">
        <v>305</v>
      </c>
      <c r="L258" s="200" t="s">
        <v>2359</v>
      </c>
    </row>
    <row r="259" spans="1:12" ht="20.100000000000001" customHeight="1" x14ac:dyDescent="0.2">
      <c r="A259" s="204" t="s">
        <v>1750</v>
      </c>
      <c r="B259" s="205">
        <v>1</v>
      </c>
      <c r="C259" s="205">
        <v>0</v>
      </c>
      <c r="D259" s="205">
        <v>0</v>
      </c>
      <c r="E259" s="205">
        <v>0</v>
      </c>
      <c r="F259" s="205">
        <v>0</v>
      </c>
      <c r="G259" s="205">
        <v>1</v>
      </c>
      <c r="H259" s="205">
        <v>925</v>
      </c>
      <c r="I259" s="202">
        <f t="shared" si="4"/>
        <v>1.0810810810810811E-3</v>
      </c>
      <c r="J259" s="206" t="s">
        <v>88</v>
      </c>
      <c r="K259" s="200" t="s">
        <v>305</v>
      </c>
      <c r="L259" s="200"/>
    </row>
    <row r="260" spans="1:12" ht="20.100000000000001" customHeight="1" x14ac:dyDescent="0.2">
      <c r="A260" s="204" t="s">
        <v>31</v>
      </c>
      <c r="B260" s="205">
        <v>359</v>
      </c>
      <c r="C260" s="205">
        <v>27</v>
      </c>
      <c r="D260" s="205">
        <v>42</v>
      </c>
      <c r="E260" s="205">
        <v>105</v>
      </c>
      <c r="F260" s="205">
        <v>113</v>
      </c>
      <c r="G260" s="205">
        <v>72</v>
      </c>
      <c r="H260" s="205">
        <v>24347</v>
      </c>
      <c r="I260" s="202">
        <f t="shared" si="4"/>
        <v>1.4745143138785066E-2</v>
      </c>
      <c r="J260" s="206" t="s">
        <v>456</v>
      </c>
      <c r="K260" s="200" t="s">
        <v>296</v>
      </c>
      <c r="L260" s="200"/>
    </row>
    <row r="261" spans="1:12" ht="20.100000000000001" customHeight="1" x14ac:dyDescent="0.2">
      <c r="A261" s="204" t="s">
        <v>548</v>
      </c>
      <c r="B261" s="205">
        <v>18</v>
      </c>
      <c r="C261" s="205">
        <v>2</v>
      </c>
      <c r="D261" s="205">
        <v>2</v>
      </c>
      <c r="E261" s="205">
        <v>10</v>
      </c>
      <c r="F261" s="205">
        <v>3</v>
      </c>
      <c r="G261" s="205">
        <v>1</v>
      </c>
      <c r="H261" s="205">
        <v>2896</v>
      </c>
      <c r="I261" s="202">
        <f t="shared" si="4"/>
        <v>6.2154696132596682E-3</v>
      </c>
      <c r="J261" s="206" t="s">
        <v>35</v>
      </c>
      <c r="K261" s="200" t="s">
        <v>2580</v>
      </c>
      <c r="L261" s="200" t="s">
        <v>91</v>
      </c>
    </row>
    <row r="262" spans="1:12" ht="20.100000000000001" customHeight="1" x14ac:dyDescent="0.2">
      <c r="A262" s="204" t="s">
        <v>1828</v>
      </c>
      <c r="B262" s="205">
        <v>2</v>
      </c>
      <c r="C262" s="205">
        <v>0</v>
      </c>
      <c r="D262" s="205">
        <v>0</v>
      </c>
      <c r="E262" s="205">
        <v>0</v>
      </c>
      <c r="F262" s="205">
        <v>1</v>
      </c>
      <c r="G262" s="205">
        <v>1</v>
      </c>
      <c r="H262" s="205">
        <v>609</v>
      </c>
      <c r="I262" s="202">
        <f t="shared" si="4"/>
        <v>3.2840722495894909E-3</v>
      </c>
      <c r="J262" s="206" t="s">
        <v>162</v>
      </c>
      <c r="K262" s="200" t="s">
        <v>309</v>
      </c>
      <c r="L262" s="200" t="s">
        <v>111</v>
      </c>
    </row>
    <row r="263" spans="1:12" ht="20.100000000000001" customHeight="1" x14ac:dyDescent="0.2">
      <c r="A263" s="204" t="s">
        <v>769</v>
      </c>
      <c r="B263" s="205">
        <v>3</v>
      </c>
      <c r="C263" s="205">
        <v>0</v>
      </c>
      <c r="D263" s="205">
        <v>0</v>
      </c>
      <c r="E263" s="205">
        <v>1</v>
      </c>
      <c r="F263" s="205">
        <v>0</v>
      </c>
      <c r="G263" s="205">
        <v>2</v>
      </c>
      <c r="H263" s="205">
        <v>1217</v>
      </c>
      <c r="I263" s="202">
        <f t="shared" si="4"/>
        <v>2.4650780608052587E-3</v>
      </c>
      <c r="J263" s="206" t="s">
        <v>73</v>
      </c>
      <c r="K263" s="200" t="s">
        <v>316</v>
      </c>
      <c r="L263" s="200"/>
    </row>
    <row r="264" spans="1:12" ht="20.100000000000001" customHeight="1" x14ac:dyDescent="0.2">
      <c r="A264" s="204" t="s">
        <v>2087</v>
      </c>
      <c r="B264" s="205">
        <v>3</v>
      </c>
      <c r="C264" s="205">
        <v>0</v>
      </c>
      <c r="D264" s="205">
        <v>0</v>
      </c>
      <c r="E264" s="205">
        <v>3</v>
      </c>
      <c r="F264" s="205">
        <v>0</v>
      </c>
      <c r="G264" s="205">
        <v>0</v>
      </c>
      <c r="H264" s="205">
        <v>468</v>
      </c>
      <c r="I264" s="202">
        <f t="shared" si="4"/>
        <v>6.41025641025641E-3</v>
      </c>
      <c r="J264" s="206" t="s">
        <v>2581</v>
      </c>
      <c r="K264" s="200" t="s">
        <v>309</v>
      </c>
      <c r="L264" s="200"/>
    </row>
    <row r="265" spans="1:12" ht="20.100000000000001" customHeight="1" x14ac:dyDescent="0.2">
      <c r="A265" s="204" t="s">
        <v>1496</v>
      </c>
      <c r="B265" s="205">
        <v>7</v>
      </c>
      <c r="C265" s="205">
        <v>0</v>
      </c>
      <c r="D265" s="205">
        <v>0</v>
      </c>
      <c r="E265" s="205">
        <v>6</v>
      </c>
      <c r="F265" s="205">
        <v>1</v>
      </c>
      <c r="G265" s="205">
        <v>0</v>
      </c>
      <c r="H265" s="205">
        <v>1018</v>
      </c>
      <c r="I265" s="202">
        <f t="shared" si="4"/>
        <v>6.8762278978389E-3</v>
      </c>
      <c r="J265" s="206" t="s">
        <v>61</v>
      </c>
      <c r="K265" s="200" t="s">
        <v>305</v>
      </c>
      <c r="L265" s="200"/>
    </row>
    <row r="266" spans="1:12" ht="20.100000000000001" customHeight="1" x14ac:dyDescent="0.2">
      <c r="A266" s="204" t="s">
        <v>2243</v>
      </c>
      <c r="B266" s="205">
        <v>2</v>
      </c>
      <c r="C266" s="205">
        <v>0</v>
      </c>
      <c r="D266" s="205">
        <v>0</v>
      </c>
      <c r="E266" s="205">
        <v>0</v>
      </c>
      <c r="F266" s="205">
        <v>1</v>
      </c>
      <c r="G266" s="205">
        <v>1</v>
      </c>
      <c r="H266" s="205">
        <v>369</v>
      </c>
      <c r="I266" s="202">
        <f t="shared" si="4"/>
        <v>5.4200542005420054E-3</v>
      </c>
      <c r="J266" s="206" t="s">
        <v>30</v>
      </c>
      <c r="K266" s="200" t="s">
        <v>309</v>
      </c>
      <c r="L266" s="200" t="s">
        <v>111</v>
      </c>
    </row>
    <row r="267" spans="1:12" ht="20.100000000000001" customHeight="1" x14ac:dyDescent="0.2">
      <c r="A267" s="204" t="s">
        <v>2099</v>
      </c>
      <c r="B267" s="205">
        <v>1</v>
      </c>
      <c r="C267" s="205">
        <v>0</v>
      </c>
      <c r="D267" s="205">
        <v>0</v>
      </c>
      <c r="E267" s="205">
        <v>1</v>
      </c>
      <c r="F267" s="205">
        <v>0</v>
      </c>
      <c r="G267" s="205">
        <v>0</v>
      </c>
      <c r="H267" s="205">
        <v>910</v>
      </c>
      <c r="I267" s="202">
        <f t="shared" si="4"/>
        <v>1.0989010989010989E-3</v>
      </c>
      <c r="J267" s="206" t="s">
        <v>79</v>
      </c>
      <c r="K267" s="200"/>
      <c r="L267" s="200"/>
    </row>
    <row r="268" spans="1:12" ht="20.100000000000001" customHeight="1" x14ac:dyDescent="0.2">
      <c r="A268" s="204" t="s">
        <v>1370</v>
      </c>
      <c r="B268" s="205">
        <v>2</v>
      </c>
      <c r="C268" s="205">
        <v>0</v>
      </c>
      <c r="D268" s="205">
        <v>0</v>
      </c>
      <c r="E268" s="205">
        <v>1</v>
      </c>
      <c r="F268" s="205">
        <v>1</v>
      </c>
      <c r="G268" s="205">
        <v>0</v>
      </c>
      <c r="H268" s="205">
        <v>736</v>
      </c>
      <c r="I268" s="202">
        <f t="shared" ref="I268:I331" si="5">+B268/H268</f>
        <v>2.717391304347826E-3</v>
      </c>
      <c r="J268" s="206" t="s">
        <v>30</v>
      </c>
      <c r="K268" s="200" t="s">
        <v>309</v>
      </c>
      <c r="L268" s="200" t="s">
        <v>111</v>
      </c>
    </row>
    <row r="269" spans="1:12" ht="20.100000000000001" customHeight="1" x14ac:dyDescent="0.2">
      <c r="A269" s="204" t="s">
        <v>454</v>
      </c>
      <c r="B269" s="205">
        <v>212</v>
      </c>
      <c r="C269" s="205">
        <v>34</v>
      </c>
      <c r="D269" s="205">
        <v>39</v>
      </c>
      <c r="E269" s="205">
        <v>64</v>
      </c>
      <c r="F269" s="205">
        <v>55</v>
      </c>
      <c r="G269" s="205">
        <v>20</v>
      </c>
      <c r="H269" s="205">
        <v>3405</v>
      </c>
      <c r="I269" s="202">
        <f t="shared" si="5"/>
        <v>6.2261380323054331E-2</v>
      </c>
      <c r="J269" s="206" t="s">
        <v>70</v>
      </c>
      <c r="K269" s="200" t="s">
        <v>312</v>
      </c>
      <c r="L269" s="200" t="s">
        <v>2358</v>
      </c>
    </row>
    <row r="270" spans="1:12" ht="20.100000000000001" customHeight="1" x14ac:dyDescent="0.2">
      <c r="A270" s="204" t="s">
        <v>2065</v>
      </c>
      <c r="B270" s="205">
        <v>4</v>
      </c>
      <c r="C270" s="205">
        <v>0</v>
      </c>
      <c r="D270" s="205">
        <v>0</v>
      </c>
      <c r="E270" s="205">
        <v>2</v>
      </c>
      <c r="F270" s="205">
        <v>2</v>
      </c>
      <c r="G270" s="205">
        <v>0</v>
      </c>
      <c r="H270" s="205">
        <v>273</v>
      </c>
      <c r="I270" s="202">
        <f t="shared" si="5"/>
        <v>1.4652014652014652E-2</v>
      </c>
      <c r="J270" s="206" t="s">
        <v>34</v>
      </c>
      <c r="K270" s="200" t="s">
        <v>305</v>
      </c>
      <c r="L270" s="200" t="s">
        <v>2359</v>
      </c>
    </row>
    <row r="271" spans="1:12" ht="20.100000000000001" customHeight="1" x14ac:dyDescent="0.2">
      <c r="A271" s="204" t="s">
        <v>32</v>
      </c>
      <c r="B271" s="205">
        <v>174</v>
      </c>
      <c r="C271" s="205">
        <v>21</v>
      </c>
      <c r="D271" s="205">
        <v>5</v>
      </c>
      <c r="E271" s="205">
        <v>50</v>
      </c>
      <c r="F271" s="205">
        <v>56</v>
      </c>
      <c r="G271" s="205">
        <v>42</v>
      </c>
      <c r="H271" s="205">
        <v>21470</v>
      </c>
      <c r="I271" s="202">
        <f t="shared" si="5"/>
        <v>8.1043316255239861E-3</v>
      </c>
      <c r="J271" s="206" t="s">
        <v>456</v>
      </c>
      <c r="K271" s="200" t="s">
        <v>312</v>
      </c>
      <c r="L271" s="200"/>
    </row>
    <row r="272" spans="1:12" ht="20.100000000000001" customHeight="1" x14ac:dyDescent="0.2">
      <c r="A272" s="204" t="s">
        <v>1607</v>
      </c>
      <c r="B272" s="205">
        <v>6</v>
      </c>
      <c r="C272" s="205">
        <v>0</v>
      </c>
      <c r="D272" s="205">
        <v>0</v>
      </c>
      <c r="E272" s="205">
        <v>3</v>
      </c>
      <c r="F272" s="205">
        <v>3</v>
      </c>
      <c r="G272" s="205">
        <v>0</v>
      </c>
      <c r="H272" s="205">
        <v>908</v>
      </c>
      <c r="I272" s="202">
        <f t="shared" si="5"/>
        <v>6.6079295154185024E-3</v>
      </c>
      <c r="J272" s="206" t="s">
        <v>48</v>
      </c>
      <c r="K272" s="200" t="s">
        <v>305</v>
      </c>
      <c r="L272" s="200"/>
    </row>
    <row r="273" spans="1:12" ht="20.100000000000001" customHeight="1" x14ac:dyDescent="0.2">
      <c r="A273" s="204" t="s">
        <v>948</v>
      </c>
      <c r="B273" s="205">
        <v>9</v>
      </c>
      <c r="C273" s="205">
        <v>0</v>
      </c>
      <c r="D273" s="205">
        <v>0</v>
      </c>
      <c r="E273" s="205">
        <v>6</v>
      </c>
      <c r="F273" s="205">
        <v>1</v>
      </c>
      <c r="G273" s="205">
        <v>2</v>
      </c>
      <c r="H273" s="205">
        <v>794</v>
      </c>
      <c r="I273" s="202">
        <f t="shared" si="5"/>
        <v>1.1335012594458438E-2</v>
      </c>
      <c r="J273" s="206" t="s">
        <v>69</v>
      </c>
      <c r="K273" s="200" t="s">
        <v>321</v>
      </c>
      <c r="L273" s="200" t="s">
        <v>332</v>
      </c>
    </row>
    <row r="274" spans="1:12" ht="20.100000000000001" customHeight="1" x14ac:dyDescent="0.2">
      <c r="A274" s="204" t="s">
        <v>1163</v>
      </c>
      <c r="B274" s="205">
        <v>3</v>
      </c>
      <c r="C274" s="205">
        <v>0</v>
      </c>
      <c r="D274" s="205">
        <v>0</v>
      </c>
      <c r="E274" s="205">
        <v>1</v>
      </c>
      <c r="F274" s="205">
        <v>1</v>
      </c>
      <c r="G274" s="205">
        <v>1</v>
      </c>
      <c r="H274" s="205">
        <v>405</v>
      </c>
      <c r="I274" s="202">
        <f t="shared" si="5"/>
        <v>7.4074074074074077E-3</v>
      </c>
      <c r="J274" s="206" t="s">
        <v>42</v>
      </c>
      <c r="K274" s="200" t="s">
        <v>307</v>
      </c>
      <c r="L274" s="200" t="s">
        <v>5</v>
      </c>
    </row>
    <row r="275" spans="1:12" ht="20.100000000000001" customHeight="1" x14ac:dyDescent="0.2">
      <c r="A275" s="204" t="s">
        <v>1229</v>
      </c>
      <c r="B275" s="205">
        <v>3</v>
      </c>
      <c r="C275" s="205">
        <v>0</v>
      </c>
      <c r="D275" s="205">
        <v>0</v>
      </c>
      <c r="E275" s="205">
        <v>1</v>
      </c>
      <c r="F275" s="205">
        <v>2</v>
      </c>
      <c r="G275" s="205">
        <v>0</v>
      </c>
      <c r="H275" s="205">
        <v>314</v>
      </c>
      <c r="I275" s="202">
        <f t="shared" si="5"/>
        <v>9.5541401273885346E-3</v>
      </c>
      <c r="J275" s="206" t="s">
        <v>28</v>
      </c>
      <c r="K275" s="200" t="s">
        <v>321</v>
      </c>
      <c r="L275" s="200" t="s">
        <v>2355</v>
      </c>
    </row>
    <row r="276" spans="1:12" ht="20.100000000000001" customHeight="1" x14ac:dyDescent="0.2">
      <c r="A276" s="204" t="s">
        <v>785</v>
      </c>
      <c r="B276" s="205">
        <v>8</v>
      </c>
      <c r="C276" s="205">
        <v>0</v>
      </c>
      <c r="D276" s="205">
        <v>0</v>
      </c>
      <c r="E276" s="205">
        <v>6</v>
      </c>
      <c r="F276" s="205">
        <v>2</v>
      </c>
      <c r="G276" s="205">
        <v>0</v>
      </c>
      <c r="H276" s="205">
        <v>513</v>
      </c>
      <c r="I276" s="202">
        <f t="shared" si="5"/>
        <v>1.5594541910331383E-2</v>
      </c>
      <c r="J276" s="206" t="s">
        <v>238</v>
      </c>
      <c r="K276" s="200" t="s">
        <v>2580</v>
      </c>
      <c r="L276" s="200" t="s">
        <v>51</v>
      </c>
    </row>
    <row r="277" spans="1:12" ht="20.100000000000001" customHeight="1" x14ac:dyDescent="0.2">
      <c r="A277" s="204" t="s">
        <v>705</v>
      </c>
      <c r="B277" s="205">
        <v>12</v>
      </c>
      <c r="C277" s="205">
        <v>0</v>
      </c>
      <c r="D277" s="205">
        <v>2</v>
      </c>
      <c r="E277" s="205">
        <v>2</v>
      </c>
      <c r="F277" s="205">
        <v>6</v>
      </c>
      <c r="G277" s="205">
        <v>2</v>
      </c>
      <c r="H277" s="205">
        <v>1732</v>
      </c>
      <c r="I277" s="202">
        <f t="shared" si="5"/>
        <v>6.9284064665127024E-3</v>
      </c>
      <c r="J277" s="206" t="s">
        <v>69</v>
      </c>
      <c r="K277" s="200" t="s">
        <v>321</v>
      </c>
      <c r="L277" s="200" t="s">
        <v>332</v>
      </c>
    </row>
    <row r="278" spans="1:12" ht="20.100000000000001" customHeight="1" x14ac:dyDescent="0.2">
      <c r="A278" s="204" t="s">
        <v>986</v>
      </c>
      <c r="B278" s="205">
        <v>6</v>
      </c>
      <c r="C278" s="205">
        <v>2</v>
      </c>
      <c r="D278" s="205">
        <v>0</v>
      </c>
      <c r="E278" s="205">
        <v>0</v>
      </c>
      <c r="F278" s="205">
        <v>4</v>
      </c>
      <c r="G278" s="205">
        <v>0</v>
      </c>
      <c r="H278" s="205">
        <v>896</v>
      </c>
      <c r="I278" s="202">
        <f t="shared" si="5"/>
        <v>6.6964285714285711E-3</v>
      </c>
      <c r="J278" s="206" t="s">
        <v>54</v>
      </c>
      <c r="K278" s="200" t="s">
        <v>296</v>
      </c>
      <c r="L278" s="200" t="s">
        <v>328</v>
      </c>
    </row>
    <row r="279" spans="1:12" ht="20.100000000000001" customHeight="1" x14ac:dyDescent="0.2">
      <c r="A279" s="204" t="s">
        <v>2106</v>
      </c>
      <c r="B279" s="205">
        <v>2</v>
      </c>
      <c r="C279" s="205">
        <v>0</v>
      </c>
      <c r="D279" s="205">
        <v>0</v>
      </c>
      <c r="E279" s="205">
        <v>0</v>
      </c>
      <c r="F279" s="205">
        <v>1</v>
      </c>
      <c r="G279" s="205">
        <v>1</v>
      </c>
      <c r="H279" s="205">
        <v>17668</v>
      </c>
      <c r="I279" s="202">
        <f t="shared" si="5"/>
        <v>1.1319900384876613E-4</v>
      </c>
      <c r="J279" s="206" t="s">
        <v>456</v>
      </c>
      <c r="K279" s="200" t="s">
        <v>300</v>
      </c>
      <c r="L279" s="200"/>
    </row>
    <row r="280" spans="1:12" ht="20.100000000000001" customHeight="1" x14ac:dyDescent="0.2">
      <c r="A280" s="204" t="s">
        <v>1830</v>
      </c>
      <c r="B280" s="205">
        <v>3</v>
      </c>
      <c r="C280" s="205">
        <v>0</v>
      </c>
      <c r="D280" s="205">
        <v>0</v>
      </c>
      <c r="E280" s="205">
        <v>0</v>
      </c>
      <c r="F280" s="205">
        <v>1</v>
      </c>
      <c r="G280" s="205">
        <v>2</v>
      </c>
      <c r="H280" s="205">
        <v>321</v>
      </c>
      <c r="I280" s="202">
        <f t="shared" si="5"/>
        <v>9.3457943925233638E-3</v>
      </c>
      <c r="J280" s="206" t="s">
        <v>35</v>
      </c>
      <c r="K280" s="200" t="s">
        <v>2580</v>
      </c>
      <c r="L280" s="200" t="s">
        <v>91</v>
      </c>
    </row>
    <row r="281" spans="1:12" ht="20.100000000000001" customHeight="1" x14ac:dyDescent="0.2">
      <c r="A281" s="204" t="s">
        <v>797</v>
      </c>
      <c r="B281" s="205">
        <v>8</v>
      </c>
      <c r="C281" s="205">
        <v>0</v>
      </c>
      <c r="D281" s="205">
        <v>0</v>
      </c>
      <c r="E281" s="205">
        <v>8</v>
      </c>
      <c r="F281" s="205">
        <v>0</v>
      </c>
      <c r="G281" s="205">
        <v>0</v>
      </c>
      <c r="H281" s="205">
        <v>1062</v>
      </c>
      <c r="I281" s="202">
        <f t="shared" si="5"/>
        <v>7.5329566854990581E-3</v>
      </c>
      <c r="J281" s="206" t="s">
        <v>21</v>
      </c>
      <c r="K281" s="200" t="s">
        <v>307</v>
      </c>
      <c r="L281" s="200"/>
    </row>
    <row r="282" spans="1:12" ht="20.100000000000001" customHeight="1" x14ac:dyDescent="0.2">
      <c r="A282" s="204" t="s">
        <v>1640</v>
      </c>
      <c r="B282" s="205">
        <v>4</v>
      </c>
      <c r="C282" s="205">
        <v>0</v>
      </c>
      <c r="D282" s="205">
        <v>0</v>
      </c>
      <c r="E282" s="205">
        <v>1</v>
      </c>
      <c r="F282" s="205">
        <v>2</v>
      </c>
      <c r="G282" s="205">
        <v>1</v>
      </c>
      <c r="H282" s="205">
        <v>539</v>
      </c>
      <c r="I282" s="202">
        <f t="shared" si="5"/>
        <v>7.4211502782931356E-3</v>
      </c>
      <c r="J282" s="206" t="s">
        <v>89</v>
      </c>
      <c r="K282" s="200" t="s">
        <v>2580</v>
      </c>
      <c r="L282" s="200" t="s">
        <v>91</v>
      </c>
    </row>
    <row r="283" spans="1:12" ht="20.100000000000001" customHeight="1" x14ac:dyDescent="0.2">
      <c r="A283" s="204" t="s">
        <v>719</v>
      </c>
      <c r="B283" s="205">
        <v>28</v>
      </c>
      <c r="C283" s="205">
        <v>3</v>
      </c>
      <c r="D283" s="205">
        <v>0</v>
      </c>
      <c r="E283" s="205">
        <v>20</v>
      </c>
      <c r="F283" s="205">
        <v>2</v>
      </c>
      <c r="G283" s="205">
        <v>3</v>
      </c>
      <c r="H283" s="205">
        <v>678</v>
      </c>
      <c r="I283" s="202">
        <f t="shared" si="5"/>
        <v>4.1297935103244837E-2</v>
      </c>
      <c r="J283" s="206" t="s">
        <v>87</v>
      </c>
      <c r="K283" s="200" t="s">
        <v>2580</v>
      </c>
      <c r="L283" s="200" t="s">
        <v>51</v>
      </c>
    </row>
    <row r="284" spans="1:12" ht="20.100000000000001" customHeight="1" x14ac:dyDescent="0.2">
      <c r="A284" s="204" t="s">
        <v>944</v>
      </c>
      <c r="B284" s="205">
        <v>7</v>
      </c>
      <c r="C284" s="205">
        <v>0</v>
      </c>
      <c r="D284" s="205">
        <v>0</v>
      </c>
      <c r="E284" s="205">
        <v>2</v>
      </c>
      <c r="F284" s="205">
        <v>1</v>
      </c>
      <c r="G284" s="205">
        <v>4</v>
      </c>
      <c r="H284" s="205">
        <v>816</v>
      </c>
      <c r="I284" s="202">
        <f t="shared" si="5"/>
        <v>8.5784313725490204E-3</v>
      </c>
      <c r="J284" s="206" t="s">
        <v>87</v>
      </c>
      <c r="K284" s="200" t="s">
        <v>2580</v>
      </c>
      <c r="L284" s="200" t="s">
        <v>51</v>
      </c>
    </row>
    <row r="285" spans="1:12" ht="20.100000000000001" customHeight="1" x14ac:dyDescent="0.2">
      <c r="A285" s="204" t="s">
        <v>761</v>
      </c>
      <c r="B285" s="205">
        <v>19</v>
      </c>
      <c r="C285" s="205">
        <v>2</v>
      </c>
      <c r="D285" s="205">
        <v>0</v>
      </c>
      <c r="E285" s="205">
        <v>9</v>
      </c>
      <c r="F285" s="205">
        <v>6</v>
      </c>
      <c r="G285" s="205">
        <v>2</v>
      </c>
      <c r="H285" s="205">
        <v>1520</v>
      </c>
      <c r="I285" s="202">
        <f t="shared" si="5"/>
        <v>1.2500000000000001E-2</v>
      </c>
      <c r="J285" s="206" t="s">
        <v>70</v>
      </c>
      <c r="K285" s="200" t="s">
        <v>298</v>
      </c>
      <c r="L285" s="200"/>
    </row>
    <row r="286" spans="1:12" ht="20.100000000000001" customHeight="1" x14ac:dyDescent="0.2">
      <c r="A286" s="204" t="s">
        <v>1693</v>
      </c>
      <c r="B286" s="205">
        <v>4</v>
      </c>
      <c r="C286" s="205">
        <v>0</v>
      </c>
      <c r="D286" s="205">
        <v>0</v>
      </c>
      <c r="E286" s="205">
        <v>1</v>
      </c>
      <c r="F286" s="205">
        <v>2</v>
      </c>
      <c r="G286" s="205">
        <v>1</v>
      </c>
      <c r="H286" s="205">
        <v>405</v>
      </c>
      <c r="I286" s="202">
        <f t="shared" si="5"/>
        <v>9.876543209876543E-3</v>
      </c>
      <c r="J286" s="206" t="s">
        <v>47</v>
      </c>
      <c r="K286" s="200" t="s">
        <v>316</v>
      </c>
      <c r="L286" s="200"/>
    </row>
    <row r="287" spans="1:12" ht="20.100000000000001" customHeight="1" x14ac:dyDescent="0.2">
      <c r="A287" s="204" t="s">
        <v>1683</v>
      </c>
      <c r="B287" s="205">
        <v>1</v>
      </c>
      <c r="C287" s="205">
        <v>0</v>
      </c>
      <c r="D287" s="205">
        <v>0</v>
      </c>
      <c r="E287" s="205">
        <v>0</v>
      </c>
      <c r="F287" s="205">
        <v>0</v>
      </c>
      <c r="G287" s="205">
        <v>1</v>
      </c>
      <c r="H287" s="205">
        <v>810</v>
      </c>
      <c r="I287" s="202">
        <f t="shared" si="5"/>
        <v>1.2345679012345679E-3</v>
      </c>
      <c r="J287" s="206" t="s">
        <v>122</v>
      </c>
      <c r="K287" s="200" t="s">
        <v>307</v>
      </c>
      <c r="L287" s="200" t="s">
        <v>118</v>
      </c>
    </row>
    <row r="288" spans="1:12" ht="20.100000000000001" customHeight="1" x14ac:dyDescent="0.2">
      <c r="A288" s="204" t="s">
        <v>33</v>
      </c>
      <c r="B288" s="205">
        <v>524</v>
      </c>
      <c r="C288" s="205">
        <v>36</v>
      </c>
      <c r="D288" s="205">
        <v>27</v>
      </c>
      <c r="E288" s="205">
        <v>135</v>
      </c>
      <c r="F288" s="205">
        <v>178</v>
      </c>
      <c r="G288" s="205">
        <v>148</v>
      </c>
      <c r="H288" s="205">
        <v>39652</v>
      </c>
      <c r="I288" s="202">
        <f t="shared" si="5"/>
        <v>1.3214970241097549E-2</v>
      </c>
      <c r="J288" s="206" t="s">
        <v>456</v>
      </c>
      <c r="K288" s="200" t="s">
        <v>307</v>
      </c>
      <c r="L288" s="200" t="s">
        <v>33</v>
      </c>
    </row>
    <row r="289" spans="1:12" ht="20.100000000000001" customHeight="1" x14ac:dyDescent="0.2">
      <c r="A289" s="204" t="s">
        <v>2058</v>
      </c>
      <c r="B289" s="205">
        <v>2</v>
      </c>
      <c r="C289" s="205">
        <v>0</v>
      </c>
      <c r="D289" s="205">
        <v>0</v>
      </c>
      <c r="E289" s="205">
        <v>0</v>
      </c>
      <c r="F289" s="205">
        <v>0</v>
      </c>
      <c r="G289" s="205">
        <v>2</v>
      </c>
      <c r="H289" s="205">
        <v>372</v>
      </c>
      <c r="I289" s="202">
        <f t="shared" si="5"/>
        <v>5.3763440860215058E-3</v>
      </c>
      <c r="J289" s="206" t="s">
        <v>212</v>
      </c>
      <c r="K289" s="200" t="s">
        <v>321</v>
      </c>
      <c r="L289" s="200" t="s">
        <v>364</v>
      </c>
    </row>
    <row r="290" spans="1:12" ht="20.100000000000001" customHeight="1" x14ac:dyDescent="0.2">
      <c r="A290" s="204" t="s">
        <v>966</v>
      </c>
      <c r="B290" s="205">
        <v>8</v>
      </c>
      <c r="C290" s="205">
        <v>0</v>
      </c>
      <c r="D290" s="205">
        <v>0</v>
      </c>
      <c r="E290" s="205">
        <v>5</v>
      </c>
      <c r="F290" s="205">
        <v>3</v>
      </c>
      <c r="G290" s="205">
        <v>0</v>
      </c>
      <c r="H290" s="205">
        <v>923</v>
      </c>
      <c r="I290" s="202">
        <f t="shared" si="5"/>
        <v>8.6673889490790895E-3</v>
      </c>
      <c r="J290" s="206" t="s">
        <v>65</v>
      </c>
      <c r="K290" s="200" t="s">
        <v>316</v>
      </c>
      <c r="L290" s="200"/>
    </row>
    <row r="291" spans="1:12" ht="20.100000000000001" customHeight="1" x14ac:dyDescent="0.2">
      <c r="A291" s="204" t="s">
        <v>2152</v>
      </c>
      <c r="B291" s="205">
        <v>6</v>
      </c>
      <c r="C291" s="205">
        <v>2</v>
      </c>
      <c r="D291" s="205">
        <v>1</v>
      </c>
      <c r="E291" s="205">
        <v>1</v>
      </c>
      <c r="F291" s="205">
        <v>1</v>
      </c>
      <c r="G291" s="205">
        <v>1</v>
      </c>
      <c r="H291" s="205">
        <v>912</v>
      </c>
      <c r="I291" s="202">
        <f t="shared" si="5"/>
        <v>6.5789473684210523E-3</v>
      </c>
      <c r="J291" s="206" t="s">
        <v>224</v>
      </c>
      <c r="K291" s="200" t="s">
        <v>321</v>
      </c>
      <c r="L291" s="200" t="s">
        <v>94</v>
      </c>
    </row>
    <row r="292" spans="1:12" ht="20.100000000000001" customHeight="1" x14ac:dyDescent="0.2">
      <c r="A292" s="204" t="s">
        <v>1052</v>
      </c>
      <c r="B292" s="205">
        <v>8</v>
      </c>
      <c r="C292" s="205">
        <v>0</v>
      </c>
      <c r="D292" s="205">
        <v>0</v>
      </c>
      <c r="E292" s="205">
        <v>8</v>
      </c>
      <c r="F292" s="205">
        <v>0</v>
      </c>
      <c r="G292" s="205">
        <v>0</v>
      </c>
      <c r="H292" s="205">
        <v>740</v>
      </c>
      <c r="I292" s="202">
        <f t="shared" si="5"/>
        <v>1.0810810810810811E-2</v>
      </c>
      <c r="J292" s="206" t="s">
        <v>36</v>
      </c>
      <c r="K292" s="200" t="s">
        <v>321</v>
      </c>
      <c r="L292" s="200" t="s">
        <v>364</v>
      </c>
    </row>
    <row r="293" spans="1:12" ht="20.100000000000001" customHeight="1" x14ac:dyDescent="0.2">
      <c r="A293" s="204" t="s">
        <v>1355</v>
      </c>
      <c r="B293" s="205">
        <v>4</v>
      </c>
      <c r="C293" s="205">
        <v>0</v>
      </c>
      <c r="D293" s="205">
        <v>0</v>
      </c>
      <c r="E293" s="205">
        <v>1</v>
      </c>
      <c r="F293" s="205">
        <v>1</v>
      </c>
      <c r="G293" s="205">
        <v>2</v>
      </c>
      <c r="H293" s="205">
        <v>810</v>
      </c>
      <c r="I293" s="202">
        <f t="shared" si="5"/>
        <v>4.9382716049382715E-3</v>
      </c>
      <c r="J293" s="206" t="s">
        <v>36</v>
      </c>
      <c r="K293" s="200" t="s">
        <v>321</v>
      </c>
      <c r="L293" s="200" t="s">
        <v>364</v>
      </c>
    </row>
    <row r="294" spans="1:12" ht="20.100000000000001" customHeight="1" x14ac:dyDescent="0.2">
      <c r="A294" s="204" t="s">
        <v>919</v>
      </c>
      <c r="B294" s="205">
        <v>2</v>
      </c>
      <c r="C294" s="205">
        <v>0</v>
      </c>
      <c r="D294" s="205">
        <v>0</v>
      </c>
      <c r="E294" s="205">
        <v>1</v>
      </c>
      <c r="F294" s="205">
        <v>0</v>
      </c>
      <c r="G294" s="205">
        <v>1</v>
      </c>
      <c r="H294" s="205">
        <v>395</v>
      </c>
      <c r="I294" s="202">
        <f t="shared" si="5"/>
        <v>5.0632911392405064E-3</v>
      </c>
      <c r="J294" s="206" t="s">
        <v>11</v>
      </c>
      <c r="K294" s="200" t="s">
        <v>307</v>
      </c>
      <c r="L294" s="200"/>
    </row>
    <row r="295" spans="1:12" ht="20.100000000000001" customHeight="1" x14ac:dyDescent="0.2">
      <c r="A295" s="204" t="s">
        <v>1335</v>
      </c>
      <c r="B295" s="205">
        <v>1</v>
      </c>
      <c r="C295" s="205">
        <v>0</v>
      </c>
      <c r="D295" s="205">
        <v>0</v>
      </c>
      <c r="E295" s="205">
        <v>1</v>
      </c>
      <c r="F295" s="205">
        <v>0</v>
      </c>
      <c r="G295" s="205">
        <v>0</v>
      </c>
      <c r="H295" s="205">
        <v>190</v>
      </c>
      <c r="I295" s="202">
        <f t="shared" si="5"/>
        <v>5.263157894736842E-3</v>
      </c>
      <c r="J295" s="206" t="s">
        <v>87</v>
      </c>
      <c r="K295" s="200" t="s">
        <v>2580</v>
      </c>
      <c r="L295" s="200" t="s">
        <v>51</v>
      </c>
    </row>
    <row r="296" spans="1:12" ht="20.100000000000001" customHeight="1" x14ac:dyDescent="0.2">
      <c r="A296" s="204" t="s">
        <v>1689</v>
      </c>
      <c r="B296" s="205">
        <v>9</v>
      </c>
      <c r="C296" s="205">
        <v>5</v>
      </c>
      <c r="D296" s="205">
        <v>1</v>
      </c>
      <c r="E296" s="205">
        <v>0</v>
      </c>
      <c r="F296" s="205">
        <v>2</v>
      </c>
      <c r="G296" s="205">
        <v>1</v>
      </c>
      <c r="H296" s="205">
        <v>428</v>
      </c>
      <c r="I296" s="202">
        <f t="shared" si="5"/>
        <v>2.1028037383177569E-2</v>
      </c>
      <c r="J296" s="206" t="s">
        <v>47</v>
      </c>
      <c r="K296" s="200" t="s">
        <v>300</v>
      </c>
      <c r="L296" s="200"/>
    </row>
    <row r="297" spans="1:12" ht="20.100000000000001" customHeight="1" x14ac:dyDescent="0.2">
      <c r="A297" s="204" t="s">
        <v>844</v>
      </c>
      <c r="B297" s="205">
        <v>35</v>
      </c>
      <c r="C297" s="205">
        <v>11</v>
      </c>
      <c r="D297" s="205">
        <v>3</v>
      </c>
      <c r="E297" s="205">
        <v>6</v>
      </c>
      <c r="F297" s="205">
        <v>12</v>
      </c>
      <c r="G297" s="205">
        <v>3</v>
      </c>
      <c r="H297" s="205">
        <v>870</v>
      </c>
      <c r="I297" s="202">
        <f t="shared" si="5"/>
        <v>4.0229885057471264E-2</v>
      </c>
      <c r="J297" s="206" t="s">
        <v>36</v>
      </c>
      <c r="K297" s="200" t="s">
        <v>321</v>
      </c>
      <c r="L297" s="200" t="s">
        <v>364</v>
      </c>
    </row>
    <row r="298" spans="1:12" ht="20.100000000000001" customHeight="1" x14ac:dyDescent="0.2">
      <c r="A298" s="204" t="s">
        <v>1888</v>
      </c>
      <c r="B298" s="205">
        <v>7</v>
      </c>
      <c r="C298" s="205">
        <v>1</v>
      </c>
      <c r="D298" s="205">
        <v>0</v>
      </c>
      <c r="E298" s="205">
        <v>2</v>
      </c>
      <c r="F298" s="205">
        <v>4</v>
      </c>
      <c r="G298" s="205">
        <v>0</v>
      </c>
      <c r="H298" s="205">
        <v>807</v>
      </c>
      <c r="I298" s="202">
        <f t="shared" si="5"/>
        <v>8.6741016109045856E-3</v>
      </c>
      <c r="J298" s="206" t="s">
        <v>88</v>
      </c>
      <c r="K298" s="200" t="s">
        <v>305</v>
      </c>
      <c r="L298" s="200"/>
    </row>
    <row r="299" spans="1:12" ht="20.100000000000001" customHeight="1" x14ac:dyDescent="0.2">
      <c r="A299" s="204" t="s">
        <v>38</v>
      </c>
      <c r="B299" s="205">
        <v>886</v>
      </c>
      <c r="C299" s="205">
        <v>66</v>
      </c>
      <c r="D299" s="205">
        <v>49</v>
      </c>
      <c r="E299" s="205">
        <v>349</v>
      </c>
      <c r="F299" s="205">
        <v>230</v>
      </c>
      <c r="G299" s="205">
        <v>192</v>
      </c>
      <c r="H299" s="205">
        <v>65601</v>
      </c>
      <c r="I299" s="202">
        <f t="shared" si="5"/>
        <v>1.350589167848051E-2</v>
      </c>
      <c r="J299" s="206" t="s">
        <v>456</v>
      </c>
      <c r="K299" s="200" t="s">
        <v>305</v>
      </c>
      <c r="L299" s="200" t="s">
        <v>2359</v>
      </c>
    </row>
    <row r="300" spans="1:12" ht="20.100000000000001" customHeight="1" x14ac:dyDescent="0.2">
      <c r="A300" s="204" t="s">
        <v>674</v>
      </c>
      <c r="B300" s="205">
        <v>7</v>
      </c>
      <c r="C300" s="205">
        <v>1</v>
      </c>
      <c r="D300" s="205">
        <v>0</v>
      </c>
      <c r="E300" s="205">
        <v>1</v>
      </c>
      <c r="F300" s="205">
        <v>3</v>
      </c>
      <c r="G300" s="205">
        <v>2</v>
      </c>
      <c r="H300" s="205">
        <v>759</v>
      </c>
      <c r="I300" s="202">
        <f t="shared" si="5"/>
        <v>9.22266139657444E-3</v>
      </c>
      <c r="J300" s="206" t="s">
        <v>46</v>
      </c>
      <c r="K300" s="200" t="s">
        <v>296</v>
      </c>
      <c r="L300" s="200"/>
    </row>
    <row r="301" spans="1:12" ht="20.100000000000001" customHeight="1" x14ac:dyDescent="0.2">
      <c r="A301" s="204" t="s">
        <v>1253</v>
      </c>
      <c r="B301" s="205">
        <v>4</v>
      </c>
      <c r="C301" s="205">
        <v>0</v>
      </c>
      <c r="D301" s="205">
        <v>0</v>
      </c>
      <c r="E301" s="205">
        <v>3</v>
      </c>
      <c r="F301" s="205">
        <v>0</v>
      </c>
      <c r="G301" s="205">
        <v>1</v>
      </c>
      <c r="H301" s="205">
        <v>2201</v>
      </c>
      <c r="I301" s="202">
        <f t="shared" si="5"/>
        <v>1.817355747387551E-3</v>
      </c>
      <c r="J301" s="206" t="s">
        <v>89</v>
      </c>
      <c r="K301" s="200" t="s">
        <v>2580</v>
      </c>
      <c r="L301" s="200"/>
    </row>
    <row r="302" spans="1:12" ht="20.100000000000001" customHeight="1" x14ac:dyDescent="0.2">
      <c r="A302" s="204" t="s">
        <v>546</v>
      </c>
      <c r="B302" s="205">
        <v>39</v>
      </c>
      <c r="C302" s="205">
        <v>0</v>
      </c>
      <c r="D302" s="205">
        <v>0</v>
      </c>
      <c r="E302" s="205">
        <v>35</v>
      </c>
      <c r="F302" s="205">
        <v>2</v>
      </c>
      <c r="G302" s="205">
        <v>2</v>
      </c>
      <c r="H302" s="205">
        <v>1271</v>
      </c>
      <c r="I302" s="202">
        <f t="shared" si="5"/>
        <v>3.0684500393391032E-2</v>
      </c>
      <c r="J302" s="206" t="s">
        <v>65</v>
      </c>
      <c r="K302" s="200" t="s">
        <v>316</v>
      </c>
      <c r="L302" s="200"/>
    </row>
    <row r="303" spans="1:12" ht="20.100000000000001" customHeight="1" x14ac:dyDescent="0.2">
      <c r="A303" s="204" t="s">
        <v>1681</v>
      </c>
      <c r="B303" s="205">
        <v>5</v>
      </c>
      <c r="C303" s="205">
        <v>0</v>
      </c>
      <c r="D303" s="205">
        <v>1</v>
      </c>
      <c r="E303" s="205">
        <v>1</v>
      </c>
      <c r="F303" s="205">
        <v>2</v>
      </c>
      <c r="G303" s="205">
        <v>1</v>
      </c>
      <c r="H303" s="205">
        <v>994</v>
      </c>
      <c r="I303" s="202">
        <f t="shared" si="5"/>
        <v>5.0301810865191147E-3</v>
      </c>
      <c r="J303" s="206" t="s">
        <v>37</v>
      </c>
      <c r="K303" s="200" t="s">
        <v>2580</v>
      </c>
      <c r="L303" s="200" t="s">
        <v>51</v>
      </c>
    </row>
    <row r="304" spans="1:12" ht="20.100000000000001" customHeight="1" x14ac:dyDescent="0.2">
      <c r="A304" s="204" t="s">
        <v>1362</v>
      </c>
      <c r="B304" s="205">
        <v>6</v>
      </c>
      <c r="C304" s="205">
        <v>0</v>
      </c>
      <c r="D304" s="205">
        <v>0</v>
      </c>
      <c r="E304" s="205">
        <v>5</v>
      </c>
      <c r="F304" s="205">
        <v>1</v>
      </c>
      <c r="G304" s="205">
        <v>0</v>
      </c>
      <c r="H304" s="205">
        <v>876</v>
      </c>
      <c r="I304" s="202">
        <f t="shared" si="5"/>
        <v>6.8493150684931503E-3</v>
      </c>
      <c r="J304" s="206" t="s">
        <v>47</v>
      </c>
      <c r="K304" s="200" t="s">
        <v>300</v>
      </c>
      <c r="L304" s="200"/>
    </row>
    <row r="305" spans="1:12" ht="20.100000000000001" customHeight="1" x14ac:dyDescent="0.2">
      <c r="A305" s="204" t="s">
        <v>1595</v>
      </c>
      <c r="B305" s="205">
        <v>2</v>
      </c>
      <c r="C305" s="205">
        <v>1</v>
      </c>
      <c r="D305" s="205">
        <v>0</v>
      </c>
      <c r="E305" s="205">
        <v>1</v>
      </c>
      <c r="F305" s="205">
        <v>0</v>
      </c>
      <c r="G305" s="205">
        <v>0</v>
      </c>
      <c r="H305" s="205">
        <v>836</v>
      </c>
      <c r="I305" s="202">
        <f t="shared" si="5"/>
        <v>2.3923444976076554E-3</v>
      </c>
      <c r="J305" s="206" t="s">
        <v>89</v>
      </c>
      <c r="K305" s="200" t="s">
        <v>2580</v>
      </c>
      <c r="L305" s="200" t="s">
        <v>91</v>
      </c>
    </row>
    <row r="306" spans="1:12" ht="20.100000000000001" customHeight="1" x14ac:dyDescent="0.2">
      <c r="A306" s="204" t="s">
        <v>1809</v>
      </c>
      <c r="B306" s="205">
        <v>4</v>
      </c>
      <c r="C306" s="205">
        <v>0</v>
      </c>
      <c r="D306" s="205">
        <v>0</v>
      </c>
      <c r="E306" s="205">
        <v>2</v>
      </c>
      <c r="F306" s="205">
        <v>2</v>
      </c>
      <c r="G306" s="205">
        <v>0</v>
      </c>
      <c r="H306" s="205">
        <v>685</v>
      </c>
      <c r="I306" s="202">
        <f t="shared" si="5"/>
        <v>5.8394160583941602E-3</v>
      </c>
      <c r="J306" s="206" t="s">
        <v>76</v>
      </c>
      <c r="K306" s="200" t="s">
        <v>321</v>
      </c>
      <c r="L306" s="200" t="s">
        <v>2354</v>
      </c>
    </row>
    <row r="307" spans="1:12" ht="20.100000000000001" customHeight="1" x14ac:dyDescent="0.2">
      <c r="A307" s="204" t="s">
        <v>1099</v>
      </c>
      <c r="B307" s="205">
        <v>5</v>
      </c>
      <c r="C307" s="205">
        <v>0</v>
      </c>
      <c r="D307" s="205">
        <v>0</v>
      </c>
      <c r="E307" s="205">
        <v>4</v>
      </c>
      <c r="F307" s="205">
        <v>0</v>
      </c>
      <c r="G307" s="205">
        <v>1</v>
      </c>
      <c r="H307" s="205">
        <v>980</v>
      </c>
      <c r="I307" s="202">
        <f t="shared" si="5"/>
        <v>5.1020408163265302E-3</v>
      </c>
      <c r="J307" s="206" t="s">
        <v>88</v>
      </c>
      <c r="K307" s="200" t="s">
        <v>305</v>
      </c>
      <c r="L307" s="200"/>
    </row>
    <row r="308" spans="1:12" ht="20.100000000000001" customHeight="1" x14ac:dyDescent="0.2">
      <c r="A308" s="204" t="s">
        <v>1157</v>
      </c>
      <c r="B308" s="205">
        <v>6</v>
      </c>
      <c r="C308" s="205">
        <v>0</v>
      </c>
      <c r="D308" s="205">
        <v>0</v>
      </c>
      <c r="E308" s="205">
        <v>4</v>
      </c>
      <c r="F308" s="205">
        <v>1</v>
      </c>
      <c r="G308" s="205">
        <v>1</v>
      </c>
      <c r="H308" s="205">
        <v>1005</v>
      </c>
      <c r="I308" s="202">
        <f t="shared" si="5"/>
        <v>5.9701492537313433E-3</v>
      </c>
      <c r="J308" s="206" t="s">
        <v>89</v>
      </c>
      <c r="K308" s="200" t="s">
        <v>2580</v>
      </c>
      <c r="L308" s="200"/>
    </row>
    <row r="309" spans="1:12" ht="20.100000000000001" customHeight="1" x14ac:dyDescent="0.2">
      <c r="A309" s="204" t="s">
        <v>1129</v>
      </c>
      <c r="B309" s="208">
        <v>9</v>
      </c>
      <c r="C309" s="208">
        <v>0</v>
      </c>
      <c r="D309" s="208">
        <v>1</v>
      </c>
      <c r="E309" s="208">
        <v>5</v>
      </c>
      <c r="F309" s="208">
        <v>2</v>
      </c>
      <c r="G309" s="208">
        <v>1</v>
      </c>
      <c r="H309" s="209">
        <v>882</v>
      </c>
      <c r="I309" s="202">
        <f t="shared" si="5"/>
        <v>1.020408163265306E-2</v>
      </c>
      <c r="J309" s="206" t="s">
        <v>88</v>
      </c>
      <c r="K309" s="200" t="s">
        <v>305</v>
      </c>
      <c r="L309" s="200"/>
    </row>
    <row r="310" spans="1:12" ht="20.100000000000001" customHeight="1" x14ac:dyDescent="0.2">
      <c r="A310" s="204" t="s">
        <v>176</v>
      </c>
      <c r="B310" s="205">
        <v>76</v>
      </c>
      <c r="C310" s="205">
        <v>8</v>
      </c>
      <c r="D310" s="205">
        <v>9</v>
      </c>
      <c r="E310" s="205">
        <v>24</v>
      </c>
      <c r="F310" s="205">
        <v>21</v>
      </c>
      <c r="G310" s="205">
        <v>14</v>
      </c>
      <c r="H310" s="205">
        <v>4377</v>
      </c>
      <c r="I310" s="202">
        <f t="shared" si="5"/>
        <v>1.7363490975554032E-2</v>
      </c>
      <c r="J310" s="206" t="s">
        <v>456</v>
      </c>
      <c r="K310" s="200" t="s">
        <v>298</v>
      </c>
      <c r="L310" s="200"/>
    </row>
    <row r="311" spans="1:12" ht="20.100000000000001" customHeight="1" x14ac:dyDescent="0.2">
      <c r="A311" s="204" t="s">
        <v>577</v>
      </c>
      <c r="B311" s="205">
        <v>21</v>
      </c>
      <c r="C311" s="205">
        <v>1</v>
      </c>
      <c r="D311" s="205">
        <v>0</v>
      </c>
      <c r="E311" s="205">
        <v>5</v>
      </c>
      <c r="F311" s="205">
        <v>7</v>
      </c>
      <c r="G311" s="205">
        <v>8</v>
      </c>
      <c r="H311" s="205">
        <v>1649</v>
      </c>
      <c r="I311" s="202">
        <f t="shared" si="5"/>
        <v>1.2734990903577926E-2</v>
      </c>
      <c r="J311" s="206" t="s">
        <v>29</v>
      </c>
      <c r="K311" s="200" t="s">
        <v>298</v>
      </c>
      <c r="L311" s="200"/>
    </row>
    <row r="312" spans="1:12" ht="20.100000000000001" customHeight="1" x14ac:dyDescent="0.2">
      <c r="A312" s="204" t="s">
        <v>1813</v>
      </c>
      <c r="B312" s="205">
        <v>4</v>
      </c>
      <c r="C312" s="205">
        <v>0</v>
      </c>
      <c r="D312" s="205">
        <v>0</v>
      </c>
      <c r="E312" s="205">
        <v>2</v>
      </c>
      <c r="F312" s="205">
        <v>1</v>
      </c>
      <c r="G312" s="205">
        <v>1</v>
      </c>
      <c r="H312" s="205">
        <v>199</v>
      </c>
      <c r="I312" s="202">
        <f t="shared" si="5"/>
        <v>2.0100502512562814E-2</v>
      </c>
      <c r="J312" s="206" t="s">
        <v>266</v>
      </c>
      <c r="K312" s="200" t="s">
        <v>307</v>
      </c>
      <c r="L312" s="200" t="s">
        <v>92</v>
      </c>
    </row>
    <row r="313" spans="1:12" ht="20.100000000000001" customHeight="1" x14ac:dyDescent="0.2">
      <c r="A313" s="204" t="s">
        <v>1589</v>
      </c>
      <c r="B313" s="205">
        <v>3</v>
      </c>
      <c r="C313" s="205">
        <v>0</v>
      </c>
      <c r="D313" s="205">
        <v>0</v>
      </c>
      <c r="E313" s="205">
        <v>1</v>
      </c>
      <c r="F313" s="205">
        <v>0</v>
      </c>
      <c r="G313" s="205">
        <v>2</v>
      </c>
      <c r="H313" s="205">
        <v>329</v>
      </c>
      <c r="I313" s="202">
        <f t="shared" si="5"/>
        <v>9.11854103343465E-3</v>
      </c>
      <c r="J313" s="206" t="s">
        <v>71</v>
      </c>
      <c r="K313" s="200" t="s">
        <v>298</v>
      </c>
      <c r="L313" s="200"/>
    </row>
    <row r="314" spans="1:12" ht="20.100000000000001" customHeight="1" x14ac:dyDescent="0.2">
      <c r="A314" s="204" t="s">
        <v>1428</v>
      </c>
      <c r="B314" s="205">
        <v>6</v>
      </c>
      <c r="C314" s="205">
        <v>0</v>
      </c>
      <c r="D314" s="205">
        <v>0</v>
      </c>
      <c r="E314" s="205">
        <v>2</v>
      </c>
      <c r="F314" s="205">
        <v>3</v>
      </c>
      <c r="G314" s="205">
        <v>1</v>
      </c>
      <c r="H314" s="205">
        <v>594</v>
      </c>
      <c r="I314" s="202">
        <f t="shared" si="5"/>
        <v>1.0101010101010102E-2</v>
      </c>
      <c r="J314" s="206" t="s">
        <v>89</v>
      </c>
      <c r="K314" s="200" t="s">
        <v>300</v>
      </c>
      <c r="L314" s="200" t="s">
        <v>2356</v>
      </c>
    </row>
    <row r="315" spans="1:12" ht="20.100000000000001" customHeight="1" x14ac:dyDescent="0.2">
      <c r="A315" s="204" t="s">
        <v>337</v>
      </c>
      <c r="B315" s="205">
        <v>5601</v>
      </c>
      <c r="C315" s="205">
        <v>497</v>
      </c>
      <c r="D315" s="205">
        <v>235</v>
      </c>
      <c r="E315" s="205">
        <v>2024</v>
      </c>
      <c r="F315" s="205">
        <v>1527</v>
      </c>
      <c r="G315" s="205">
        <v>1318</v>
      </c>
      <c r="H315" s="205">
        <v>109380</v>
      </c>
      <c r="I315" s="202">
        <f t="shared" si="5"/>
        <v>5.1206801974766868E-2</v>
      </c>
      <c r="J315" s="206" t="s">
        <v>456</v>
      </c>
      <c r="K315" s="200" t="s">
        <v>303</v>
      </c>
      <c r="L315" s="200"/>
    </row>
    <row r="316" spans="1:12" ht="20.100000000000001" customHeight="1" x14ac:dyDescent="0.2">
      <c r="A316" s="204" t="s">
        <v>1284</v>
      </c>
      <c r="B316" s="205">
        <v>9</v>
      </c>
      <c r="C316" s="205">
        <v>1</v>
      </c>
      <c r="D316" s="205">
        <v>3</v>
      </c>
      <c r="E316" s="205">
        <v>2</v>
      </c>
      <c r="F316" s="205">
        <v>2</v>
      </c>
      <c r="G316" s="205">
        <v>1</v>
      </c>
      <c r="H316" s="205">
        <v>588</v>
      </c>
      <c r="I316" s="202">
        <f t="shared" si="5"/>
        <v>1.5306122448979591E-2</v>
      </c>
      <c r="J316" s="206" t="s">
        <v>78</v>
      </c>
      <c r="K316" s="200" t="s">
        <v>321</v>
      </c>
      <c r="L316" s="200"/>
    </row>
    <row r="317" spans="1:12" ht="20.100000000000001" customHeight="1" x14ac:dyDescent="0.2">
      <c r="A317" s="204" t="s">
        <v>2140</v>
      </c>
      <c r="B317" s="205">
        <v>1</v>
      </c>
      <c r="C317" s="205">
        <v>0</v>
      </c>
      <c r="D317" s="205">
        <v>0</v>
      </c>
      <c r="E317" s="205">
        <v>1</v>
      </c>
      <c r="F317" s="205">
        <v>0</v>
      </c>
      <c r="G317" s="205">
        <v>0</v>
      </c>
      <c r="H317" s="205">
        <v>383</v>
      </c>
      <c r="I317" s="202">
        <f t="shared" si="5"/>
        <v>2.6109660574412533E-3</v>
      </c>
      <c r="J317" s="206" t="s">
        <v>217</v>
      </c>
      <c r="K317" s="200" t="s">
        <v>298</v>
      </c>
      <c r="L317" s="200"/>
    </row>
    <row r="318" spans="1:12" ht="20.100000000000001" customHeight="1" x14ac:dyDescent="0.2">
      <c r="A318" s="204" t="s">
        <v>1512</v>
      </c>
      <c r="B318" s="205">
        <v>2</v>
      </c>
      <c r="C318" s="205">
        <v>0</v>
      </c>
      <c r="D318" s="205">
        <v>1</v>
      </c>
      <c r="E318" s="205">
        <v>0</v>
      </c>
      <c r="F318" s="205">
        <v>0</v>
      </c>
      <c r="G318" s="205">
        <v>1</v>
      </c>
      <c r="H318" s="205">
        <v>305</v>
      </c>
      <c r="I318" s="202">
        <f t="shared" si="5"/>
        <v>6.5573770491803279E-3</v>
      </c>
      <c r="J318" s="206" t="s">
        <v>54</v>
      </c>
      <c r="K318" s="200" t="s">
        <v>296</v>
      </c>
      <c r="L318" s="200" t="s">
        <v>328</v>
      </c>
    </row>
    <row r="319" spans="1:12" ht="20.100000000000001" customHeight="1" x14ac:dyDescent="0.2">
      <c r="A319" s="204" t="s">
        <v>731</v>
      </c>
      <c r="B319" s="205">
        <v>12</v>
      </c>
      <c r="C319" s="205">
        <v>0</v>
      </c>
      <c r="D319" s="205">
        <v>1</v>
      </c>
      <c r="E319" s="205">
        <v>5</v>
      </c>
      <c r="F319" s="205">
        <v>3</v>
      </c>
      <c r="G319" s="205">
        <v>3</v>
      </c>
      <c r="H319" s="205">
        <v>1038</v>
      </c>
      <c r="I319" s="202">
        <f t="shared" si="5"/>
        <v>1.1560693641618497E-2</v>
      </c>
      <c r="J319" s="206" t="s">
        <v>46</v>
      </c>
      <c r="K319" s="200" t="s">
        <v>296</v>
      </c>
      <c r="L319" s="200"/>
    </row>
    <row r="320" spans="1:12" ht="20.100000000000001" customHeight="1" x14ac:dyDescent="0.2">
      <c r="A320" s="204" t="s">
        <v>1506</v>
      </c>
      <c r="B320" s="205">
        <v>3</v>
      </c>
      <c r="C320" s="205">
        <v>0</v>
      </c>
      <c r="D320" s="205">
        <v>0</v>
      </c>
      <c r="E320" s="205">
        <v>2</v>
      </c>
      <c r="F320" s="205">
        <v>1</v>
      </c>
      <c r="G320" s="205">
        <v>0</v>
      </c>
      <c r="H320" s="205">
        <v>1157</v>
      </c>
      <c r="I320" s="202">
        <f t="shared" si="5"/>
        <v>2.5929127052722557E-3</v>
      </c>
      <c r="J320" s="206" t="s">
        <v>2581</v>
      </c>
      <c r="K320" s="200" t="s">
        <v>312</v>
      </c>
      <c r="L320" s="200"/>
    </row>
    <row r="321" spans="1:12" ht="20.100000000000001" customHeight="1" x14ac:dyDescent="0.2">
      <c r="A321" s="204" t="s">
        <v>41</v>
      </c>
      <c r="B321" s="205">
        <v>974</v>
      </c>
      <c r="C321" s="205">
        <v>114</v>
      </c>
      <c r="D321" s="205">
        <v>88</v>
      </c>
      <c r="E321" s="205">
        <v>233</v>
      </c>
      <c r="F321" s="205">
        <v>296</v>
      </c>
      <c r="G321" s="205">
        <v>243</v>
      </c>
      <c r="H321" s="205">
        <v>24816</v>
      </c>
      <c r="I321" s="202">
        <f t="shared" si="5"/>
        <v>3.9248871695680206E-2</v>
      </c>
      <c r="J321" s="206" t="s">
        <v>456</v>
      </c>
      <c r="K321" s="200" t="s">
        <v>316</v>
      </c>
      <c r="L321" s="200"/>
    </row>
    <row r="322" spans="1:12" ht="20.100000000000001" customHeight="1" x14ac:dyDescent="0.2">
      <c r="A322" s="204" t="s">
        <v>1656</v>
      </c>
      <c r="B322" s="205">
        <v>6</v>
      </c>
      <c r="C322" s="205">
        <v>0</v>
      </c>
      <c r="D322" s="205">
        <v>0</v>
      </c>
      <c r="E322" s="205">
        <v>3</v>
      </c>
      <c r="F322" s="205">
        <v>2</v>
      </c>
      <c r="G322" s="205">
        <v>1</v>
      </c>
      <c r="H322" s="205">
        <v>1103</v>
      </c>
      <c r="I322" s="202">
        <f t="shared" si="5"/>
        <v>5.4397098821396192E-3</v>
      </c>
      <c r="J322" s="206" t="s">
        <v>71</v>
      </c>
      <c r="K322" s="200" t="s">
        <v>298</v>
      </c>
      <c r="L322" s="200" t="s">
        <v>18</v>
      </c>
    </row>
    <row r="323" spans="1:12" ht="20.100000000000001" customHeight="1" x14ac:dyDescent="0.2">
      <c r="A323" s="204" t="s">
        <v>2241</v>
      </c>
      <c r="B323" s="205">
        <v>1</v>
      </c>
      <c r="C323" s="205">
        <v>0</v>
      </c>
      <c r="D323" s="205">
        <v>0</v>
      </c>
      <c r="E323" s="205">
        <v>0</v>
      </c>
      <c r="F323" s="205">
        <v>1</v>
      </c>
      <c r="G323" s="205">
        <v>0</v>
      </c>
      <c r="H323" s="205">
        <v>672</v>
      </c>
      <c r="I323" s="202">
        <f t="shared" si="5"/>
        <v>1.488095238095238E-3</v>
      </c>
      <c r="J323" s="206" t="s">
        <v>260</v>
      </c>
      <c r="K323" s="200" t="s">
        <v>296</v>
      </c>
      <c r="L323" s="200" t="s">
        <v>12</v>
      </c>
    </row>
    <row r="324" spans="1:12" ht="20.100000000000001" customHeight="1" x14ac:dyDescent="0.2">
      <c r="A324" s="204" t="s">
        <v>1660</v>
      </c>
      <c r="B324" s="205">
        <v>2</v>
      </c>
      <c r="C324" s="205">
        <v>0</v>
      </c>
      <c r="D324" s="205">
        <v>0</v>
      </c>
      <c r="E324" s="205">
        <v>1</v>
      </c>
      <c r="F324" s="205">
        <v>0</v>
      </c>
      <c r="G324" s="205">
        <v>1</v>
      </c>
      <c r="H324" s="205">
        <v>577</v>
      </c>
      <c r="I324" s="202">
        <f t="shared" si="5"/>
        <v>3.4662045060658577E-3</v>
      </c>
      <c r="J324" s="206" t="s">
        <v>71</v>
      </c>
      <c r="K324" s="200" t="s">
        <v>298</v>
      </c>
      <c r="L324" s="200" t="s">
        <v>18</v>
      </c>
    </row>
    <row r="325" spans="1:12" ht="20.100000000000001" customHeight="1" x14ac:dyDescent="0.2">
      <c r="A325" s="204" t="s">
        <v>179</v>
      </c>
      <c r="B325" s="205">
        <v>4</v>
      </c>
      <c r="C325" s="205">
        <v>1</v>
      </c>
      <c r="D325" s="205">
        <v>1</v>
      </c>
      <c r="E325" s="205">
        <v>0</v>
      </c>
      <c r="F325" s="205">
        <v>1</v>
      </c>
      <c r="G325" s="205">
        <v>1</v>
      </c>
      <c r="H325" s="205">
        <v>8690</v>
      </c>
      <c r="I325" s="202">
        <f t="shared" si="5"/>
        <v>4.6029919447640965E-4</v>
      </c>
      <c r="J325" s="206" t="s">
        <v>456</v>
      </c>
      <c r="K325" s="200" t="s">
        <v>2580</v>
      </c>
      <c r="L325" s="200"/>
    </row>
    <row r="326" spans="1:12" ht="20.100000000000001" customHeight="1" x14ac:dyDescent="0.2">
      <c r="A326" s="204" t="s">
        <v>2019</v>
      </c>
      <c r="B326" s="205">
        <v>4</v>
      </c>
      <c r="C326" s="205">
        <v>0</v>
      </c>
      <c r="D326" s="205">
        <v>0</v>
      </c>
      <c r="E326" s="205">
        <v>0</v>
      </c>
      <c r="F326" s="205">
        <v>3</v>
      </c>
      <c r="G326" s="205">
        <v>1</v>
      </c>
      <c r="H326" s="205">
        <v>481</v>
      </c>
      <c r="I326" s="202">
        <f t="shared" si="5"/>
        <v>8.3160083160083165E-3</v>
      </c>
      <c r="J326" s="206" t="s">
        <v>88</v>
      </c>
      <c r="K326" s="200" t="s">
        <v>305</v>
      </c>
      <c r="L326" s="200"/>
    </row>
    <row r="327" spans="1:12" ht="20.100000000000001" customHeight="1" x14ac:dyDescent="0.2">
      <c r="A327" s="204" t="s">
        <v>1876</v>
      </c>
      <c r="B327" s="205">
        <v>3</v>
      </c>
      <c r="C327" s="205">
        <v>0</v>
      </c>
      <c r="D327" s="205">
        <v>0</v>
      </c>
      <c r="E327" s="205">
        <v>3</v>
      </c>
      <c r="F327" s="205">
        <v>0</v>
      </c>
      <c r="G327" s="205">
        <v>0</v>
      </c>
      <c r="H327" s="205">
        <v>575</v>
      </c>
      <c r="I327" s="202">
        <f t="shared" si="5"/>
        <v>5.2173913043478265E-3</v>
      </c>
      <c r="J327" s="206" t="s">
        <v>456</v>
      </c>
      <c r="K327" s="200" t="s">
        <v>298</v>
      </c>
      <c r="L327" s="200" t="s">
        <v>391</v>
      </c>
    </row>
    <row r="328" spans="1:12" ht="20.100000000000001" customHeight="1" x14ac:dyDescent="0.2">
      <c r="A328" s="204" t="s">
        <v>1553</v>
      </c>
      <c r="B328" s="205">
        <v>3</v>
      </c>
      <c r="C328" s="205">
        <v>0</v>
      </c>
      <c r="D328" s="205">
        <v>0</v>
      </c>
      <c r="E328" s="205">
        <v>1</v>
      </c>
      <c r="F328" s="205">
        <v>2</v>
      </c>
      <c r="G328" s="205">
        <v>0</v>
      </c>
      <c r="H328" s="205">
        <v>1072</v>
      </c>
      <c r="I328" s="202">
        <f t="shared" si="5"/>
        <v>2.798507462686567E-3</v>
      </c>
      <c r="J328" s="206" t="s">
        <v>34</v>
      </c>
      <c r="K328" s="200" t="s">
        <v>312</v>
      </c>
      <c r="L328" s="200"/>
    </row>
    <row r="329" spans="1:12" ht="20.100000000000001" customHeight="1" x14ac:dyDescent="0.2">
      <c r="A329" s="204" t="s">
        <v>1729</v>
      </c>
      <c r="B329" s="205">
        <v>8</v>
      </c>
      <c r="C329" s="205">
        <v>3</v>
      </c>
      <c r="D329" s="205">
        <v>1</v>
      </c>
      <c r="E329" s="205">
        <v>2</v>
      </c>
      <c r="F329" s="205">
        <v>1</v>
      </c>
      <c r="G329" s="205">
        <v>1</v>
      </c>
      <c r="H329" s="205">
        <v>801</v>
      </c>
      <c r="I329" s="202">
        <f t="shared" si="5"/>
        <v>9.9875156054931337E-3</v>
      </c>
      <c r="J329" s="206" t="s">
        <v>88</v>
      </c>
      <c r="K329" s="200" t="s">
        <v>305</v>
      </c>
      <c r="L329" s="200"/>
    </row>
    <row r="330" spans="1:12" ht="20.100000000000001" customHeight="1" x14ac:dyDescent="0.2">
      <c r="A330" s="204" t="s">
        <v>924</v>
      </c>
      <c r="B330" s="205">
        <v>14</v>
      </c>
      <c r="C330" s="205">
        <v>0</v>
      </c>
      <c r="D330" s="205">
        <v>1</v>
      </c>
      <c r="E330" s="205">
        <v>4</v>
      </c>
      <c r="F330" s="205">
        <v>6</v>
      </c>
      <c r="G330" s="205">
        <v>3</v>
      </c>
      <c r="H330" s="205">
        <v>886</v>
      </c>
      <c r="I330" s="202">
        <f t="shared" si="5"/>
        <v>1.580135440180587E-2</v>
      </c>
      <c r="J330" s="206" t="s">
        <v>28</v>
      </c>
      <c r="K330" s="200" t="s">
        <v>321</v>
      </c>
      <c r="L330" s="200" t="s">
        <v>2355</v>
      </c>
    </row>
    <row r="331" spans="1:12" ht="20.100000000000001" customHeight="1" x14ac:dyDescent="0.2">
      <c r="A331" s="204" t="s">
        <v>1593</v>
      </c>
      <c r="B331" s="205">
        <v>7</v>
      </c>
      <c r="C331" s="205">
        <v>0</v>
      </c>
      <c r="D331" s="205">
        <v>0</v>
      </c>
      <c r="E331" s="205">
        <v>4</v>
      </c>
      <c r="F331" s="205">
        <v>2</v>
      </c>
      <c r="G331" s="205">
        <v>1</v>
      </c>
      <c r="H331" s="205">
        <v>933</v>
      </c>
      <c r="I331" s="202">
        <f t="shared" si="5"/>
        <v>7.502679528403001E-3</v>
      </c>
      <c r="J331" s="206" t="s">
        <v>43</v>
      </c>
      <c r="K331" s="200" t="s">
        <v>312</v>
      </c>
      <c r="L331" s="200" t="s">
        <v>2358</v>
      </c>
    </row>
    <row r="332" spans="1:12" ht="20.100000000000001" customHeight="1" x14ac:dyDescent="0.2">
      <c r="A332" s="204" t="s">
        <v>44</v>
      </c>
      <c r="B332" s="205">
        <v>3976</v>
      </c>
      <c r="C332" s="205">
        <v>429</v>
      </c>
      <c r="D332" s="205">
        <v>231</v>
      </c>
      <c r="E332" s="205">
        <v>1010</v>
      </c>
      <c r="F332" s="205">
        <v>1254</v>
      </c>
      <c r="G332" s="205">
        <v>1052</v>
      </c>
      <c r="H332" s="205">
        <v>104591</v>
      </c>
      <c r="I332" s="202">
        <f t="shared" ref="I332:I395" si="6">+B332/H332</f>
        <v>3.8014743142335383E-2</v>
      </c>
      <c r="J332" s="206" t="s">
        <v>456</v>
      </c>
      <c r="K332" s="200" t="s">
        <v>316</v>
      </c>
      <c r="L332" s="200"/>
    </row>
    <row r="333" spans="1:12" ht="20.100000000000001" customHeight="1" x14ac:dyDescent="0.2">
      <c r="A333" s="204" t="s">
        <v>1575</v>
      </c>
      <c r="B333" s="205">
        <v>9</v>
      </c>
      <c r="C333" s="205">
        <v>4</v>
      </c>
      <c r="D333" s="205">
        <v>0</v>
      </c>
      <c r="E333" s="205">
        <v>1</v>
      </c>
      <c r="F333" s="205">
        <v>3</v>
      </c>
      <c r="G333" s="205">
        <v>1</v>
      </c>
      <c r="H333" s="205">
        <v>1177</v>
      </c>
      <c r="I333" s="202">
        <f t="shared" si="6"/>
        <v>7.6465590484282074E-3</v>
      </c>
      <c r="J333" s="206" t="s">
        <v>30</v>
      </c>
      <c r="K333" s="200" t="s">
        <v>309</v>
      </c>
      <c r="L333" s="200" t="s">
        <v>111</v>
      </c>
    </row>
    <row r="334" spans="1:12" ht="20.100000000000001" customHeight="1" x14ac:dyDescent="0.2">
      <c r="A334" s="204" t="s">
        <v>45</v>
      </c>
      <c r="B334" s="205">
        <v>6626</v>
      </c>
      <c r="C334" s="205">
        <v>460</v>
      </c>
      <c r="D334" s="205">
        <v>446</v>
      </c>
      <c r="E334" s="205">
        <v>2213</v>
      </c>
      <c r="F334" s="205">
        <v>2069</v>
      </c>
      <c r="G334" s="205">
        <v>1438</v>
      </c>
      <c r="H334" s="205">
        <v>213075</v>
      </c>
      <c r="I334" s="202">
        <f t="shared" si="6"/>
        <v>3.1097031561656694E-2</v>
      </c>
      <c r="J334" s="206" t="s">
        <v>456</v>
      </c>
      <c r="K334" s="200" t="s">
        <v>309</v>
      </c>
      <c r="L334" s="200" t="s">
        <v>2357</v>
      </c>
    </row>
    <row r="335" spans="1:12" ht="20.100000000000001" customHeight="1" x14ac:dyDescent="0.2">
      <c r="A335" s="204" t="s">
        <v>998</v>
      </c>
      <c r="B335" s="205">
        <v>9</v>
      </c>
      <c r="C335" s="205">
        <v>0</v>
      </c>
      <c r="D335" s="205">
        <v>0</v>
      </c>
      <c r="E335" s="205">
        <v>9</v>
      </c>
      <c r="F335" s="205">
        <v>0</v>
      </c>
      <c r="G335" s="205">
        <v>0</v>
      </c>
      <c r="H335" s="205">
        <v>194</v>
      </c>
      <c r="I335" s="202">
        <f t="shared" si="6"/>
        <v>4.6391752577319589E-2</v>
      </c>
      <c r="J335" s="206" t="s">
        <v>11</v>
      </c>
      <c r="K335" s="200" t="s">
        <v>307</v>
      </c>
      <c r="L335" s="200"/>
    </row>
    <row r="336" spans="1:12" ht="20.100000000000001" customHeight="1" x14ac:dyDescent="0.2">
      <c r="A336" s="204" t="s">
        <v>1353</v>
      </c>
      <c r="B336" s="205">
        <v>1</v>
      </c>
      <c r="C336" s="205">
        <v>0</v>
      </c>
      <c r="D336" s="205">
        <v>0</v>
      </c>
      <c r="E336" s="205">
        <v>0</v>
      </c>
      <c r="F336" s="205">
        <v>1</v>
      </c>
      <c r="G336" s="205">
        <v>0</v>
      </c>
      <c r="H336" s="205">
        <v>678</v>
      </c>
      <c r="I336" s="202">
        <f t="shared" si="6"/>
        <v>1.4749262536873156E-3</v>
      </c>
      <c r="J336" s="206" t="s">
        <v>36</v>
      </c>
      <c r="K336" s="200" t="s">
        <v>321</v>
      </c>
      <c r="L336" s="200" t="s">
        <v>364</v>
      </c>
    </row>
    <row r="337" spans="1:12" ht="20.100000000000001" customHeight="1" x14ac:dyDescent="0.2">
      <c r="A337" s="204" t="s">
        <v>938</v>
      </c>
      <c r="B337" s="205">
        <v>7</v>
      </c>
      <c r="C337" s="205">
        <v>0</v>
      </c>
      <c r="D337" s="205">
        <v>0</v>
      </c>
      <c r="E337" s="205">
        <v>1</v>
      </c>
      <c r="F337" s="205">
        <v>4</v>
      </c>
      <c r="G337" s="205">
        <v>2</v>
      </c>
      <c r="H337" s="205">
        <v>1154</v>
      </c>
      <c r="I337" s="202">
        <f t="shared" si="6"/>
        <v>6.0658578856152513E-3</v>
      </c>
      <c r="J337" s="206" t="s">
        <v>76</v>
      </c>
      <c r="K337" s="200" t="s">
        <v>321</v>
      </c>
      <c r="L337" s="200" t="s">
        <v>2354</v>
      </c>
    </row>
    <row r="338" spans="1:12" ht="20.100000000000001" customHeight="1" x14ac:dyDescent="0.2">
      <c r="A338" s="204" t="s">
        <v>1488</v>
      </c>
      <c r="B338" s="205">
        <v>11</v>
      </c>
      <c r="C338" s="205">
        <v>1</v>
      </c>
      <c r="D338" s="205">
        <v>2</v>
      </c>
      <c r="E338" s="205">
        <v>2</v>
      </c>
      <c r="F338" s="205">
        <v>4</v>
      </c>
      <c r="G338" s="205">
        <v>2</v>
      </c>
      <c r="H338" s="205">
        <v>985</v>
      </c>
      <c r="I338" s="202">
        <f t="shared" si="6"/>
        <v>1.1167512690355329E-2</v>
      </c>
      <c r="J338" s="206" t="s">
        <v>88</v>
      </c>
      <c r="K338" s="200" t="s">
        <v>305</v>
      </c>
      <c r="L338" s="200"/>
    </row>
    <row r="339" spans="1:12" ht="20.100000000000001" customHeight="1" x14ac:dyDescent="0.2">
      <c r="A339" s="204" t="s">
        <v>565</v>
      </c>
      <c r="B339" s="205">
        <v>32</v>
      </c>
      <c r="C339" s="205">
        <v>5</v>
      </c>
      <c r="D339" s="205">
        <v>6</v>
      </c>
      <c r="E339" s="205">
        <v>10</v>
      </c>
      <c r="F339" s="205">
        <v>8</v>
      </c>
      <c r="G339" s="205">
        <v>3</v>
      </c>
      <c r="H339" s="205">
        <v>731</v>
      </c>
      <c r="I339" s="202">
        <f t="shared" si="6"/>
        <v>4.3775649794801641E-2</v>
      </c>
      <c r="J339" s="206" t="s">
        <v>87</v>
      </c>
      <c r="K339" s="200" t="s">
        <v>2580</v>
      </c>
      <c r="L339" s="200" t="s">
        <v>51</v>
      </c>
    </row>
    <row r="340" spans="1:12" ht="20.100000000000001" customHeight="1" x14ac:dyDescent="0.2">
      <c r="A340" s="204" t="s">
        <v>2029</v>
      </c>
      <c r="B340" s="205">
        <v>2</v>
      </c>
      <c r="C340" s="205">
        <v>0</v>
      </c>
      <c r="D340" s="205">
        <v>0</v>
      </c>
      <c r="E340" s="205">
        <v>2</v>
      </c>
      <c r="F340" s="205">
        <v>0</v>
      </c>
      <c r="G340" s="205">
        <v>0</v>
      </c>
      <c r="H340" s="205">
        <v>390</v>
      </c>
      <c r="I340" s="202">
        <f t="shared" si="6"/>
        <v>5.1282051282051282E-3</v>
      </c>
      <c r="J340" s="206" t="s">
        <v>34</v>
      </c>
      <c r="K340" s="200" t="s">
        <v>305</v>
      </c>
      <c r="L340" s="200" t="s">
        <v>59</v>
      </c>
    </row>
    <row r="341" spans="1:12" ht="20.100000000000001" customHeight="1" x14ac:dyDescent="0.2">
      <c r="A341" s="204" t="s">
        <v>2276</v>
      </c>
      <c r="B341" s="205">
        <v>1</v>
      </c>
      <c r="C341" s="205">
        <v>0</v>
      </c>
      <c r="D341" s="205">
        <v>0</v>
      </c>
      <c r="E341" s="205">
        <v>1</v>
      </c>
      <c r="F341" s="205">
        <v>0</v>
      </c>
      <c r="G341" s="205">
        <v>0</v>
      </c>
      <c r="H341" s="205">
        <v>358</v>
      </c>
      <c r="I341" s="202">
        <f t="shared" si="6"/>
        <v>2.7932960893854749E-3</v>
      </c>
      <c r="J341" s="206" t="s">
        <v>224</v>
      </c>
      <c r="K341" s="200" t="s">
        <v>321</v>
      </c>
      <c r="L341" s="200"/>
    </row>
    <row r="342" spans="1:12" ht="20.100000000000001" customHeight="1" x14ac:dyDescent="0.2">
      <c r="A342" s="207" t="s">
        <v>1890</v>
      </c>
      <c r="B342" s="208">
        <v>15</v>
      </c>
      <c r="C342" s="208">
        <v>3</v>
      </c>
      <c r="D342" s="208">
        <v>0</v>
      </c>
      <c r="E342" s="208">
        <v>6</v>
      </c>
      <c r="F342" s="208">
        <v>2</v>
      </c>
      <c r="G342" s="208">
        <v>4</v>
      </c>
      <c r="H342" s="209">
        <v>697</v>
      </c>
      <c r="I342" s="202">
        <f t="shared" si="6"/>
        <v>2.1520803443328552E-2</v>
      </c>
      <c r="J342" s="210" t="s">
        <v>88</v>
      </c>
      <c r="K342" s="200" t="s">
        <v>305</v>
      </c>
      <c r="L342" s="200"/>
    </row>
    <row r="343" spans="1:12" ht="20.100000000000001" customHeight="1" x14ac:dyDescent="0.2">
      <c r="A343" s="204" t="s">
        <v>480</v>
      </c>
      <c r="B343" s="205">
        <v>165</v>
      </c>
      <c r="C343" s="205">
        <v>46</v>
      </c>
      <c r="D343" s="205">
        <v>7</v>
      </c>
      <c r="E343" s="205">
        <v>41</v>
      </c>
      <c r="F343" s="205">
        <v>57</v>
      </c>
      <c r="G343" s="205">
        <v>14</v>
      </c>
      <c r="H343" s="205">
        <v>1549</v>
      </c>
      <c r="I343" s="202">
        <f t="shared" si="6"/>
        <v>0.1065203357004519</v>
      </c>
      <c r="J343" s="206" t="s">
        <v>120</v>
      </c>
      <c r="K343" s="200" t="s">
        <v>316</v>
      </c>
      <c r="L343" s="200"/>
    </row>
    <row r="344" spans="1:12" ht="20.100000000000001" customHeight="1" x14ac:dyDescent="0.2">
      <c r="A344" s="204" t="s">
        <v>49</v>
      </c>
      <c r="B344" s="205">
        <v>22856</v>
      </c>
      <c r="C344" s="205">
        <v>1837</v>
      </c>
      <c r="D344" s="205">
        <v>1122</v>
      </c>
      <c r="E344" s="205">
        <v>7737</v>
      </c>
      <c r="F344" s="205">
        <v>6975</v>
      </c>
      <c r="G344" s="205">
        <v>5185</v>
      </c>
      <c r="H344" s="205">
        <v>324294</v>
      </c>
      <c r="I344" s="202">
        <f t="shared" si="6"/>
        <v>7.0479256477147284E-2</v>
      </c>
      <c r="J344" s="206" t="s">
        <v>456</v>
      </c>
      <c r="K344" s="200" t="s">
        <v>300</v>
      </c>
      <c r="L344" s="200"/>
    </row>
    <row r="345" spans="1:12" ht="20.100000000000001" customHeight="1" x14ac:dyDescent="0.2">
      <c r="A345" s="204" t="s">
        <v>1492</v>
      </c>
      <c r="B345" s="205">
        <v>7</v>
      </c>
      <c r="C345" s="205">
        <v>0</v>
      </c>
      <c r="D345" s="205">
        <v>1</v>
      </c>
      <c r="E345" s="205">
        <v>2</v>
      </c>
      <c r="F345" s="205">
        <v>1</v>
      </c>
      <c r="G345" s="205">
        <v>3</v>
      </c>
      <c r="H345" s="205">
        <v>1396</v>
      </c>
      <c r="I345" s="202">
        <f t="shared" si="6"/>
        <v>5.0143266475644703E-3</v>
      </c>
      <c r="J345" s="206" t="s">
        <v>61</v>
      </c>
      <c r="K345" s="200" t="s">
        <v>305</v>
      </c>
      <c r="L345" s="200"/>
    </row>
    <row r="346" spans="1:12" ht="20.100000000000001" customHeight="1" x14ac:dyDescent="0.2">
      <c r="A346" s="204" t="s">
        <v>781</v>
      </c>
      <c r="B346" s="205">
        <v>26</v>
      </c>
      <c r="C346" s="205">
        <v>1</v>
      </c>
      <c r="D346" s="205">
        <v>5</v>
      </c>
      <c r="E346" s="205">
        <v>9</v>
      </c>
      <c r="F346" s="205">
        <v>7</v>
      </c>
      <c r="G346" s="205">
        <v>4</v>
      </c>
      <c r="H346" s="205">
        <v>621</v>
      </c>
      <c r="I346" s="202">
        <f t="shared" si="6"/>
        <v>4.1867954911433171E-2</v>
      </c>
      <c r="J346" s="206" t="s">
        <v>78</v>
      </c>
      <c r="K346" s="200" t="s">
        <v>321</v>
      </c>
      <c r="L346" s="200"/>
    </row>
    <row r="347" spans="1:12" ht="20.100000000000001" customHeight="1" x14ac:dyDescent="0.2">
      <c r="A347" s="204" t="s">
        <v>2117</v>
      </c>
      <c r="B347" s="205">
        <v>3</v>
      </c>
      <c r="C347" s="205">
        <v>0</v>
      </c>
      <c r="D347" s="205">
        <v>0</v>
      </c>
      <c r="E347" s="205">
        <v>0</v>
      </c>
      <c r="F347" s="205">
        <v>0</v>
      </c>
      <c r="G347" s="205">
        <v>3</v>
      </c>
      <c r="H347" s="205">
        <v>495</v>
      </c>
      <c r="I347" s="202">
        <f t="shared" si="6"/>
        <v>6.0606060606060606E-3</v>
      </c>
      <c r="J347" s="206" t="s">
        <v>46</v>
      </c>
      <c r="K347" s="200" t="s">
        <v>296</v>
      </c>
      <c r="L347" s="200"/>
    </row>
    <row r="348" spans="1:12" ht="20.100000000000001" customHeight="1" x14ac:dyDescent="0.2">
      <c r="A348" s="204" t="s">
        <v>1755</v>
      </c>
      <c r="B348" s="205">
        <v>14</v>
      </c>
      <c r="C348" s="205">
        <v>4</v>
      </c>
      <c r="D348" s="205">
        <v>0</v>
      </c>
      <c r="E348" s="205">
        <v>5</v>
      </c>
      <c r="F348" s="205">
        <v>4</v>
      </c>
      <c r="G348" s="205">
        <v>1</v>
      </c>
      <c r="H348" s="205">
        <v>1028</v>
      </c>
      <c r="I348" s="202">
        <f t="shared" si="6"/>
        <v>1.3618677042801557E-2</v>
      </c>
      <c r="J348" s="206" t="s">
        <v>2581</v>
      </c>
      <c r="K348" s="200" t="s">
        <v>309</v>
      </c>
      <c r="L348" s="200"/>
    </row>
    <row r="349" spans="1:12" ht="20.100000000000001" customHeight="1" x14ac:dyDescent="0.2">
      <c r="A349" s="204" t="s">
        <v>1263</v>
      </c>
      <c r="B349" s="205">
        <v>5</v>
      </c>
      <c r="C349" s="205">
        <v>0</v>
      </c>
      <c r="D349" s="205">
        <v>0</v>
      </c>
      <c r="E349" s="205">
        <v>3</v>
      </c>
      <c r="F349" s="205">
        <v>0</v>
      </c>
      <c r="G349" s="205">
        <v>2</v>
      </c>
      <c r="H349" s="205">
        <v>419</v>
      </c>
      <c r="I349" s="202">
        <f t="shared" si="6"/>
        <v>1.1933174224343675E-2</v>
      </c>
      <c r="J349" s="206" t="s">
        <v>238</v>
      </c>
      <c r="K349" s="200" t="s">
        <v>2580</v>
      </c>
      <c r="L349" s="200" t="s">
        <v>91</v>
      </c>
    </row>
    <row r="350" spans="1:12" ht="20.100000000000001" customHeight="1" x14ac:dyDescent="0.2">
      <c r="A350" s="204" t="s">
        <v>2101</v>
      </c>
      <c r="B350" s="205">
        <v>1</v>
      </c>
      <c r="C350" s="205">
        <v>0</v>
      </c>
      <c r="D350" s="205">
        <v>0</v>
      </c>
      <c r="E350" s="205">
        <v>1</v>
      </c>
      <c r="F350" s="205">
        <v>0</v>
      </c>
      <c r="G350" s="205">
        <v>0</v>
      </c>
      <c r="H350" s="205">
        <v>197</v>
      </c>
      <c r="I350" s="202">
        <f t="shared" si="6"/>
        <v>5.076142131979695E-3</v>
      </c>
      <c r="J350" s="206" t="s">
        <v>241</v>
      </c>
      <c r="K350" s="200" t="s">
        <v>2580</v>
      </c>
      <c r="L350" s="200" t="s">
        <v>91</v>
      </c>
    </row>
    <row r="351" spans="1:12" ht="20.100000000000001" customHeight="1" x14ac:dyDescent="0.2">
      <c r="A351" s="204" t="s">
        <v>1210</v>
      </c>
      <c r="B351" s="205">
        <v>7</v>
      </c>
      <c r="C351" s="205">
        <v>0</v>
      </c>
      <c r="D351" s="205">
        <v>0</v>
      </c>
      <c r="E351" s="205">
        <v>5</v>
      </c>
      <c r="F351" s="205">
        <v>1</v>
      </c>
      <c r="G351" s="205">
        <v>1</v>
      </c>
      <c r="H351" s="205">
        <v>882</v>
      </c>
      <c r="I351" s="202">
        <f t="shared" si="6"/>
        <v>7.9365079365079361E-3</v>
      </c>
      <c r="J351" s="206" t="s">
        <v>88</v>
      </c>
      <c r="K351" s="200" t="s">
        <v>305</v>
      </c>
      <c r="L351" s="200"/>
    </row>
    <row r="352" spans="1:12" ht="20.100000000000001" customHeight="1" x14ac:dyDescent="0.2">
      <c r="A352" s="204" t="s">
        <v>615</v>
      </c>
      <c r="B352" s="205">
        <v>37</v>
      </c>
      <c r="C352" s="205">
        <v>0</v>
      </c>
      <c r="D352" s="205">
        <v>2</v>
      </c>
      <c r="E352" s="205">
        <v>28</v>
      </c>
      <c r="F352" s="205">
        <v>1</v>
      </c>
      <c r="G352" s="205">
        <v>6</v>
      </c>
      <c r="H352" s="205">
        <v>1001</v>
      </c>
      <c r="I352" s="202">
        <f t="shared" si="6"/>
        <v>3.696303696303696E-2</v>
      </c>
      <c r="J352" s="206" t="s">
        <v>69</v>
      </c>
      <c r="K352" s="200" t="s">
        <v>321</v>
      </c>
      <c r="L352" s="200" t="s">
        <v>332</v>
      </c>
    </row>
    <row r="353" spans="1:12" ht="20.100000000000001" customHeight="1" x14ac:dyDescent="0.2">
      <c r="A353" s="204" t="s">
        <v>641</v>
      </c>
      <c r="B353" s="205">
        <v>45</v>
      </c>
      <c r="C353" s="205">
        <v>8</v>
      </c>
      <c r="D353" s="205">
        <v>4</v>
      </c>
      <c r="E353" s="205">
        <v>7</v>
      </c>
      <c r="F353" s="205">
        <v>16</v>
      </c>
      <c r="G353" s="205">
        <v>10</v>
      </c>
      <c r="H353" s="205">
        <v>957</v>
      </c>
      <c r="I353" s="202">
        <f t="shared" si="6"/>
        <v>4.7021943573667714E-2</v>
      </c>
      <c r="J353" s="206" t="s">
        <v>89</v>
      </c>
      <c r="K353" s="200" t="s">
        <v>2580</v>
      </c>
      <c r="L353" s="200"/>
    </row>
    <row r="354" spans="1:12" ht="20.100000000000001" customHeight="1" x14ac:dyDescent="0.2">
      <c r="A354" s="204" t="s">
        <v>559</v>
      </c>
      <c r="B354" s="205">
        <v>44</v>
      </c>
      <c r="C354" s="205">
        <v>5</v>
      </c>
      <c r="D354" s="205">
        <v>8</v>
      </c>
      <c r="E354" s="205">
        <v>10</v>
      </c>
      <c r="F354" s="205">
        <v>14</v>
      </c>
      <c r="G354" s="205">
        <v>7</v>
      </c>
      <c r="H354" s="205">
        <v>1502</v>
      </c>
      <c r="I354" s="202">
        <f t="shared" si="6"/>
        <v>2.929427430093209E-2</v>
      </c>
      <c r="J354" s="206" t="s">
        <v>28</v>
      </c>
      <c r="K354" s="200" t="s">
        <v>321</v>
      </c>
      <c r="L354" s="200" t="s">
        <v>2355</v>
      </c>
    </row>
    <row r="355" spans="1:12" ht="20.100000000000001" customHeight="1" x14ac:dyDescent="0.2">
      <c r="A355" s="204" t="s">
        <v>2185</v>
      </c>
      <c r="B355" s="205">
        <v>1</v>
      </c>
      <c r="C355" s="205">
        <v>0</v>
      </c>
      <c r="D355" s="205">
        <v>0</v>
      </c>
      <c r="E355" s="205">
        <v>1</v>
      </c>
      <c r="F355" s="205">
        <v>0</v>
      </c>
      <c r="G355" s="205">
        <v>0</v>
      </c>
      <c r="H355" s="205">
        <v>635</v>
      </c>
      <c r="I355" s="202">
        <f t="shared" si="6"/>
        <v>1.5748031496062992E-3</v>
      </c>
      <c r="J355" s="206" t="s">
        <v>79</v>
      </c>
      <c r="K355" s="200" t="s">
        <v>296</v>
      </c>
      <c r="L355" s="200"/>
    </row>
    <row r="356" spans="1:12" ht="20.100000000000001" customHeight="1" x14ac:dyDescent="0.2">
      <c r="A356" s="204" t="s">
        <v>1123</v>
      </c>
      <c r="B356" s="205">
        <v>6</v>
      </c>
      <c r="C356" s="205">
        <v>2</v>
      </c>
      <c r="D356" s="205">
        <v>0</v>
      </c>
      <c r="E356" s="205">
        <v>2</v>
      </c>
      <c r="F356" s="205">
        <v>2</v>
      </c>
      <c r="G356" s="205">
        <v>0</v>
      </c>
      <c r="H356" s="205">
        <v>846</v>
      </c>
      <c r="I356" s="202">
        <f t="shared" si="6"/>
        <v>7.0921985815602835E-3</v>
      </c>
      <c r="J356" s="206" t="s">
        <v>35</v>
      </c>
      <c r="K356" s="200" t="s">
        <v>2580</v>
      </c>
      <c r="L356" s="200" t="s">
        <v>91</v>
      </c>
    </row>
    <row r="357" spans="1:12" ht="20.100000000000001" customHeight="1" x14ac:dyDescent="0.2">
      <c r="A357" s="204" t="s">
        <v>1549</v>
      </c>
      <c r="B357" s="205">
        <v>4</v>
      </c>
      <c r="C357" s="205">
        <v>1</v>
      </c>
      <c r="D357" s="205">
        <v>1</v>
      </c>
      <c r="E357" s="205">
        <v>0</v>
      </c>
      <c r="F357" s="205">
        <v>2</v>
      </c>
      <c r="G357" s="205">
        <v>0</v>
      </c>
      <c r="H357" s="205">
        <v>1316</v>
      </c>
      <c r="I357" s="202">
        <f t="shared" si="6"/>
        <v>3.0395136778115501E-3</v>
      </c>
      <c r="J357" s="206" t="s">
        <v>13</v>
      </c>
      <c r="K357" s="200" t="s">
        <v>296</v>
      </c>
      <c r="L357" s="200"/>
    </row>
    <row r="358" spans="1:12" ht="20.100000000000001" customHeight="1" x14ac:dyDescent="0.2">
      <c r="A358" s="204" t="s">
        <v>1626</v>
      </c>
      <c r="B358" s="205">
        <v>5</v>
      </c>
      <c r="C358" s="205">
        <v>0</v>
      </c>
      <c r="D358" s="205">
        <v>0</v>
      </c>
      <c r="E358" s="205">
        <v>1</v>
      </c>
      <c r="F358" s="205">
        <v>3</v>
      </c>
      <c r="G358" s="205">
        <v>1</v>
      </c>
      <c r="H358" s="205">
        <v>706</v>
      </c>
      <c r="I358" s="202">
        <f t="shared" si="6"/>
        <v>7.0821529745042494E-3</v>
      </c>
      <c r="J358" s="206" t="s">
        <v>175</v>
      </c>
      <c r="K358" s="200" t="s">
        <v>307</v>
      </c>
      <c r="L358" s="200" t="s">
        <v>33</v>
      </c>
    </row>
    <row r="359" spans="1:12" ht="20.100000000000001" customHeight="1" x14ac:dyDescent="0.2">
      <c r="A359" s="204" t="s">
        <v>1014</v>
      </c>
      <c r="B359" s="205">
        <v>1</v>
      </c>
      <c r="C359" s="205">
        <v>0</v>
      </c>
      <c r="D359" s="205">
        <v>0</v>
      </c>
      <c r="E359" s="205">
        <v>1</v>
      </c>
      <c r="F359" s="205">
        <v>0</v>
      </c>
      <c r="G359" s="205">
        <v>0</v>
      </c>
      <c r="H359" s="205">
        <v>959</v>
      </c>
      <c r="I359" s="202">
        <f t="shared" si="6"/>
        <v>1.0427528675703858E-3</v>
      </c>
      <c r="J359" s="206" t="s">
        <v>13</v>
      </c>
      <c r="K359" s="200" t="s">
        <v>296</v>
      </c>
      <c r="L359" s="200"/>
    </row>
    <row r="360" spans="1:12" ht="20.100000000000001" customHeight="1" x14ac:dyDescent="0.2">
      <c r="A360" s="204" t="s">
        <v>50</v>
      </c>
      <c r="B360" s="205">
        <v>53</v>
      </c>
      <c r="C360" s="205">
        <v>3</v>
      </c>
      <c r="D360" s="205">
        <v>2</v>
      </c>
      <c r="E360" s="205">
        <v>12</v>
      </c>
      <c r="F360" s="205">
        <v>12</v>
      </c>
      <c r="G360" s="205">
        <v>24</v>
      </c>
      <c r="H360" s="205">
        <v>10453</v>
      </c>
      <c r="I360" s="202">
        <f t="shared" si="6"/>
        <v>5.0703147421792783E-3</v>
      </c>
      <c r="J360" s="206" t="s">
        <v>456</v>
      </c>
      <c r="K360" s="200" t="s">
        <v>321</v>
      </c>
      <c r="L360" s="200" t="s">
        <v>94</v>
      </c>
    </row>
    <row r="361" spans="1:12" ht="20.100000000000001" customHeight="1" x14ac:dyDescent="0.2">
      <c r="A361" s="204" t="s">
        <v>527</v>
      </c>
      <c r="B361" s="205">
        <v>24</v>
      </c>
      <c r="C361" s="205">
        <v>0</v>
      </c>
      <c r="D361" s="205">
        <v>0</v>
      </c>
      <c r="E361" s="205">
        <v>17</v>
      </c>
      <c r="F361" s="205">
        <v>1</v>
      </c>
      <c r="G361" s="205">
        <v>6</v>
      </c>
      <c r="H361" s="205">
        <v>1115</v>
      </c>
      <c r="I361" s="202">
        <f t="shared" si="6"/>
        <v>2.1524663677130046E-2</v>
      </c>
      <c r="J361" s="206" t="s">
        <v>21</v>
      </c>
      <c r="K361" s="200" t="s">
        <v>307</v>
      </c>
      <c r="L361" s="200"/>
    </row>
    <row r="362" spans="1:12" ht="20.100000000000001" customHeight="1" x14ac:dyDescent="0.2">
      <c r="A362" s="204" t="s">
        <v>1587</v>
      </c>
      <c r="B362" s="205">
        <v>5</v>
      </c>
      <c r="C362" s="205">
        <v>0</v>
      </c>
      <c r="D362" s="205">
        <v>0</v>
      </c>
      <c r="E362" s="205">
        <v>2</v>
      </c>
      <c r="F362" s="205">
        <v>3</v>
      </c>
      <c r="G362" s="205">
        <v>0</v>
      </c>
      <c r="H362" s="205">
        <v>791</v>
      </c>
      <c r="I362" s="202">
        <f t="shared" si="6"/>
        <v>6.321112515802781E-3</v>
      </c>
      <c r="J362" s="206" t="s">
        <v>88</v>
      </c>
      <c r="K362" s="200" t="s">
        <v>305</v>
      </c>
      <c r="L362" s="200"/>
    </row>
    <row r="363" spans="1:12" ht="20.100000000000001" customHeight="1" x14ac:dyDescent="0.2">
      <c r="A363" s="204" t="s">
        <v>1424</v>
      </c>
      <c r="B363" s="205">
        <v>7</v>
      </c>
      <c r="C363" s="205">
        <v>1</v>
      </c>
      <c r="D363" s="205">
        <v>0</v>
      </c>
      <c r="E363" s="205">
        <v>1</v>
      </c>
      <c r="F363" s="205">
        <v>3</v>
      </c>
      <c r="G363" s="205">
        <v>2</v>
      </c>
      <c r="H363" s="205">
        <v>800</v>
      </c>
      <c r="I363" s="202">
        <f t="shared" si="6"/>
        <v>8.7500000000000008E-3</v>
      </c>
      <c r="J363" s="206" t="s">
        <v>48</v>
      </c>
      <c r="K363" s="200" t="s">
        <v>305</v>
      </c>
      <c r="L363" s="200" t="s">
        <v>2359</v>
      </c>
    </row>
    <row r="364" spans="1:12" ht="20.100000000000001" customHeight="1" x14ac:dyDescent="0.2">
      <c r="A364" s="204" t="s">
        <v>466</v>
      </c>
      <c r="B364" s="205">
        <v>612</v>
      </c>
      <c r="C364" s="205">
        <v>104</v>
      </c>
      <c r="D364" s="205">
        <v>31</v>
      </c>
      <c r="E364" s="205">
        <v>195</v>
      </c>
      <c r="F364" s="205">
        <v>174</v>
      </c>
      <c r="G364" s="205">
        <v>108</v>
      </c>
      <c r="H364" s="205">
        <v>13132</v>
      </c>
      <c r="I364" s="202">
        <f t="shared" si="6"/>
        <v>4.6603716113310996E-2</v>
      </c>
      <c r="J364" s="206" t="s">
        <v>456</v>
      </c>
      <c r="K364" s="200" t="s">
        <v>316</v>
      </c>
      <c r="L364" s="200"/>
    </row>
    <row r="365" spans="1:12" ht="20.100000000000001" customHeight="1" x14ac:dyDescent="0.2">
      <c r="A365" s="204" t="s">
        <v>753</v>
      </c>
      <c r="B365" s="205">
        <v>8</v>
      </c>
      <c r="C365" s="205">
        <v>0</v>
      </c>
      <c r="D365" s="205">
        <v>0</v>
      </c>
      <c r="E365" s="205">
        <v>1</v>
      </c>
      <c r="F365" s="205">
        <v>3</v>
      </c>
      <c r="G365" s="205">
        <v>4</v>
      </c>
      <c r="H365" s="205">
        <v>276</v>
      </c>
      <c r="I365" s="202">
        <f t="shared" si="6"/>
        <v>2.8985507246376812E-2</v>
      </c>
      <c r="J365" s="206" t="s">
        <v>120</v>
      </c>
      <c r="K365" s="200" t="s">
        <v>316</v>
      </c>
      <c r="L365" s="200"/>
    </row>
    <row r="366" spans="1:12" ht="20.100000000000001" customHeight="1" x14ac:dyDescent="0.2">
      <c r="A366" s="204" t="s">
        <v>2002</v>
      </c>
      <c r="B366" s="205">
        <v>3</v>
      </c>
      <c r="C366" s="205">
        <v>0</v>
      </c>
      <c r="D366" s="205">
        <v>1</v>
      </c>
      <c r="E366" s="205">
        <v>1</v>
      </c>
      <c r="F366" s="205">
        <v>1</v>
      </c>
      <c r="G366" s="205">
        <v>0</v>
      </c>
      <c r="H366" s="205">
        <v>328</v>
      </c>
      <c r="I366" s="202">
        <f t="shared" si="6"/>
        <v>9.1463414634146336E-3</v>
      </c>
      <c r="J366" s="206" t="s">
        <v>78</v>
      </c>
      <c r="K366" s="200" t="s">
        <v>321</v>
      </c>
      <c r="L366" s="200"/>
    </row>
    <row r="367" spans="1:12" ht="20.100000000000001" customHeight="1" x14ac:dyDescent="0.2">
      <c r="A367" s="204" t="s">
        <v>405</v>
      </c>
      <c r="B367" s="205">
        <v>523</v>
      </c>
      <c r="C367" s="205">
        <v>42</v>
      </c>
      <c r="D367" s="205">
        <v>74</v>
      </c>
      <c r="E367" s="205">
        <v>188</v>
      </c>
      <c r="F367" s="205">
        <v>151</v>
      </c>
      <c r="G367" s="205">
        <v>68</v>
      </c>
      <c r="H367" s="205">
        <v>3252</v>
      </c>
      <c r="I367" s="202">
        <f t="shared" si="6"/>
        <v>0.1608241082410824</v>
      </c>
      <c r="J367" s="206" t="s">
        <v>70</v>
      </c>
      <c r="K367" s="200" t="s">
        <v>312</v>
      </c>
      <c r="L367" s="200" t="s">
        <v>2358</v>
      </c>
    </row>
    <row r="368" spans="1:12" ht="20.100000000000001" customHeight="1" x14ac:dyDescent="0.2">
      <c r="A368" s="204" t="s">
        <v>51</v>
      </c>
      <c r="B368" s="205">
        <v>1204</v>
      </c>
      <c r="C368" s="205">
        <v>126</v>
      </c>
      <c r="D368" s="205">
        <v>79</v>
      </c>
      <c r="E368" s="205">
        <v>355</v>
      </c>
      <c r="F368" s="205">
        <v>331</v>
      </c>
      <c r="G368" s="205">
        <v>313</v>
      </c>
      <c r="H368" s="205">
        <v>49439</v>
      </c>
      <c r="I368" s="202">
        <f t="shared" si="6"/>
        <v>2.4353243390845283E-2</v>
      </c>
      <c r="J368" s="206" t="s">
        <v>456</v>
      </c>
      <c r="K368" s="200" t="s">
        <v>2580</v>
      </c>
      <c r="L368" s="200" t="s">
        <v>51</v>
      </c>
    </row>
    <row r="369" spans="1:12" ht="20.100000000000001" customHeight="1" x14ac:dyDescent="0.2">
      <c r="A369" s="204" t="s">
        <v>185</v>
      </c>
      <c r="B369" s="205">
        <v>6</v>
      </c>
      <c r="C369" s="205">
        <v>0</v>
      </c>
      <c r="D369" s="205">
        <v>1</v>
      </c>
      <c r="E369" s="205">
        <v>2</v>
      </c>
      <c r="F369" s="205">
        <v>0</v>
      </c>
      <c r="G369" s="205">
        <v>3</v>
      </c>
      <c r="H369" s="205">
        <v>27118</v>
      </c>
      <c r="I369" s="202">
        <f t="shared" si="6"/>
        <v>2.212552548123018E-4</v>
      </c>
      <c r="J369" s="206" t="s">
        <v>456</v>
      </c>
      <c r="K369" s="200" t="s">
        <v>305</v>
      </c>
      <c r="L369" s="200" t="s">
        <v>2359</v>
      </c>
    </row>
    <row r="370" spans="1:12" ht="20.100000000000001" customHeight="1" x14ac:dyDescent="0.2">
      <c r="A370" s="204" t="s">
        <v>2035</v>
      </c>
      <c r="B370" s="205">
        <v>3</v>
      </c>
      <c r="C370" s="205">
        <v>0</v>
      </c>
      <c r="D370" s="205">
        <v>0</v>
      </c>
      <c r="E370" s="205">
        <v>0</v>
      </c>
      <c r="F370" s="205">
        <v>2</v>
      </c>
      <c r="G370" s="205">
        <v>1</v>
      </c>
      <c r="H370" s="205">
        <v>1260</v>
      </c>
      <c r="I370" s="202">
        <f t="shared" si="6"/>
        <v>2.3809523809523812E-3</v>
      </c>
      <c r="J370" s="206" t="s">
        <v>43</v>
      </c>
      <c r="K370" s="200" t="s">
        <v>312</v>
      </c>
      <c r="L370" s="200"/>
    </row>
    <row r="371" spans="1:12" ht="20.100000000000001" customHeight="1" x14ac:dyDescent="0.2">
      <c r="A371" s="204" t="s">
        <v>52</v>
      </c>
      <c r="B371" s="205">
        <v>666</v>
      </c>
      <c r="C371" s="205">
        <v>43</v>
      </c>
      <c r="D371" s="205">
        <v>49</v>
      </c>
      <c r="E371" s="205">
        <v>237</v>
      </c>
      <c r="F371" s="205">
        <v>211</v>
      </c>
      <c r="G371" s="205">
        <v>126</v>
      </c>
      <c r="H371" s="205">
        <v>25262</v>
      </c>
      <c r="I371" s="202">
        <f t="shared" si="6"/>
        <v>2.6363708336632097E-2</v>
      </c>
      <c r="J371" s="206" t="s">
        <v>456</v>
      </c>
      <c r="K371" s="200" t="s">
        <v>300</v>
      </c>
      <c r="L371" s="200"/>
    </row>
    <row r="372" spans="1:12" ht="20.100000000000001" customHeight="1" x14ac:dyDescent="0.2">
      <c r="A372" s="204" t="s">
        <v>817</v>
      </c>
      <c r="B372" s="205">
        <v>28</v>
      </c>
      <c r="C372" s="205">
        <v>0</v>
      </c>
      <c r="D372" s="205">
        <v>0</v>
      </c>
      <c r="E372" s="205">
        <v>27</v>
      </c>
      <c r="F372" s="205">
        <v>0</v>
      </c>
      <c r="G372" s="205">
        <v>1</v>
      </c>
      <c r="H372" s="205">
        <v>910</v>
      </c>
      <c r="I372" s="202">
        <f t="shared" si="6"/>
        <v>3.0769230769230771E-2</v>
      </c>
      <c r="J372" s="206" t="s">
        <v>238</v>
      </c>
      <c r="K372" s="200" t="s">
        <v>2580</v>
      </c>
      <c r="L372" s="200" t="s">
        <v>91</v>
      </c>
    </row>
    <row r="373" spans="1:12" ht="20.100000000000001" customHeight="1" x14ac:dyDescent="0.2">
      <c r="A373" s="204" t="s">
        <v>611</v>
      </c>
      <c r="B373" s="205">
        <v>15</v>
      </c>
      <c r="C373" s="205">
        <v>0</v>
      </c>
      <c r="D373" s="205">
        <v>1</v>
      </c>
      <c r="E373" s="205">
        <v>1</v>
      </c>
      <c r="F373" s="205">
        <v>5</v>
      </c>
      <c r="G373" s="205">
        <v>8</v>
      </c>
      <c r="H373" s="205">
        <v>1341</v>
      </c>
      <c r="I373" s="202">
        <f t="shared" si="6"/>
        <v>1.1185682326621925E-2</v>
      </c>
      <c r="J373" s="206" t="s">
        <v>78</v>
      </c>
      <c r="K373" s="200" t="s">
        <v>321</v>
      </c>
      <c r="L373" s="200"/>
    </row>
    <row r="374" spans="1:12" ht="20.100000000000001" customHeight="1" x14ac:dyDescent="0.2">
      <c r="A374" s="204" t="s">
        <v>1453</v>
      </c>
      <c r="B374" s="205">
        <v>6</v>
      </c>
      <c r="C374" s="205">
        <v>0</v>
      </c>
      <c r="D374" s="205">
        <v>0</v>
      </c>
      <c r="E374" s="205">
        <v>1</v>
      </c>
      <c r="F374" s="205">
        <v>1</v>
      </c>
      <c r="G374" s="205">
        <v>4</v>
      </c>
      <c r="H374" s="205">
        <v>1208</v>
      </c>
      <c r="I374" s="202">
        <f t="shared" si="6"/>
        <v>4.9668874172185433E-3</v>
      </c>
      <c r="J374" s="206" t="s">
        <v>71</v>
      </c>
      <c r="K374" s="200" t="s">
        <v>298</v>
      </c>
      <c r="L374" s="200"/>
    </row>
    <row r="375" spans="1:12" ht="20.100000000000001" customHeight="1" x14ac:dyDescent="0.2">
      <c r="A375" s="204" t="s">
        <v>1282</v>
      </c>
      <c r="B375" s="205">
        <v>24</v>
      </c>
      <c r="C375" s="205">
        <v>0</v>
      </c>
      <c r="D375" s="205">
        <v>2</v>
      </c>
      <c r="E375" s="205">
        <v>19</v>
      </c>
      <c r="F375" s="205">
        <v>2</v>
      </c>
      <c r="G375" s="205">
        <v>1</v>
      </c>
      <c r="H375" s="205">
        <v>579</v>
      </c>
      <c r="I375" s="202">
        <f t="shared" si="6"/>
        <v>4.145077720207254E-2</v>
      </c>
      <c r="J375" s="206" t="s">
        <v>116</v>
      </c>
      <c r="K375" s="200" t="s">
        <v>307</v>
      </c>
      <c r="L375" s="200"/>
    </row>
    <row r="376" spans="1:12" ht="20.100000000000001" customHeight="1" x14ac:dyDescent="0.2">
      <c r="A376" s="204" t="s">
        <v>529</v>
      </c>
      <c r="B376" s="205">
        <v>57</v>
      </c>
      <c r="C376" s="205">
        <v>12</v>
      </c>
      <c r="D376" s="205">
        <v>4</v>
      </c>
      <c r="E376" s="205">
        <v>18</v>
      </c>
      <c r="F376" s="205">
        <v>13</v>
      </c>
      <c r="G376" s="205">
        <v>10</v>
      </c>
      <c r="H376" s="205">
        <v>4938</v>
      </c>
      <c r="I376" s="202">
        <f t="shared" si="6"/>
        <v>1.1543134872417983E-2</v>
      </c>
      <c r="J376" s="206" t="s">
        <v>70</v>
      </c>
      <c r="K376" s="200" t="s">
        <v>298</v>
      </c>
      <c r="L376" s="200"/>
    </row>
    <row r="377" spans="1:12" ht="20.100000000000001" customHeight="1" x14ac:dyDescent="0.2">
      <c r="A377" s="204" t="s">
        <v>901</v>
      </c>
      <c r="B377" s="205">
        <v>4</v>
      </c>
      <c r="C377" s="205">
        <v>1</v>
      </c>
      <c r="D377" s="205">
        <v>0</v>
      </c>
      <c r="E377" s="205">
        <v>3</v>
      </c>
      <c r="F377" s="205">
        <v>0</v>
      </c>
      <c r="G377" s="205">
        <v>0</v>
      </c>
      <c r="H377" s="205">
        <v>976</v>
      </c>
      <c r="I377" s="202">
        <f t="shared" si="6"/>
        <v>4.0983606557377051E-3</v>
      </c>
      <c r="J377" s="206" t="s">
        <v>39</v>
      </c>
      <c r="K377" s="200" t="s">
        <v>298</v>
      </c>
      <c r="L377" s="200" t="s">
        <v>391</v>
      </c>
    </row>
    <row r="378" spans="1:12" ht="20.100000000000001" customHeight="1" x14ac:dyDescent="0.2">
      <c r="A378" s="204" t="s">
        <v>1964</v>
      </c>
      <c r="B378" s="205">
        <v>2</v>
      </c>
      <c r="C378" s="205">
        <v>0</v>
      </c>
      <c r="D378" s="205">
        <v>0</v>
      </c>
      <c r="E378" s="205">
        <v>0</v>
      </c>
      <c r="F378" s="205">
        <v>0</v>
      </c>
      <c r="G378" s="205">
        <v>2</v>
      </c>
      <c r="H378" s="205">
        <v>354</v>
      </c>
      <c r="I378" s="202">
        <f t="shared" si="6"/>
        <v>5.6497175141242938E-3</v>
      </c>
      <c r="J378" s="206" t="s">
        <v>11</v>
      </c>
      <c r="K378" s="200" t="s">
        <v>307</v>
      </c>
      <c r="L378" s="200"/>
    </row>
    <row r="379" spans="1:12" ht="20.100000000000001" customHeight="1" x14ac:dyDescent="0.2">
      <c r="A379" s="204" t="s">
        <v>188</v>
      </c>
      <c r="B379" s="205">
        <v>109</v>
      </c>
      <c r="C379" s="205">
        <v>22</v>
      </c>
      <c r="D379" s="205">
        <v>14</v>
      </c>
      <c r="E379" s="205">
        <v>30</v>
      </c>
      <c r="F379" s="205">
        <v>22</v>
      </c>
      <c r="G379" s="205">
        <v>21</v>
      </c>
      <c r="H379" s="205">
        <v>4410</v>
      </c>
      <c r="I379" s="202">
        <f t="shared" si="6"/>
        <v>2.4716553287981859E-2</v>
      </c>
      <c r="J379" s="206" t="s">
        <v>456</v>
      </c>
      <c r="K379" s="200" t="s">
        <v>2580</v>
      </c>
      <c r="L379" s="200" t="s">
        <v>51</v>
      </c>
    </row>
    <row r="380" spans="1:12" ht="20.100000000000001" customHeight="1" x14ac:dyDescent="0.2">
      <c r="A380" s="204" t="s">
        <v>53</v>
      </c>
      <c r="B380" s="205">
        <v>457</v>
      </c>
      <c r="C380" s="205">
        <v>30</v>
      </c>
      <c r="D380" s="205">
        <v>29</v>
      </c>
      <c r="E380" s="205">
        <v>181</v>
      </c>
      <c r="F380" s="205">
        <v>113</v>
      </c>
      <c r="G380" s="205">
        <v>104</v>
      </c>
      <c r="H380" s="205">
        <v>49348</v>
      </c>
      <c r="I380" s="202">
        <f t="shared" si="6"/>
        <v>9.2607603145010951E-3</v>
      </c>
      <c r="J380" s="206" t="s">
        <v>456</v>
      </c>
      <c r="K380" s="200" t="s">
        <v>309</v>
      </c>
      <c r="L380" s="200" t="s">
        <v>111</v>
      </c>
    </row>
    <row r="381" spans="1:12" ht="20.100000000000001" customHeight="1" x14ac:dyDescent="0.2">
      <c r="A381" s="204" t="s">
        <v>478</v>
      </c>
      <c r="B381" s="205">
        <v>133</v>
      </c>
      <c r="C381" s="205">
        <v>0</v>
      </c>
      <c r="D381" s="205">
        <v>1</v>
      </c>
      <c r="E381" s="205">
        <v>102</v>
      </c>
      <c r="F381" s="205">
        <v>28</v>
      </c>
      <c r="G381" s="205">
        <v>2</v>
      </c>
      <c r="H381" s="205">
        <v>1848</v>
      </c>
      <c r="I381" s="202">
        <f t="shared" si="6"/>
        <v>7.1969696969696975E-2</v>
      </c>
      <c r="J381" s="206" t="s">
        <v>40</v>
      </c>
      <c r="K381" s="200" t="s">
        <v>300</v>
      </c>
      <c r="L381" s="200"/>
    </row>
    <row r="382" spans="1:12" ht="20.100000000000001" customHeight="1" x14ac:dyDescent="0.2">
      <c r="A382" s="204" t="s">
        <v>1956</v>
      </c>
      <c r="B382" s="205">
        <v>1</v>
      </c>
      <c r="C382" s="205">
        <v>0</v>
      </c>
      <c r="D382" s="205">
        <v>0</v>
      </c>
      <c r="E382" s="205">
        <v>1</v>
      </c>
      <c r="F382" s="205">
        <v>0</v>
      </c>
      <c r="G382" s="205">
        <v>0</v>
      </c>
      <c r="H382" s="205">
        <v>925</v>
      </c>
      <c r="I382" s="202">
        <f t="shared" si="6"/>
        <v>1.0810810810810811E-3</v>
      </c>
      <c r="J382" s="206" t="s">
        <v>2581</v>
      </c>
      <c r="K382" s="200" t="s">
        <v>312</v>
      </c>
      <c r="L382" s="200" t="s">
        <v>2358</v>
      </c>
    </row>
    <row r="383" spans="1:12" ht="20.100000000000001" customHeight="1" x14ac:dyDescent="0.2">
      <c r="A383" s="204" t="s">
        <v>431</v>
      </c>
      <c r="B383" s="205">
        <v>374</v>
      </c>
      <c r="C383" s="205">
        <v>51</v>
      </c>
      <c r="D383" s="205">
        <v>81</v>
      </c>
      <c r="E383" s="205">
        <v>80</v>
      </c>
      <c r="F383" s="205">
        <v>112</v>
      </c>
      <c r="G383" s="205">
        <v>50</v>
      </c>
      <c r="H383" s="205">
        <v>4457</v>
      </c>
      <c r="I383" s="202">
        <f t="shared" si="6"/>
        <v>8.3912945927754098E-2</v>
      </c>
      <c r="J383" s="206" t="s">
        <v>79</v>
      </c>
      <c r="K383" s="200" t="s">
        <v>296</v>
      </c>
      <c r="L383" s="200"/>
    </row>
    <row r="384" spans="1:12" ht="20.100000000000001" customHeight="1" x14ac:dyDescent="0.2">
      <c r="A384" s="204" t="s">
        <v>2165</v>
      </c>
      <c r="B384" s="205">
        <v>19</v>
      </c>
      <c r="C384" s="205">
        <v>1</v>
      </c>
      <c r="D384" s="205">
        <v>1</v>
      </c>
      <c r="E384" s="205">
        <v>8</v>
      </c>
      <c r="F384" s="205">
        <v>7</v>
      </c>
      <c r="G384" s="205">
        <v>2</v>
      </c>
      <c r="H384" s="205">
        <v>296</v>
      </c>
      <c r="I384" s="202">
        <f t="shared" si="6"/>
        <v>6.4189189189189186E-2</v>
      </c>
      <c r="J384" s="206" t="s">
        <v>71</v>
      </c>
      <c r="K384" s="200" t="s">
        <v>298</v>
      </c>
      <c r="L384" s="200"/>
    </row>
    <row r="385" spans="1:12" ht="20.100000000000001" customHeight="1" x14ac:dyDescent="0.2">
      <c r="A385" s="204" t="s">
        <v>777</v>
      </c>
      <c r="B385" s="205">
        <v>6</v>
      </c>
      <c r="C385" s="205">
        <v>0</v>
      </c>
      <c r="D385" s="205">
        <v>0</v>
      </c>
      <c r="E385" s="205">
        <v>2</v>
      </c>
      <c r="F385" s="205">
        <v>1</v>
      </c>
      <c r="G385" s="205">
        <v>3</v>
      </c>
      <c r="H385" s="205">
        <v>989</v>
      </c>
      <c r="I385" s="202">
        <f t="shared" si="6"/>
        <v>6.0667340748230538E-3</v>
      </c>
      <c r="J385" s="206" t="s">
        <v>88</v>
      </c>
      <c r="K385" s="200" t="s">
        <v>305</v>
      </c>
      <c r="L385" s="200"/>
    </row>
    <row r="386" spans="1:12" ht="20.100000000000001" customHeight="1" x14ac:dyDescent="0.2">
      <c r="A386" s="204" t="s">
        <v>1008</v>
      </c>
      <c r="B386" s="205">
        <v>5</v>
      </c>
      <c r="C386" s="205">
        <v>0</v>
      </c>
      <c r="D386" s="205">
        <v>0</v>
      </c>
      <c r="E386" s="205">
        <v>4</v>
      </c>
      <c r="F386" s="205">
        <v>1</v>
      </c>
      <c r="G386" s="205">
        <v>0</v>
      </c>
      <c r="H386" s="205">
        <v>909</v>
      </c>
      <c r="I386" s="202">
        <f t="shared" si="6"/>
        <v>5.5005500550055009E-3</v>
      </c>
      <c r="J386" s="206" t="s">
        <v>46</v>
      </c>
      <c r="K386" s="200" t="s">
        <v>296</v>
      </c>
      <c r="L386" s="200"/>
    </row>
    <row r="387" spans="1:12" ht="20.100000000000001" customHeight="1" x14ac:dyDescent="0.2">
      <c r="A387" s="204" t="s">
        <v>1600</v>
      </c>
      <c r="B387" s="205">
        <v>2</v>
      </c>
      <c r="C387" s="205">
        <v>0</v>
      </c>
      <c r="D387" s="205">
        <v>0</v>
      </c>
      <c r="E387" s="205">
        <v>0</v>
      </c>
      <c r="F387" s="205">
        <v>0</v>
      </c>
      <c r="G387" s="205">
        <v>2</v>
      </c>
      <c r="H387" s="205">
        <v>636</v>
      </c>
      <c r="I387" s="202">
        <f t="shared" si="6"/>
        <v>3.1446540880503146E-3</v>
      </c>
      <c r="J387" s="206" t="s">
        <v>210</v>
      </c>
      <c r="K387" s="200" t="s">
        <v>296</v>
      </c>
      <c r="L387" s="200"/>
    </row>
    <row r="388" spans="1:12" ht="20.100000000000001" customHeight="1" x14ac:dyDescent="0.2">
      <c r="A388" s="204" t="s">
        <v>1004</v>
      </c>
      <c r="B388" s="205">
        <v>12</v>
      </c>
      <c r="C388" s="205">
        <v>0</v>
      </c>
      <c r="D388" s="205">
        <v>2</v>
      </c>
      <c r="E388" s="205">
        <v>5</v>
      </c>
      <c r="F388" s="205">
        <v>3</v>
      </c>
      <c r="G388" s="205">
        <v>2</v>
      </c>
      <c r="H388" s="205">
        <v>1238</v>
      </c>
      <c r="I388" s="202">
        <f t="shared" si="6"/>
        <v>9.6930533117932146E-3</v>
      </c>
      <c r="J388" s="206" t="s">
        <v>30</v>
      </c>
      <c r="K388" s="200" t="s">
        <v>312</v>
      </c>
      <c r="L388" s="200" t="s">
        <v>2358</v>
      </c>
    </row>
    <row r="389" spans="1:12" ht="20.100000000000001" customHeight="1" x14ac:dyDescent="0.2">
      <c r="A389" s="204" t="s">
        <v>386</v>
      </c>
      <c r="B389" s="205">
        <v>329</v>
      </c>
      <c r="C389" s="205">
        <v>13</v>
      </c>
      <c r="D389" s="205">
        <v>18</v>
      </c>
      <c r="E389" s="205">
        <v>141</v>
      </c>
      <c r="F389" s="205">
        <v>90</v>
      </c>
      <c r="G389" s="205">
        <v>67</v>
      </c>
      <c r="H389" s="205">
        <v>31787</v>
      </c>
      <c r="I389" s="202">
        <f t="shared" si="6"/>
        <v>1.0350143140277471E-2</v>
      </c>
      <c r="J389" s="206" t="s">
        <v>456</v>
      </c>
      <c r="K389" s="200" t="s">
        <v>312</v>
      </c>
      <c r="L389" s="200"/>
    </row>
    <row r="390" spans="1:12" ht="20.100000000000001" customHeight="1" x14ac:dyDescent="0.2">
      <c r="A390" s="204" t="s">
        <v>1117</v>
      </c>
      <c r="B390" s="205">
        <v>21</v>
      </c>
      <c r="C390" s="205">
        <v>5</v>
      </c>
      <c r="D390" s="205">
        <v>0</v>
      </c>
      <c r="E390" s="205">
        <v>8</v>
      </c>
      <c r="F390" s="205">
        <v>4</v>
      </c>
      <c r="G390" s="205">
        <v>4</v>
      </c>
      <c r="H390" s="205">
        <v>320</v>
      </c>
      <c r="I390" s="202">
        <f t="shared" si="6"/>
        <v>6.5625000000000003E-2</v>
      </c>
      <c r="J390" s="206" t="s">
        <v>42</v>
      </c>
      <c r="K390" s="200" t="s">
        <v>307</v>
      </c>
      <c r="L390" s="200" t="s">
        <v>5</v>
      </c>
    </row>
    <row r="391" spans="1:12" ht="20.100000000000001" customHeight="1" x14ac:dyDescent="0.2">
      <c r="A391" s="204" t="s">
        <v>1971</v>
      </c>
      <c r="B391" s="205">
        <v>1</v>
      </c>
      <c r="C391" s="205">
        <v>0</v>
      </c>
      <c r="D391" s="205">
        <v>0</v>
      </c>
      <c r="E391" s="205">
        <v>1</v>
      </c>
      <c r="F391" s="205">
        <v>0</v>
      </c>
      <c r="G391" s="205">
        <v>0</v>
      </c>
      <c r="H391" s="205">
        <v>610</v>
      </c>
      <c r="I391" s="202">
        <f t="shared" si="6"/>
        <v>1.639344262295082E-3</v>
      </c>
      <c r="J391" s="206" t="s">
        <v>212</v>
      </c>
      <c r="K391" s="200" t="s">
        <v>321</v>
      </c>
      <c r="L391" s="200" t="s">
        <v>364</v>
      </c>
    </row>
    <row r="392" spans="1:12" ht="20.100000000000001" customHeight="1" x14ac:dyDescent="0.2">
      <c r="A392" s="204" t="s">
        <v>1220</v>
      </c>
      <c r="B392" s="205">
        <v>4</v>
      </c>
      <c r="C392" s="205">
        <v>0</v>
      </c>
      <c r="D392" s="205">
        <v>0</v>
      </c>
      <c r="E392" s="205">
        <v>3</v>
      </c>
      <c r="F392" s="205">
        <v>1</v>
      </c>
      <c r="G392" s="205">
        <v>0</v>
      </c>
      <c r="H392" s="205">
        <v>1407</v>
      </c>
      <c r="I392" s="202">
        <f t="shared" si="6"/>
        <v>2.8429282160625444E-3</v>
      </c>
      <c r="J392" s="206" t="s">
        <v>78</v>
      </c>
      <c r="K392" s="200" t="s">
        <v>321</v>
      </c>
      <c r="L392" s="200"/>
    </row>
    <row r="393" spans="1:12" ht="20.100000000000001" customHeight="1" x14ac:dyDescent="0.2">
      <c r="A393" s="204" t="s">
        <v>1614</v>
      </c>
      <c r="B393" s="205">
        <v>12</v>
      </c>
      <c r="C393" s="205">
        <v>3</v>
      </c>
      <c r="D393" s="205">
        <v>1</v>
      </c>
      <c r="E393" s="205">
        <v>1</v>
      </c>
      <c r="F393" s="205">
        <v>4</v>
      </c>
      <c r="G393" s="205">
        <v>3</v>
      </c>
      <c r="H393" s="205">
        <v>1009</v>
      </c>
      <c r="I393" s="202">
        <f t="shared" si="6"/>
        <v>1.1892963330029732E-2</v>
      </c>
      <c r="J393" s="206" t="s">
        <v>78</v>
      </c>
      <c r="K393" s="200" t="s">
        <v>321</v>
      </c>
      <c r="L393" s="200"/>
    </row>
    <row r="394" spans="1:12" ht="20.100000000000001" customHeight="1" x14ac:dyDescent="0.2">
      <c r="A394" s="204" t="s">
        <v>1389</v>
      </c>
      <c r="B394" s="205">
        <v>7</v>
      </c>
      <c r="C394" s="205">
        <v>1</v>
      </c>
      <c r="D394" s="205">
        <v>0</v>
      </c>
      <c r="E394" s="205">
        <v>4</v>
      </c>
      <c r="F394" s="205">
        <v>1</v>
      </c>
      <c r="G394" s="205">
        <v>1</v>
      </c>
      <c r="H394" s="205">
        <v>710</v>
      </c>
      <c r="I394" s="202">
        <f t="shared" si="6"/>
        <v>9.8591549295774655E-3</v>
      </c>
      <c r="J394" s="206" t="s">
        <v>28</v>
      </c>
      <c r="K394" s="200" t="s">
        <v>321</v>
      </c>
      <c r="L394" s="200" t="s">
        <v>2355</v>
      </c>
    </row>
    <row r="395" spans="1:12" ht="20.100000000000001" customHeight="1" x14ac:dyDescent="0.2">
      <c r="A395" s="204" t="s">
        <v>2112</v>
      </c>
      <c r="B395" s="205">
        <v>5</v>
      </c>
      <c r="C395" s="205">
        <v>0</v>
      </c>
      <c r="D395" s="205">
        <v>0</v>
      </c>
      <c r="E395" s="205">
        <v>0</v>
      </c>
      <c r="F395" s="205">
        <v>1</v>
      </c>
      <c r="G395" s="205">
        <v>4</v>
      </c>
      <c r="H395" s="205">
        <v>653</v>
      </c>
      <c r="I395" s="202">
        <f t="shared" si="6"/>
        <v>7.656967840735069E-3</v>
      </c>
      <c r="J395" s="206" t="s">
        <v>260</v>
      </c>
      <c r="K395" s="200" t="s">
        <v>296</v>
      </c>
      <c r="L395" s="200" t="s">
        <v>12</v>
      </c>
    </row>
    <row r="396" spans="1:12" ht="20.100000000000001" customHeight="1" x14ac:dyDescent="0.2">
      <c r="A396" s="204" t="s">
        <v>591</v>
      </c>
      <c r="B396" s="205">
        <v>31</v>
      </c>
      <c r="C396" s="205">
        <v>2</v>
      </c>
      <c r="D396" s="205">
        <v>1</v>
      </c>
      <c r="E396" s="205">
        <v>23</v>
      </c>
      <c r="F396" s="205">
        <v>3</v>
      </c>
      <c r="G396" s="205">
        <v>2</v>
      </c>
      <c r="H396" s="205">
        <v>785</v>
      </c>
      <c r="I396" s="202">
        <f t="shared" ref="I396:I459" si="7">+B396/H396</f>
        <v>3.949044585987261E-2</v>
      </c>
      <c r="J396" s="206" t="s">
        <v>35</v>
      </c>
      <c r="K396" s="200" t="s">
        <v>2580</v>
      </c>
      <c r="L396" s="200" t="s">
        <v>91</v>
      </c>
    </row>
    <row r="397" spans="1:12" ht="20.100000000000001" customHeight="1" x14ac:dyDescent="0.2">
      <c r="A397" s="204" t="s">
        <v>658</v>
      </c>
      <c r="B397" s="205">
        <v>25</v>
      </c>
      <c r="C397" s="205">
        <v>0</v>
      </c>
      <c r="D397" s="205">
        <v>1</v>
      </c>
      <c r="E397" s="205">
        <v>19</v>
      </c>
      <c r="F397" s="205">
        <v>1</v>
      </c>
      <c r="G397" s="205">
        <v>4</v>
      </c>
      <c r="H397" s="205">
        <v>861</v>
      </c>
      <c r="I397" s="202">
        <f t="shared" si="7"/>
        <v>2.9036004645760744E-2</v>
      </c>
      <c r="J397" s="206" t="s">
        <v>69</v>
      </c>
      <c r="K397" s="200" t="s">
        <v>321</v>
      </c>
      <c r="L397" s="200"/>
    </row>
    <row r="398" spans="1:12" ht="20.100000000000001" customHeight="1" x14ac:dyDescent="0.2">
      <c r="A398" s="204" t="s">
        <v>573</v>
      </c>
      <c r="B398" s="205">
        <v>18</v>
      </c>
      <c r="C398" s="205">
        <v>0</v>
      </c>
      <c r="D398" s="205">
        <v>0</v>
      </c>
      <c r="E398" s="205">
        <v>9</v>
      </c>
      <c r="F398" s="205">
        <v>4</v>
      </c>
      <c r="G398" s="205">
        <v>5</v>
      </c>
      <c r="H398" s="205">
        <v>926</v>
      </c>
      <c r="I398" s="202">
        <f t="shared" si="7"/>
        <v>1.9438444924406047E-2</v>
      </c>
      <c r="J398" s="206" t="s">
        <v>42</v>
      </c>
      <c r="K398" s="200" t="s">
        <v>307</v>
      </c>
      <c r="L398" s="200" t="s">
        <v>5</v>
      </c>
    </row>
    <row r="399" spans="1:12" ht="20.100000000000001" customHeight="1" x14ac:dyDescent="0.2">
      <c r="A399" s="204" t="s">
        <v>838</v>
      </c>
      <c r="B399" s="205">
        <v>6</v>
      </c>
      <c r="C399" s="205">
        <v>0</v>
      </c>
      <c r="D399" s="205">
        <v>0</v>
      </c>
      <c r="E399" s="205">
        <v>2</v>
      </c>
      <c r="F399" s="205">
        <v>2</v>
      </c>
      <c r="G399" s="205">
        <v>2</v>
      </c>
      <c r="H399" s="205">
        <v>424</v>
      </c>
      <c r="I399" s="202">
        <f t="shared" si="7"/>
        <v>1.4150943396226415E-2</v>
      </c>
      <c r="J399" s="206" t="s">
        <v>241</v>
      </c>
      <c r="K399" s="200" t="s">
        <v>298</v>
      </c>
      <c r="L399" s="200"/>
    </row>
    <row r="400" spans="1:12" ht="20.100000000000001" customHeight="1" x14ac:dyDescent="0.2">
      <c r="A400" s="204" t="s">
        <v>1757</v>
      </c>
      <c r="B400" s="205">
        <v>2</v>
      </c>
      <c r="C400" s="205">
        <v>0</v>
      </c>
      <c r="D400" s="205">
        <v>0</v>
      </c>
      <c r="E400" s="205">
        <v>1</v>
      </c>
      <c r="F400" s="205">
        <v>0</v>
      </c>
      <c r="G400" s="205">
        <v>1</v>
      </c>
      <c r="H400" s="205">
        <v>709</v>
      </c>
      <c r="I400" s="202">
        <f t="shared" si="7"/>
        <v>2.8208744710860366E-3</v>
      </c>
      <c r="J400" s="206" t="s">
        <v>122</v>
      </c>
      <c r="K400" s="200" t="s">
        <v>307</v>
      </c>
      <c r="L400" s="200" t="s">
        <v>118</v>
      </c>
    </row>
    <row r="401" spans="1:12" ht="20.100000000000001" customHeight="1" x14ac:dyDescent="0.2">
      <c r="A401" s="204" t="s">
        <v>1339</v>
      </c>
      <c r="B401" s="205">
        <v>10</v>
      </c>
      <c r="C401" s="205">
        <v>3</v>
      </c>
      <c r="D401" s="205">
        <v>1</v>
      </c>
      <c r="E401" s="205">
        <v>4</v>
      </c>
      <c r="F401" s="205">
        <v>2</v>
      </c>
      <c r="G401" s="205">
        <v>0</v>
      </c>
      <c r="H401" s="205">
        <v>858</v>
      </c>
      <c r="I401" s="202">
        <f t="shared" si="7"/>
        <v>1.1655011655011656E-2</v>
      </c>
      <c r="J401" s="206" t="s">
        <v>61</v>
      </c>
      <c r="K401" s="200" t="s">
        <v>305</v>
      </c>
      <c r="L401" s="200"/>
    </row>
    <row r="402" spans="1:12" ht="20.100000000000001" customHeight="1" x14ac:dyDescent="0.2">
      <c r="A402" s="204" t="s">
        <v>1476</v>
      </c>
      <c r="B402" s="205">
        <v>4</v>
      </c>
      <c r="C402" s="205">
        <v>0</v>
      </c>
      <c r="D402" s="205">
        <v>0</v>
      </c>
      <c r="E402" s="205">
        <v>2</v>
      </c>
      <c r="F402" s="205">
        <v>0</v>
      </c>
      <c r="G402" s="205">
        <v>2</v>
      </c>
      <c r="H402" s="205">
        <v>1203</v>
      </c>
      <c r="I402" s="202">
        <f t="shared" si="7"/>
        <v>3.3250207813798837E-3</v>
      </c>
      <c r="J402" s="206" t="s">
        <v>13</v>
      </c>
      <c r="K402" s="200" t="s">
        <v>296</v>
      </c>
      <c r="L402" s="200" t="s">
        <v>366</v>
      </c>
    </row>
    <row r="403" spans="1:12" ht="20.100000000000001" customHeight="1" x14ac:dyDescent="0.2">
      <c r="A403" s="204" t="s">
        <v>190</v>
      </c>
      <c r="B403" s="205">
        <v>6</v>
      </c>
      <c r="C403" s="205">
        <v>1</v>
      </c>
      <c r="D403" s="205">
        <v>0</v>
      </c>
      <c r="E403" s="205">
        <v>3</v>
      </c>
      <c r="F403" s="205">
        <v>1</v>
      </c>
      <c r="G403" s="205">
        <v>1</v>
      </c>
      <c r="H403" s="205">
        <v>1733</v>
      </c>
      <c r="I403" s="202">
        <f t="shared" si="7"/>
        <v>3.462204270051933E-3</v>
      </c>
      <c r="J403" s="206" t="s">
        <v>456</v>
      </c>
      <c r="K403" s="200" t="s">
        <v>321</v>
      </c>
      <c r="L403" s="200" t="s">
        <v>364</v>
      </c>
    </row>
    <row r="404" spans="1:12" ht="20.100000000000001" customHeight="1" x14ac:dyDescent="0.2">
      <c r="A404" s="204" t="s">
        <v>2033</v>
      </c>
      <c r="B404" s="205">
        <v>2</v>
      </c>
      <c r="C404" s="205">
        <v>0</v>
      </c>
      <c r="D404" s="205">
        <v>0</v>
      </c>
      <c r="E404" s="205">
        <v>1</v>
      </c>
      <c r="F404" s="205">
        <v>0</v>
      </c>
      <c r="G404" s="205">
        <v>1</v>
      </c>
      <c r="H404" s="205">
        <v>741</v>
      </c>
      <c r="I404" s="202">
        <f t="shared" si="7"/>
        <v>2.6990553306342779E-3</v>
      </c>
      <c r="J404" s="206" t="s">
        <v>79</v>
      </c>
      <c r="K404" s="200" t="s">
        <v>296</v>
      </c>
      <c r="L404" s="200"/>
    </row>
    <row r="405" spans="1:12" ht="20.100000000000001" customHeight="1" x14ac:dyDescent="0.2">
      <c r="A405" s="204" t="s">
        <v>1155</v>
      </c>
      <c r="B405" s="205">
        <v>2</v>
      </c>
      <c r="C405" s="205">
        <v>0</v>
      </c>
      <c r="D405" s="205">
        <v>0</v>
      </c>
      <c r="E405" s="205">
        <v>1</v>
      </c>
      <c r="F405" s="205">
        <v>0</v>
      </c>
      <c r="G405" s="205">
        <v>1</v>
      </c>
      <c r="H405" s="205">
        <v>888</v>
      </c>
      <c r="I405" s="202">
        <f t="shared" si="7"/>
        <v>2.2522522522522522E-3</v>
      </c>
      <c r="J405" s="206" t="s">
        <v>69</v>
      </c>
      <c r="K405" s="200" t="s">
        <v>321</v>
      </c>
      <c r="L405" s="200" t="s">
        <v>86</v>
      </c>
    </row>
    <row r="406" spans="1:12" ht="20.100000000000001" customHeight="1" x14ac:dyDescent="0.2">
      <c r="A406" s="204" t="s">
        <v>1915</v>
      </c>
      <c r="B406" s="205">
        <v>3</v>
      </c>
      <c r="C406" s="205">
        <v>0</v>
      </c>
      <c r="D406" s="205">
        <v>1</v>
      </c>
      <c r="E406" s="205">
        <v>1</v>
      </c>
      <c r="F406" s="205">
        <v>1</v>
      </c>
      <c r="G406" s="205">
        <v>0</v>
      </c>
      <c r="H406" s="205">
        <v>784</v>
      </c>
      <c r="I406" s="202">
        <f t="shared" si="7"/>
        <v>3.8265306122448979E-3</v>
      </c>
      <c r="J406" s="206" t="s">
        <v>78</v>
      </c>
      <c r="K406" s="200" t="s">
        <v>321</v>
      </c>
      <c r="L406" s="200"/>
    </row>
    <row r="407" spans="1:12" ht="20.100000000000001" customHeight="1" x14ac:dyDescent="0.2">
      <c r="A407" s="204" t="s">
        <v>1994</v>
      </c>
      <c r="B407" s="205">
        <v>2</v>
      </c>
      <c r="C407" s="205">
        <v>0</v>
      </c>
      <c r="D407" s="205">
        <v>0</v>
      </c>
      <c r="E407" s="205">
        <v>1</v>
      </c>
      <c r="F407" s="205">
        <v>0</v>
      </c>
      <c r="G407" s="205">
        <v>1</v>
      </c>
      <c r="H407" s="205">
        <v>271</v>
      </c>
      <c r="I407" s="202">
        <f t="shared" si="7"/>
        <v>7.3800738007380072E-3</v>
      </c>
      <c r="J407" s="206" t="s">
        <v>61</v>
      </c>
      <c r="K407" s="200" t="s">
        <v>305</v>
      </c>
      <c r="L407" s="200"/>
    </row>
    <row r="408" spans="1:12" ht="20.100000000000001" customHeight="1" x14ac:dyDescent="0.2">
      <c r="A408" s="204" t="s">
        <v>1341</v>
      </c>
      <c r="B408" s="205">
        <v>5</v>
      </c>
      <c r="C408" s="205">
        <v>0</v>
      </c>
      <c r="D408" s="205">
        <v>1</v>
      </c>
      <c r="E408" s="205">
        <v>2</v>
      </c>
      <c r="F408" s="205">
        <v>1</v>
      </c>
      <c r="G408" s="205">
        <v>1</v>
      </c>
      <c r="H408" s="205">
        <v>810</v>
      </c>
      <c r="I408" s="202">
        <f t="shared" si="7"/>
        <v>6.1728395061728392E-3</v>
      </c>
      <c r="J408" s="206" t="s">
        <v>76</v>
      </c>
      <c r="K408" s="200" t="s">
        <v>321</v>
      </c>
      <c r="L408" s="200" t="s">
        <v>332</v>
      </c>
    </row>
    <row r="409" spans="1:12" ht="20.100000000000001" customHeight="1" x14ac:dyDescent="0.2">
      <c r="A409" s="204" t="s">
        <v>191</v>
      </c>
      <c r="B409" s="205">
        <v>1</v>
      </c>
      <c r="C409" s="205">
        <v>0</v>
      </c>
      <c r="D409" s="205">
        <v>0</v>
      </c>
      <c r="E409" s="205">
        <v>0</v>
      </c>
      <c r="F409" s="205">
        <v>1</v>
      </c>
      <c r="G409" s="205">
        <v>0</v>
      </c>
      <c r="H409" s="205">
        <v>19521</v>
      </c>
      <c r="I409" s="202">
        <f t="shared" si="7"/>
        <v>5.1226883868654272E-5</v>
      </c>
      <c r="J409" s="206" t="s">
        <v>456</v>
      </c>
      <c r="K409" s="200" t="s">
        <v>2580</v>
      </c>
      <c r="L409" s="200"/>
    </row>
    <row r="410" spans="1:12" ht="20.100000000000001" customHeight="1" x14ac:dyDescent="0.2">
      <c r="A410" s="204" t="s">
        <v>1432</v>
      </c>
      <c r="B410" s="205">
        <v>9</v>
      </c>
      <c r="C410" s="205">
        <v>1</v>
      </c>
      <c r="D410" s="205">
        <v>0</v>
      </c>
      <c r="E410" s="205">
        <v>2</v>
      </c>
      <c r="F410" s="205">
        <v>2</v>
      </c>
      <c r="G410" s="205">
        <v>4</v>
      </c>
      <c r="H410" s="205">
        <v>255</v>
      </c>
      <c r="I410" s="202">
        <f t="shared" si="7"/>
        <v>3.5294117647058823E-2</v>
      </c>
      <c r="J410" s="206" t="s">
        <v>241</v>
      </c>
      <c r="K410" s="200" t="s">
        <v>298</v>
      </c>
      <c r="L410" s="200"/>
    </row>
    <row r="411" spans="1:12" ht="20.100000000000001" customHeight="1" x14ac:dyDescent="0.2">
      <c r="A411" s="204" t="s">
        <v>715</v>
      </c>
      <c r="B411" s="205">
        <v>6</v>
      </c>
      <c r="C411" s="205">
        <v>1</v>
      </c>
      <c r="D411" s="205">
        <v>1</v>
      </c>
      <c r="E411" s="205">
        <v>0</v>
      </c>
      <c r="F411" s="205">
        <v>4</v>
      </c>
      <c r="G411" s="205">
        <v>0</v>
      </c>
      <c r="H411" s="205">
        <v>1248</v>
      </c>
      <c r="I411" s="202">
        <f t="shared" si="7"/>
        <v>4.807692307692308E-3</v>
      </c>
      <c r="J411" s="206" t="s">
        <v>89</v>
      </c>
      <c r="K411" s="200" t="s">
        <v>2580</v>
      </c>
      <c r="L411" s="200" t="s">
        <v>64</v>
      </c>
    </row>
    <row r="412" spans="1:12" ht="20.100000000000001" customHeight="1" x14ac:dyDescent="0.2">
      <c r="A412" s="204" t="s">
        <v>643</v>
      </c>
      <c r="B412" s="205">
        <v>55</v>
      </c>
      <c r="C412" s="205">
        <v>8</v>
      </c>
      <c r="D412" s="205">
        <v>4</v>
      </c>
      <c r="E412" s="205">
        <v>19</v>
      </c>
      <c r="F412" s="205">
        <v>19</v>
      </c>
      <c r="G412" s="205">
        <v>5</v>
      </c>
      <c r="H412" s="205">
        <v>742</v>
      </c>
      <c r="I412" s="202">
        <f t="shared" si="7"/>
        <v>7.4123989218328842E-2</v>
      </c>
      <c r="J412" s="206" t="s">
        <v>36</v>
      </c>
      <c r="K412" s="200" t="s">
        <v>321</v>
      </c>
      <c r="L412" s="200" t="s">
        <v>364</v>
      </c>
    </row>
    <row r="413" spans="1:12" ht="20.100000000000001" customHeight="1" x14ac:dyDescent="0.2">
      <c r="A413" s="204" t="s">
        <v>1119</v>
      </c>
      <c r="B413" s="205">
        <v>5</v>
      </c>
      <c r="C413" s="205">
        <v>0</v>
      </c>
      <c r="D413" s="205">
        <v>0</v>
      </c>
      <c r="E413" s="205">
        <v>5</v>
      </c>
      <c r="F413" s="205">
        <v>0</v>
      </c>
      <c r="G413" s="205">
        <v>0</v>
      </c>
      <c r="H413" s="205">
        <v>1753</v>
      </c>
      <c r="I413" s="202">
        <f t="shared" si="7"/>
        <v>2.8522532800912721E-3</v>
      </c>
      <c r="J413" s="206" t="s">
        <v>120</v>
      </c>
      <c r="K413" s="200" t="s">
        <v>312</v>
      </c>
      <c r="L413" s="200" t="s">
        <v>2360</v>
      </c>
    </row>
    <row r="414" spans="1:12" ht="20.100000000000001" customHeight="1" x14ac:dyDescent="0.2">
      <c r="A414" s="204" t="s">
        <v>1650</v>
      </c>
      <c r="B414" s="205">
        <v>3</v>
      </c>
      <c r="C414" s="205">
        <v>0</v>
      </c>
      <c r="D414" s="205">
        <v>0</v>
      </c>
      <c r="E414" s="205">
        <v>0</v>
      </c>
      <c r="F414" s="205">
        <v>1</v>
      </c>
      <c r="G414" s="205">
        <v>2</v>
      </c>
      <c r="H414" s="205">
        <v>818</v>
      </c>
      <c r="I414" s="202">
        <f t="shared" si="7"/>
        <v>3.667481662591687E-3</v>
      </c>
      <c r="J414" s="206" t="s">
        <v>30</v>
      </c>
      <c r="K414" s="200" t="s">
        <v>312</v>
      </c>
      <c r="L414" s="200" t="s">
        <v>2358</v>
      </c>
    </row>
    <row r="415" spans="1:12" ht="20.100000000000001" customHeight="1" x14ac:dyDescent="0.2">
      <c r="A415" s="204" t="s">
        <v>678</v>
      </c>
      <c r="B415" s="205">
        <v>70</v>
      </c>
      <c r="C415" s="205">
        <v>27</v>
      </c>
      <c r="D415" s="205">
        <v>6</v>
      </c>
      <c r="E415" s="205">
        <v>8</v>
      </c>
      <c r="F415" s="205">
        <v>18</v>
      </c>
      <c r="G415" s="205">
        <v>11</v>
      </c>
      <c r="H415" s="205">
        <v>2435</v>
      </c>
      <c r="I415" s="202">
        <f t="shared" si="7"/>
        <v>2.8747433264887063E-2</v>
      </c>
      <c r="J415" s="206" t="s">
        <v>120</v>
      </c>
      <c r="K415" s="200" t="s">
        <v>312</v>
      </c>
      <c r="L415" s="200" t="s">
        <v>2360</v>
      </c>
    </row>
    <row r="416" spans="1:12" ht="20.100000000000001" customHeight="1" x14ac:dyDescent="0.2">
      <c r="A416" s="204" t="s">
        <v>934</v>
      </c>
      <c r="B416" s="205">
        <v>10</v>
      </c>
      <c r="C416" s="205">
        <v>0</v>
      </c>
      <c r="D416" s="205">
        <v>0</v>
      </c>
      <c r="E416" s="205">
        <v>6</v>
      </c>
      <c r="F416" s="205">
        <v>3</v>
      </c>
      <c r="G416" s="205">
        <v>1</v>
      </c>
      <c r="H416" s="205">
        <v>1453</v>
      </c>
      <c r="I416" s="202">
        <f t="shared" si="7"/>
        <v>6.8823124569855473E-3</v>
      </c>
      <c r="J416" s="206" t="s">
        <v>65</v>
      </c>
      <c r="K416" s="200" t="s">
        <v>316</v>
      </c>
      <c r="L416" s="200"/>
    </row>
    <row r="417" spans="1:12" ht="20.100000000000001" customHeight="1" x14ac:dyDescent="0.2">
      <c r="A417" s="204" t="s">
        <v>192</v>
      </c>
      <c r="B417" s="205">
        <v>862</v>
      </c>
      <c r="C417" s="205">
        <v>77</v>
      </c>
      <c r="D417" s="205">
        <v>58</v>
      </c>
      <c r="E417" s="205">
        <v>242</v>
      </c>
      <c r="F417" s="205">
        <v>281</v>
      </c>
      <c r="G417" s="205">
        <v>204</v>
      </c>
      <c r="H417" s="205">
        <v>25657</v>
      </c>
      <c r="I417" s="202">
        <f t="shared" si="7"/>
        <v>3.3597069025996802E-2</v>
      </c>
      <c r="J417" s="206" t="s">
        <v>456</v>
      </c>
      <c r="K417" s="200" t="s">
        <v>316</v>
      </c>
      <c r="L417" s="200"/>
    </row>
    <row r="418" spans="1:12" ht="20.100000000000001" customHeight="1" x14ac:dyDescent="0.2">
      <c r="A418" s="204" t="s">
        <v>717</v>
      </c>
      <c r="B418" s="205">
        <v>44</v>
      </c>
      <c r="C418" s="205">
        <v>9</v>
      </c>
      <c r="D418" s="205">
        <v>2</v>
      </c>
      <c r="E418" s="205">
        <v>20</v>
      </c>
      <c r="F418" s="205">
        <v>9</v>
      </c>
      <c r="G418" s="205">
        <v>4</v>
      </c>
      <c r="H418" s="205">
        <v>491</v>
      </c>
      <c r="I418" s="202">
        <f t="shared" si="7"/>
        <v>8.9613034623217916E-2</v>
      </c>
      <c r="J418" s="206" t="s">
        <v>36</v>
      </c>
      <c r="K418" s="200" t="s">
        <v>321</v>
      </c>
      <c r="L418" s="200" t="s">
        <v>364</v>
      </c>
    </row>
    <row r="419" spans="1:12" ht="20.100000000000001" customHeight="1" x14ac:dyDescent="0.2">
      <c r="A419" s="204" t="s">
        <v>55</v>
      </c>
      <c r="B419" s="205">
        <v>196</v>
      </c>
      <c r="C419" s="205">
        <v>22</v>
      </c>
      <c r="D419" s="205">
        <v>11</v>
      </c>
      <c r="E419" s="205">
        <v>43</v>
      </c>
      <c r="F419" s="205">
        <v>70</v>
      </c>
      <c r="G419" s="205">
        <v>50</v>
      </c>
      <c r="H419" s="205">
        <v>11267</v>
      </c>
      <c r="I419" s="202">
        <f t="shared" si="7"/>
        <v>1.7395935031507943E-2</v>
      </c>
      <c r="J419" s="206" t="s">
        <v>456</v>
      </c>
      <c r="K419" s="200" t="s">
        <v>307</v>
      </c>
      <c r="L419" s="200" t="s">
        <v>55</v>
      </c>
    </row>
    <row r="420" spans="1:12" ht="20.100000000000001" customHeight="1" x14ac:dyDescent="0.2">
      <c r="A420" s="204" t="s">
        <v>56</v>
      </c>
      <c r="B420" s="205">
        <v>32882</v>
      </c>
      <c r="C420" s="205">
        <v>2532</v>
      </c>
      <c r="D420" s="205">
        <v>1405</v>
      </c>
      <c r="E420" s="205">
        <v>13816</v>
      </c>
      <c r="F420" s="205">
        <v>7351</v>
      </c>
      <c r="G420" s="205">
        <v>7778</v>
      </c>
      <c r="H420" s="205">
        <v>1007749</v>
      </c>
      <c r="I420" s="202">
        <f t="shared" si="7"/>
        <v>3.2629156665002892E-2</v>
      </c>
      <c r="J420" s="206" t="s">
        <v>456</v>
      </c>
      <c r="K420" s="200" t="s">
        <v>298</v>
      </c>
      <c r="L420" s="200"/>
    </row>
    <row r="421" spans="1:12" ht="20.100000000000001" customHeight="1" x14ac:dyDescent="0.2">
      <c r="A421" s="204" t="s">
        <v>1412</v>
      </c>
      <c r="B421" s="205">
        <v>3</v>
      </c>
      <c r="C421" s="205">
        <v>0</v>
      </c>
      <c r="D421" s="205">
        <v>0</v>
      </c>
      <c r="E421" s="205">
        <v>1</v>
      </c>
      <c r="F421" s="205">
        <v>1</v>
      </c>
      <c r="G421" s="205">
        <v>1</v>
      </c>
      <c r="H421" s="205">
        <v>1121</v>
      </c>
      <c r="I421" s="202">
        <f t="shared" si="7"/>
        <v>2.6761819803746653E-3</v>
      </c>
      <c r="J421" s="206" t="s">
        <v>34</v>
      </c>
      <c r="K421" s="200" t="s">
        <v>305</v>
      </c>
      <c r="L421" s="200" t="s">
        <v>59</v>
      </c>
    </row>
    <row r="422" spans="1:12" ht="20.100000000000001" customHeight="1" x14ac:dyDescent="0.2">
      <c r="A422" s="204" t="s">
        <v>1678</v>
      </c>
      <c r="B422" s="205">
        <v>4</v>
      </c>
      <c r="C422" s="205">
        <v>0</v>
      </c>
      <c r="D422" s="205">
        <v>1</v>
      </c>
      <c r="E422" s="205">
        <v>2</v>
      </c>
      <c r="F422" s="205">
        <v>1</v>
      </c>
      <c r="G422" s="205">
        <v>0</v>
      </c>
      <c r="H422" s="205">
        <v>398</v>
      </c>
      <c r="I422" s="202">
        <f t="shared" si="7"/>
        <v>1.0050251256281407E-2</v>
      </c>
      <c r="J422" s="206" t="s">
        <v>34</v>
      </c>
      <c r="K422" s="200" t="s">
        <v>305</v>
      </c>
      <c r="L422" s="200" t="s">
        <v>2359</v>
      </c>
    </row>
    <row r="423" spans="1:12" ht="20.100000000000001" customHeight="1" x14ac:dyDescent="0.2">
      <c r="A423" s="204" t="s">
        <v>2199</v>
      </c>
      <c r="B423" s="205">
        <v>9</v>
      </c>
      <c r="C423" s="205">
        <v>0</v>
      </c>
      <c r="D423" s="205">
        <v>1</v>
      </c>
      <c r="E423" s="205">
        <v>1</v>
      </c>
      <c r="F423" s="205">
        <v>6</v>
      </c>
      <c r="G423" s="205">
        <v>1</v>
      </c>
      <c r="H423" s="205">
        <v>409</v>
      </c>
      <c r="I423" s="202">
        <f t="shared" si="7"/>
        <v>2.2004889975550123E-2</v>
      </c>
      <c r="J423" s="206" t="s">
        <v>11</v>
      </c>
      <c r="K423" s="200" t="s">
        <v>307</v>
      </c>
      <c r="L423" s="200"/>
    </row>
    <row r="424" spans="1:12" ht="20.100000000000001" customHeight="1" x14ac:dyDescent="0.2">
      <c r="A424" s="204" t="s">
        <v>1462</v>
      </c>
      <c r="B424" s="205">
        <v>3</v>
      </c>
      <c r="C424" s="205">
        <v>0</v>
      </c>
      <c r="D424" s="205">
        <v>0</v>
      </c>
      <c r="E424" s="205">
        <v>1</v>
      </c>
      <c r="F424" s="205">
        <v>1</v>
      </c>
      <c r="G424" s="205">
        <v>1</v>
      </c>
      <c r="H424" s="205">
        <v>841</v>
      </c>
      <c r="I424" s="202">
        <f t="shared" si="7"/>
        <v>3.5671819262782403E-3</v>
      </c>
      <c r="J424" s="206" t="s">
        <v>71</v>
      </c>
      <c r="K424" s="200" t="s">
        <v>298</v>
      </c>
      <c r="L424" s="200" t="s">
        <v>18</v>
      </c>
    </row>
    <row r="425" spans="1:12" ht="20.100000000000001" customHeight="1" x14ac:dyDescent="0.2">
      <c r="A425" s="204" t="s">
        <v>1418</v>
      </c>
      <c r="B425" s="205">
        <v>1</v>
      </c>
      <c r="C425" s="205">
        <v>0</v>
      </c>
      <c r="D425" s="205">
        <v>0</v>
      </c>
      <c r="E425" s="205">
        <v>1</v>
      </c>
      <c r="F425" s="205">
        <v>0</v>
      </c>
      <c r="G425" s="205">
        <v>0</v>
      </c>
      <c r="H425" s="205">
        <v>1056</v>
      </c>
      <c r="I425" s="202">
        <f t="shared" si="7"/>
        <v>9.46969696969697E-4</v>
      </c>
      <c r="J425" s="206" t="s">
        <v>30</v>
      </c>
      <c r="K425" s="200" t="s">
        <v>312</v>
      </c>
      <c r="L425" s="200" t="s">
        <v>2358</v>
      </c>
    </row>
    <row r="426" spans="1:12" ht="20.100000000000001" customHeight="1" x14ac:dyDescent="0.2">
      <c r="A426" s="204" t="s">
        <v>1619</v>
      </c>
      <c r="B426" s="205">
        <v>4</v>
      </c>
      <c r="C426" s="205">
        <v>0</v>
      </c>
      <c r="D426" s="205">
        <v>0</v>
      </c>
      <c r="E426" s="205">
        <v>1</v>
      </c>
      <c r="F426" s="205">
        <v>1</v>
      </c>
      <c r="G426" s="205">
        <v>2</v>
      </c>
      <c r="H426" s="205">
        <v>551</v>
      </c>
      <c r="I426" s="202">
        <f t="shared" si="7"/>
        <v>7.2595281306715061E-3</v>
      </c>
      <c r="J426" s="206" t="s">
        <v>11</v>
      </c>
      <c r="K426" s="200" t="s">
        <v>307</v>
      </c>
      <c r="L426" s="200" t="s">
        <v>1</v>
      </c>
    </row>
    <row r="427" spans="1:12" ht="20.100000000000001" customHeight="1" x14ac:dyDescent="0.2">
      <c r="A427" s="204" t="s">
        <v>195</v>
      </c>
      <c r="B427" s="205">
        <v>1</v>
      </c>
      <c r="C427" s="205">
        <v>0</v>
      </c>
      <c r="D427" s="205">
        <v>1</v>
      </c>
      <c r="E427" s="205">
        <v>0</v>
      </c>
      <c r="F427" s="205">
        <v>0</v>
      </c>
      <c r="G427" s="205">
        <v>0</v>
      </c>
      <c r="H427" s="205">
        <v>3938</v>
      </c>
      <c r="I427" s="202">
        <f t="shared" si="7"/>
        <v>2.5393600812595224E-4</v>
      </c>
      <c r="J427" s="206" t="s">
        <v>456</v>
      </c>
      <c r="K427" s="200" t="s">
        <v>321</v>
      </c>
      <c r="L427" s="200"/>
    </row>
    <row r="428" spans="1:12" ht="20.100000000000001" customHeight="1" x14ac:dyDescent="0.2">
      <c r="A428" s="204" t="s">
        <v>1267</v>
      </c>
      <c r="B428" s="205">
        <v>6</v>
      </c>
      <c r="C428" s="205">
        <v>0</v>
      </c>
      <c r="D428" s="205">
        <v>0</v>
      </c>
      <c r="E428" s="205">
        <v>4</v>
      </c>
      <c r="F428" s="205">
        <v>1</v>
      </c>
      <c r="G428" s="205">
        <v>1</v>
      </c>
      <c r="H428" s="205">
        <v>1186</v>
      </c>
      <c r="I428" s="202">
        <f t="shared" si="7"/>
        <v>5.0590219224283303E-3</v>
      </c>
      <c r="J428" s="206" t="s">
        <v>69</v>
      </c>
      <c r="K428" s="200" t="s">
        <v>321</v>
      </c>
      <c r="L428" s="200" t="s">
        <v>332</v>
      </c>
    </row>
    <row r="429" spans="1:12" ht="20.100000000000001" customHeight="1" x14ac:dyDescent="0.2">
      <c r="A429" s="204" t="s">
        <v>1331</v>
      </c>
      <c r="B429" s="205">
        <v>19</v>
      </c>
      <c r="C429" s="205">
        <v>0</v>
      </c>
      <c r="D429" s="205">
        <v>0</v>
      </c>
      <c r="E429" s="205">
        <v>18</v>
      </c>
      <c r="F429" s="205">
        <v>0</v>
      </c>
      <c r="G429" s="205">
        <v>1</v>
      </c>
      <c r="H429" s="205">
        <v>97</v>
      </c>
      <c r="I429" s="202">
        <f t="shared" si="7"/>
        <v>0.19587628865979381</v>
      </c>
      <c r="J429" s="206" t="s">
        <v>37</v>
      </c>
      <c r="K429" s="200" t="s">
        <v>2580</v>
      </c>
      <c r="L429" s="200" t="s">
        <v>91</v>
      </c>
    </row>
    <row r="430" spans="1:12" ht="20.100000000000001" customHeight="1" x14ac:dyDescent="0.2">
      <c r="A430" s="204" t="s">
        <v>1968</v>
      </c>
      <c r="B430" s="205">
        <v>4</v>
      </c>
      <c r="C430" s="205">
        <v>2</v>
      </c>
      <c r="D430" s="205">
        <v>0</v>
      </c>
      <c r="E430" s="205">
        <v>1</v>
      </c>
      <c r="F430" s="205">
        <v>1</v>
      </c>
      <c r="G430" s="205">
        <v>0</v>
      </c>
      <c r="H430" s="205">
        <v>195</v>
      </c>
      <c r="I430" s="202">
        <f t="shared" si="7"/>
        <v>2.0512820512820513E-2</v>
      </c>
      <c r="J430" s="206" t="s">
        <v>224</v>
      </c>
      <c r="K430" s="200" t="s">
        <v>300</v>
      </c>
      <c r="L430" s="200"/>
    </row>
    <row r="431" spans="1:12" ht="20.100000000000001" customHeight="1" x14ac:dyDescent="0.2">
      <c r="A431" s="204" t="s">
        <v>505</v>
      </c>
      <c r="B431" s="205">
        <v>42</v>
      </c>
      <c r="C431" s="205">
        <v>5</v>
      </c>
      <c r="D431" s="205">
        <v>4</v>
      </c>
      <c r="E431" s="205">
        <v>11</v>
      </c>
      <c r="F431" s="205">
        <v>14</v>
      </c>
      <c r="G431" s="205">
        <v>8</v>
      </c>
      <c r="H431" s="205">
        <v>2520</v>
      </c>
      <c r="I431" s="202">
        <f t="shared" si="7"/>
        <v>1.6666666666666666E-2</v>
      </c>
      <c r="J431" s="206" t="s">
        <v>70</v>
      </c>
      <c r="K431" s="200" t="s">
        <v>298</v>
      </c>
      <c r="L431" s="200"/>
    </row>
    <row r="432" spans="1:12" ht="20.100000000000001" customHeight="1" x14ac:dyDescent="0.2">
      <c r="A432" s="204" t="s">
        <v>57</v>
      </c>
      <c r="B432" s="205">
        <v>88</v>
      </c>
      <c r="C432" s="205">
        <v>10</v>
      </c>
      <c r="D432" s="205">
        <v>9</v>
      </c>
      <c r="E432" s="205">
        <v>29</v>
      </c>
      <c r="F432" s="205">
        <v>23</v>
      </c>
      <c r="G432" s="205">
        <v>17</v>
      </c>
      <c r="H432" s="205">
        <v>10189</v>
      </c>
      <c r="I432" s="202">
        <f t="shared" si="7"/>
        <v>8.6367651388752579E-3</v>
      </c>
      <c r="J432" s="206" t="s">
        <v>456</v>
      </c>
      <c r="K432" s="200" t="s">
        <v>305</v>
      </c>
      <c r="L432" s="200" t="s">
        <v>2359</v>
      </c>
    </row>
    <row r="433" spans="1:12" ht="20.100000000000001" customHeight="1" x14ac:dyDescent="0.2">
      <c r="A433" s="204" t="s">
        <v>403</v>
      </c>
      <c r="B433" s="205">
        <v>435</v>
      </c>
      <c r="C433" s="205">
        <v>35</v>
      </c>
      <c r="D433" s="205">
        <v>30</v>
      </c>
      <c r="E433" s="205">
        <v>204</v>
      </c>
      <c r="F433" s="205">
        <v>95</v>
      </c>
      <c r="G433" s="205">
        <v>71</v>
      </c>
      <c r="H433" s="205">
        <v>9226</v>
      </c>
      <c r="I433" s="202">
        <f t="shared" si="7"/>
        <v>4.7149360502926514E-2</v>
      </c>
      <c r="J433" s="206" t="s">
        <v>70</v>
      </c>
      <c r="K433" s="200" t="s">
        <v>298</v>
      </c>
      <c r="L433" s="200"/>
    </row>
    <row r="434" spans="1:12" ht="20.100000000000001" customHeight="1" x14ac:dyDescent="0.2">
      <c r="A434" s="204" t="s">
        <v>1464</v>
      </c>
      <c r="B434" s="205">
        <v>7</v>
      </c>
      <c r="C434" s="205">
        <v>1</v>
      </c>
      <c r="D434" s="205">
        <v>1</v>
      </c>
      <c r="E434" s="205">
        <v>2</v>
      </c>
      <c r="F434" s="205">
        <v>3</v>
      </c>
      <c r="G434" s="205">
        <v>0</v>
      </c>
      <c r="H434" s="205">
        <v>1120</v>
      </c>
      <c r="I434" s="202">
        <f t="shared" si="7"/>
        <v>6.2500000000000003E-3</v>
      </c>
      <c r="J434" s="206" t="s">
        <v>46</v>
      </c>
      <c r="K434" s="200" t="s">
        <v>296</v>
      </c>
      <c r="L434" s="200"/>
    </row>
    <row r="435" spans="1:12" ht="20.100000000000001" customHeight="1" x14ac:dyDescent="0.2">
      <c r="A435" s="204" t="s">
        <v>1811</v>
      </c>
      <c r="B435" s="205">
        <v>6</v>
      </c>
      <c r="C435" s="205">
        <v>0</v>
      </c>
      <c r="D435" s="205">
        <v>1</v>
      </c>
      <c r="E435" s="205">
        <v>1</v>
      </c>
      <c r="F435" s="205">
        <v>3</v>
      </c>
      <c r="G435" s="205">
        <v>1</v>
      </c>
      <c r="H435" s="205">
        <v>415</v>
      </c>
      <c r="I435" s="202">
        <f t="shared" si="7"/>
        <v>1.4457831325301205E-2</v>
      </c>
      <c r="J435" s="206" t="s">
        <v>212</v>
      </c>
      <c r="K435" s="200" t="s">
        <v>321</v>
      </c>
      <c r="L435" s="200" t="s">
        <v>364</v>
      </c>
    </row>
    <row r="436" spans="1:12" ht="20.100000000000001" customHeight="1" x14ac:dyDescent="0.2">
      <c r="A436" s="204" t="s">
        <v>2004</v>
      </c>
      <c r="B436" s="205">
        <v>2</v>
      </c>
      <c r="C436" s="205">
        <v>0</v>
      </c>
      <c r="D436" s="205">
        <v>0</v>
      </c>
      <c r="E436" s="205">
        <v>1</v>
      </c>
      <c r="F436" s="205">
        <v>1</v>
      </c>
      <c r="G436" s="205">
        <v>0</v>
      </c>
      <c r="H436" s="205">
        <v>497</v>
      </c>
      <c r="I436" s="202">
        <f t="shared" si="7"/>
        <v>4.0241448692152921E-3</v>
      </c>
      <c r="J436" s="206" t="s">
        <v>212</v>
      </c>
      <c r="K436" s="200" t="s">
        <v>2580</v>
      </c>
      <c r="L436" s="200" t="s">
        <v>51</v>
      </c>
    </row>
    <row r="437" spans="1:12" ht="20.100000000000001" customHeight="1" x14ac:dyDescent="0.2">
      <c r="A437" s="204" t="s">
        <v>873</v>
      </c>
      <c r="B437" s="205">
        <v>58</v>
      </c>
      <c r="C437" s="205">
        <v>0</v>
      </c>
      <c r="D437" s="205">
        <v>0</v>
      </c>
      <c r="E437" s="205">
        <v>57</v>
      </c>
      <c r="F437" s="205">
        <v>1</v>
      </c>
      <c r="G437" s="205">
        <v>0</v>
      </c>
      <c r="H437" s="205">
        <v>399</v>
      </c>
      <c r="I437" s="202">
        <f t="shared" si="7"/>
        <v>0.14536340852130325</v>
      </c>
      <c r="J437" s="206" t="s">
        <v>11</v>
      </c>
      <c r="K437" s="200" t="s">
        <v>307</v>
      </c>
      <c r="L437" s="200" t="s">
        <v>1</v>
      </c>
    </row>
    <row r="438" spans="1:12" ht="20.100000000000001" customHeight="1" x14ac:dyDescent="0.2">
      <c r="A438" s="204" t="s">
        <v>1708</v>
      </c>
      <c r="B438" s="205">
        <v>9</v>
      </c>
      <c r="C438" s="205">
        <v>0</v>
      </c>
      <c r="D438" s="205">
        <v>0</v>
      </c>
      <c r="E438" s="205">
        <v>2</v>
      </c>
      <c r="F438" s="205">
        <v>5</v>
      </c>
      <c r="G438" s="205">
        <v>2</v>
      </c>
      <c r="H438" s="205">
        <v>128</v>
      </c>
      <c r="I438" s="202">
        <f t="shared" si="7"/>
        <v>7.03125E-2</v>
      </c>
      <c r="J438" s="206" t="s">
        <v>78</v>
      </c>
      <c r="K438" s="200" t="s">
        <v>321</v>
      </c>
      <c r="L438" s="200"/>
    </row>
    <row r="439" spans="1:12" ht="20.100000000000001" customHeight="1" x14ac:dyDescent="0.2">
      <c r="A439" s="204" t="s">
        <v>1514</v>
      </c>
      <c r="B439" s="205">
        <v>8</v>
      </c>
      <c r="C439" s="205">
        <v>1</v>
      </c>
      <c r="D439" s="205">
        <v>0</v>
      </c>
      <c r="E439" s="205">
        <v>4</v>
      </c>
      <c r="F439" s="205">
        <v>3</v>
      </c>
      <c r="G439" s="205">
        <v>0</v>
      </c>
      <c r="H439" s="205">
        <v>750</v>
      </c>
      <c r="I439" s="202">
        <f t="shared" si="7"/>
        <v>1.0666666666666666E-2</v>
      </c>
      <c r="J439" s="206" t="s">
        <v>69</v>
      </c>
      <c r="K439" s="200" t="s">
        <v>321</v>
      </c>
      <c r="L439" s="200" t="s">
        <v>332</v>
      </c>
    </row>
    <row r="440" spans="1:12" ht="20.100000000000001" customHeight="1" x14ac:dyDescent="0.2">
      <c r="A440" s="204" t="s">
        <v>2351</v>
      </c>
      <c r="B440" s="205">
        <v>1</v>
      </c>
      <c r="C440" s="205">
        <v>0</v>
      </c>
      <c r="D440" s="205">
        <v>0</v>
      </c>
      <c r="E440" s="205">
        <v>1</v>
      </c>
      <c r="F440" s="205">
        <v>0</v>
      </c>
      <c r="G440" s="205">
        <v>0</v>
      </c>
      <c r="H440" s="205">
        <v>280</v>
      </c>
      <c r="I440" s="202">
        <f t="shared" si="7"/>
        <v>3.5714285714285713E-3</v>
      </c>
      <c r="J440" s="206" t="s">
        <v>224</v>
      </c>
      <c r="K440" s="200" t="s">
        <v>2580</v>
      </c>
      <c r="L440" s="200" t="s">
        <v>51</v>
      </c>
    </row>
    <row r="441" spans="1:12" ht="20.100000000000001" customHeight="1" x14ac:dyDescent="0.2">
      <c r="A441" s="204" t="s">
        <v>2049</v>
      </c>
      <c r="B441" s="205">
        <v>1</v>
      </c>
      <c r="C441" s="205">
        <v>0</v>
      </c>
      <c r="D441" s="205">
        <v>0</v>
      </c>
      <c r="E441" s="205">
        <v>1</v>
      </c>
      <c r="F441" s="205">
        <v>0</v>
      </c>
      <c r="G441" s="205">
        <v>0</v>
      </c>
      <c r="H441" s="205">
        <v>232</v>
      </c>
      <c r="I441" s="202">
        <f t="shared" si="7"/>
        <v>4.3103448275862068E-3</v>
      </c>
      <c r="J441" s="206" t="s">
        <v>116</v>
      </c>
      <c r="K441" s="200" t="s">
        <v>307</v>
      </c>
      <c r="L441" s="200"/>
    </row>
    <row r="442" spans="1:12" ht="20.100000000000001" customHeight="1" x14ac:dyDescent="0.2">
      <c r="A442" s="204" t="s">
        <v>1712</v>
      </c>
      <c r="B442" s="205">
        <v>4</v>
      </c>
      <c r="C442" s="205">
        <v>1</v>
      </c>
      <c r="D442" s="205">
        <v>0</v>
      </c>
      <c r="E442" s="205">
        <v>2</v>
      </c>
      <c r="F442" s="205">
        <v>1</v>
      </c>
      <c r="G442" s="205">
        <v>0</v>
      </c>
      <c r="H442" s="205">
        <v>812</v>
      </c>
      <c r="I442" s="202">
        <f t="shared" si="7"/>
        <v>4.9261083743842365E-3</v>
      </c>
      <c r="J442" s="206" t="s">
        <v>78</v>
      </c>
      <c r="K442" s="200" t="s">
        <v>321</v>
      </c>
      <c r="L442" s="200"/>
    </row>
    <row r="443" spans="1:12" ht="20.100000000000001" customHeight="1" x14ac:dyDescent="0.2">
      <c r="A443" s="204" t="s">
        <v>2176</v>
      </c>
      <c r="B443" s="205">
        <v>1</v>
      </c>
      <c r="C443" s="205">
        <v>0</v>
      </c>
      <c r="D443" s="205">
        <v>0</v>
      </c>
      <c r="E443" s="205">
        <v>1</v>
      </c>
      <c r="F443" s="205">
        <v>0</v>
      </c>
      <c r="G443" s="205">
        <v>0</v>
      </c>
      <c r="H443" s="205">
        <v>72</v>
      </c>
      <c r="I443" s="202">
        <f t="shared" si="7"/>
        <v>1.3888888888888888E-2</v>
      </c>
      <c r="J443" s="206" t="s">
        <v>13</v>
      </c>
      <c r="K443" s="200" t="s">
        <v>296</v>
      </c>
      <c r="L443" s="200"/>
    </row>
    <row r="444" spans="1:12" ht="20.100000000000001" customHeight="1" x14ac:dyDescent="0.2">
      <c r="A444" s="204" t="s">
        <v>2015</v>
      </c>
      <c r="B444" s="205">
        <v>1</v>
      </c>
      <c r="C444" s="205">
        <v>0</v>
      </c>
      <c r="D444" s="205">
        <v>0</v>
      </c>
      <c r="E444" s="205">
        <v>1</v>
      </c>
      <c r="F444" s="205">
        <v>0</v>
      </c>
      <c r="G444" s="205">
        <v>0</v>
      </c>
      <c r="H444" s="205">
        <v>485</v>
      </c>
      <c r="I444" s="202">
        <f t="shared" si="7"/>
        <v>2.0618556701030928E-3</v>
      </c>
      <c r="J444" s="206" t="s">
        <v>28</v>
      </c>
      <c r="K444" s="200" t="s">
        <v>321</v>
      </c>
      <c r="L444" s="200" t="s">
        <v>2355</v>
      </c>
    </row>
    <row r="445" spans="1:12" ht="20.100000000000001" customHeight="1" x14ac:dyDescent="0.2">
      <c r="A445" s="204" t="s">
        <v>1259</v>
      </c>
      <c r="B445" s="205">
        <v>6</v>
      </c>
      <c r="C445" s="205">
        <v>2</v>
      </c>
      <c r="D445" s="205">
        <v>0</v>
      </c>
      <c r="E445" s="205">
        <v>3</v>
      </c>
      <c r="F445" s="205">
        <v>1</v>
      </c>
      <c r="G445" s="205">
        <v>0</v>
      </c>
      <c r="H445" s="205">
        <v>667</v>
      </c>
      <c r="I445" s="202">
        <f t="shared" si="7"/>
        <v>8.9955022488755615E-3</v>
      </c>
      <c r="J445" s="206" t="s">
        <v>87</v>
      </c>
      <c r="K445" s="200" t="s">
        <v>2580</v>
      </c>
      <c r="L445" s="200" t="s">
        <v>51</v>
      </c>
    </row>
    <row r="446" spans="1:12" ht="20.100000000000001" customHeight="1" x14ac:dyDescent="0.2">
      <c r="A446" s="204" t="s">
        <v>654</v>
      </c>
      <c r="B446" s="205">
        <v>36</v>
      </c>
      <c r="C446" s="205">
        <v>1</v>
      </c>
      <c r="D446" s="205">
        <v>0</v>
      </c>
      <c r="E446" s="205">
        <v>27</v>
      </c>
      <c r="F446" s="205">
        <v>4</v>
      </c>
      <c r="G446" s="205">
        <v>4</v>
      </c>
      <c r="H446" s="205">
        <v>855</v>
      </c>
      <c r="I446" s="202">
        <f t="shared" si="7"/>
        <v>4.2105263157894736E-2</v>
      </c>
      <c r="J446" s="206" t="s">
        <v>87</v>
      </c>
      <c r="K446" s="200" t="s">
        <v>2580</v>
      </c>
      <c r="L446" s="200" t="s">
        <v>51</v>
      </c>
    </row>
    <row r="447" spans="1:12" ht="20.100000000000001" customHeight="1" x14ac:dyDescent="0.2">
      <c r="A447" s="204" t="s">
        <v>1145</v>
      </c>
      <c r="B447" s="205">
        <v>7</v>
      </c>
      <c r="C447" s="205">
        <v>1</v>
      </c>
      <c r="D447" s="205">
        <v>0</v>
      </c>
      <c r="E447" s="205">
        <v>1</v>
      </c>
      <c r="F447" s="205">
        <v>4</v>
      </c>
      <c r="G447" s="205">
        <v>1</v>
      </c>
      <c r="H447" s="205">
        <v>412</v>
      </c>
      <c r="I447" s="202">
        <f t="shared" si="7"/>
        <v>1.6990291262135922E-2</v>
      </c>
      <c r="J447" s="206" t="s">
        <v>71</v>
      </c>
      <c r="K447" s="200" t="s">
        <v>298</v>
      </c>
      <c r="L447" s="200"/>
    </row>
    <row r="448" spans="1:12" ht="20.100000000000001" customHeight="1" x14ac:dyDescent="0.2">
      <c r="A448" s="204" t="s">
        <v>1609</v>
      </c>
      <c r="B448" s="205">
        <v>7</v>
      </c>
      <c r="C448" s="205">
        <v>0</v>
      </c>
      <c r="D448" s="205">
        <v>2</v>
      </c>
      <c r="E448" s="205">
        <v>4</v>
      </c>
      <c r="F448" s="205">
        <v>1</v>
      </c>
      <c r="G448" s="205">
        <v>0</v>
      </c>
      <c r="H448" s="205">
        <v>809</v>
      </c>
      <c r="I448" s="202">
        <f t="shared" si="7"/>
        <v>8.65265760197775E-3</v>
      </c>
      <c r="J448" s="206" t="s">
        <v>169</v>
      </c>
      <c r="K448" s="200" t="s">
        <v>296</v>
      </c>
      <c r="L448" s="200"/>
    </row>
    <row r="449" spans="1:12" ht="20.100000000000001" customHeight="1" x14ac:dyDescent="0.2">
      <c r="A449" s="204" t="s">
        <v>459</v>
      </c>
      <c r="B449" s="205">
        <v>47</v>
      </c>
      <c r="C449" s="205">
        <v>4</v>
      </c>
      <c r="D449" s="205">
        <v>1</v>
      </c>
      <c r="E449" s="205">
        <v>23</v>
      </c>
      <c r="F449" s="205">
        <v>11</v>
      </c>
      <c r="G449" s="205">
        <v>8</v>
      </c>
      <c r="H449" s="205">
        <v>4600</v>
      </c>
      <c r="I449" s="202">
        <f t="shared" si="7"/>
        <v>1.0217391304347826E-2</v>
      </c>
      <c r="J449" s="206" t="s">
        <v>70</v>
      </c>
      <c r="K449" s="200" t="s">
        <v>298</v>
      </c>
      <c r="L449" s="200"/>
    </row>
    <row r="450" spans="1:12" ht="20.100000000000001" customHeight="1" x14ac:dyDescent="0.2">
      <c r="A450" s="204" t="s">
        <v>1581</v>
      </c>
      <c r="B450" s="205">
        <v>8</v>
      </c>
      <c r="C450" s="205">
        <v>3</v>
      </c>
      <c r="D450" s="205">
        <v>0</v>
      </c>
      <c r="E450" s="205">
        <v>0</v>
      </c>
      <c r="F450" s="205">
        <v>3</v>
      </c>
      <c r="G450" s="205">
        <v>2</v>
      </c>
      <c r="H450" s="205">
        <v>915</v>
      </c>
      <c r="I450" s="202">
        <f t="shared" si="7"/>
        <v>8.7431693989071038E-3</v>
      </c>
      <c r="J450" s="206" t="s">
        <v>71</v>
      </c>
      <c r="K450" s="200" t="s">
        <v>298</v>
      </c>
      <c r="L450" s="200" t="s">
        <v>18</v>
      </c>
    </row>
    <row r="451" spans="1:12" ht="20.100000000000001" customHeight="1" x14ac:dyDescent="0.2">
      <c r="A451" s="204" t="s">
        <v>1938</v>
      </c>
      <c r="B451" s="205">
        <v>8</v>
      </c>
      <c r="C451" s="205">
        <v>1</v>
      </c>
      <c r="D451" s="205">
        <v>1</v>
      </c>
      <c r="E451" s="205">
        <v>3</v>
      </c>
      <c r="F451" s="205">
        <v>2</v>
      </c>
      <c r="G451" s="205">
        <v>1</v>
      </c>
      <c r="H451" s="205">
        <v>667</v>
      </c>
      <c r="I451" s="202">
        <f t="shared" si="7"/>
        <v>1.1994002998500749E-2</v>
      </c>
      <c r="J451" s="206" t="s">
        <v>40</v>
      </c>
      <c r="K451" s="200" t="s">
        <v>300</v>
      </c>
      <c r="L451" s="200"/>
    </row>
    <row r="452" spans="1:12" ht="20.100000000000001" customHeight="1" x14ac:dyDescent="0.2">
      <c r="A452" s="204" t="s">
        <v>1038</v>
      </c>
      <c r="B452" s="205">
        <v>8</v>
      </c>
      <c r="C452" s="205">
        <v>2</v>
      </c>
      <c r="D452" s="205">
        <v>1</v>
      </c>
      <c r="E452" s="205">
        <v>2</v>
      </c>
      <c r="F452" s="205">
        <v>3</v>
      </c>
      <c r="G452" s="205">
        <v>0</v>
      </c>
      <c r="H452" s="205">
        <v>1182</v>
      </c>
      <c r="I452" s="202">
        <f t="shared" si="7"/>
        <v>6.7681895093062603E-3</v>
      </c>
      <c r="J452" s="206" t="s">
        <v>30</v>
      </c>
      <c r="K452" s="200" t="s">
        <v>309</v>
      </c>
      <c r="L452" s="200" t="s">
        <v>111</v>
      </c>
    </row>
    <row r="453" spans="1:12" ht="20.100000000000001" customHeight="1" x14ac:dyDescent="0.2">
      <c r="A453" s="204" t="s">
        <v>745</v>
      </c>
      <c r="B453" s="205">
        <v>9</v>
      </c>
      <c r="C453" s="205">
        <v>3</v>
      </c>
      <c r="D453" s="205">
        <v>1</v>
      </c>
      <c r="E453" s="205">
        <v>1</v>
      </c>
      <c r="F453" s="205">
        <v>3</v>
      </c>
      <c r="G453" s="205">
        <v>1</v>
      </c>
      <c r="H453" s="205">
        <v>1049</v>
      </c>
      <c r="I453" s="202">
        <f t="shared" si="7"/>
        <v>8.5795996186844616E-3</v>
      </c>
      <c r="J453" s="206" t="s">
        <v>36</v>
      </c>
      <c r="K453" s="200" t="s">
        <v>321</v>
      </c>
      <c r="L453" s="200" t="s">
        <v>364</v>
      </c>
    </row>
    <row r="454" spans="1:12" ht="20.100000000000001" customHeight="1" x14ac:dyDescent="0.2">
      <c r="A454" s="204" t="s">
        <v>1874</v>
      </c>
      <c r="B454" s="205">
        <v>1</v>
      </c>
      <c r="C454" s="205">
        <v>0</v>
      </c>
      <c r="D454" s="205">
        <v>0</v>
      </c>
      <c r="E454" s="205">
        <v>1</v>
      </c>
      <c r="F454" s="205">
        <v>0</v>
      </c>
      <c r="G454" s="205">
        <v>0</v>
      </c>
      <c r="H454" s="205">
        <v>834</v>
      </c>
      <c r="I454" s="202">
        <f t="shared" si="7"/>
        <v>1.199040767386091E-3</v>
      </c>
      <c r="J454" s="206" t="s">
        <v>30</v>
      </c>
      <c r="K454" s="200" t="s">
        <v>312</v>
      </c>
      <c r="L454" s="200" t="s">
        <v>2358</v>
      </c>
    </row>
    <row r="455" spans="1:12" ht="20.100000000000001" customHeight="1" x14ac:dyDescent="0.2">
      <c r="A455" s="204" t="s">
        <v>1979</v>
      </c>
      <c r="B455" s="205">
        <v>2</v>
      </c>
      <c r="C455" s="205">
        <v>0</v>
      </c>
      <c r="D455" s="205">
        <v>0</v>
      </c>
      <c r="E455" s="205">
        <v>2</v>
      </c>
      <c r="F455" s="205">
        <v>0</v>
      </c>
      <c r="G455" s="205">
        <v>0</v>
      </c>
      <c r="H455" s="205">
        <v>622</v>
      </c>
      <c r="I455" s="202">
        <f t="shared" si="7"/>
        <v>3.2154340836012861E-3</v>
      </c>
      <c r="J455" s="206" t="s">
        <v>89</v>
      </c>
      <c r="K455" s="200" t="s">
        <v>2580</v>
      </c>
      <c r="L455" s="200" t="s">
        <v>64</v>
      </c>
    </row>
    <row r="456" spans="1:12" ht="20.100000000000001" customHeight="1" x14ac:dyDescent="0.2">
      <c r="A456" s="204" t="s">
        <v>1486</v>
      </c>
      <c r="B456" s="205">
        <v>7</v>
      </c>
      <c r="C456" s="205">
        <v>4</v>
      </c>
      <c r="D456" s="205">
        <v>0</v>
      </c>
      <c r="E456" s="205">
        <v>1</v>
      </c>
      <c r="F456" s="205">
        <v>1</v>
      </c>
      <c r="G456" s="205">
        <v>1</v>
      </c>
      <c r="H456" s="205">
        <v>324</v>
      </c>
      <c r="I456" s="202">
        <f t="shared" si="7"/>
        <v>2.1604938271604937E-2</v>
      </c>
      <c r="J456" s="206" t="s">
        <v>89</v>
      </c>
      <c r="K456" s="200" t="s">
        <v>2580</v>
      </c>
      <c r="L456" s="200" t="s">
        <v>91</v>
      </c>
    </row>
    <row r="457" spans="1:12" ht="20.100000000000001" customHeight="1" x14ac:dyDescent="0.2">
      <c r="A457" s="204" t="s">
        <v>1200</v>
      </c>
      <c r="B457" s="205">
        <v>19</v>
      </c>
      <c r="C457" s="205">
        <v>0</v>
      </c>
      <c r="D457" s="205">
        <v>1</v>
      </c>
      <c r="E457" s="205">
        <v>17</v>
      </c>
      <c r="F457" s="205">
        <v>0</v>
      </c>
      <c r="G457" s="205">
        <v>1</v>
      </c>
      <c r="H457" s="205">
        <v>148</v>
      </c>
      <c r="I457" s="202">
        <f t="shared" si="7"/>
        <v>0.12837837837837837</v>
      </c>
      <c r="J457" s="206" t="s">
        <v>47</v>
      </c>
      <c r="K457" s="200" t="s">
        <v>300</v>
      </c>
      <c r="L457" s="200"/>
    </row>
    <row r="458" spans="1:12" ht="20.100000000000001" customHeight="1" x14ac:dyDescent="0.2">
      <c r="A458" s="204" t="s">
        <v>1940</v>
      </c>
      <c r="B458" s="205">
        <v>2</v>
      </c>
      <c r="C458" s="205">
        <v>0</v>
      </c>
      <c r="D458" s="205">
        <v>0</v>
      </c>
      <c r="E458" s="205">
        <v>2</v>
      </c>
      <c r="F458" s="205">
        <v>0</v>
      </c>
      <c r="G458" s="205">
        <v>0</v>
      </c>
      <c r="H458" s="205">
        <v>403</v>
      </c>
      <c r="I458" s="202">
        <f t="shared" si="7"/>
        <v>4.9627791563275434E-3</v>
      </c>
      <c r="J458" s="206" t="s">
        <v>73</v>
      </c>
      <c r="K458" s="200" t="s">
        <v>316</v>
      </c>
      <c r="L458" s="200"/>
    </row>
    <row r="459" spans="1:12" ht="20.100000000000001" customHeight="1" x14ac:dyDescent="0.2">
      <c r="A459" s="204" t="s">
        <v>958</v>
      </c>
      <c r="B459" s="208">
        <v>6</v>
      </c>
      <c r="C459" s="208">
        <v>1</v>
      </c>
      <c r="D459" s="208">
        <v>0</v>
      </c>
      <c r="E459" s="208">
        <v>1</v>
      </c>
      <c r="F459" s="208">
        <v>2</v>
      </c>
      <c r="G459" s="208">
        <v>2</v>
      </c>
      <c r="H459" s="209">
        <v>753</v>
      </c>
      <c r="I459" s="202">
        <f t="shared" si="7"/>
        <v>7.9681274900398405E-3</v>
      </c>
      <c r="J459" s="206" t="s">
        <v>36</v>
      </c>
      <c r="K459" s="200" t="s">
        <v>321</v>
      </c>
      <c r="L459" s="200" t="s">
        <v>364</v>
      </c>
    </row>
    <row r="460" spans="1:12" ht="20.100000000000001" customHeight="1" x14ac:dyDescent="0.2">
      <c r="A460" s="204" t="s">
        <v>1455</v>
      </c>
      <c r="B460" s="205">
        <v>2</v>
      </c>
      <c r="C460" s="205">
        <v>0</v>
      </c>
      <c r="D460" s="205">
        <v>1</v>
      </c>
      <c r="E460" s="205">
        <v>0</v>
      </c>
      <c r="F460" s="205">
        <v>1</v>
      </c>
      <c r="G460" s="205">
        <v>0</v>
      </c>
      <c r="H460" s="205">
        <v>729</v>
      </c>
      <c r="I460" s="202">
        <f t="shared" ref="I460:I523" si="8">+B460/H460</f>
        <v>2.7434842249657062E-3</v>
      </c>
      <c r="J460" s="206" t="s">
        <v>43</v>
      </c>
      <c r="K460" s="200" t="s">
        <v>312</v>
      </c>
      <c r="L460" s="200" t="s">
        <v>2358</v>
      </c>
    </row>
    <row r="461" spans="1:12" ht="20.100000000000001" customHeight="1" x14ac:dyDescent="0.2">
      <c r="A461" s="204" t="s">
        <v>1069</v>
      </c>
      <c r="B461" s="205">
        <v>15</v>
      </c>
      <c r="C461" s="205">
        <v>0</v>
      </c>
      <c r="D461" s="205">
        <v>1</v>
      </c>
      <c r="E461" s="205">
        <v>5</v>
      </c>
      <c r="F461" s="205">
        <v>3</v>
      </c>
      <c r="G461" s="205">
        <v>6</v>
      </c>
      <c r="H461" s="205">
        <v>2480</v>
      </c>
      <c r="I461" s="202">
        <f t="shared" si="8"/>
        <v>6.0483870967741934E-3</v>
      </c>
      <c r="J461" s="206" t="s">
        <v>70</v>
      </c>
      <c r="K461" s="200" t="s">
        <v>298</v>
      </c>
      <c r="L461" s="200"/>
    </row>
    <row r="462" spans="1:12" ht="20.100000000000001" customHeight="1" x14ac:dyDescent="0.2">
      <c r="A462" s="204" t="s">
        <v>1296</v>
      </c>
      <c r="B462" s="205">
        <v>8</v>
      </c>
      <c r="C462" s="205">
        <v>0</v>
      </c>
      <c r="D462" s="205">
        <v>0</v>
      </c>
      <c r="E462" s="205">
        <v>4</v>
      </c>
      <c r="F462" s="205">
        <v>2</v>
      </c>
      <c r="G462" s="205">
        <v>2</v>
      </c>
      <c r="H462" s="205">
        <v>431</v>
      </c>
      <c r="I462" s="202">
        <f t="shared" si="8"/>
        <v>1.8561484918793503E-2</v>
      </c>
      <c r="J462" s="206" t="s">
        <v>40</v>
      </c>
      <c r="K462" s="200" t="s">
        <v>300</v>
      </c>
      <c r="L462" s="200" t="s">
        <v>2356</v>
      </c>
    </row>
    <row r="463" spans="1:12" ht="20.100000000000001" customHeight="1" x14ac:dyDescent="0.2">
      <c r="A463" s="204" t="s">
        <v>1840</v>
      </c>
      <c r="B463" s="205">
        <v>7</v>
      </c>
      <c r="C463" s="205">
        <v>0</v>
      </c>
      <c r="D463" s="205">
        <v>0</v>
      </c>
      <c r="E463" s="205">
        <v>2</v>
      </c>
      <c r="F463" s="205">
        <v>3</v>
      </c>
      <c r="G463" s="205">
        <v>2</v>
      </c>
      <c r="H463" s="205">
        <v>1070</v>
      </c>
      <c r="I463" s="202">
        <f t="shared" si="8"/>
        <v>6.5420560747663555E-3</v>
      </c>
      <c r="J463" s="206" t="s">
        <v>170</v>
      </c>
      <c r="K463" s="200" t="s">
        <v>296</v>
      </c>
      <c r="L463" s="200"/>
    </row>
    <row r="464" spans="1:12" ht="20.100000000000001" customHeight="1" x14ac:dyDescent="0.2">
      <c r="A464" s="204" t="s">
        <v>2197</v>
      </c>
      <c r="B464" s="205">
        <v>1</v>
      </c>
      <c r="C464" s="205">
        <v>0</v>
      </c>
      <c r="D464" s="205">
        <v>0</v>
      </c>
      <c r="E464" s="205">
        <v>1</v>
      </c>
      <c r="F464" s="205">
        <v>0</v>
      </c>
      <c r="G464" s="205">
        <v>0</v>
      </c>
      <c r="H464" s="205">
        <v>53</v>
      </c>
      <c r="I464" s="202">
        <f t="shared" si="8"/>
        <v>1.8867924528301886E-2</v>
      </c>
      <c r="J464" s="206" t="s">
        <v>40</v>
      </c>
      <c r="K464" s="200" t="s">
        <v>300</v>
      </c>
      <c r="L464" s="200" t="s">
        <v>2356</v>
      </c>
    </row>
    <row r="465" spans="1:12" ht="20.100000000000001" customHeight="1" x14ac:dyDescent="0.2">
      <c r="A465" s="204" t="s">
        <v>867</v>
      </c>
      <c r="B465" s="205">
        <v>18</v>
      </c>
      <c r="C465" s="205">
        <v>4</v>
      </c>
      <c r="D465" s="205">
        <v>4</v>
      </c>
      <c r="E465" s="205">
        <v>4</v>
      </c>
      <c r="F465" s="205">
        <v>4</v>
      </c>
      <c r="G465" s="205">
        <v>2</v>
      </c>
      <c r="H465" s="205">
        <v>908</v>
      </c>
      <c r="I465" s="202">
        <f t="shared" si="8"/>
        <v>1.9823788546255508E-2</v>
      </c>
      <c r="J465" s="206" t="s">
        <v>36</v>
      </c>
      <c r="K465" s="200" t="s">
        <v>321</v>
      </c>
      <c r="L465" s="200" t="s">
        <v>364</v>
      </c>
    </row>
    <row r="466" spans="1:12" ht="20.100000000000001" customHeight="1" x14ac:dyDescent="0.2">
      <c r="A466" s="204" t="s">
        <v>1153</v>
      </c>
      <c r="B466" s="205">
        <v>5</v>
      </c>
      <c r="C466" s="205">
        <v>1</v>
      </c>
      <c r="D466" s="205">
        <v>0</v>
      </c>
      <c r="E466" s="205">
        <v>2</v>
      </c>
      <c r="F466" s="205">
        <v>2</v>
      </c>
      <c r="G466" s="205">
        <v>0</v>
      </c>
      <c r="H466" s="205">
        <v>1506</v>
      </c>
      <c r="I466" s="202">
        <f t="shared" si="8"/>
        <v>3.3200531208499337E-3</v>
      </c>
      <c r="J466" s="206" t="s">
        <v>61</v>
      </c>
      <c r="K466" s="200" t="s">
        <v>305</v>
      </c>
      <c r="L466" s="200"/>
    </row>
    <row r="467" spans="1:12" ht="20.100000000000001" customHeight="1" x14ac:dyDescent="0.2">
      <c r="A467" s="204" t="s">
        <v>1233</v>
      </c>
      <c r="B467" s="205">
        <v>17</v>
      </c>
      <c r="C467" s="205">
        <v>2</v>
      </c>
      <c r="D467" s="205">
        <v>1</v>
      </c>
      <c r="E467" s="205">
        <v>8</v>
      </c>
      <c r="F467" s="205">
        <v>4</v>
      </c>
      <c r="G467" s="205">
        <v>2</v>
      </c>
      <c r="H467" s="205">
        <v>1260</v>
      </c>
      <c r="I467" s="202">
        <f t="shared" si="8"/>
        <v>1.3492063492063493E-2</v>
      </c>
      <c r="J467" s="206" t="s">
        <v>88</v>
      </c>
      <c r="K467" s="200" t="s">
        <v>305</v>
      </c>
      <c r="L467" s="200"/>
    </row>
    <row r="468" spans="1:12" ht="20.100000000000001" customHeight="1" x14ac:dyDescent="0.2">
      <c r="A468" s="204" t="s">
        <v>1856</v>
      </c>
      <c r="B468" s="205">
        <v>2</v>
      </c>
      <c r="C468" s="205">
        <v>0</v>
      </c>
      <c r="D468" s="205">
        <v>0</v>
      </c>
      <c r="E468" s="205">
        <v>1</v>
      </c>
      <c r="F468" s="205">
        <v>0</v>
      </c>
      <c r="G468" s="205">
        <v>1</v>
      </c>
      <c r="H468" s="205">
        <v>872</v>
      </c>
      <c r="I468" s="202">
        <f t="shared" si="8"/>
        <v>2.2935779816513763E-3</v>
      </c>
      <c r="J468" s="206" t="s">
        <v>54</v>
      </c>
      <c r="K468" s="200" t="s">
        <v>296</v>
      </c>
      <c r="L468" s="200" t="s">
        <v>366</v>
      </c>
    </row>
    <row r="469" spans="1:12" ht="20.100000000000001" customHeight="1" x14ac:dyDescent="0.2">
      <c r="A469" s="204" t="s">
        <v>875</v>
      </c>
      <c r="B469" s="205">
        <v>13</v>
      </c>
      <c r="C469" s="205">
        <v>2</v>
      </c>
      <c r="D469" s="205">
        <v>3</v>
      </c>
      <c r="E469" s="205">
        <v>4</v>
      </c>
      <c r="F469" s="205">
        <v>2</v>
      </c>
      <c r="G469" s="205">
        <v>2</v>
      </c>
      <c r="H469" s="205">
        <v>1969</v>
      </c>
      <c r="I469" s="202">
        <f t="shared" si="8"/>
        <v>6.6023362112747584E-3</v>
      </c>
      <c r="J469" s="206" t="s">
        <v>88</v>
      </c>
      <c r="K469" s="200" t="s">
        <v>305</v>
      </c>
      <c r="L469" s="200"/>
    </row>
    <row r="470" spans="1:12" ht="20.100000000000001" customHeight="1" x14ac:dyDescent="0.2">
      <c r="A470" s="204" t="s">
        <v>974</v>
      </c>
      <c r="B470" s="205">
        <v>6</v>
      </c>
      <c r="C470" s="205">
        <v>1</v>
      </c>
      <c r="D470" s="205">
        <v>2</v>
      </c>
      <c r="E470" s="205">
        <v>2</v>
      </c>
      <c r="F470" s="205">
        <v>1</v>
      </c>
      <c r="G470" s="205">
        <v>0</v>
      </c>
      <c r="H470" s="205">
        <v>1225</v>
      </c>
      <c r="I470" s="202">
        <f t="shared" si="8"/>
        <v>4.8979591836734691E-3</v>
      </c>
      <c r="J470" s="206" t="s">
        <v>13</v>
      </c>
      <c r="K470" s="200" t="s">
        <v>296</v>
      </c>
      <c r="L470" s="200" t="s">
        <v>366</v>
      </c>
    </row>
    <row r="471" spans="1:12" ht="20.100000000000001" customHeight="1" x14ac:dyDescent="0.2">
      <c r="A471" s="204" t="s">
        <v>200</v>
      </c>
      <c r="B471" s="205">
        <v>89</v>
      </c>
      <c r="C471" s="205">
        <v>4</v>
      </c>
      <c r="D471" s="205">
        <v>11</v>
      </c>
      <c r="E471" s="205">
        <v>21</v>
      </c>
      <c r="F471" s="205">
        <v>26</v>
      </c>
      <c r="G471" s="205">
        <v>27</v>
      </c>
      <c r="H471" s="205">
        <v>6197</v>
      </c>
      <c r="I471" s="202">
        <f t="shared" si="8"/>
        <v>1.4361787961917057E-2</v>
      </c>
      <c r="J471" s="206" t="s">
        <v>456</v>
      </c>
      <c r="K471" s="200" t="s">
        <v>321</v>
      </c>
      <c r="L471" s="200" t="s">
        <v>2354</v>
      </c>
    </row>
    <row r="472" spans="1:12" ht="20.100000000000001" customHeight="1" x14ac:dyDescent="0.2">
      <c r="A472" s="204" t="s">
        <v>2285</v>
      </c>
      <c r="B472" s="205">
        <v>1</v>
      </c>
      <c r="C472" s="205">
        <v>0</v>
      </c>
      <c r="D472" s="205">
        <v>0</v>
      </c>
      <c r="E472" s="205">
        <v>1</v>
      </c>
      <c r="F472" s="205">
        <v>0</v>
      </c>
      <c r="G472" s="205">
        <v>0</v>
      </c>
      <c r="H472" s="205">
        <v>37</v>
      </c>
      <c r="I472" s="202">
        <f t="shared" si="8"/>
        <v>2.7027027027027029E-2</v>
      </c>
      <c r="J472" s="206" t="s">
        <v>71</v>
      </c>
      <c r="K472" s="200"/>
      <c r="L472" s="200"/>
    </row>
    <row r="473" spans="1:12" ht="20.100000000000001" customHeight="1" x14ac:dyDescent="0.2">
      <c r="A473" s="204" t="s">
        <v>1954</v>
      </c>
      <c r="B473" s="205">
        <v>1</v>
      </c>
      <c r="C473" s="205">
        <v>0</v>
      </c>
      <c r="D473" s="205">
        <v>0</v>
      </c>
      <c r="E473" s="205">
        <v>1</v>
      </c>
      <c r="F473" s="205">
        <v>0</v>
      </c>
      <c r="G473" s="205">
        <v>0</v>
      </c>
      <c r="H473" s="205">
        <v>703</v>
      </c>
      <c r="I473" s="202">
        <f t="shared" si="8"/>
        <v>1.4224751066856331E-3</v>
      </c>
      <c r="J473" s="206" t="s">
        <v>37</v>
      </c>
      <c r="K473" s="200" t="s">
        <v>2580</v>
      </c>
      <c r="L473" s="200" t="s">
        <v>51</v>
      </c>
    </row>
    <row r="474" spans="1:12" ht="20.100000000000001" customHeight="1" x14ac:dyDescent="0.2">
      <c r="A474" s="204" t="s">
        <v>468</v>
      </c>
      <c r="B474" s="205">
        <v>107</v>
      </c>
      <c r="C474" s="205">
        <v>12</v>
      </c>
      <c r="D474" s="205">
        <v>4</v>
      </c>
      <c r="E474" s="205">
        <v>61</v>
      </c>
      <c r="F474" s="205">
        <v>17</v>
      </c>
      <c r="G474" s="205">
        <v>13</v>
      </c>
      <c r="H474" s="205">
        <v>7714</v>
      </c>
      <c r="I474" s="202">
        <f t="shared" si="8"/>
        <v>1.3870884106818771E-2</v>
      </c>
      <c r="J474" s="206" t="s">
        <v>2581</v>
      </c>
      <c r="K474" s="200" t="s">
        <v>312</v>
      </c>
      <c r="L474" s="200" t="s">
        <v>2358</v>
      </c>
    </row>
    <row r="475" spans="1:12" ht="20.100000000000001" customHeight="1" x14ac:dyDescent="0.2">
      <c r="A475" s="204" t="s">
        <v>1898</v>
      </c>
      <c r="B475" s="205">
        <v>4</v>
      </c>
      <c r="C475" s="205">
        <v>0</v>
      </c>
      <c r="D475" s="205">
        <v>0</v>
      </c>
      <c r="E475" s="205">
        <v>2</v>
      </c>
      <c r="F475" s="205">
        <v>0</v>
      </c>
      <c r="G475" s="205">
        <v>2</v>
      </c>
      <c r="H475" s="205">
        <v>892</v>
      </c>
      <c r="I475" s="202">
        <f t="shared" si="8"/>
        <v>4.4843049327354259E-3</v>
      </c>
      <c r="J475" s="206" t="s">
        <v>224</v>
      </c>
      <c r="K475" s="200" t="s">
        <v>321</v>
      </c>
      <c r="L475" s="200" t="s">
        <v>94</v>
      </c>
    </row>
    <row r="476" spans="1:12" ht="20.100000000000001" customHeight="1" x14ac:dyDescent="0.2">
      <c r="A476" s="204" t="s">
        <v>2021</v>
      </c>
      <c r="B476" s="205">
        <v>3</v>
      </c>
      <c r="C476" s="205">
        <v>1</v>
      </c>
      <c r="D476" s="205">
        <v>0</v>
      </c>
      <c r="E476" s="205">
        <v>0</v>
      </c>
      <c r="F476" s="205">
        <v>1</v>
      </c>
      <c r="G476" s="205">
        <v>1</v>
      </c>
      <c r="H476" s="205">
        <v>723</v>
      </c>
      <c r="I476" s="202">
        <f t="shared" si="8"/>
        <v>4.1493775933609959E-3</v>
      </c>
      <c r="J476" s="206" t="s">
        <v>37</v>
      </c>
      <c r="K476" s="200" t="s">
        <v>2580</v>
      </c>
      <c r="L476" s="200" t="s">
        <v>51</v>
      </c>
    </row>
    <row r="477" spans="1:12" ht="20.100000000000001" customHeight="1" x14ac:dyDescent="0.2">
      <c r="A477" s="204" t="s">
        <v>1776</v>
      </c>
      <c r="B477" s="205">
        <v>6</v>
      </c>
      <c r="C477" s="205">
        <v>1</v>
      </c>
      <c r="D477" s="205">
        <v>0</v>
      </c>
      <c r="E477" s="205">
        <v>4</v>
      </c>
      <c r="F477" s="205">
        <v>1</v>
      </c>
      <c r="G477" s="205">
        <v>0</v>
      </c>
      <c r="H477" s="205">
        <v>612</v>
      </c>
      <c r="I477" s="202">
        <f t="shared" si="8"/>
        <v>9.8039215686274508E-3</v>
      </c>
      <c r="J477" s="206" t="s">
        <v>88</v>
      </c>
      <c r="K477" s="200" t="s">
        <v>305</v>
      </c>
      <c r="L477" s="200"/>
    </row>
    <row r="478" spans="1:12" ht="20.100000000000001" customHeight="1" x14ac:dyDescent="0.2">
      <c r="A478" s="204" t="s">
        <v>1028</v>
      </c>
      <c r="B478" s="205">
        <v>8</v>
      </c>
      <c r="C478" s="205">
        <v>0</v>
      </c>
      <c r="D478" s="205">
        <v>0</v>
      </c>
      <c r="E478" s="205">
        <v>2</v>
      </c>
      <c r="F478" s="205">
        <v>5</v>
      </c>
      <c r="G478" s="205">
        <v>1</v>
      </c>
      <c r="H478" s="205">
        <v>804</v>
      </c>
      <c r="I478" s="202">
        <f t="shared" si="8"/>
        <v>9.9502487562189053E-3</v>
      </c>
      <c r="J478" s="206" t="s">
        <v>224</v>
      </c>
      <c r="K478" s="200" t="s">
        <v>321</v>
      </c>
      <c r="L478" s="200"/>
    </row>
    <row r="479" spans="1:12" ht="20.100000000000001" customHeight="1" x14ac:dyDescent="0.2">
      <c r="A479" s="204" t="s">
        <v>1125</v>
      </c>
      <c r="B479" s="205">
        <v>4</v>
      </c>
      <c r="C479" s="205">
        <v>0</v>
      </c>
      <c r="D479" s="205">
        <v>0</v>
      </c>
      <c r="E479" s="205">
        <v>2</v>
      </c>
      <c r="F479" s="205">
        <v>1</v>
      </c>
      <c r="G479" s="205">
        <v>1</v>
      </c>
      <c r="H479" s="205">
        <v>789</v>
      </c>
      <c r="I479" s="202">
        <f t="shared" si="8"/>
        <v>5.0697084917617234E-3</v>
      </c>
      <c r="J479" s="206" t="s">
        <v>40</v>
      </c>
      <c r="K479" s="200" t="s">
        <v>300</v>
      </c>
      <c r="L479" s="200"/>
    </row>
    <row r="480" spans="1:12" ht="20.100000000000001" customHeight="1" x14ac:dyDescent="0.2">
      <c r="A480" s="204" t="s">
        <v>1799</v>
      </c>
      <c r="B480" s="205">
        <v>15</v>
      </c>
      <c r="C480" s="205">
        <v>5</v>
      </c>
      <c r="D480" s="205">
        <v>6</v>
      </c>
      <c r="E480" s="205">
        <v>1</v>
      </c>
      <c r="F480" s="205">
        <v>2</v>
      </c>
      <c r="G480" s="205">
        <v>1</v>
      </c>
      <c r="H480" s="205">
        <v>305</v>
      </c>
      <c r="I480" s="202">
        <f t="shared" si="8"/>
        <v>4.9180327868852458E-2</v>
      </c>
      <c r="J480" s="206" t="s">
        <v>40</v>
      </c>
      <c r="K480" s="200" t="s">
        <v>300</v>
      </c>
      <c r="L480" s="200"/>
    </row>
    <row r="481" spans="1:12" ht="20.100000000000001" customHeight="1" x14ac:dyDescent="0.2">
      <c r="A481" s="204" t="s">
        <v>1774</v>
      </c>
      <c r="B481" s="205">
        <v>1</v>
      </c>
      <c r="C481" s="205">
        <v>0</v>
      </c>
      <c r="D481" s="205">
        <v>0</v>
      </c>
      <c r="E481" s="205">
        <v>0</v>
      </c>
      <c r="F481" s="205">
        <v>1</v>
      </c>
      <c r="G481" s="205">
        <v>0</v>
      </c>
      <c r="H481" s="205">
        <v>546</v>
      </c>
      <c r="I481" s="202">
        <f t="shared" si="8"/>
        <v>1.8315018315018315E-3</v>
      </c>
      <c r="J481" s="206" t="s">
        <v>28</v>
      </c>
      <c r="K481" s="200" t="s">
        <v>321</v>
      </c>
      <c r="L481" s="200" t="s">
        <v>2355</v>
      </c>
    </row>
    <row r="482" spans="1:12" ht="20.100000000000001" customHeight="1" x14ac:dyDescent="0.2">
      <c r="A482" s="204" t="s">
        <v>1903</v>
      </c>
      <c r="B482" s="205">
        <v>3</v>
      </c>
      <c r="C482" s="205">
        <v>0</v>
      </c>
      <c r="D482" s="205">
        <v>0</v>
      </c>
      <c r="E482" s="205">
        <v>3</v>
      </c>
      <c r="F482" s="205">
        <v>0</v>
      </c>
      <c r="G482" s="205">
        <v>0</v>
      </c>
      <c r="H482" s="205">
        <v>835</v>
      </c>
      <c r="I482" s="202">
        <f t="shared" si="8"/>
        <v>3.592814371257485E-3</v>
      </c>
      <c r="J482" s="206" t="s">
        <v>43</v>
      </c>
      <c r="K482" s="200" t="s">
        <v>312</v>
      </c>
      <c r="L482" s="200" t="s">
        <v>2358</v>
      </c>
    </row>
    <row r="483" spans="1:12" ht="20.100000000000001" customHeight="1" x14ac:dyDescent="0.2">
      <c r="A483" s="204" t="s">
        <v>201</v>
      </c>
      <c r="B483" s="205">
        <v>1</v>
      </c>
      <c r="C483" s="205">
        <v>0</v>
      </c>
      <c r="D483" s="205">
        <v>0</v>
      </c>
      <c r="E483" s="205">
        <v>1</v>
      </c>
      <c r="F483" s="205">
        <v>0</v>
      </c>
      <c r="G483" s="205">
        <v>0</v>
      </c>
      <c r="H483" s="205">
        <v>11049</v>
      </c>
      <c r="I483" s="202">
        <f t="shared" si="8"/>
        <v>9.0505928138293057E-5</v>
      </c>
      <c r="J483" s="206" t="s">
        <v>456</v>
      </c>
      <c r="K483" s="200" t="s">
        <v>321</v>
      </c>
      <c r="L483" s="200" t="s">
        <v>86</v>
      </c>
    </row>
    <row r="484" spans="1:12" ht="20.100000000000001" customHeight="1" x14ac:dyDescent="0.2">
      <c r="A484" s="204" t="s">
        <v>1832</v>
      </c>
      <c r="B484" s="205">
        <v>6</v>
      </c>
      <c r="C484" s="205">
        <v>0</v>
      </c>
      <c r="D484" s="205">
        <v>2</v>
      </c>
      <c r="E484" s="205">
        <v>2</v>
      </c>
      <c r="F484" s="205">
        <v>1</v>
      </c>
      <c r="G484" s="205">
        <v>1</v>
      </c>
      <c r="H484" s="205">
        <v>722</v>
      </c>
      <c r="I484" s="202">
        <f t="shared" si="8"/>
        <v>8.3102493074792248E-3</v>
      </c>
      <c r="J484" s="206" t="s">
        <v>88</v>
      </c>
      <c r="K484" s="200" t="s">
        <v>305</v>
      </c>
      <c r="L484" s="200"/>
    </row>
    <row r="485" spans="1:12" ht="20.100000000000001" customHeight="1" x14ac:dyDescent="0.2">
      <c r="A485" s="204" t="s">
        <v>1674</v>
      </c>
      <c r="B485" s="205">
        <v>7</v>
      </c>
      <c r="C485" s="205">
        <v>1</v>
      </c>
      <c r="D485" s="205">
        <v>0</v>
      </c>
      <c r="E485" s="205">
        <v>4</v>
      </c>
      <c r="F485" s="205">
        <v>1</v>
      </c>
      <c r="G485" s="205">
        <v>1</v>
      </c>
      <c r="H485" s="205">
        <v>1232</v>
      </c>
      <c r="I485" s="202">
        <f t="shared" si="8"/>
        <v>5.681818181818182E-3</v>
      </c>
      <c r="J485" s="206" t="s">
        <v>89</v>
      </c>
      <c r="K485" s="200" t="s">
        <v>2580</v>
      </c>
      <c r="L485" s="200" t="s">
        <v>64</v>
      </c>
    </row>
    <row r="486" spans="1:12" ht="20.100000000000001" customHeight="1" x14ac:dyDescent="0.2">
      <c r="A486" s="204" t="s">
        <v>58</v>
      </c>
      <c r="B486" s="205">
        <v>496</v>
      </c>
      <c r="C486" s="205">
        <v>47</v>
      </c>
      <c r="D486" s="205">
        <v>49</v>
      </c>
      <c r="E486" s="205">
        <v>171</v>
      </c>
      <c r="F486" s="205">
        <v>139</v>
      </c>
      <c r="G486" s="205">
        <v>90</v>
      </c>
      <c r="H486" s="205">
        <v>24415</v>
      </c>
      <c r="I486" s="202">
        <f t="shared" si="8"/>
        <v>2.0315379889412247E-2</v>
      </c>
      <c r="J486" s="206" t="s">
        <v>456</v>
      </c>
      <c r="K486" s="200" t="s">
        <v>305</v>
      </c>
      <c r="L486" s="200"/>
    </row>
    <row r="487" spans="1:12" ht="20.100000000000001" customHeight="1" x14ac:dyDescent="0.2">
      <c r="A487" s="204" t="s">
        <v>1395</v>
      </c>
      <c r="B487" s="205">
        <v>1</v>
      </c>
      <c r="C487" s="205">
        <v>0</v>
      </c>
      <c r="D487" s="205">
        <v>0</v>
      </c>
      <c r="E487" s="205">
        <v>1</v>
      </c>
      <c r="F487" s="205">
        <v>0</v>
      </c>
      <c r="G487" s="205">
        <v>0</v>
      </c>
      <c r="H487" s="205">
        <v>1126</v>
      </c>
      <c r="I487" s="202">
        <f t="shared" si="8"/>
        <v>8.8809946714031975E-4</v>
      </c>
      <c r="J487" s="206" t="s">
        <v>35</v>
      </c>
      <c r="K487" s="200" t="s">
        <v>2580</v>
      </c>
      <c r="L487" s="200" t="s">
        <v>91</v>
      </c>
    </row>
    <row r="488" spans="1:12" ht="20.100000000000001" customHeight="1" x14ac:dyDescent="0.2">
      <c r="A488" s="204" t="s">
        <v>1533</v>
      </c>
      <c r="B488" s="205">
        <v>2</v>
      </c>
      <c r="C488" s="205">
        <v>0</v>
      </c>
      <c r="D488" s="205">
        <v>0</v>
      </c>
      <c r="E488" s="205">
        <v>1</v>
      </c>
      <c r="F488" s="205">
        <v>1</v>
      </c>
      <c r="G488" s="205">
        <v>0</v>
      </c>
      <c r="H488" s="205">
        <v>716</v>
      </c>
      <c r="I488" s="202">
        <f t="shared" si="8"/>
        <v>2.7932960893854749E-3</v>
      </c>
      <c r="J488" s="206" t="s">
        <v>61</v>
      </c>
      <c r="K488" s="200" t="s">
        <v>305</v>
      </c>
      <c r="L488" s="200"/>
    </row>
    <row r="489" spans="1:12" ht="20.100000000000001" customHeight="1" x14ac:dyDescent="0.2">
      <c r="A489" s="204" t="s">
        <v>203</v>
      </c>
      <c r="B489" s="205">
        <v>1</v>
      </c>
      <c r="C489" s="205">
        <v>0</v>
      </c>
      <c r="D489" s="205">
        <v>0</v>
      </c>
      <c r="E489" s="205">
        <v>1</v>
      </c>
      <c r="F489" s="205">
        <v>0</v>
      </c>
      <c r="G489" s="205">
        <v>0</v>
      </c>
      <c r="H489" s="205">
        <v>23017</v>
      </c>
      <c r="I489" s="202">
        <f t="shared" si="8"/>
        <v>4.3446148498935571E-5</v>
      </c>
      <c r="J489" s="206" t="s">
        <v>456</v>
      </c>
      <c r="K489" s="200" t="s">
        <v>2580</v>
      </c>
      <c r="L489" s="200"/>
    </row>
    <row r="490" spans="1:12" ht="20.100000000000001" customHeight="1" x14ac:dyDescent="0.2">
      <c r="A490" s="204" t="s">
        <v>1638</v>
      </c>
      <c r="B490" s="205">
        <v>4</v>
      </c>
      <c r="C490" s="205">
        <v>0</v>
      </c>
      <c r="D490" s="205">
        <v>0</v>
      </c>
      <c r="E490" s="205">
        <v>2</v>
      </c>
      <c r="F490" s="205">
        <v>1</v>
      </c>
      <c r="G490" s="205">
        <v>1</v>
      </c>
      <c r="H490" s="205">
        <v>940</v>
      </c>
      <c r="I490" s="202">
        <f t="shared" si="8"/>
        <v>4.2553191489361703E-3</v>
      </c>
      <c r="J490" s="206" t="s">
        <v>88</v>
      </c>
      <c r="K490" s="200" t="s">
        <v>305</v>
      </c>
      <c r="L490" s="200"/>
    </row>
    <row r="491" spans="1:12" ht="20.100000000000001" customHeight="1" x14ac:dyDescent="0.2">
      <c r="A491" s="204" t="s">
        <v>1706</v>
      </c>
      <c r="B491" s="205">
        <v>2</v>
      </c>
      <c r="C491" s="205">
        <v>0</v>
      </c>
      <c r="D491" s="205">
        <v>0</v>
      </c>
      <c r="E491" s="205">
        <v>2</v>
      </c>
      <c r="F491" s="205">
        <v>0</v>
      </c>
      <c r="G491" s="205">
        <v>0</v>
      </c>
      <c r="H491" s="205">
        <v>719</v>
      </c>
      <c r="I491" s="202">
        <f t="shared" si="8"/>
        <v>2.7816411682892906E-3</v>
      </c>
      <c r="J491" s="206" t="s">
        <v>260</v>
      </c>
      <c r="K491" s="200" t="s">
        <v>307</v>
      </c>
      <c r="L491" s="200" t="s">
        <v>83</v>
      </c>
    </row>
    <row r="492" spans="1:12" ht="20.100000000000001" customHeight="1" x14ac:dyDescent="0.2">
      <c r="A492" s="204" t="s">
        <v>1630</v>
      </c>
      <c r="B492" s="205">
        <v>5</v>
      </c>
      <c r="C492" s="205">
        <v>0</v>
      </c>
      <c r="D492" s="205">
        <v>0</v>
      </c>
      <c r="E492" s="205">
        <v>3</v>
      </c>
      <c r="F492" s="205">
        <v>1</v>
      </c>
      <c r="G492" s="205">
        <v>1</v>
      </c>
      <c r="H492" s="205">
        <v>382</v>
      </c>
      <c r="I492" s="202">
        <f t="shared" si="8"/>
        <v>1.3089005235602094E-2</v>
      </c>
      <c r="J492" s="206" t="s">
        <v>34</v>
      </c>
      <c r="K492" s="200" t="s">
        <v>305</v>
      </c>
      <c r="L492" s="200" t="s">
        <v>2359</v>
      </c>
    </row>
    <row r="493" spans="1:12" ht="20.100000000000001" customHeight="1" x14ac:dyDescent="0.2">
      <c r="A493" s="204" t="s">
        <v>1261</v>
      </c>
      <c r="B493" s="205">
        <v>4</v>
      </c>
      <c r="C493" s="205">
        <v>1</v>
      </c>
      <c r="D493" s="205">
        <v>0</v>
      </c>
      <c r="E493" s="205">
        <v>1</v>
      </c>
      <c r="F493" s="205">
        <v>1</v>
      </c>
      <c r="G493" s="205">
        <v>1</v>
      </c>
      <c r="H493" s="205">
        <v>1442</v>
      </c>
      <c r="I493" s="202">
        <f t="shared" si="8"/>
        <v>2.7739251040221915E-3</v>
      </c>
      <c r="J493" s="206" t="s">
        <v>54</v>
      </c>
      <c r="K493" s="200" t="s">
        <v>296</v>
      </c>
      <c r="L493" s="200" t="s">
        <v>366</v>
      </c>
    </row>
    <row r="494" spans="1:12" ht="20.100000000000001" customHeight="1" x14ac:dyDescent="0.2">
      <c r="A494" s="204" t="s">
        <v>757</v>
      </c>
      <c r="B494" s="205">
        <v>31</v>
      </c>
      <c r="C494" s="205">
        <v>0</v>
      </c>
      <c r="D494" s="205">
        <v>0</v>
      </c>
      <c r="E494" s="205">
        <v>29</v>
      </c>
      <c r="F494" s="205">
        <v>2</v>
      </c>
      <c r="G494" s="205">
        <v>0</v>
      </c>
      <c r="H494" s="205">
        <v>797</v>
      </c>
      <c r="I494" s="202">
        <f t="shared" si="8"/>
        <v>3.889585947302384E-2</v>
      </c>
      <c r="J494" s="206" t="s">
        <v>69</v>
      </c>
      <c r="K494" s="200" t="s">
        <v>321</v>
      </c>
      <c r="L494" s="200" t="s">
        <v>86</v>
      </c>
    </row>
    <row r="495" spans="1:12" ht="20.100000000000001" customHeight="1" x14ac:dyDescent="0.2">
      <c r="A495" s="204" t="s">
        <v>1849</v>
      </c>
      <c r="B495" s="205">
        <v>4</v>
      </c>
      <c r="C495" s="205">
        <v>1</v>
      </c>
      <c r="D495" s="205">
        <v>0</v>
      </c>
      <c r="E495" s="205">
        <v>1</v>
      </c>
      <c r="F495" s="205">
        <v>1</v>
      </c>
      <c r="G495" s="205">
        <v>1</v>
      </c>
      <c r="H495" s="205">
        <v>692</v>
      </c>
      <c r="I495" s="202">
        <f t="shared" si="8"/>
        <v>5.7803468208092483E-3</v>
      </c>
      <c r="J495" s="206" t="s">
        <v>169</v>
      </c>
      <c r="K495" s="200" t="s">
        <v>309</v>
      </c>
      <c r="L495" s="200" t="s">
        <v>111</v>
      </c>
    </row>
    <row r="496" spans="1:12" ht="20.100000000000001" customHeight="1" x14ac:dyDescent="0.2">
      <c r="A496" s="204" t="s">
        <v>992</v>
      </c>
      <c r="B496" s="205">
        <v>17</v>
      </c>
      <c r="C496" s="205">
        <v>1</v>
      </c>
      <c r="D496" s="205">
        <v>1</v>
      </c>
      <c r="E496" s="205">
        <v>9</v>
      </c>
      <c r="F496" s="205">
        <v>6</v>
      </c>
      <c r="G496" s="205">
        <v>0</v>
      </c>
      <c r="H496" s="205">
        <v>1109</v>
      </c>
      <c r="I496" s="202">
        <f t="shared" si="8"/>
        <v>1.5329125338142471E-2</v>
      </c>
      <c r="J496" s="206" t="s">
        <v>48</v>
      </c>
      <c r="K496" s="200" t="s">
        <v>305</v>
      </c>
      <c r="L496" s="200"/>
    </row>
    <row r="497" spans="1:12" ht="20.100000000000001" customHeight="1" x14ac:dyDescent="0.2">
      <c r="A497" s="204" t="s">
        <v>1198</v>
      </c>
      <c r="B497" s="205">
        <v>5</v>
      </c>
      <c r="C497" s="205">
        <v>0</v>
      </c>
      <c r="D497" s="205">
        <v>0</v>
      </c>
      <c r="E497" s="205">
        <v>1</v>
      </c>
      <c r="F497" s="205">
        <v>3</v>
      </c>
      <c r="G497" s="205">
        <v>1</v>
      </c>
      <c r="H497" s="205">
        <v>690</v>
      </c>
      <c r="I497" s="202">
        <f t="shared" si="8"/>
        <v>7.246376811594203E-3</v>
      </c>
      <c r="J497" s="206" t="s">
        <v>36</v>
      </c>
      <c r="K497" s="200" t="s">
        <v>321</v>
      </c>
      <c r="L497" s="200" t="s">
        <v>364</v>
      </c>
    </row>
    <row r="498" spans="1:12" ht="20.100000000000001" customHeight="1" x14ac:dyDescent="0.2">
      <c r="A498" s="204" t="s">
        <v>59</v>
      </c>
      <c r="B498" s="205">
        <v>2777</v>
      </c>
      <c r="C498" s="205">
        <v>251</v>
      </c>
      <c r="D498" s="205">
        <v>133</v>
      </c>
      <c r="E498" s="205">
        <v>762</v>
      </c>
      <c r="F498" s="205">
        <v>879</v>
      </c>
      <c r="G498" s="205">
        <v>752</v>
      </c>
      <c r="H498" s="205">
        <v>110538</v>
      </c>
      <c r="I498" s="202">
        <f t="shared" si="8"/>
        <v>2.5122582279397131E-2</v>
      </c>
      <c r="J498" s="206" t="s">
        <v>456</v>
      </c>
      <c r="K498" s="200" t="s">
        <v>305</v>
      </c>
      <c r="L498" s="200" t="s">
        <v>2359</v>
      </c>
    </row>
    <row r="499" spans="1:12" ht="20.100000000000001" customHeight="1" x14ac:dyDescent="0.2">
      <c r="A499" s="204" t="s">
        <v>1036</v>
      </c>
      <c r="B499" s="205">
        <v>25</v>
      </c>
      <c r="C499" s="205">
        <v>2</v>
      </c>
      <c r="D499" s="205">
        <v>0</v>
      </c>
      <c r="E499" s="205">
        <v>22</v>
      </c>
      <c r="F499" s="205">
        <v>1</v>
      </c>
      <c r="G499" s="205">
        <v>0</v>
      </c>
      <c r="H499" s="205">
        <v>148</v>
      </c>
      <c r="I499" s="202">
        <f t="shared" si="8"/>
        <v>0.16891891891891891</v>
      </c>
      <c r="J499" s="206" t="s">
        <v>46</v>
      </c>
      <c r="K499" s="200" t="s">
        <v>296</v>
      </c>
      <c r="L499" s="200"/>
    </row>
    <row r="500" spans="1:12" ht="20.100000000000001" customHeight="1" x14ac:dyDescent="0.2">
      <c r="A500" s="204" t="s">
        <v>1235</v>
      </c>
      <c r="B500" s="205">
        <v>17</v>
      </c>
      <c r="C500" s="205">
        <v>7</v>
      </c>
      <c r="D500" s="205">
        <v>1</v>
      </c>
      <c r="E500" s="205">
        <v>5</v>
      </c>
      <c r="F500" s="205">
        <v>3</v>
      </c>
      <c r="G500" s="205">
        <v>1</v>
      </c>
      <c r="H500" s="205">
        <v>1469</v>
      </c>
      <c r="I500" s="202">
        <f t="shared" si="8"/>
        <v>1.1572498298162015E-2</v>
      </c>
      <c r="J500" s="206" t="s">
        <v>34</v>
      </c>
      <c r="K500" s="200" t="s">
        <v>312</v>
      </c>
      <c r="L500" s="200"/>
    </row>
    <row r="501" spans="1:12" ht="20.100000000000001" customHeight="1" x14ac:dyDescent="0.2">
      <c r="A501" s="204" t="s">
        <v>990</v>
      </c>
      <c r="B501" s="205">
        <v>2</v>
      </c>
      <c r="C501" s="205">
        <v>0</v>
      </c>
      <c r="D501" s="205">
        <v>0</v>
      </c>
      <c r="E501" s="205">
        <v>2</v>
      </c>
      <c r="F501" s="205">
        <v>0</v>
      </c>
      <c r="G501" s="205">
        <v>0</v>
      </c>
      <c r="H501" s="205">
        <v>955</v>
      </c>
      <c r="I501" s="202">
        <f t="shared" si="8"/>
        <v>2.0942408376963353E-3</v>
      </c>
      <c r="J501" s="206" t="s">
        <v>122</v>
      </c>
      <c r="K501" s="200" t="s">
        <v>307</v>
      </c>
      <c r="L501" s="200" t="s">
        <v>118</v>
      </c>
    </row>
    <row r="502" spans="1:12" ht="20.100000000000001" customHeight="1" x14ac:dyDescent="0.2">
      <c r="A502" s="204" t="s">
        <v>1878</v>
      </c>
      <c r="B502" s="205">
        <v>8</v>
      </c>
      <c r="C502" s="205">
        <v>2</v>
      </c>
      <c r="D502" s="205">
        <v>0</v>
      </c>
      <c r="E502" s="205">
        <v>4</v>
      </c>
      <c r="F502" s="205">
        <v>1</v>
      </c>
      <c r="G502" s="205">
        <v>1</v>
      </c>
      <c r="H502" s="205">
        <v>871</v>
      </c>
      <c r="I502" s="202">
        <f t="shared" si="8"/>
        <v>9.1848450057405284E-3</v>
      </c>
      <c r="J502" s="206" t="s">
        <v>29</v>
      </c>
      <c r="K502" s="200" t="s">
        <v>298</v>
      </c>
      <c r="L502" s="200" t="s">
        <v>391</v>
      </c>
    </row>
    <row r="503" spans="1:12" ht="20.100000000000001" customHeight="1" x14ac:dyDescent="0.2">
      <c r="A503" s="204" t="s">
        <v>1400</v>
      </c>
      <c r="B503" s="205">
        <v>12</v>
      </c>
      <c r="C503" s="205">
        <v>5</v>
      </c>
      <c r="D503" s="205">
        <v>0</v>
      </c>
      <c r="E503" s="205">
        <v>1</v>
      </c>
      <c r="F503" s="205">
        <v>3</v>
      </c>
      <c r="G503" s="205">
        <v>3</v>
      </c>
      <c r="H503" s="205">
        <v>659</v>
      </c>
      <c r="I503" s="202">
        <f t="shared" si="8"/>
        <v>1.8209408194233688E-2</v>
      </c>
      <c r="J503" s="206" t="s">
        <v>73</v>
      </c>
      <c r="K503" s="200" t="s">
        <v>316</v>
      </c>
      <c r="L503" s="200"/>
    </row>
    <row r="504" spans="1:12" ht="20.100000000000001" customHeight="1" x14ac:dyDescent="0.2">
      <c r="A504" s="204" t="s">
        <v>205</v>
      </c>
      <c r="B504" s="205">
        <v>3</v>
      </c>
      <c r="C504" s="205">
        <v>0</v>
      </c>
      <c r="D504" s="205">
        <v>0</v>
      </c>
      <c r="E504" s="205">
        <v>1</v>
      </c>
      <c r="F504" s="205">
        <v>2</v>
      </c>
      <c r="G504" s="205">
        <v>0</v>
      </c>
      <c r="H504" s="205">
        <v>24467</v>
      </c>
      <c r="I504" s="202">
        <f t="shared" si="8"/>
        <v>1.2261413332243431E-4</v>
      </c>
      <c r="J504" s="206" t="s">
        <v>456</v>
      </c>
      <c r="K504" s="200" t="s">
        <v>312</v>
      </c>
      <c r="L504" s="200"/>
    </row>
    <row r="505" spans="1:12" ht="20.100000000000001" customHeight="1" x14ac:dyDescent="0.2">
      <c r="A505" s="204" t="s">
        <v>1451</v>
      </c>
      <c r="B505" s="205">
        <v>6</v>
      </c>
      <c r="C505" s="205">
        <v>1</v>
      </c>
      <c r="D505" s="205">
        <v>0</v>
      </c>
      <c r="E505" s="205">
        <v>1</v>
      </c>
      <c r="F505" s="205">
        <v>2</v>
      </c>
      <c r="G505" s="205">
        <v>2</v>
      </c>
      <c r="H505" s="205">
        <v>670</v>
      </c>
      <c r="I505" s="202">
        <f t="shared" si="8"/>
        <v>8.9552238805970154E-3</v>
      </c>
      <c r="J505" s="206" t="s">
        <v>37</v>
      </c>
      <c r="K505" s="200" t="s">
        <v>2580</v>
      </c>
      <c r="L505" s="200" t="s">
        <v>51</v>
      </c>
    </row>
    <row r="506" spans="1:12" ht="20.100000000000001" customHeight="1" x14ac:dyDescent="0.2">
      <c r="A506" s="204" t="s">
        <v>1101</v>
      </c>
      <c r="B506" s="205">
        <v>14</v>
      </c>
      <c r="C506" s="205">
        <v>0</v>
      </c>
      <c r="D506" s="205">
        <v>1</v>
      </c>
      <c r="E506" s="205">
        <v>7</v>
      </c>
      <c r="F506" s="205">
        <v>3</v>
      </c>
      <c r="G506" s="205">
        <v>3</v>
      </c>
      <c r="H506" s="205">
        <v>1440</v>
      </c>
      <c r="I506" s="202">
        <f t="shared" si="8"/>
        <v>9.7222222222222224E-3</v>
      </c>
      <c r="J506" s="206" t="s">
        <v>69</v>
      </c>
      <c r="K506" s="200" t="s">
        <v>321</v>
      </c>
      <c r="L506" s="200" t="s">
        <v>332</v>
      </c>
    </row>
    <row r="507" spans="1:12" ht="20.100000000000001" customHeight="1" x14ac:dyDescent="0.2">
      <c r="A507" s="204" t="s">
        <v>783</v>
      </c>
      <c r="B507" s="205">
        <v>10</v>
      </c>
      <c r="C507" s="205">
        <v>0</v>
      </c>
      <c r="D507" s="205">
        <v>1</v>
      </c>
      <c r="E507" s="205">
        <v>5</v>
      </c>
      <c r="F507" s="205">
        <v>2</v>
      </c>
      <c r="G507" s="205">
        <v>2</v>
      </c>
      <c r="H507" s="205">
        <v>579</v>
      </c>
      <c r="I507" s="202">
        <f t="shared" si="8"/>
        <v>1.7271157167530225E-2</v>
      </c>
      <c r="J507" s="206" t="s">
        <v>238</v>
      </c>
      <c r="K507" s="200" t="s">
        <v>2580</v>
      </c>
      <c r="L507" s="200" t="s">
        <v>91</v>
      </c>
    </row>
    <row r="508" spans="1:12" ht="20.100000000000001" customHeight="1" x14ac:dyDescent="0.2">
      <c r="A508" s="204" t="s">
        <v>1960</v>
      </c>
      <c r="B508" s="205">
        <v>4</v>
      </c>
      <c r="C508" s="205">
        <v>1</v>
      </c>
      <c r="D508" s="205">
        <v>0</v>
      </c>
      <c r="E508" s="205">
        <v>2</v>
      </c>
      <c r="F508" s="205">
        <v>1</v>
      </c>
      <c r="G508" s="205">
        <v>0</v>
      </c>
      <c r="H508" s="205">
        <v>282</v>
      </c>
      <c r="I508" s="202">
        <f t="shared" si="8"/>
        <v>1.4184397163120567E-2</v>
      </c>
      <c r="J508" s="206" t="s">
        <v>43</v>
      </c>
      <c r="K508" s="200" t="s">
        <v>312</v>
      </c>
      <c r="L508" s="200" t="s">
        <v>2358</v>
      </c>
    </row>
    <row r="509" spans="1:12" ht="20.100000000000001" customHeight="1" x14ac:dyDescent="0.2">
      <c r="A509" s="204" t="s">
        <v>2074</v>
      </c>
      <c r="B509" s="205">
        <v>1</v>
      </c>
      <c r="C509" s="205">
        <v>0</v>
      </c>
      <c r="D509" s="205">
        <v>0</v>
      </c>
      <c r="E509" s="205">
        <v>1</v>
      </c>
      <c r="F509" s="205">
        <v>0</v>
      </c>
      <c r="G509" s="205">
        <v>0</v>
      </c>
      <c r="H509" s="205">
        <v>598</v>
      </c>
      <c r="I509" s="202">
        <f t="shared" si="8"/>
        <v>1.6722408026755853E-3</v>
      </c>
      <c r="J509" s="206" t="s">
        <v>224</v>
      </c>
      <c r="K509" s="200" t="s">
        <v>321</v>
      </c>
      <c r="L509" s="200" t="s">
        <v>94</v>
      </c>
    </row>
    <row r="510" spans="1:12" ht="20.100000000000001" customHeight="1" x14ac:dyDescent="0.2">
      <c r="A510" s="204" t="s">
        <v>1990</v>
      </c>
      <c r="B510" s="205">
        <v>2</v>
      </c>
      <c r="C510" s="205">
        <v>0</v>
      </c>
      <c r="D510" s="205">
        <v>0</v>
      </c>
      <c r="E510" s="205">
        <v>1</v>
      </c>
      <c r="F510" s="205">
        <v>0</v>
      </c>
      <c r="G510" s="205">
        <v>1</v>
      </c>
      <c r="H510" s="205">
        <v>918</v>
      </c>
      <c r="I510" s="202">
        <f t="shared" si="8"/>
        <v>2.1786492374727671E-3</v>
      </c>
      <c r="J510" s="206" t="s">
        <v>30</v>
      </c>
      <c r="K510" s="200" t="s">
        <v>312</v>
      </c>
      <c r="L510" s="200" t="s">
        <v>2358</v>
      </c>
    </row>
    <row r="511" spans="1:12" ht="20.100000000000001" customHeight="1" x14ac:dyDescent="0.2">
      <c r="A511" s="204" t="s">
        <v>207</v>
      </c>
      <c r="B511" s="205">
        <v>78</v>
      </c>
      <c r="C511" s="205">
        <v>5</v>
      </c>
      <c r="D511" s="205">
        <v>4</v>
      </c>
      <c r="E511" s="205">
        <v>30</v>
      </c>
      <c r="F511" s="205">
        <v>19</v>
      </c>
      <c r="G511" s="205">
        <v>20</v>
      </c>
      <c r="H511" s="205">
        <v>2522</v>
      </c>
      <c r="I511" s="202">
        <f t="shared" si="8"/>
        <v>3.0927835051546393E-2</v>
      </c>
      <c r="J511" s="206" t="s">
        <v>456</v>
      </c>
      <c r="K511" s="200" t="s">
        <v>303</v>
      </c>
      <c r="L511" s="200"/>
    </row>
    <row r="512" spans="1:12" ht="20.100000000000001" customHeight="1" x14ac:dyDescent="0.2">
      <c r="A512" s="204" t="s">
        <v>208</v>
      </c>
      <c r="B512" s="205">
        <v>36</v>
      </c>
      <c r="C512" s="205">
        <v>3</v>
      </c>
      <c r="D512" s="205">
        <v>3</v>
      </c>
      <c r="E512" s="205">
        <v>11</v>
      </c>
      <c r="F512" s="205">
        <v>10</v>
      </c>
      <c r="G512" s="205">
        <v>9</v>
      </c>
      <c r="H512" s="205">
        <v>4754</v>
      </c>
      <c r="I512" s="202">
        <f t="shared" si="8"/>
        <v>7.5725704669751788E-3</v>
      </c>
      <c r="J512" s="206" t="s">
        <v>456</v>
      </c>
      <c r="K512" s="200" t="s">
        <v>2580</v>
      </c>
      <c r="L512" s="200" t="s">
        <v>51</v>
      </c>
    </row>
    <row r="513" spans="1:12" ht="20.100000000000001" customHeight="1" x14ac:dyDescent="0.2">
      <c r="A513" s="204" t="s">
        <v>550</v>
      </c>
      <c r="B513" s="205">
        <v>18</v>
      </c>
      <c r="C513" s="205">
        <v>1</v>
      </c>
      <c r="D513" s="205">
        <v>1</v>
      </c>
      <c r="E513" s="205">
        <v>7</v>
      </c>
      <c r="F513" s="205">
        <v>6</v>
      </c>
      <c r="G513" s="205">
        <v>3</v>
      </c>
      <c r="H513" s="205">
        <v>1359</v>
      </c>
      <c r="I513" s="202">
        <f t="shared" si="8"/>
        <v>1.3245033112582781E-2</v>
      </c>
      <c r="J513" s="206" t="s">
        <v>120</v>
      </c>
      <c r="K513" s="200" t="s">
        <v>312</v>
      </c>
      <c r="L513" s="200" t="s">
        <v>2360</v>
      </c>
    </row>
    <row r="514" spans="1:12" ht="20.100000000000001" customHeight="1" x14ac:dyDescent="0.2">
      <c r="A514" s="204" t="s">
        <v>1623</v>
      </c>
      <c r="B514" s="205">
        <v>2</v>
      </c>
      <c r="C514" s="205">
        <v>0</v>
      </c>
      <c r="D514" s="205">
        <v>0</v>
      </c>
      <c r="E514" s="205">
        <v>2</v>
      </c>
      <c r="F514" s="205">
        <v>0</v>
      </c>
      <c r="G514" s="205">
        <v>0</v>
      </c>
      <c r="H514" s="205">
        <v>569</v>
      </c>
      <c r="I514" s="202">
        <f t="shared" si="8"/>
        <v>3.5149384885764497E-3</v>
      </c>
      <c r="J514" s="206" t="s">
        <v>212</v>
      </c>
      <c r="K514" s="200" t="s">
        <v>321</v>
      </c>
      <c r="L514" s="200" t="s">
        <v>364</v>
      </c>
    </row>
    <row r="515" spans="1:12" ht="20.100000000000001" customHeight="1" x14ac:dyDescent="0.2">
      <c r="A515" s="204" t="s">
        <v>2237</v>
      </c>
      <c r="B515" s="205">
        <v>1</v>
      </c>
      <c r="C515" s="205">
        <v>0</v>
      </c>
      <c r="D515" s="205">
        <v>0</v>
      </c>
      <c r="E515" s="205">
        <v>1</v>
      </c>
      <c r="F515" s="205">
        <v>0</v>
      </c>
      <c r="G515" s="205">
        <v>0</v>
      </c>
      <c r="H515" s="205">
        <v>612</v>
      </c>
      <c r="I515" s="202">
        <f t="shared" si="8"/>
        <v>1.6339869281045752E-3</v>
      </c>
      <c r="J515" s="206" t="s">
        <v>224</v>
      </c>
      <c r="K515" s="200" t="s">
        <v>321</v>
      </c>
      <c r="L515" s="200" t="s">
        <v>94</v>
      </c>
    </row>
    <row r="516" spans="1:12" ht="20.100000000000001" customHeight="1" x14ac:dyDescent="0.2">
      <c r="A516" s="204" t="s">
        <v>1251</v>
      </c>
      <c r="B516" s="205">
        <v>27</v>
      </c>
      <c r="C516" s="205">
        <v>6</v>
      </c>
      <c r="D516" s="205">
        <v>2</v>
      </c>
      <c r="E516" s="205">
        <v>16</v>
      </c>
      <c r="F516" s="205">
        <v>3</v>
      </c>
      <c r="G516" s="205">
        <v>0</v>
      </c>
      <c r="H516" s="205">
        <v>315</v>
      </c>
      <c r="I516" s="202">
        <f t="shared" si="8"/>
        <v>8.5714285714285715E-2</v>
      </c>
      <c r="J516" s="206" t="s">
        <v>180</v>
      </c>
      <c r="K516" s="200" t="s">
        <v>296</v>
      </c>
      <c r="L516" s="200"/>
    </row>
    <row r="517" spans="1:12" ht="20.100000000000001" customHeight="1" x14ac:dyDescent="0.2">
      <c r="A517" s="204" t="s">
        <v>1642</v>
      </c>
      <c r="B517" s="205">
        <v>7</v>
      </c>
      <c r="C517" s="205">
        <v>0</v>
      </c>
      <c r="D517" s="205">
        <v>1</v>
      </c>
      <c r="E517" s="205">
        <v>5</v>
      </c>
      <c r="F517" s="205">
        <v>1</v>
      </c>
      <c r="G517" s="205">
        <v>0</v>
      </c>
      <c r="H517" s="205">
        <v>1005</v>
      </c>
      <c r="I517" s="202">
        <f t="shared" si="8"/>
        <v>6.965174129353234E-3</v>
      </c>
      <c r="J517" s="206" t="s">
        <v>47</v>
      </c>
      <c r="K517" s="200" t="s">
        <v>316</v>
      </c>
      <c r="L517" s="200"/>
    </row>
    <row r="518" spans="1:12" ht="20.100000000000001" customHeight="1" x14ac:dyDescent="0.2">
      <c r="A518" s="204" t="s">
        <v>1279</v>
      </c>
      <c r="B518" s="205">
        <v>1</v>
      </c>
      <c r="C518" s="205">
        <v>0</v>
      </c>
      <c r="D518" s="205">
        <v>0</v>
      </c>
      <c r="E518" s="205">
        <v>1</v>
      </c>
      <c r="F518" s="205">
        <v>0</v>
      </c>
      <c r="G518" s="205">
        <v>0</v>
      </c>
      <c r="H518" s="205">
        <v>230</v>
      </c>
      <c r="I518" s="202">
        <f t="shared" si="8"/>
        <v>4.3478260869565218E-3</v>
      </c>
      <c r="J518" s="206" t="s">
        <v>11</v>
      </c>
      <c r="K518" s="200" t="s">
        <v>307</v>
      </c>
      <c r="L518" s="200"/>
    </row>
    <row r="519" spans="1:12" ht="20.100000000000001" customHeight="1" x14ac:dyDescent="0.2">
      <c r="A519" s="204" t="s">
        <v>733</v>
      </c>
      <c r="B519" s="205">
        <v>24</v>
      </c>
      <c r="C519" s="205">
        <v>4</v>
      </c>
      <c r="D519" s="205">
        <v>2</v>
      </c>
      <c r="E519" s="205">
        <v>8</v>
      </c>
      <c r="F519" s="205">
        <v>5</v>
      </c>
      <c r="G519" s="205">
        <v>5</v>
      </c>
      <c r="H519" s="205">
        <v>1909</v>
      </c>
      <c r="I519" s="202">
        <f t="shared" si="8"/>
        <v>1.2572027239392353E-2</v>
      </c>
      <c r="J519" s="206" t="s">
        <v>30</v>
      </c>
      <c r="K519" s="200" t="s">
        <v>312</v>
      </c>
      <c r="L519" s="200" t="s">
        <v>2358</v>
      </c>
    </row>
    <row r="520" spans="1:12" ht="20.100000000000001" customHeight="1" x14ac:dyDescent="0.2">
      <c r="A520" s="204" t="s">
        <v>621</v>
      </c>
      <c r="B520" s="205">
        <v>17</v>
      </c>
      <c r="C520" s="205">
        <v>2</v>
      </c>
      <c r="D520" s="205">
        <v>1</v>
      </c>
      <c r="E520" s="205">
        <v>7</v>
      </c>
      <c r="F520" s="205">
        <v>6</v>
      </c>
      <c r="G520" s="205">
        <v>1</v>
      </c>
      <c r="H520" s="205">
        <v>1140</v>
      </c>
      <c r="I520" s="202">
        <f t="shared" si="8"/>
        <v>1.4912280701754385E-2</v>
      </c>
      <c r="J520" s="206" t="s">
        <v>29</v>
      </c>
      <c r="K520" s="200" t="s">
        <v>298</v>
      </c>
      <c r="L520" s="200" t="s">
        <v>391</v>
      </c>
    </row>
    <row r="521" spans="1:12" ht="20.100000000000001" customHeight="1" x14ac:dyDescent="0.2">
      <c r="A521" s="204" t="s">
        <v>2576</v>
      </c>
      <c r="B521" s="205">
        <v>1</v>
      </c>
      <c r="C521" s="205">
        <v>0</v>
      </c>
      <c r="D521" s="205">
        <v>0</v>
      </c>
      <c r="E521" s="205">
        <v>1</v>
      </c>
      <c r="F521" s="205">
        <v>0</v>
      </c>
      <c r="G521" s="205">
        <v>0</v>
      </c>
      <c r="H521" s="205">
        <v>550</v>
      </c>
      <c r="I521" s="202">
        <f t="shared" si="8"/>
        <v>1.8181818181818182E-3</v>
      </c>
      <c r="J521" s="206" t="s">
        <v>210</v>
      </c>
      <c r="K521" s="200"/>
      <c r="L521" s="200"/>
    </row>
    <row r="522" spans="1:12" ht="20.100000000000001" customHeight="1" x14ac:dyDescent="0.2">
      <c r="A522" s="204" t="s">
        <v>60</v>
      </c>
      <c r="B522" s="205">
        <v>4281</v>
      </c>
      <c r="C522" s="205">
        <v>462</v>
      </c>
      <c r="D522" s="205">
        <v>254</v>
      </c>
      <c r="E522" s="205">
        <v>1054</v>
      </c>
      <c r="F522" s="205">
        <v>1394</v>
      </c>
      <c r="G522" s="205">
        <v>1117</v>
      </c>
      <c r="H522" s="205">
        <v>53855</v>
      </c>
      <c r="I522" s="202">
        <f t="shared" si="8"/>
        <v>7.9491226441370341E-2</v>
      </c>
      <c r="J522" s="206" t="s">
        <v>456</v>
      </c>
      <c r="K522" s="200" t="s">
        <v>321</v>
      </c>
      <c r="L522" s="200"/>
    </row>
    <row r="523" spans="1:12" ht="20.100000000000001" customHeight="1" x14ac:dyDescent="0.2">
      <c r="A523" s="204" t="s">
        <v>1048</v>
      </c>
      <c r="B523" s="205">
        <v>5</v>
      </c>
      <c r="C523" s="205">
        <v>0</v>
      </c>
      <c r="D523" s="205">
        <v>0</v>
      </c>
      <c r="E523" s="205">
        <v>5</v>
      </c>
      <c r="F523" s="205">
        <v>0</v>
      </c>
      <c r="G523" s="205">
        <v>0</v>
      </c>
      <c r="H523" s="205">
        <v>704</v>
      </c>
      <c r="I523" s="202">
        <f t="shared" si="8"/>
        <v>7.102272727272727E-3</v>
      </c>
      <c r="J523" s="206" t="s">
        <v>46</v>
      </c>
      <c r="K523" s="200" t="s">
        <v>296</v>
      </c>
      <c r="L523" s="200"/>
    </row>
    <row r="524" spans="1:12" ht="20.100000000000001" customHeight="1" x14ac:dyDescent="0.2">
      <c r="A524" s="204" t="s">
        <v>2092</v>
      </c>
      <c r="B524" s="205">
        <v>1</v>
      </c>
      <c r="C524" s="205">
        <v>0</v>
      </c>
      <c r="D524" s="205">
        <v>0</v>
      </c>
      <c r="E524" s="205">
        <v>0</v>
      </c>
      <c r="F524" s="205">
        <v>0</v>
      </c>
      <c r="G524" s="205">
        <v>1</v>
      </c>
      <c r="H524" s="205">
        <v>427</v>
      </c>
      <c r="I524" s="202">
        <f t="shared" ref="I524:I587" si="9">+B524/H524</f>
        <v>2.34192037470726E-3</v>
      </c>
      <c r="J524" s="206" t="s">
        <v>21</v>
      </c>
      <c r="K524" s="200" t="s">
        <v>307</v>
      </c>
      <c r="L524" s="200"/>
    </row>
    <row r="525" spans="1:12" ht="20.100000000000001" customHeight="1" x14ac:dyDescent="0.2">
      <c r="A525" s="204" t="s">
        <v>1434</v>
      </c>
      <c r="B525" s="205">
        <v>8</v>
      </c>
      <c r="C525" s="205">
        <v>0</v>
      </c>
      <c r="D525" s="205">
        <v>1</v>
      </c>
      <c r="E525" s="205">
        <v>5</v>
      </c>
      <c r="F525" s="205">
        <v>2</v>
      </c>
      <c r="G525" s="205">
        <v>0</v>
      </c>
      <c r="H525" s="205">
        <v>515</v>
      </c>
      <c r="I525" s="202">
        <f t="shared" si="9"/>
        <v>1.5533980582524271E-2</v>
      </c>
      <c r="J525" s="206" t="s">
        <v>39</v>
      </c>
      <c r="K525" s="200" t="s">
        <v>298</v>
      </c>
      <c r="L525" s="200" t="s">
        <v>391</v>
      </c>
    </row>
    <row r="526" spans="1:12" ht="20.100000000000001" customHeight="1" x14ac:dyDescent="0.2">
      <c r="A526" s="204" t="s">
        <v>1218</v>
      </c>
      <c r="B526" s="205">
        <v>10</v>
      </c>
      <c r="C526" s="205">
        <v>1</v>
      </c>
      <c r="D526" s="205">
        <v>4</v>
      </c>
      <c r="E526" s="205">
        <v>1</v>
      </c>
      <c r="F526" s="205">
        <v>2</v>
      </c>
      <c r="G526" s="205">
        <v>2</v>
      </c>
      <c r="H526" s="205">
        <v>732</v>
      </c>
      <c r="I526" s="202">
        <f t="shared" si="9"/>
        <v>1.3661202185792349E-2</v>
      </c>
      <c r="J526" s="206" t="s">
        <v>78</v>
      </c>
      <c r="K526" s="200" t="s">
        <v>321</v>
      </c>
      <c r="L526" s="200"/>
    </row>
    <row r="527" spans="1:12" ht="20.100000000000001" customHeight="1" x14ac:dyDescent="0.2">
      <c r="A527" s="204" t="s">
        <v>721</v>
      </c>
      <c r="B527" s="205">
        <v>52</v>
      </c>
      <c r="C527" s="205">
        <v>0</v>
      </c>
      <c r="D527" s="205">
        <v>0</v>
      </c>
      <c r="E527" s="205">
        <v>50</v>
      </c>
      <c r="F527" s="205">
        <v>0</v>
      </c>
      <c r="G527" s="205">
        <v>2</v>
      </c>
      <c r="H527" s="205">
        <v>752</v>
      </c>
      <c r="I527" s="202">
        <f t="shared" si="9"/>
        <v>6.9148936170212769E-2</v>
      </c>
      <c r="J527" s="206" t="s">
        <v>37</v>
      </c>
      <c r="K527" s="200" t="s">
        <v>2580</v>
      </c>
      <c r="L527" s="200" t="s">
        <v>51</v>
      </c>
    </row>
    <row r="528" spans="1:12" ht="20.100000000000001" customHeight="1" x14ac:dyDescent="0.2">
      <c r="A528" s="204" t="s">
        <v>1621</v>
      </c>
      <c r="B528" s="205">
        <v>15</v>
      </c>
      <c r="C528" s="205">
        <v>5</v>
      </c>
      <c r="D528" s="205">
        <v>2</v>
      </c>
      <c r="E528" s="205">
        <v>3</v>
      </c>
      <c r="F528" s="205">
        <v>5</v>
      </c>
      <c r="G528" s="205">
        <v>0</v>
      </c>
      <c r="H528" s="205">
        <v>474</v>
      </c>
      <c r="I528" s="202">
        <f t="shared" si="9"/>
        <v>3.1645569620253167E-2</v>
      </c>
      <c r="J528" s="206" t="s">
        <v>224</v>
      </c>
      <c r="K528" s="200" t="s">
        <v>2580</v>
      </c>
      <c r="L528" s="200" t="s">
        <v>51</v>
      </c>
    </row>
    <row r="529" spans="1:12" ht="20.100000000000001" customHeight="1" x14ac:dyDescent="0.2">
      <c r="A529" s="204" t="s">
        <v>1030</v>
      </c>
      <c r="B529" s="205">
        <v>38</v>
      </c>
      <c r="C529" s="205">
        <v>0</v>
      </c>
      <c r="D529" s="205">
        <v>0</v>
      </c>
      <c r="E529" s="205">
        <v>36</v>
      </c>
      <c r="F529" s="205">
        <v>2</v>
      </c>
      <c r="G529" s="205">
        <v>0</v>
      </c>
      <c r="H529" s="205">
        <v>688</v>
      </c>
      <c r="I529" s="202">
        <f t="shared" si="9"/>
        <v>5.5232558139534885E-2</v>
      </c>
      <c r="J529" s="206" t="s">
        <v>21</v>
      </c>
      <c r="K529" s="200" t="s">
        <v>307</v>
      </c>
      <c r="L529" s="200"/>
    </row>
    <row r="530" spans="1:12" ht="20.100000000000001" customHeight="1" x14ac:dyDescent="0.2">
      <c r="A530" s="204" t="s">
        <v>707</v>
      </c>
      <c r="B530" s="205">
        <v>23</v>
      </c>
      <c r="C530" s="205">
        <v>6</v>
      </c>
      <c r="D530" s="205">
        <v>0</v>
      </c>
      <c r="E530" s="205">
        <v>11</v>
      </c>
      <c r="F530" s="205">
        <v>6</v>
      </c>
      <c r="G530" s="205">
        <v>0</v>
      </c>
      <c r="H530" s="205">
        <v>997</v>
      </c>
      <c r="I530" s="202">
        <f t="shared" si="9"/>
        <v>2.3069207622868605E-2</v>
      </c>
      <c r="J530" s="206" t="s">
        <v>36</v>
      </c>
      <c r="K530" s="200" t="s">
        <v>321</v>
      </c>
      <c r="L530" s="200" t="s">
        <v>364</v>
      </c>
    </row>
    <row r="531" spans="1:12" ht="20.100000000000001" customHeight="1" x14ac:dyDescent="0.2">
      <c r="A531" s="204" t="s">
        <v>1079</v>
      </c>
      <c r="B531" s="205">
        <v>1</v>
      </c>
      <c r="C531" s="205">
        <v>0</v>
      </c>
      <c r="D531" s="205">
        <v>0</v>
      </c>
      <c r="E531" s="205">
        <v>0</v>
      </c>
      <c r="F531" s="205">
        <v>0</v>
      </c>
      <c r="G531" s="205">
        <v>1</v>
      </c>
      <c r="H531" s="205">
        <v>988</v>
      </c>
      <c r="I531" s="202">
        <f t="shared" si="9"/>
        <v>1.0121457489878543E-3</v>
      </c>
      <c r="J531" s="206" t="s">
        <v>73</v>
      </c>
      <c r="K531" s="200" t="s">
        <v>316</v>
      </c>
      <c r="L531" s="200"/>
    </row>
    <row r="532" spans="1:12" ht="20.100000000000001" customHeight="1" x14ac:dyDescent="0.2">
      <c r="A532" s="204" t="s">
        <v>209</v>
      </c>
      <c r="B532" s="205">
        <v>36</v>
      </c>
      <c r="C532" s="205">
        <v>3</v>
      </c>
      <c r="D532" s="205">
        <v>2</v>
      </c>
      <c r="E532" s="205">
        <v>12</v>
      </c>
      <c r="F532" s="205">
        <v>8</v>
      </c>
      <c r="G532" s="205">
        <v>11</v>
      </c>
      <c r="H532" s="205">
        <v>6756</v>
      </c>
      <c r="I532" s="202">
        <f t="shared" si="9"/>
        <v>5.3285968028419185E-3</v>
      </c>
      <c r="J532" s="206" t="s">
        <v>456</v>
      </c>
      <c r="K532" s="200" t="s">
        <v>307</v>
      </c>
      <c r="L532" s="200"/>
    </row>
    <row r="533" spans="1:12" ht="20.100000000000001" customHeight="1" x14ac:dyDescent="0.2">
      <c r="A533" s="204" t="s">
        <v>62</v>
      </c>
      <c r="B533" s="205">
        <v>1924</v>
      </c>
      <c r="C533" s="205">
        <v>103</v>
      </c>
      <c r="D533" s="205">
        <v>70</v>
      </c>
      <c r="E533" s="205">
        <v>569</v>
      </c>
      <c r="F533" s="205">
        <v>576</v>
      </c>
      <c r="G533" s="205">
        <v>606</v>
      </c>
      <c r="H533" s="205">
        <v>83098</v>
      </c>
      <c r="I533" s="202">
        <f t="shared" si="9"/>
        <v>2.3153385159690967E-2</v>
      </c>
      <c r="J533" s="206" t="s">
        <v>456</v>
      </c>
      <c r="K533" s="200" t="s">
        <v>312</v>
      </c>
      <c r="L533" s="200" t="s">
        <v>2358</v>
      </c>
    </row>
    <row r="534" spans="1:12" ht="20.100000000000001" customHeight="1" x14ac:dyDescent="0.2">
      <c r="A534" s="204" t="s">
        <v>1351</v>
      </c>
      <c r="B534" s="205">
        <v>4</v>
      </c>
      <c r="C534" s="205">
        <v>0</v>
      </c>
      <c r="D534" s="205">
        <v>1</v>
      </c>
      <c r="E534" s="205">
        <v>1</v>
      </c>
      <c r="F534" s="205">
        <v>1</v>
      </c>
      <c r="G534" s="205">
        <v>1</v>
      </c>
      <c r="H534" s="205">
        <v>803</v>
      </c>
      <c r="I534" s="202">
        <f t="shared" si="9"/>
        <v>4.9813200498132005E-3</v>
      </c>
      <c r="J534" s="206" t="s">
        <v>71</v>
      </c>
      <c r="K534" s="200" t="s">
        <v>298</v>
      </c>
      <c r="L534" s="200" t="s">
        <v>18</v>
      </c>
    </row>
    <row r="535" spans="1:12" ht="20.100000000000001" customHeight="1" x14ac:dyDescent="0.2">
      <c r="A535" s="204" t="s">
        <v>1793</v>
      </c>
      <c r="B535" s="205">
        <v>2</v>
      </c>
      <c r="C535" s="205">
        <v>0</v>
      </c>
      <c r="D535" s="205">
        <v>0</v>
      </c>
      <c r="E535" s="205">
        <v>1</v>
      </c>
      <c r="F535" s="205">
        <v>1</v>
      </c>
      <c r="G535" s="205">
        <v>0</v>
      </c>
      <c r="H535" s="205">
        <v>778</v>
      </c>
      <c r="I535" s="202">
        <f t="shared" si="9"/>
        <v>2.5706940874035988E-3</v>
      </c>
      <c r="J535" s="206" t="s">
        <v>69</v>
      </c>
      <c r="K535" s="200" t="s">
        <v>321</v>
      </c>
      <c r="L535" s="200" t="s">
        <v>332</v>
      </c>
    </row>
    <row r="536" spans="1:12" ht="20.100000000000001" customHeight="1" x14ac:dyDescent="0.2">
      <c r="A536" s="204" t="s">
        <v>1345</v>
      </c>
      <c r="B536" s="205">
        <v>11</v>
      </c>
      <c r="C536" s="205">
        <v>1</v>
      </c>
      <c r="D536" s="205">
        <v>0</v>
      </c>
      <c r="E536" s="205">
        <v>0</v>
      </c>
      <c r="F536" s="205">
        <v>6</v>
      </c>
      <c r="G536" s="205">
        <v>4</v>
      </c>
      <c r="H536" s="205">
        <v>810</v>
      </c>
      <c r="I536" s="202">
        <f t="shared" si="9"/>
        <v>1.3580246913580247E-2</v>
      </c>
      <c r="J536" s="206" t="s">
        <v>78</v>
      </c>
      <c r="K536" s="200" t="s">
        <v>321</v>
      </c>
      <c r="L536" s="200"/>
    </row>
    <row r="537" spans="1:12" ht="20.100000000000001" customHeight="1" x14ac:dyDescent="0.2">
      <c r="A537" s="204" t="s">
        <v>779</v>
      </c>
      <c r="B537" s="205">
        <v>32</v>
      </c>
      <c r="C537" s="205">
        <v>4</v>
      </c>
      <c r="D537" s="205">
        <v>3</v>
      </c>
      <c r="E537" s="205">
        <v>7</v>
      </c>
      <c r="F537" s="205">
        <v>15</v>
      </c>
      <c r="G537" s="205">
        <v>3</v>
      </c>
      <c r="H537" s="205">
        <v>234</v>
      </c>
      <c r="I537" s="202">
        <f t="shared" si="9"/>
        <v>0.13675213675213677</v>
      </c>
      <c r="J537" s="206" t="s">
        <v>42</v>
      </c>
      <c r="K537" s="200" t="s">
        <v>307</v>
      </c>
      <c r="L537" s="200" t="s">
        <v>5</v>
      </c>
    </row>
    <row r="538" spans="1:12" ht="20.100000000000001" customHeight="1" x14ac:dyDescent="0.2">
      <c r="A538" s="204" t="s">
        <v>1136</v>
      </c>
      <c r="B538" s="205">
        <v>1</v>
      </c>
      <c r="C538" s="205">
        <v>0</v>
      </c>
      <c r="D538" s="205">
        <v>0</v>
      </c>
      <c r="E538" s="205">
        <v>1</v>
      </c>
      <c r="F538" s="205">
        <v>0</v>
      </c>
      <c r="G538" s="205">
        <v>0</v>
      </c>
      <c r="H538" s="205">
        <v>776</v>
      </c>
      <c r="I538" s="202">
        <f t="shared" si="9"/>
        <v>1.288659793814433E-3</v>
      </c>
      <c r="J538" s="206" t="s">
        <v>69</v>
      </c>
      <c r="K538" s="200" t="s">
        <v>321</v>
      </c>
      <c r="L538" s="200" t="s">
        <v>332</v>
      </c>
    </row>
    <row r="539" spans="1:12" ht="20.100000000000001" customHeight="1" x14ac:dyDescent="0.2">
      <c r="A539" s="204" t="s">
        <v>210</v>
      </c>
      <c r="B539" s="205">
        <v>6</v>
      </c>
      <c r="C539" s="205">
        <v>1</v>
      </c>
      <c r="D539" s="205">
        <v>1</v>
      </c>
      <c r="E539" s="205">
        <v>1</v>
      </c>
      <c r="F539" s="205">
        <v>2</v>
      </c>
      <c r="G539" s="205">
        <v>1</v>
      </c>
      <c r="H539" s="205">
        <v>816</v>
      </c>
      <c r="I539" s="202">
        <f t="shared" si="9"/>
        <v>7.3529411764705881E-3</v>
      </c>
      <c r="J539" s="206" t="s">
        <v>210</v>
      </c>
      <c r="K539" s="200" t="s">
        <v>296</v>
      </c>
      <c r="L539" s="200"/>
    </row>
    <row r="540" spans="1:12" ht="20.100000000000001" customHeight="1" x14ac:dyDescent="0.2">
      <c r="A540" s="204" t="s">
        <v>676</v>
      </c>
      <c r="B540" s="205">
        <v>17</v>
      </c>
      <c r="C540" s="205">
        <v>0</v>
      </c>
      <c r="D540" s="205">
        <v>1</v>
      </c>
      <c r="E540" s="205">
        <v>3</v>
      </c>
      <c r="F540" s="205">
        <v>7</v>
      </c>
      <c r="G540" s="205">
        <v>6</v>
      </c>
      <c r="H540" s="205">
        <v>2386</v>
      </c>
      <c r="I540" s="202">
        <f t="shared" si="9"/>
        <v>7.124895222129086E-3</v>
      </c>
      <c r="J540" s="206" t="s">
        <v>43</v>
      </c>
      <c r="K540" s="200" t="s">
        <v>312</v>
      </c>
      <c r="L540" s="200" t="s">
        <v>2358</v>
      </c>
    </row>
    <row r="541" spans="1:12" ht="20.100000000000001" customHeight="1" x14ac:dyDescent="0.2">
      <c r="A541" s="204" t="s">
        <v>2279</v>
      </c>
      <c r="B541" s="205">
        <v>5</v>
      </c>
      <c r="C541" s="205">
        <v>0</v>
      </c>
      <c r="D541" s="205">
        <v>2</v>
      </c>
      <c r="E541" s="205">
        <v>0</v>
      </c>
      <c r="F541" s="205">
        <v>2</v>
      </c>
      <c r="G541" s="205">
        <v>1</v>
      </c>
      <c r="H541" s="205">
        <v>158</v>
      </c>
      <c r="I541" s="202">
        <f t="shared" si="9"/>
        <v>3.1645569620253167E-2</v>
      </c>
      <c r="J541" s="206" t="s">
        <v>76</v>
      </c>
      <c r="K541" s="200" t="s">
        <v>321</v>
      </c>
      <c r="L541" s="200"/>
    </row>
    <row r="542" spans="1:12" ht="20.100000000000001" customHeight="1" x14ac:dyDescent="0.2">
      <c r="A542" s="204" t="s">
        <v>1000</v>
      </c>
      <c r="B542" s="205">
        <v>24</v>
      </c>
      <c r="C542" s="205">
        <v>5</v>
      </c>
      <c r="D542" s="205">
        <v>3</v>
      </c>
      <c r="E542" s="205">
        <v>7</v>
      </c>
      <c r="F542" s="205">
        <v>7</v>
      </c>
      <c r="G542" s="205">
        <v>2</v>
      </c>
      <c r="H542" s="205">
        <v>1450</v>
      </c>
      <c r="I542" s="202">
        <f t="shared" si="9"/>
        <v>1.6551724137931035E-2</v>
      </c>
      <c r="J542" s="206" t="s">
        <v>73</v>
      </c>
      <c r="K542" s="200" t="s">
        <v>316</v>
      </c>
      <c r="L542" s="200"/>
    </row>
    <row r="543" spans="1:12" ht="20.100000000000001" customHeight="1" x14ac:dyDescent="0.2">
      <c r="A543" s="204" t="s">
        <v>1632</v>
      </c>
      <c r="B543" s="205">
        <v>15</v>
      </c>
      <c r="C543" s="205">
        <v>0</v>
      </c>
      <c r="D543" s="205">
        <v>1</v>
      </c>
      <c r="E543" s="205">
        <v>12</v>
      </c>
      <c r="F543" s="205">
        <v>1</v>
      </c>
      <c r="G543" s="205">
        <v>1</v>
      </c>
      <c r="H543" s="205">
        <v>164</v>
      </c>
      <c r="I543" s="202">
        <f t="shared" si="9"/>
        <v>9.1463414634146339E-2</v>
      </c>
      <c r="J543" s="206" t="s">
        <v>47</v>
      </c>
      <c r="K543" s="200" t="s">
        <v>316</v>
      </c>
      <c r="L543" s="200"/>
    </row>
    <row r="544" spans="1:12" ht="20.100000000000001" customHeight="1" x14ac:dyDescent="0.2">
      <c r="A544" s="204" t="s">
        <v>1020</v>
      </c>
      <c r="B544" s="205">
        <v>9</v>
      </c>
      <c r="C544" s="205">
        <v>0</v>
      </c>
      <c r="D544" s="205">
        <v>0</v>
      </c>
      <c r="E544" s="205">
        <v>4</v>
      </c>
      <c r="F544" s="205">
        <v>3</v>
      </c>
      <c r="G544" s="205">
        <v>2</v>
      </c>
      <c r="H544" s="205">
        <v>1003</v>
      </c>
      <c r="I544" s="202">
        <f t="shared" si="9"/>
        <v>8.9730807577268201E-3</v>
      </c>
      <c r="J544" s="206" t="s">
        <v>71</v>
      </c>
      <c r="K544" s="200" t="s">
        <v>298</v>
      </c>
      <c r="L544" s="200"/>
    </row>
    <row r="545" spans="1:12" ht="20.100000000000001" customHeight="1" x14ac:dyDescent="0.2">
      <c r="A545" s="204" t="s">
        <v>1480</v>
      </c>
      <c r="B545" s="205">
        <v>4</v>
      </c>
      <c r="C545" s="205">
        <v>0</v>
      </c>
      <c r="D545" s="205">
        <v>0</v>
      </c>
      <c r="E545" s="205">
        <v>3</v>
      </c>
      <c r="F545" s="205">
        <v>1</v>
      </c>
      <c r="G545" s="205">
        <v>0</v>
      </c>
      <c r="H545" s="205">
        <v>519</v>
      </c>
      <c r="I545" s="202">
        <f t="shared" si="9"/>
        <v>7.7071290944123313E-3</v>
      </c>
      <c r="J545" s="206" t="s">
        <v>120</v>
      </c>
      <c r="K545" s="200" t="s">
        <v>316</v>
      </c>
      <c r="L545" s="200"/>
    </row>
    <row r="546" spans="1:12" ht="20.100000000000001" customHeight="1" x14ac:dyDescent="0.2">
      <c r="A546" s="204" t="s">
        <v>619</v>
      </c>
      <c r="B546" s="205">
        <v>53</v>
      </c>
      <c r="C546" s="205">
        <v>10</v>
      </c>
      <c r="D546" s="205">
        <v>12</v>
      </c>
      <c r="E546" s="205">
        <v>3</v>
      </c>
      <c r="F546" s="205">
        <v>18</v>
      </c>
      <c r="G546" s="205">
        <v>10</v>
      </c>
      <c r="H546" s="205">
        <v>2582</v>
      </c>
      <c r="I546" s="202">
        <f t="shared" si="9"/>
        <v>2.0526723470178157E-2</v>
      </c>
      <c r="J546" s="206" t="s">
        <v>70</v>
      </c>
      <c r="K546" s="200" t="s">
        <v>298</v>
      </c>
      <c r="L546" s="200"/>
    </row>
    <row r="547" spans="1:12" ht="20.100000000000001" customHeight="1" x14ac:dyDescent="0.2">
      <c r="A547" s="204" t="s">
        <v>1024</v>
      </c>
      <c r="B547" s="205">
        <v>10</v>
      </c>
      <c r="C547" s="205">
        <v>1</v>
      </c>
      <c r="D547" s="205">
        <v>0</v>
      </c>
      <c r="E547" s="205">
        <v>5</v>
      </c>
      <c r="F547" s="205">
        <v>0</v>
      </c>
      <c r="G547" s="205">
        <v>4</v>
      </c>
      <c r="H547" s="205">
        <v>255</v>
      </c>
      <c r="I547" s="202">
        <f t="shared" si="9"/>
        <v>3.9215686274509803E-2</v>
      </c>
      <c r="J547" s="206" t="s">
        <v>43</v>
      </c>
      <c r="K547" s="200" t="s">
        <v>312</v>
      </c>
      <c r="L547" s="200" t="s">
        <v>2358</v>
      </c>
    </row>
    <row r="548" spans="1:12" ht="20.100000000000001" customHeight="1" x14ac:dyDescent="0.2">
      <c r="A548" s="204" t="s">
        <v>1115</v>
      </c>
      <c r="B548" s="205">
        <v>9</v>
      </c>
      <c r="C548" s="205">
        <v>2</v>
      </c>
      <c r="D548" s="205">
        <v>1</v>
      </c>
      <c r="E548" s="205">
        <v>1</v>
      </c>
      <c r="F548" s="205">
        <v>2</v>
      </c>
      <c r="G548" s="205">
        <v>3</v>
      </c>
      <c r="H548" s="205">
        <v>1298</v>
      </c>
      <c r="I548" s="202">
        <f t="shared" si="9"/>
        <v>6.9337442218798152E-3</v>
      </c>
      <c r="J548" s="206" t="s">
        <v>225</v>
      </c>
      <c r="K548" s="200" t="s">
        <v>307</v>
      </c>
      <c r="L548" s="200" t="s">
        <v>83</v>
      </c>
    </row>
    <row r="549" spans="1:12" ht="20.100000000000001" customHeight="1" x14ac:dyDescent="0.2">
      <c r="A549" s="204" t="s">
        <v>1759</v>
      </c>
      <c r="B549" s="205">
        <v>10</v>
      </c>
      <c r="C549" s="205">
        <v>1</v>
      </c>
      <c r="D549" s="205">
        <v>1</v>
      </c>
      <c r="E549" s="205">
        <v>4</v>
      </c>
      <c r="F549" s="205">
        <v>3</v>
      </c>
      <c r="G549" s="205">
        <v>1</v>
      </c>
      <c r="H549" s="205">
        <v>535</v>
      </c>
      <c r="I549" s="202">
        <f t="shared" si="9"/>
        <v>1.8691588785046728E-2</v>
      </c>
      <c r="J549" s="206" t="s">
        <v>11</v>
      </c>
      <c r="K549" s="200" t="s">
        <v>307</v>
      </c>
      <c r="L549" s="200"/>
    </row>
    <row r="550" spans="1:12" ht="20.100000000000001" customHeight="1" x14ac:dyDescent="0.2">
      <c r="A550" s="204" t="s">
        <v>1946</v>
      </c>
      <c r="B550" s="205">
        <v>1</v>
      </c>
      <c r="C550" s="205">
        <v>0</v>
      </c>
      <c r="D550" s="205">
        <v>0</v>
      </c>
      <c r="E550" s="205">
        <v>1</v>
      </c>
      <c r="F550" s="205">
        <v>0</v>
      </c>
      <c r="G550" s="205">
        <v>0</v>
      </c>
      <c r="H550" s="205">
        <v>517</v>
      </c>
      <c r="I550" s="202">
        <f t="shared" si="9"/>
        <v>1.9342359767891683E-3</v>
      </c>
      <c r="J550" s="206" t="s">
        <v>46</v>
      </c>
      <c r="K550" s="200" t="s">
        <v>296</v>
      </c>
      <c r="L550" s="200"/>
    </row>
    <row r="551" spans="1:12" ht="20.100000000000001" customHeight="1" x14ac:dyDescent="0.2">
      <c r="A551" s="204" t="s">
        <v>63</v>
      </c>
      <c r="B551" s="205">
        <v>501</v>
      </c>
      <c r="C551" s="205">
        <v>23</v>
      </c>
      <c r="D551" s="205">
        <v>37</v>
      </c>
      <c r="E551" s="205">
        <v>181</v>
      </c>
      <c r="F551" s="205">
        <v>156</v>
      </c>
      <c r="G551" s="205">
        <v>104</v>
      </c>
      <c r="H551" s="205">
        <v>26087</v>
      </c>
      <c r="I551" s="202">
        <f t="shared" si="9"/>
        <v>1.9204967991720015E-2</v>
      </c>
      <c r="J551" s="206" t="s">
        <v>456</v>
      </c>
      <c r="K551" s="200" t="s">
        <v>298</v>
      </c>
      <c r="L551" s="200"/>
    </row>
    <row r="552" spans="1:12" ht="20.100000000000001" customHeight="1" x14ac:dyDescent="0.2">
      <c r="A552" s="204" t="s">
        <v>1105</v>
      </c>
      <c r="B552" s="205">
        <v>13</v>
      </c>
      <c r="C552" s="205">
        <v>0</v>
      </c>
      <c r="D552" s="205">
        <v>5</v>
      </c>
      <c r="E552" s="205">
        <v>2</v>
      </c>
      <c r="F552" s="205">
        <v>3</v>
      </c>
      <c r="G552" s="205">
        <v>3</v>
      </c>
      <c r="H552" s="205">
        <v>1159</v>
      </c>
      <c r="I552" s="202">
        <f t="shared" si="9"/>
        <v>1.1216566005176877E-2</v>
      </c>
      <c r="J552" s="206" t="s">
        <v>47</v>
      </c>
      <c r="K552" s="200" t="s">
        <v>300</v>
      </c>
      <c r="L552" s="200"/>
    </row>
    <row r="553" spans="1:12" ht="20.100000000000001" customHeight="1" x14ac:dyDescent="0.2">
      <c r="A553" s="204" t="s">
        <v>216</v>
      </c>
      <c r="B553" s="205">
        <v>24</v>
      </c>
      <c r="C553" s="205">
        <v>3</v>
      </c>
      <c r="D553" s="205">
        <v>2</v>
      </c>
      <c r="E553" s="205">
        <v>4</v>
      </c>
      <c r="F553" s="205">
        <v>8</v>
      </c>
      <c r="G553" s="205">
        <v>7</v>
      </c>
      <c r="H553" s="205">
        <v>2043</v>
      </c>
      <c r="I553" s="202">
        <f t="shared" si="9"/>
        <v>1.1747430249632892E-2</v>
      </c>
      <c r="J553" s="206" t="s">
        <v>456</v>
      </c>
      <c r="K553" s="200" t="s">
        <v>2580</v>
      </c>
      <c r="L553" s="200" t="s">
        <v>51</v>
      </c>
    </row>
    <row r="554" spans="1:12" ht="20.100000000000001" customHeight="1" x14ac:dyDescent="0.2">
      <c r="A554" s="204" t="s">
        <v>64</v>
      </c>
      <c r="B554" s="205">
        <v>1763</v>
      </c>
      <c r="C554" s="205">
        <v>169</v>
      </c>
      <c r="D554" s="205">
        <v>109</v>
      </c>
      <c r="E554" s="205">
        <v>439</v>
      </c>
      <c r="F554" s="205">
        <v>644</v>
      </c>
      <c r="G554" s="205">
        <v>402</v>
      </c>
      <c r="H554" s="205">
        <v>29079</v>
      </c>
      <c r="I554" s="202">
        <f t="shared" si="9"/>
        <v>6.0627944564806219E-2</v>
      </c>
      <c r="J554" s="206" t="s">
        <v>456</v>
      </c>
      <c r="K554" s="200" t="s">
        <v>2580</v>
      </c>
      <c r="L554" s="200" t="s">
        <v>64</v>
      </c>
    </row>
    <row r="555" spans="1:12" ht="20.100000000000001" customHeight="1" x14ac:dyDescent="0.2">
      <c r="A555" s="204" t="s">
        <v>807</v>
      </c>
      <c r="B555" s="205">
        <v>32</v>
      </c>
      <c r="C555" s="205">
        <v>4</v>
      </c>
      <c r="D555" s="205">
        <v>0</v>
      </c>
      <c r="E555" s="205">
        <v>13</v>
      </c>
      <c r="F555" s="205">
        <v>14</v>
      </c>
      <c r="G555" s="205">
        <v>1</v>
      </c>
      <c r="H555" s="205">
        <v>412</v>
      </c>
      <c r="I555" s="202">
        <f t="shared" si="9"/>
        <v>7.7669902912621352E-2</v>
      </c>
      <c r="J555" s="206" t="s">
        <v>29</v>
      </c>
      <c r="K555" s="200" t="s">
        <v>298</v>
      </c>
      <c r="L555" s="200" t="s">
        <v>391</v>
      </c>
    </row>
    <row r="556" spans="1:12" ht="20.100000000000001" customHeight="1" x14ac:dyDescent="0.2">
      <c r="A556" s="204" t="s">
        <v>65</v>
      </c>
      <c r="B556" s="205">
        <v>2</v>
      </c>
      <c r="C556" s="205">
        <v>1</v>
      </c>
      <c r="D556" s="205">
        <v>0</v>
      </c>
      <c r="E556" s="205">
        <v>0</v>
      </c>
      <c r="F556" s="205">
        <v>1</v>
      </c>
      <c r="G556" s="205">
        <v>0</v>
      </c>
      <c r="H556" s="205">
        <v>963</v>
      </c>
      <c r="I556" s="202">
        <f t="shared" si="9"/>
        <v>2.0768431983385254E-3</v>
      </c>
      <c r="J556" s="206" t="s">
        <v>65</v>
      </c>
      <c r="K556" s="200" t="s">
        <v>316</v>
      </c>
      <c r="L556" s="200"/>
    </row>
    <row r="557" spans="1:12" ht="20.100000000000001" customHeight="1" x14ac:dyDescent="0.2">
      <c r="A557" s="204" t="s">
        <v>1265</v>
      </c>
      <c r="B557" s="205">
        <v>7</v>
      </c>
      <c r="C557" s="205">
        <v>1</v>
      </c>
      <c r="D557" s="205">
        <v>1</v>
      </c>
      <c r="E557" s="205">
        <v>4</v>
      </c>
      <c r="F557" s="205">
        <v>1</v>
      </c>
      <c r="G557" s="205">
        <v>0</v>
      </c>
      <c r="H557" s="205">
        <v>1295</v>
      </c>
      <c r="I557" s="202">
        <f t="shared" si="9"/>
        <v>5.4054054054054057E-3</v>
      </c>
      <c r="J557" s="206" t="s">
        <v>73</v>
      </c>
      <c r="K557" s="200" t="s">
        <v>316</v>
      </c>
      <c r="L557" s="200"/>
    </row>
    <row r="558" spans="1:12" ht="20.100000000000001" customHeight="1" x14ac:dyDescent="0.2">
      <c r="A558" s="204" t="s">
        <v>571</v>
      </c>
      <c r="B558" s="205">
        <v>22</v>
      </c>
      <c r="C558" s="205">
        <v>1</v>
      </c>
      <c r="D558" s="205">
        <v>1</v>
      </c>
      <c r="E558" s="205">
        <v>15</v>
      </c>
      <c r="F558" s="205">
        <v>2</v>
      </c>
      <c r="G558" s="205">
        <v>3</v>
      </c>
      <c r="H558" s="205">
        <v>626</v>
      </c>
      <c r="I558" s="202">
        <f t="shared" si="9"/>
        <v>3.5143769968051117E-2</v>
      </c>
      <c r="J558" s="206" t="s">
        <v>11</v>
      </c>
      <c r="K558" s="200" t="s">
        <v>307</v>
      </c>
      <c r="L558" s="200" t="s">
        <v>1</v>
      </c>
    </row>
    <row r="559" spans="1:12" ht="20.100000000000001" customHeight="1" x14ac:dyDescent="0.2">
      <c r="A559" s="204" t="s">
        <v>1214</v>
      </c>
      <c r="B559" s="205">
        <v>4</v>
      </c>
      <c r="C559" s="205">
        <v>3</v>
      </c>
      <c r="D559" s="205">
        <v>0</v>
      </c>
      <c r="E559" s="205">
        <v>0</v>
      </c>
      <c r="F559" s="205">
        <v>0</v>
      </c>
      <c r="G559" s="205">
        <v>1</v>
      </c>
      <c r="H559" s="205">
        <v>699</v>
      </c>
      <c r="I559" s="202">
        <f t="shared" si="9"/>
        <v>5.7224606580829757E-3</v>
      </c>
      <c r="J559" s="206" t="s">
        <v>35</v>
      </c>
      <c r="K559" s="200" t="s">
        <v>2580</v>
      </c>
      <c r="L559" s="200" t="s">
        <v>91</v>
      </c>
    </row>
    <row r="560" spans="1:12" ht="20.100000000000001" customHeight="1" x14ac:dyDescent="0.2">
      <c r="A560" s="204" t="s">
        <v>1648</v>
      </c>
      <c r="B560" s="205">
        <v>6</v>
      </c>
      <c r="C560" s="205">
        <v>0</v>
      </c>
      <c r="D560" s="205">
        <v>2</v>
      </c>
      <c r="E560" s="205">
        <v>1</v>
      </c>
      <c r="F560" s="205">
        <v>3</v>
      </c>
      <c r="G560" s="205">
        <v>0</v>
      </c>
      <c r="H560" s="205">
        <v>939</v>
      </c>
      <c r="I560" s="202">
        <f t="shared" si="9"/>
        <v>6.3897763578274758E-3</v>
      </c>
      <c r="J560" s="206" t="s">
        <v>34</v>
      </c>
      <c r="K560" s="200" t="s">
        <v>312</v>
      </c>
      <c r="L560" s="200"/>
    </row>
    <row r="561" spans="1:12" ht="20.100000000000001" customHeight="1" x14ac:dyDescent="0.2">
      <c r="A561" s="204" t="s">
        <v>1032</v>
      </c>
      <c r="B561" s="205">
        <v>14</v>
      </c>
      <c r="C561" s="205">
        <v>1</v>
      </c>
      <c r="D561" s="205">
        <v>0</v>
      </c>
      <c r="E561" s="205">
        <v>7</v>
      </c>
      <c r="F561" s="205">
        <v>5</v>
      </c>
      <c r="G561" s="205">
        <v>1</v>
      </c>
      <c r="H561" s="205">
        <v>846</v>
      </c>
      <c r="I561" s="202">
        <f t="shared" si="9"/>
        <v>1.6548463356973995E-2</v>
      </c>
      <c r="J561" s="206" t="s">
        <v>65</v>
      </c>
      <c r="K561" s="200" t="s">
        <v>316</v>
      </c>
      <c r="L561" s="200"/>
    </row>
    <row r="562" spans="1:12" ht="20.100000000000001" customHeight="1" x14ac:dyDescent="0.2">
      <c r="A562" s="204" t="s">
        <v>587</v>
      </c>
      <c r="B562" s="205">
        <v>34</v>
      </c>
      <c r="C562" s="205">
        <v>1</v>
      </c>
      <c r="D562" s="205">
        <v>2</v>
      </c>
      <c r="E562" s="205">
        <v>10</v>
      </c>
      <c r="F562" s="205">
        <v>13</v>
      </c>
      <c r="G562" s="205">
        <v>8</v>
      </c>
      <c r="H562" s="205">
        <v>1780</v>
      </c>
      <c r="I562" s="202">
        <f t="shared" si="9"/>
        <v>1.9101123595505618E-2</v>
      </c>
      <c r="J562" s="206" t="s">
        <v>116</v>
      </c>
      <c r="K562" s="200" t="s">
        <v>307</v>
      </c>
      <c r="L562" s="200"/>
    </row>
    <row r="563" spans="1:12" ht="20.100000000000001" customHeight="1" x14ac:dyDescent="0.2">
      <c r="A563" s="204" t="s">
        <v>67</v>
      </c>
      <c r="B563" s="205">
        <v>3840</v>
      </c>
      <c r="C563" s="205">
        <v>564</v>
      </c>
      <c r="D563" s="205">
        <v>374</v>
      </c>
      <c r="E563" s="205">
        <v>882</v>
      </c>
      <c r="F563" s="205">
        <v>1141</v>
      </c>
      <c r="G563" s="205">
        <v>879</v>
      </c>
      <c r="H563" s="205">
        <v>95338</v>
      </c>
      <c r="I563" s="202">
        <f t="shared" si="9"/>
        <v>4.0277748641674882E-2</v>
      </c>
      <c r="J563" s="206" t="s">
        <v>456</v>
      </c>
      <c r="K563" s="200" t="s">
        <v>312</v>
      </c>
      <c r="L563" s="200" t="s">
        <v>2358</v>
      </c>
    </row>
    <row r="564" spans="1:12" ht="20.100000000000001" customHeight="1" x14ac:dyDescent="0.2">
      <c r="A564" s="204" t="s">
        <v>66</v>
      </c>
      <c r="B564" s="205">
        <v>766</v>
      </c>
      <c r="C564" s="205">
        <v>92</v>
      </c>
      <c r="D564" s="205">
        <v>78</v>
      </c>
      <c r="E564" s="205">
        <v>290</v>
      </c>
      <c r="F564" s="205">
        <v>159</v>
      </c>
      <c r="G564" s="205">
        <v>147</v>
      </c>
      <c r="H564" s="205">
        <v>77509</v>
      </c>
      <c r="I564" s="202">
        <f t="shared" si="9"/>
        <v>9.8827232966494215E-3</v>
      </c>
      <c r="J564" s="206" t="s">
        <v>456</v>
      </c>
      <c r="K564" s="200" t="s">
        <v>312</v>
      </c>
      <c r="L564" s="200" t="s">
        <v>2358</v>
      </c>
    </row>
    <row r="565" spans="1:12" ht="20.100000000000001" customHeight="1" x14ac:dyDescent="0.2">
      <c r="A565" s="204" t="s">
        <v>1095</v>
      </c>
      <c r="B565" s="205">
        <v>29</v>
      </c>
      <c r="C565" s="205">
        <v>0</v>
      </c>
      <c r="D565" s="205">
        <v>0</v>
      </c>
      <c r="E565" s="205">
        <v>26</v>
      </c>
      <c r="F565" s="205">
        <v>2</v>
      </c>
      <c r="G565" s="205">
        <v>1</v>
      </c>
      <c r="H565" s="205">
        <v>1216</v>
      </c>
      <c r="I565" s="202">
        <f t="shared" si="9"/>
        <v>2.3848684210526317E-2</v>
      </c>
      <c r="J565" s="206" t="s">
        <v>35</v>
      </c>
      <c r="K565" s="200" t="s">
        <v>2580</v>
      </c>
      <c r="L565" s="200" t="s">
        <v>91</v>
      </c>
    </row>
    <row r="566" spans="1:12" ht="20.100000000000001" customHeight="1" x14ac:dyDescent="0.2">
      <c r="A566" s="204" t="s">
        <v>773</v>
      </c>
      <c r="B566" s="205">
        <v>9</v>
      </c>
      <c r="C566" s="205">
        <v>0</v>
      </c>
      <c r="D566" s="205">
        <v>0</v>
      </c>
      <c r="E566" s="205">
        <v>7</v>
      </c>
      <c r="F566" s="205">
        <v>1</v>
      </c>
      <c r="G566" s="205">
        <v>1</v>
      </c>
      <c r="H566" s="205">
        <v>1201</v>
      </c>
      <c r="I566" s="202">
        <f t="shared" si="9"/>
        <v>7.4937552039966698E-3</v>
      </c>
      <c r="J566" s="206" t="s">
        <v>71</v>
      </c>
      <c r="K566" s="200" t="s">
        <v>298</v>
      </c>
      <c r="L566" s="200"/>
    </row>
    <row r="567" spans="1:12" ht="20.100000000000001" customHeight="1" x14ac:dyDescent="0.2">
      <c r="A567" s="204" t="s">
        <v>1378</v>
      </c>
      <c r="B567" s="205">
        <v>3</v>
      </c>
      <c r="C567" s="205">
        <v>0</v>
      </c>
      <c r="D567" s="205">
        <v>0</v>
      </c>
      <c r="E567" s="205">
        <v>3</v>
      </c>
      <c r="F567" s="205">
        <v>0</v>
      </c>
      <c r="G567" s="205">
        <v>0</v>
      </c>
      <c r="H567" s="205">
        <v>476</v>
      </c>
      <c r="I567" s="202">
        <f t="shared" si="9"/>
        <v>6.3025210084033615E-3</v>
      </c>
      <c r="J567" s="206" t="s">
        <v>78</v>
      </c>
      <c r="K567" s="200" t="s">
        <v>321</v>
      </c>
      <c r="L567" s="200" t="s">
        <v>94</v>
      </c>
    </row>
    <row r="568" spans="1:12" ht="20.100000000000001" customHeight="1" x14ac:dyDescent="0.2">
      <c r="A568" s="204" t="s">
        <v>978</v>
      </c>
      <c r="B568" s="205">
        <v>30</v>
      </c>
      <c r="C568" s="205">
        <v>4</v>
      </c>
      <c r="D568" s="205">
        <v>5</v>
      </c>
      <c r="E568" s="205">
        <v>2</v>
      </c>
      <c r="F568" s="205">
        <v>13</v>
      </c>
      <c r="G568" s="205">
        <v>6</v>
      </c>
      <c r="H568" s="205">
        <v>1680</v>
      </c>
      <c r="I568" s="202">
        <f t="shared" si="9"/>
        <v>1.7857142857142856E-2</v>
      </c>
      <c r="J568" s="206" t="s">
        <v>78</v>
      </c>
      <c r="K568" s="200" t="s">
        <v>321</v>
      </c>
      <c r="L568" s="200"/>
    </row>
    <row r="569" spans="1:12" ht="20.100000000000001" customHeight="1" x14ac:dyDescent="0.2">
      <c r="A569" s="204" t="s">
        <v>913</v>
      </c>
      <c r="B569" s="205">
        <v>7</v>
      </c>
      <c r="C569" s="205">
        <v>3</v>
      </c>
      <c r="D569" s="205">
        <v>0</v>
      </c>
      <c r="E569" s="205">
        <v>3</v>
      </c>
      <c r="F569" s="205">
        <v>1</v>
      </c>
      <c r="G569" s="205">
        <v>0</v>
      </c>
      <c r="H569" s="205">
        <v>1184</v>
      </c>
      <c r="I569" s="202">
        <f t="shared" si="9"/>
        <v>5.9121621621621625E-3</v>
      </c>
      <c r="J569" s="206" t="s">
        <v>43</v>
      </c>
      <c r="K569" s="200" t="s">
        <v>312</v>
      </c>
      <c r="L569" s="200"/>
    </row>
    <row r="570" spans="1:12" ht="20.100000000000001" customHeight="1" x14ac:dyDescent="0.2">
      <c r="A570" s="204" t="s">
        <v>68</v>
      </c>
      <c r="B570" s="205">
        <v>157</v>
      </c>
      <c r="C570" s="205">
        <v>11</v>
      </c>
      <c r="D570" s="205">
        <v>15</v>
      </c>
      <c r="E570" s="205">
        <v>50</v>
      </c>
      <c r="F570" s="205">
        <v>53</v>
      </c>
      <c r="G570" s="205">
        <v>28</v>
      </c>
      <c r="H570" s="205">
        <v>16175</v>
      </c>
      <c r="I570" s="202">
        <f t="shared" si="9"/>
        <v>9.7063369397217929E-3</v>
      </c>
      <c r="J570" s="206" t="s">
        <v>456</v>
      </c>
      <c r="K570" s="200" t="s">
        <v>309</v>
      </c>
      <c r="L570" s="200" t="s">
        <v>111</v>
      </c>
    </row>
    <row r="571" spans="1:12" ht="20.100000000000001" customHeight="1" x14ac:dyDescent="0.2">
      <c r="A571" s="204" t="s">
        <v>1073</v>
      </c>
      <c r="B571" s="205">
        <v>7</v>
      </c>
      <c r="C571" s="205">
        <v>0</v>
      </c>
      <c r="D571" s="205">
        <v>0</v>
      </c>
      <c r="E571" s="205">
        <v>6</v>
      </c>
      <c r="F571" s="205">
        <v>1</v>
      </c>
      <c r="G571" s="205">
        <v>0</v>
      </c>
      <c r="H571" s="205">
        <v>950</v>
      </c>
      <c r="I571" s="202">
        <f t="shared" si="9"/>
        <v>7.3684210526315788E-3</v>
      </c>
      <c r="J571" s="206" t="s">
        <v>89</v>
      </c>
      <c r="K571" s="200" t="s">
        <v>2580</v>
      </c>
      <c r="L571" s="200" t="s">
        <v>91</v>
      </c>
    </row>
    <row r="572" spans="1:12" ht="20.100000000000001" customHeight="1" x14ac:dyDescent="0.2">
      <c r="A572" s="204" t="s">
        <v>1669</v>
      </c>
      <c r="B572" s="205">
        <v>8</v>
      </c>
      <c r="C572" s="205">
        <v>1</v>
      </c>
      <c r="D572" s="205">
        <v>0</v>
      </c>
      <c r="E572" s="205">
        <v>4</v>
      </c>
      <c r="F572" s="205">
        <v>2</v>
      </c>
      <c r="G572" s="205">
        <v>1</v>
      </c>
      <c r="H572" s="205">
        <v>635</v>
      </c>
      <c r="I572" s="202">
        <f t="shared" si="9"/>
        <v>1.2598425196850394E-2</v>
      </c>
      <c r="J572" s="206" t="s">
        <v>241</v>
      </c>
      <c r="K572" s="200" t="s">
        <v>2580</v>
      </c>
      <c r="L572" s="200" t="s">
        <v>91</v>
      </c>
    </row>
    <row r="573" spans="1:12" ht="20.100000000000001" customHeight="1" x14ac:dyDescent="0.2">
      <c r="A573" s="204" t="s">
        <v>1870</v>
      </c>
      <c r="B573" s="205">
        <v>3</v>
      </c>
      <c r="C573" s="205">
        <v>0</v>
      </c>
      <c r="D573" s="205">
        <v>0</v>
      </c>
      <c r="E573" s="205">
        <v>3</v>
      </c>
      <c r="F573" s="205">
        <v>0</v>
      </c>
      <c r="G573" s="205">
        <v>0</v>
      </c>
      <c r="H573" s="205">
        <v>239</v>
      </c>
      <c r="I573" s="202">
        <f t="shared" si="9"/>
        <v>1.2552301255230125E-2</v>
      </c>
      <c r="J573" s="206" t="s">
        <v>42</v>
      </c>
      <c r="K573" s="200"/>
      <c r="L573" s="200"/>
    </row>
    <row r="574" spans="1:12" ht="20.100000000000001" customHeight="1" x14ac:dyDescent="0.2">
      <c r="A574" s="204" t="s">
        <v>1970</v>
      </c>
      <c r="B574" s="205">
        <v>2</v>
      </c>
      <c r="C574" s="205">
        <v>0</v>
      </c>
      <c r="D574" s="205">
        <v>0</v>
      </c>
      <c r="E574" s="205">
        <v>2</v>
      </c>
      <c r="F574" s="205">
        <v>0</v>
      </c>
      <c r="G574" s="205">
        <v>0</v>
      </c>
      <c r="H574" s="205">
        <v>219</v>
      </c>
      <c r="I574" s="202">
        <f t="shared" si="9"/>
        <v>9.1324200913242004E-3</v>
      </c>
      <c r="J574" s="206" t="s">
        <v>13</v>
      </c>
      <c r="K574" s="200" t="s">
        <v>296</v>
      </c>
      <c r="L574" s="200"/>
    </row>
    <row r="575" spans="1:12" ht="20.100000000000001" customHeight="1" x14ac:dyDescent="0.2">
      <c r="A575" s="204" t="s">
        <v>1869</v>
      </c>
      <c r="B575" s="205">
        <v>1</v>
      </c>
      <c r="C575" s="205">
        <v>0</v>
      </c>
      <c r="D575" s="205">
        <v>0</v>
      </c>
      <c r="E575" s="205">
        <v>1</v>
      </c>
      <c r="F575" s="205">
        <v>0</v>
      </c>
      <c r="G575" s="205">
        <v>0</v>
      </c>
      <c r="H575" s="205">
        <v>378</v>
      </c>
      <c r="I575" s="202">
        <f t="shared" si="9"/>
        <v>2.6455026455026454E-3</v>
      </c>
      <c r="J575" s="206" t="s">
        <v>162</v>
      </c>
      <c r="K575" s="200" t="s">
        <v>309</v>
      </c>
      <c r="L575" s="200" t="s">
        <v>111</v>
      </c>
    </row>
    <row r="576" spans="1:12" ht="20.100000000000001" customHeight="1" x14ac:dyDescent="0.2">
      <c r="A576" s="204" t="s">
        <v>1042</v>
      </c>
      <c r="B576" s="205">
        <v>3</v>
      </c>
      <c r="C576" s="205">
        <v>0</v>
      </c>
      <c r="D576" s="205">
        <v>0</v>
      </c>
      <c r="E576" s="205">
        <v>0</v>
      </c>
      <c r="F576" s="205">
        <v>1</v>
      </c>
      <c r="G576" s="205">
        <v>2</v>
      </c>
      <c r="H576" s="205">
        <v>853</v>
      </c>
      <c r="I576" s="202">
        <f t="shared" si="9"/>
        <v>3.5169988276670576E-3</v>
      </c>
      <c r="J576" s="206" t="s">
        <v>36</v>
      </c>
      <c r="K576" s="200" t="s">
        <v>321</v>
      </c>
      <c r="L576" s="200" t="s">
        <v>364</v>
      </c>
    </row>
    <row r="577" spans="1:12" ht="20.100000000000001" customHeight="1" x14ac:dyDescent="0.2">
      <c r="A577" s="204" t="s">
        <v>219</v>
      </c>
      <c r="B577" s="205">
        <v>28</v>
      </c>
      <c r="C577" s="205">
        <v>3</v>
      </c>
      <c r="D577" s="205">
        <v>0</v>
      </c>
      <c r="E577" s="205">
        <v>16</v>
      </c>
      <c r="F577" s="205">
        <v>5</v>
      </c>
      <c r="G577" s="205">
        <v>4</v>
      </c>
      <c r="H577" s="205">
        <v>1773</v>
      </c>
      <c r="I577" s="202">
        <f t="shared" si="9"/>
        <v>1.5792442188381276E-2</v>
      </c>
      <c r="J577" s="206" t="s">
        <v>456</v>
      </c>
      <c r="K577" s="200" t="s">
        <v>321</v>
      </c>
      <c r="L577" s="200" t="s">
        <v>364</v>
      </c>
    </row>
    <row r="578" spans="1:12" ht="20.100000000000001" customHeight="1" x14ac:dyDescent="0.2">
      <c r="A578" s="204" t="s">
        <v>1184</v>
      </c>
      <c r="B578" s="205">
        <v>9</v>
      </c>
      <c r="C578" s="205">
        <v>1</v>
      </c>
      <c r="D578" s="205">
        <v>0</v>
      </c>
      <c r="E578" s="205">
        <v>0</v>
      </c>
      <c r="F578" s="205">
        <v>5</v>
      </c>
      <c r="G578" s="205">
        <v>3</v>
      </c>
      <c r="H578" s="205">
        <v>832</v>
      </c>
      <c r="I578" s="202">
        <f t="shared" si="9"/>
        <v>1.0817307692307692E-2</v>
      </c>
      <c r="J578" s="206" t="s">
        <v>71</v>
      </c>
      <c r="K578" s="200" t="s">
        <v>298</v>
      </c>
      <c r="L578" s="200"/>
    </row>
    <row r="579" spans="1:12" ht="20.100000000000001" customHeight="1" x14ac:dyDescent="0.2">
      <c r="A579" s="204" t="s">
        <v>2047</v>
      </c>
      <c r="B579" s="205">
        <v>3</v>
      </c>
      <c r="C579" s="205">
        <v>0</v>
      </c>
      <c r="D579" s="205">
        <v>0</v>
      </c>
      <c r="E579" s="205">
        <v>2</v>
      </c>
      <c r="F579" s="205">
        <v>0</v>
      </c>
      <c r="G579" s="205">
        <v>1</v>
      </c>
      <c r="H579" s="205">
        <v>404</v>
      </c>
      <c r="I579" s="202">
        <f t="shared" si="9"/>
        <v>7.4257425742574254E-3</v>
      </c>
      <c r="J579" s="206" t="s">
        <v>73</v>
      </c>
      <c r="K579" s="200" t="s">
        <v>316</v>
      </c>
      <c r="L579" s="200"/>
    </row>
    <row r="580" spans="1:12" ht="20.100000000000001" customHeight="1" x14ac:dyDescent="0.2">
      <c r="A580" s="204" t="s">
        <v>1565</v>
      </c>
      <c r="B580" s="205">
        <v>1</v>
      </c>
      <c r="C580" s="205">
        <v>0</v>
      </c>
      <c r="D580" s="205">
        <v>0</v>
      </c>
      <c r="E580" s="205">
        <v>0</v>
      </c>
      <c r="F580" s="205">
        <v>1</v>
      </c>
      <c r="G580" s="205">
        <v>0</v>
      </c>
      <c r="H580" s="205">
        <v>522</v>
      </c>
      <c r="I580" s="202">
        <f t="shared" si="9"/>
        <v>1.9157088122605363E-3</v>
      </c>
      <c r="J580" s="206" t="s">
        <v>35</v>
      </c>
      <c r="K580" s="200" t="s">
        <v>2580</v>
      </c>
      <c r="L580" s="200" t="s">
        <v>91</v>
      </c>
    </row>
    <row r="581" spans="1:12" ht="20.100000000000001" customHeight="1" x14ac:dyDescent="0.2">
      <c r="A581" s="204" t="s">
        <v>1824</v>
      </c>
      <c r="B581" s="205">
        <v>2</v>
      </c>
      <c r="C581" s="205">
        <v>0</v>
      </c>
      <c r="D581" s="205">
        <v>0</v>
      </c>
      <c r="E581" s="205">
        <v>2</v>
      </c>
      <c r="F581" s="205">
        <v>0</v>
      </c>
      <c r="G581" s="205">
        <v>0</v>
      </c>
      <c r="H581" s="205">
        <v>232</v>
      </c>
      <c r="I581" s="202">
        <f t="shared" si="9"/>
        <v>8.6206896551724137E-3</v>
      </c>
      <c r="J581" s="206" t="s">
        <v>28</v>
      </c>
      <c r="K581" s="200" t="s">
        <v>321</v>
      </c>
      <c r="L581" s="200" t="s">
        <v>2355</v>
      </c>
    </row>
    <row r="582" spans="1:12" ht="20.100000000000001" customHeight="1" x14ac:dyDescent="0.2">
      <c r="A582" s="204" t="s">
        <v>1921</v>
      </c>
      <c r="B582" s="205">
        <v>2</v>
      </c>
      <c r="C582" s="205">
        <v>0</v>
      </c>
      <c r="D582" s="205">
        <v>0</v>
      </c>
      <c r="E582" s="205">
        <v>2</v>
      </c>
      <c r="F582" s="205">
        <v>0</v>
      </c>
      <c r="G582" s="205">
        <v>0</v>
      </c>
      <c r="H582" s="205">
        <v>771</v>
      </c>
      <c r="I582" s="202">
        <f t="shared" si="9"/>
        <v>2.5940337224383916E-3</v>
      </c>
      <c r="J582" s="206" t="s">
        <v>238</v>
      </c>
      <c r="K582" s="200" t="s">
        <v>2580</v>
      </c>
      <c r="L582" s="200" t="s">
        <v>91</v>
      </c>
    </row>
    <row r="583" spans="1:12" ht="20.100000000000001" customHeight="1" x14ac:dyDescent="0.2">
      <c r="A583" s="204" t="s">
        <v>1691</v>
      </c>
      <c r="B583" s="205">
        <v>4</v>
      </c>
      <c r="C583" s="205">
        <v>1</v>
      </c>
      <c r="D583" s="205">
        <v>0</v>
      </c>
      <c r="E583" s="205">
        <v>0</v>
      </c>
      <c r="F583" s="205">
        <v>2</v>
      </c>
      <c r="G583" s="205">
        <v>1</v>
      </c>
      <c r="H583" s="205">
        <v>704</v>
      </c>
      <c r="I583" s="202">
        <f t="shared" si="9"/>
        <v>5.681818181818182E-3</v>
      </c>
      <c r="J583" s="206" t="s">
        <v>169</v>
      </c>
      <c r="K583" s="200" t="s">
        <v>296</v>
      </c>
      <c r="L583" s="200"/>
    </row>
    <row r="584" spans="1:12" ht="20.100000000000001" customHeight="1" x14ac:dyDescent="0.2">
      <c r="A584" s="204" t="s">
        <v>72</v>
      </c>
      <c r="B584" s="205">
        <v>87</v>
      </c>
      <c r="C584" s="205">
        <v>5</v>
      </c>
      <c r="D584" s="205">
        <v>10</v>
      </c>
      <c r="E584" s="205">
        <v>25</v>
      </c>
      <c r="F584" s="205">
        <v>27</v>
      </c>
      <c r="G584" s="205">
        <v>20</v>
      </c>
      <c r="H584" s="205">
        <v>10890</v>
      </c>
      <c r="I584" s="202">
        <f t="shared" si="9"/>
        <v>7.9889807162534434E-3</v>
      </c>
      <c r="J584" s="206" t="s">
        <v>456</v>
      </c>
      <c r="K584" s="200" t="s">
        <v>307</v>
      </c>
      <c r="L584" s="200"/>
    </row>
    <row r="585" spans="1:12" ht="20.100000000000001" customHeight="1" x14ac:dyDescent="0.2">
      <c r="A585" s="204" t="s">
        <v>1820</v>
      </c>
      <c r="B585" s="205">
        <v>4</v>
      </c>
      <c r="C585" s="205">
        <v>0</v>
      </c>
      <c r="D585" s="205">
        <v>0</v>
      </c>
      <c r="E585" s="205">
        <v>1</v>
      </c>
      <c r="F585" s="205">
        <v>2</v>
      </c>
      <c r="G585" s="205">
        <v>1</v>
      </c>
      <c r="H585" s="205">
        <v>204</v>
      </c>
      <c r="I585" s="202">
        <f t="shared" si="9"/>
        <v>1.9607843137254902E-2</v>
      </c>
      <c r="J585" s="206" t="s">
        <v>241</v>
      </c>
      <c r="K585" s="200" t="s">
        <v>2580</v>
      </c>
      <c r="L585" s="200" t="s">
        <v>91</v>
      </c>
    </row>
    <row r="586" spans="1:12" ht="20.100000000000001" customHeight="1" x14ac:dyDescent="0.2">
      <c r="A586" s="204" t="s">
        <v>893</v>
      </c>
      <c r="B586" s="205">
        <v>10</v>
      </c>
      <c r="C586" s="205">
        <v>0</v>
      </c>
      <c r="D586" s="205">
        <v>1</v>
      </c>
      <c r="E586" s="205">
        <v>3</v>
      </c>
      <c r="F586" s="205">
        <v>4</v>
      </c>
      <c r="G586" s="205">
        <v>2</v>
      </c>
      <c r="H586" s="205">
        <v>1441</v>
      </c>
      <c r="I586" s="202">
        <f t="shared" si="9"/>
        <v>6.939625260235947E-3</v>
      </c>
      <c r="J586" s="206" t="s">
        <v>88</v>
      </c>
      <c r="K586" s="200" t="s">
        <v>305</v>
      </c>
      <c r="L586" s="200"/>
    </row>
    <row r="587" spans="1:12" ht="20.100000000000001" customHeight="1" x14ac:dyDescent="0.2">
      <c r="A587" s="204" t="s">
        <v>1516</v>
      </c>
      <c r="B587" s="205">
        <v>1</v>
      </c>
      <c r="C587" s="205">
        <v>0</v>
      </c>
      <c r="D587" s="205">
        <v>0</v>
      </c>
      <c r="E587" s="205">
        <v>0</v>
      </c>
      <c r="F587" s="205">
        <v>0</v>
      </c>
      <c r="G587" s="205">
        <v>1</v>
      </c>
      <c r="H587" s="205">
        <v>547</v>
      </c>
      <c r="I587" s="202">
        <f t="shared" si="9"/>
        <v>1.8281535648994515E-3</v>
      </c>
      <c r="J587" s="206" t="s">
        <v>78</v>
      </c>
      <c r="K587" s="200" t="s">
        <v>321</v>
      </c>
      <c r="L587" s="200"/>
    </row>
    <row r="588" spans="1:12" ht="20.100000000000001" customHeight="1" x14ac:dyDescent="0.2">
      <c r="A588" s="204" t="s">
        <v>2256</v>
      </c>
      <c r="B588" s="205">
        <v>2</v>
      </c>
      <c r="C588" s="205">
        <v>0</v>
      </c>
      <c r="D588" s="205">
        <v>0</v>
      </c>
      <c r="E588" s="205">
        <v>2</v>
      </c>
      <c r="F588" s="205">
        <v>0</v>
      </c>
      <c r="G588" s="205">
        <v>0</v>
      </c>
      <c r="H588" s="205">
        <v>408</v>
      </c>
      <c r="I588" s="202">
        <f t="shared" ref="I588:I651" si="10">+B588/H588</f>
        <v>4.9019607843137254E-3</v>
      </c>
      <c r="J588" s="206" t="s">
        <v>260</v>
      </c>
      <c r="K588" s="200" t="s">
        <v>296</v>
      </c>
      <c r="L588" s="200" t="s">
        <v>12</v>
      </c>
    </row>
    <row r="589" spans="1:12" ht="20.100000000000001" customHeight="1" x14ac:dyDescent="0.2">
      <c r="A589" s="207" t="s">
        <v>599</v>
      </c>
      <c r="B589" s="208">
        <v>59</v>
      </c>
      <c r="C589" s="208">
        <v>2</v>
      </c>
      <c r="D589" s="208">
        <v>3</v>
      </c>
      <c r="E589" s="208">
        <v>41</v>
      </c>
      <c r="F589" s="208">
        <v>9</v>
      </c>
      <c r="G589" s="208">
        <v>4</v>
      </c>
      <c r="H589" s="209">
        <v>568</v>
      </c>
      <c r="I589" s="202">
        <f t="shared" si="10"/>
        <v>0.10387323943661972</v>
      </c>
      <c r="J589" s="206" t="s">
        <v>36</v>
      </c>
      <c r="K589" s="200" t="s">
        <v>321</v>
      </c>
      <c r="L589" s="200" t="s">
        <v>364</v>
      </c>
    </row>
    <row r="590" spans="1:12" ht="20.100000000000001" customHeight="1" x14ac:dyDescent="0.2">
      <c r="A590" s="204" t="s">
        <v>2292</v>
      </c>
      <c r="B590" s="205">
        <v>1</v>
      </c>
      <c r="C590" s="205">
        <v>0</v>
      </c>
      <c r="D590" s="205">
        <v>0</v>
      </c>
      <c r="E590" s="205">
        <v>1</v>
      </c>
      <c r="F590" s="205">
        <v>0</v>
      </c>
      <c r="G590" s="205">
        <v>0</v>
      </c>
      <c r="H590" s="205">
        <v>622</v>
      </c>
      <c r="I590" s="202">
        <f t="shared" si="10"/>
        <v>1.6077170418006431E-3</v>
      </c>
      <c r="J590" s="206" t="s">
        <v>210</v>
      </c>
      <c r="K590" s="200" t="s">
        <v>296</v>
      </c>
      <c r="L590" s="200"/>
    </row>
    <row r="591" spans="1:12" ht="20.100000000000001" customHeight="1" x14ac:dyDescent="0.2">
      <c r="A591" s="204" t="s">
        <v>1347</v>
      </c>
      <c r="B591" s="205">
        <v>2</v>
      </c>
      <c r="C591" s="205">
        <v>0</v>
      </c>
      <c r="D591" s="205">
        <v>0</v>
      </c>
      <c r="E591" s="205">
        <v>1</v>
      </c>
      <c r="F591" s="205">
        <v>0</v>
      </c>
      <c r="G591" s="205">
        <v>1</v>
      </c>
      <c r="H591" s="205">
        <v>954</v>
      </c>
      <c r="I591" s="202">
        <f t="shared" si="10"/>
        <v>2.0964360587002098E-3</v>
      </c>
      <c r="J591" s="206" t="s">
        <v>78</v>
      </c>
      <c r="K591" s="200" t="s">
        <v>321</v>
      </c>
      <c r="L591" s="200"/>
    </row>
    <row r="592" spans="1:12" ht="20.100000000000001" customHeight="1" x14ac:dyDescent="0.2">
      <c r="A592" s="204" t="s">
        <v>1761</v>
      </c>
      <c r="B592" s="205">
        <v>1</v>
      </c>
      <c r="C592" s="205">
        <v>0</v>
      </c>
      <c r="D592" s="205">
        <v>0</v>
      </c>
      <c r="E592" s="205">
        <v>0</v>
      </c>
      <c r="F592" s="205">
        <v>0</v>
      </c>
      <c r="G592" s="205">
        <v>1</v>
      </c>
      <c r="H592" s="205">
        <v>501</v>
      </c>
      <c r="I592" s="202">
        <f t="shared" si="10"/>
        <v>1.996007984031936E-3</v>
      </c>
      <c r="J592" s="206" t="s">
        <v>76</v>
      </c>
      <c r="K592" s="200" t="s">
        <v>321</v>
      </c>
      <c r="L592" s="200" t="s">
        <v>332</v>
      </c>
    </row>
    <row r="593" spans="1:12" ht="20.100000000000001" customHeight="1" x14ac:dyDescent="0.2">
      <c r="A593" s="204" t="s">
        <v>811</v>
      </c>
      <c r="B593" s="205">
        <v>14</v>
      </c>
      <c r="C593" s="205">
        <v>2</v>
      </c>
      <c r="D593" s="205">
        <v>0</v>
      </c>
      <c r="E593" s="205">
        <v>6</v>
      </c>
      <c r="F593" s="205">
        <v>3</v>
      </c>
      <c r="G593" s="205">
        <v>3</v>
      </c>
      <c r="H593" s="205">
        <v>1239</v>
      </c>
      <c r="I593" s="202">
        <f t="shared" si="10"/>
        <v>1.1299435028248588E-2</v>
      </c>
      <c r="J593" s="206" t="s">
        <v>238</v>
      </c>
      <c r="K593" s="200" t="s">
        <v>2580</v>
      </c>
      <c r="L593" s="200" t="s">
        <v>51</v>
      </c>
    </row>
    <row r="594" spans="1:12" ht="20.100000000000001" customHeight="1" x14ac:dyDescent="0.2">
      <c r="A594" s="204" t="s">
        <v>842</v>
      </c>
      <c r="B594" s="205">
        <v>16</v>
      </c>
      <c r="C594" s="205">
        <v>4</v>
      </c>
      <c r="D594" s="205">
        <v>2</v>
      </c>
      <c r="E594" s="205">
        <v>3</v>
      </c>
      <c r="F594" s="205">
        <v>5</v>
      </c>
      <c r="G594" s="205">
        <v>2</v>
      </c>
      <c r="H594" s="205">
        <v>267</v>
      </c>
      <c r="I594" s="202">
        <f t="shared" si="10"/>
        <v>5.9925093632958802E-2</v>
      </c>
      <c r="J594" s="206" t="s">
        <v>36</v>
      </c>
      <c r="K594" s="200" t="s">
        <v>321</v>
      </c>
      <c r="L594" s="200" t="s">
        <v>364</v>
      </c>
    </row>
    <row r="595" spans="1:12" ht="20.100000000000001" customHeight="1" x14ac:dyDescent="0.2">
      <c r="A595" s="204" t="s">
        <v>1718</v>
      </c>
      <c r="B595" s="205">
        <v>1</v>
      </c>
      <c r="C595" s="205">
        <v>0</v>
      </c>
      <c r="D595" s="205">
        <v>0</v>
      </c>
      <c r="E595" s="205">
        <v>1</v>
      </c>
      <c r="F595" s="205">
        <v>0</v>
      </c>
      <c r="G595" s="205">
        <v>0</v>
      </c>
      <c r="H595" s="205">
        <v>402</v>
      </c>
      <c r="I595" s="202">
        <f t="shared" si="10"/>
        <v>2.4875621890547263E-3</v>
      </c>
      <c r="J595" s="206" t="s">
        <v>37</v>
      </c>
      <c r="K595" s="200" t="s">
        <v>2580</v>
      </c>
      <c r="L595" s="200" t="s">
        <v>51</v>
      </c>
    </row>
    <row r="596" spans="1:12" ht="20.100000000000001" customHeight="1" x14ac:dyDescent="0.2">
      <c r="A596" s="204" t="s">
        <v>725</v>
      </c>
      <c r="B596" s="205">
        <v>19</v>
      </c>
      <c r="C596" s="205">
        <v>3</v>
      </c>
      <c r="D596" s="205">
        <v>2</v>
      </c>
      <c r="E596" s="205">
        <v>6</v>
      </c>
      <c r="F596" s="205">
        <v>6</v>
      </c>
      <c r="G596" s="205">
        <v>2</v>
      </c>
      <c r="H596" s="205">
        <v>361</v>
      </c>
      <c r="I596" s="202">
        <f t="shared" si="10"/>
        <v>5.2631578947368418E-2</v>
      </c>
      <c r="J596" s="206" t="s">
        <v>87</v>
      </c>
      <c r="K596" s="200" t="s">
        <v>2580</v>
      </c>
      <c r="L596" s="200" t="s">
        <v>51</v>
      </c>
    </row>
    <row r="597" spans="1:12" ht="20.100000000000001" customHeight="1" x14ac:dyDescent="0.2">
      <c r="A597" s="204" t="s">
        <v>1679</v>
      </c>
      <c r="B597" s="205">
        <v>5</v>
      </c>
      <c r="C597" s="205">
        <v>0</v>
      </c>
      <c r="D597" s="205">
        <v>1</v>
      </c>
      <c r="E597" s="205">
        <v>1</v>
      </c>
      <c r="F597" s="205">
        <v>2</v>
      </c>
      <c r="G597" s="205">
        <v>1</v>
      </c>
      <c r="H597" s="205">
        <v>544</v>
      </c>
      <c r="I597" s="202">
        <f t="shared" si="10"/>
        <v>9.1911764705882356E-3</v>
      </c>
      <c r="J597" s="206" t="s">
        <v>238</v>
      </c>
      <c r="K597" s="200" t="s">
        <v>2580</v>
      </c>
      <c r="L597" s="200" t="s">
        <v>91</v>
      </c>
    </row>
    <row r="598" spans="1:12" ht="20.100000000000001" customHeight="1" x14ac:dyDescent="0.2">
      <c r="A598" s="204" t="s">
        <v>1310</v>
      </c>
      <c r="B598" s="205">
        <v>3</v>
      </c>
      <c r="C598" s="205">
        <v>0</v>
      </c>
      <c r="D598" s="205">
        <v>0</v>
      </c>
      <c r="E598" s="205">
        <v>1</v>
      </c>
      <c r="F598" s="205">
        <v>1</v>
      </c>
      <c r="G598" s="205">
        <v>1</v>
      </c>
      <c r="H598" s="205">
        <v>1007</v>
      </c>
      <c r="I598" s="202">
        <f t="shared" si="10"/>
        <v>2.9791459781529296E-3</v>
      </c>
      <c r="J598" s="206" t="s">
        <v>71</v>
      </c>
      <c r="K598" s="200" t="s">
        <v>298</v>
      </c>
      <c r="L598" s="200"/>
    </row>
    <row r="599" spans="1:12" ht="20.100000000000001" customHeight="1" x14ac:dyDescent="0.2">
      <c r="A599" s="204" t="s">
        <v>1555</v>
      </c>
      <c r="B599" s="205">
        <v>3</v>
      </c>
      <c r="C599" s="205">
        <v>0</v>
      </c>
      <c r="D599" s="205">
        <v>0</v>
      </c>
      <c r="E599" s="205">
        <v>2</v>
      </c>
      <c r="F599" s="205">
        <v>0</v>
      </c>
      <c r="G599" s="205">
        <v>1</v>
      </c>
      <c r="H599" s="205">
        <v>752</v>
      </c>
      <c r="I599" s="202">
        <f t="shared" si="10"/>
        <v>3.9893617021276593E-3</v>
      </c>
      <c r="J599" s="206" t="s">
        <v>225</v>
      </c>
      <c r="K599" s="200" t="s">
        <v>307</v>
      </c>
      <c r="L599" s="200" t="s">
        <v>1</v>
      </c>
    </row>
    <row r="600" spans="1:12" ht="20.100000000000001" customHeight="1" x14ac:dyDescent="0.2">
      <c r="A600" s="204" t="s">
        <v>1174</v>
      </c>
      <c r="B600" s="205">
        <v>12</v>
      </c>
      <c r="C600" s="205">
        <v>2</v>
      </c>
      <c r="D600" s="205">
        <v>0</v>
      </c>
      <c r="E600" s="205">
        <v>5</v>
      </c>
      <c r="F600" s="205">
        <v>4</v>
      </c>
      <c r="G600" s="205">
        <v>1</v>
      </c>
      <c r="H600" s="205">
        <v>1064</v>
      </c>
      <c r="I600" s="202">
        <f t="shared" si="10"/>
        <v>1.1278195488721804E-2</v>
      </c>
      <c r="J600" s="206" t="s">
        <v>88</v>
      </c>
      <c r="K600" s="200" t="s">
        <v>305</v>
      </c>
      <c r="L600" s="200"/>
    </row>
    <row r="601" spans="1:12" ht="20.100000000000001" customHeight="1" x14ac:dyDescent="0.2">
      <c r="A601" s="204" t="s">
        <v>1426</v>
      </c>
      <c r="B601" s="205">
        <v>7</v>
      </c>
      <c r="C601" s="205">
        <v>0</v>
      </c>
      <c r="D601" s="205">
        <v>1</v>
      </c>
      <c r="E601" s="205">
        <v>2</v>
      </c>
      <c r="F601" s="205">
        <v>1</v>
      </c>
      <c r="G601" s="205">
        <v>3</v>
      </c>
      <c r="H601" s="205">
        <v>1563</v>
      </c>
      <c r="I601" s="202">
        <f t="shared" si="10"/>
        <v>4.4785668586052466E-3</v>
      </c>
      <c r="J601" s="206" t="s">
        <v>260</v>
      </c>
      <c r="K601" s="200" t="s">
        <v>307</v>
      </c>
      <c r="L601" s="200"/>
    </row>
    <row r="602" spans="1:12" ht="20.100000000000001" customHeight="1" x14ac:dyDescent="0.2">
      <c r="A602" s="204" t="s">
        <v>1159</v>
      </c>
      <c r="B602" s="205">
        <v>12</v>
      </c>
      <c r="C602" s="205">
        <v>2</v>
      </c>
      <c r="D602" s="205">
        <v>0</v>
      </c>
      <c r="E602" s="205">
        <v>4</v>
      </c>
      <c r="F602" s="205">
        <v>4</v>
      </c>
      <c r="G602" s="205">
        <v>2</v>
      </c>
      <c r="H602" s="205">
        <v>432</v>
      </c>
      <c r="I602" s="202">
        <f t="shared" si="10"/>
        <v>2.7777777777777776E-2</v>
      </c>
      <c r="J602" s="206" t="s">
        <v>87</v>
      </c>
      <c r="K602" s="200" t="s">
        <v>2580</v>
      </c>
      <c r="L602" s="200" t="s">
        <v>51</v>
      </c>
    </row>
    <row r="603" spans="1:12" ht="20.100000000000001" customHeight="1" x14ac:dyDescent="0.2">
      <c r="A603" s="204" t="s">
        <v>452</v>
      </c>
      <c r="B603" s="205">
        <v>202</v>
      </c>
      <c r="C603" s="205">
        <v>0</v>
      </c>
      <c r="D603" s="205">
        <v>0</v>
      </c>
      <c r="E603" s="205">
        <v>187</v>
      </c>
      <c r="F603" s="205">
        <v>8</v>
      </c>
      <c r="G603" s="205">
        <v>7</v>
      </c>
      <c r="H603" s="205">
        <v>2310</v>
      </c>
      <c r="I603" s="202">
        <f t="shared" si="10"/>
        <v>8.7445887445887452E-2</v>
      </c>
      <c r="J603" s="206" t="s">
        <v>47</v>
      </c>
      <c r="K603" s="200" t="s">
        <v>316</v>
      </c>
      <c r="L603" s="200"/>
    </row>
    <row r="604" spans="1:12" ht="20.100000000000001" customHeight="1" x14ac:dyDescent="0.2">
      <c r="A604" s="204" t="s">
        <v>703</v>
      </c>
      <c r="B604" s="205">
        <v>50</v>
      </c>
      <c r="C604" s="205">
        <v>0</v>
      </c>
      <c r="D604" s="205">
        <v>0</v>
      </c>
      <c r="E604" s="205">
        <v>49</v>
      </c>
      <c r="F604" s="205">
        <v>1</v>
      </c>
      <c r="G604" s="205">
        <v>0</v>
      </c>
      <c r="H604" s="205">
        <v>596</v>
      </c>
      <c r="I604" s="202">
        <f t="shared" si="10"/>
        <v>8.3892617449664433E-2</v>
      </c>
      <c r="J604" s="206" t="s">
        <v>238</v>
      </c>
      <c r="K604" s="200" t="s">
        <v>2580</v>
      </c>
      <c r="L604" s="200" t="s">
        <v>91</v>
      </c>
    </row>
    <row r="605" spans="1:12" ht="20.100000000000001" customHeight="1" x14ac:dyDescent="0.2">
      <c r="A605" s="204" t="s">
        <v>1257</v>
      </c>
      <c r="B605" s="205">
        <v>17</v>
      </c>
      <c r="C605" s="205">
        <v>4</v>
      </c>
      <c r="D605" s="205">
        <v>1</v>
      </c>
      <c r="E605" s="205">
        <v>5</v>
      </c>
      <c r="F605" s="205">
        <v>6</v>
      </c>
      <c r="G605" s="205">
        <v>1</v>
      </c>
      <c r="H605" s="205">
        <v>655</v>
      </c>
      <c r="I605" s="202">
        <f t="shared" si="10"/>
        <v>2.5954198473282442E-2</v>
      </c>
      <c r="J605" s="206" t="s">
        <v>39</v>
      </c>
      <c r="K605" s="200" t="s">
        <v>298</v>
      </c>
      <c r="L605" s="200" t="s">
        <v>391</v>
      </c>
    </row>
    <row r="606" spans="1:12" ht="20.100000000000001" customHeight="1" x14ac:dyDescent="0.2">
      <c r="A606" s="204" t="s">
        <v>950</v>
      </c>
      <c r="B606" s="205">
        <v>4</v>
      </c>
      <c r="C606" s="205">
        <v>0</v>
      </c>
      <c r="D606" s="205">
        <v>2</v>
      </c>
      <c r="E606" s="205">
        <v>0</v>
      </c>
      <c r="F606" s="205">
        <v>1</v>
      </c>
      <c r="G606" s="205">
        <v>1</v>
      </c>
      <c r="H606" s="205">
        <v>964</v>
      </c>
      <c r="I606" s="202">
        <f t="shared" si="10"/>
        <v>4.1493775933609959E-3</v>
      </c>
      <c r="J606" s="206" t="s">
        <v>76</v>
      </c>
      <c r="K606" s="200" t="s">
        <v>321</v>
      </c>
      <c r="L606" s="200" t="s">
        <v>2354</v>
      </c>
    </row>
    <row r="607" spans="1:12" ht="20.100000000000001" customHeight="1" x14ac:dyDescent="0.2">
      <c r="A607" s="204" t="s">
        <v>1789</v>
      </c>
      <c r="B607" s="205">
        <v>3</v>
      </c>
      <c r="C607" s="205">
        <v>0</v>
      </c>
      <c r="D607" s="205">
        <v>0</v>
      </c>
      <c r="E607" s="205">
        <v>2</v>
      </c>
      <c r="F607" s="205">
        <v>0</v>
      </c>
      <c r="G607" s="205">
        <v>1</v>
      </c>
      <c r="H607" s="205">
        <v>660</v>
      </c>
      <c r="I607" s="202">
        <f t="shared" si="10"/>
        <v>4.5454545454545452E-3</v>
      </c>
      <c r="J607" s="206" t="s">
        <v>36</v>
      </c>
      <c r="K607" s="200" t="s">
        <v>321</v>
      </c>
      <c r="L607" s="200" t="s">
        <v>364</v>
      </c>
    </row>
    <row r="608" spans="1:12" ht="20.100000000000001" customHeight="1" x14ac:dyDescent="0.2">
      <c r="A608" s="204" t="s">
        <v>891</v>
      </c>
      <c r="B608" s="205">
        <v>13</v>
      </c>
      <c r="C608" s="205">
        <v>5</v>
      </c>
      <c r="D608" s="205">
        <v>3</v>
      </c>
      <c r="E608" s="205">
        <v>2</v>
      </c>
      <c r="F608" s="205">
        <v>1</v>
      </c>
      <c r="G608" s="205">
        <v>2</v>
      </c>
      <c r="H608" s="205">
        <v>958</v>
      </c>
      <c r="I608" s="202">
        <f t="shared" si="10"/>
        <v>1.3569937369519834E-2</v>
      </c>
      <c r="J608" s="206" t="s">
        <v>47</v>
      </c>
      <c r="K608" s="200" t="s">
        <v>316</v>
      </c>
      <c r="L608" s="200"/>
    </row>
    <row r="609" spans="1:12" ht="20.100000000000001" customHeight="1" x14ac:dyDescent="0.2">
      <c r="A609" s="204" t="s">
        <v>74</v>
      </c>
      <c r="B609" s="205">
        <v>1960</v>
      </c>
      <c r="C609" s="205">
        <v>137</v>
      </c>
      <c r="D609" s="205">
        <v>163</v>
      </c>
      <c r="E609" s="205">
        <v>629</v>
      </c>
      <c r="F609" s="205">
        <v>531</v>
      </c>
      <c r="G609" s="205">
        <v>500</v>
      </c>
      <c r="H609" s="205">
        <v>41269</v>
      </c>
      <c r="I609" s="202">
        <f t="shared" si="10"/>
        <v>4.7493275824468731E-2</v>
      </c>
      <c r="J609" s="206" t="s">
        <v>456</v>
      </c>
      <c r="K609" s="200" t="s">
        <v>298</v>
      </c>
      <c r="L609" s="200"/>
    </row>
    <row r="610" spans="1:12" ht="20.100000000000001" customHeight="1" x14ac:dyDescent="0.2">
      <c r="A610" s="204" t="s">
        <v>75</v>
      </c>
      <c r="B610" s="205">
        <v>36</v>
      </c>
      <c r="C610" s="205">
        <v>5</v>
      </c>
      <c r="D610" s="205">
        <v>2</v>
      </c>
      <c r="E610" s="205">
        <v>7</v>
      </c>
      <c r="F610" s="205">
        <v>11</v>
      </c>
      <c r="G610" s="205">
        <v>11</v>
      </c>
      <c r="H610" s="205">
        <v>1646</v>
      </c>
      <c r="I610" s="202">
        <f t="shared" si="10"/>
        <v>2.187120291616039E-2</v>
      </c>
      <c r="J610" s="206" t="s">
        <v>456</v>
      </c>
      <c r="K610" s="200" t="s">
        <v>298</v>
      </c>
      <c r="L610" s="200"/>
    </row>
    <row r="611" spans="1:12" ht="20.100000000000001" customHeight="1" x14ac:dyDescent="0.2">
      <c r="A611" s="204" t="s">
        <v>883</v>
      </c>
      <c r="B611" s="205">
        <v>17</v>
      </c>
      <c r="C611" s="205">
        <v>2</v>
      </c>
      <c r="D611" s="205">
        <v>1</v>
      </c>
      <c r="E611" s="205">
        <v>7</v>
      </c>
      <c r="F611" s="205">
        <v>6</v>
      </c>
      <c r="G611" s="205">
        <v>1</v>
      </c>
      <c r="H611" s="205">
        <v>753</v>
      </c>
      <c r="I611" s="202">
        <f t="shared" si="10"/>
        <v>2.2576361221779549E-2</v>
      </c>
      <c r="J611" s="206" t="s">
        <v>238</v>
      </c>
      <c r="K611" s="200" t="s">
        <v>2580</v>
      </c>
      <c r="L611" s="200" t="s">
        <v>91</v>
      </c>
    </row>
    <row r="612" spans="1:12" ht="20.100000000000001" customHeight="1" x14ac:dyDescent="0.2">
      <c r="A612" s="204" t="s">
        <v>1725</v>
      </c>
      <c r="B612" s="205">
        <v>6</v>
      </c>
      <c r="C612" s="205">
        <v>1</v>
      </c>
      <c r="D612" s="205">
        <v>0</v>
      </c>
      <c r="E612" s="205">
        <v>1</v>
      </c>
      <c r="F612" s="205">
        <v>4</v>
      </c>
      <c r="G612" s="205">
        <v>0</v>
      </c>
      <c r="H612" s="205">
        <v>610</v>
      </c>
      <c r="I612" s="202">
        <f t="shared" si="10"/>
        <v>9.8360655737704927E-3</v>
      </c>
      <c r="J612" s="206" t="s">
        <v>28</v>
      </c>
      <c r="K612" s="200" t="s">
        <v>321</v>
      </c>
      <c r="L612" s="200" t="s">
        <v>2355</v>
      </c>
    </row>
    <row r="613" spans="1:12" ht="20.100000000000001" customHeight="1" x14ac:dyDescent="0.2">
      <c r="A613" s="204" t="s">
        <v>865</v>
      </c>
      <c r="B613" s="205">
        <v>14</v>
      </c>
      <c r="C613" s="205">
        <v>0</v>
      </c>
      <c r="D613" s="205">
        <v>0</v>
      </c>
      <c r="E613" s="205">
        <v>6</v>
      </c>
      <c r="F613" s="205">
        <v>2</v>
      </c>
      <c r="G613" s="205">
        <v>6</v>
      </c>
      <c r="H613" s="205">
        <v>890</v>
      </c>
      <c r="I613" s="202">
        <f t="shared" si="10"/>
        <v>1.5730337078651686E-2</v>
      </c>
      <c r="J613" s="206" t="s">
        <v>71</v>
      </c>
      <c r="K613" s="200" t="s">
        <v>298</v>
      </c>
      <c r="L613" s="200"/>
    </row>
    <row r="614" spans="1:12" ht="20.100000000000001" customHeight="1" x14ac:dyDescent="0.2">
      <c r="A614" s="204" t="s">
        <v>695</v>
      </c>
      <c r="B614" s="205">
        <v>2</v>
      </c>
      <c r="C614" s="205">
        <v>0</v>
      </c>
      <c r="D614" s="205">
        <v>0</v>
      </c>
      <c r="E614" s="205">
        <v>1</v>
      </c>
      <c r="F614" s="205">
        <v>0</v>
      </c>
      <c r="G614" s="205">
        <v>1</v>
      </c>
      <c r="H614" s="205">
        <v>766</v>
      </c>
      <c r="I614" s="202">
        <f t="shared" si="10"/>
        <v>2.6109660574412533E-3</v>
      </c>
      <c r="J614" s="206" t="s">
        <v>70</v>
      </c>
      <c r="K614" s="200" t="s">
        <v>298</v>
      </c>
      <c r="L614" s="200"/>
    </row>
    <row r="615" spans="1:12" ht="20.100000000000001" customHeight="1" x14ac:dyDescent="0.2">
      <c r="A615" s="204" t="s">
        <v>515</v>
      </c>
      <c r="B615" s="205">
        <v>37</v>
      </c>
      <c r="C615" s="205">
        <v>4</v>
      </c>
      <c r="D615" s="205">
        <v>5</v>
      </c>
      <c r="E615" s="205">
        <v>12</v>
      </c>
      <c r="F615" s="205">
        <v>9</v>
      </c>
      <c r="G615" s="205">
        <v>7</v>
      </c>
      <c r="H615" s="205">
        <v>1794</v>
      </c>
      <c r="I615" s="202">
        <f t="shared" si="10"/>
        <v>2.0624303232998884E-2</v>
      </c>
      <c r="J615" s="206" t="s">
        <v>70</v>
      </c>
      <c r="K615" s="200" t="s">
        <v>298</v>
      </c>
      <c r="L615" s="200"/>
    </row>
    <row r="616" spans="1:12" ht="20.100000000000001" customHeight="1" x14ac:dyDescent="0.2">
      <c r="A616" s="204" t="s">
        <v>635</v>
      </c>
      <c r="B616" s="205">
        <v>18</v>
      </c>
      <c r="C616" s="205">
        <v>1</v>
      </c>
      <c r="D616" s="205">
        <v>0</v>
      </c>
      <c r="E616" s="205">
        <v>8</v>
      </c>
      <c r="F616" s="205">
        <v>6</v>
      </c>
      <c r="G616" s="205">
        <v>3</v>
      </c>
      <c r="H616" s="205">
        <v>808</v>
      </c>
      <c r="I616" s="202">
        <f t="shared" si="10"/>
        <v>2.2277227722772276E-2</v>
      </c>
      <c r="J616" s="206" t="s">
        <v>29</v>
      </c>
      <c r="K616" s="200" t="s">
        <v>298</v>
      </c>
      <c r="L616" s="200" t="s">
        <v>391</v>
      </c>
    </row>
    <row r="617" spans="1:12" ht="20.100000000000001" customHeight="1" x14ac:dyDescent="0.2">
      <c r="A617" s="204" t="s">
        <v>589</v>
      </c>
      <c r="B617" s="205">
        <v>17</v>
      </c>
      <c r="C617" s="205">
        <v>2</v>
      </c>
      <c r="D617" s="205">
        <v>0</v>
      </c>
      <c r="E617" s="205">
        <v>4</v>
      </c>
      <c r="F617" s="205">
        <v>6</v>
      </c>
      <c r="G617" s="205">
        <v>5</v>
      </c>
      <c r="H617" s="205">
        <v>979</v>
      </c>
      <c r="I617" s="202">
        <f t="shared" si="10"/>
        <v>1.7364657814096015E-2</v>
      </c>
      <c r="J617" s="206" t="s">
        <v>120</v>
      </c>
      <c r="K617" s="200" t="s">
        <v>305</v>
      </c>
      <c r="L617" s="200"/>
    </row>
    <row r="618" spans="1:12" ht="20.100000000000001" customHeight="1" x14ac:dyDescent="0.2">
      <c r="A618" s="204" t="s">
        <v>223</v>
      </c>
      <c r="B618" s="205">
        <v>1012</v>
      </c>
      <c r="C618" s="205">
        <v>85</v>
      </c>
      <c r="D618" s="205">
        <v>73</v>
      </c>
      <c r="E618" s="205">
        <v>251</v>
      </c>
      <c r="F618" s="205">
        <v>294</v>
      </c>
      <c r="G618" s="205">
        <v>309</v>
      </c>
      <c r="H618" s="205">
        <v>24886</v>
      </c>
      <c r="I618" s="202">
        <f t="shared" si="10"/>
        <v>4.0665434380776341E-2</v>
      </c>
      <c r="J618" s="206" t="s">
        <v>456</v>
      </c>
      <c r="K618" s="200" t="s">
        <v>321</v>
      </c>
      <c r="L618" s="200" t="s">
        <v>2354</v>
      </c>
    </row>
    <row r="619" spans="1:12" ht="20.100000000000001" customHeight="1" x14ac:dyDescent="0.2">
      <c r="A619" s="204" t="s">
        <v>1685</v>
      </c>
      <c r="B619" s="205">
        <v>2</v>
      </c>
      <c r="C619" s="205">
        <v>0</v>
      </c>
      <c r="D619" s="205">
        <v>0</v>
      </c>
      <c r="E619" s="205">
        <v>1</v>
      </c>
      <c r="F619" s="205">
        <v>1</v>
      </c>
      <c r="G619" s="205">
        <v>0</v>
      </c>
      <c r="H619" s="205">
        <v>823</v>
      </c>
      <c r="I619" s="202">
        <f t="shared" si="10"/>
        <v>2.4301336573511541E-3</v>
      </c>
      <c r="J619" s="206" t="s">
        <v>73</v>
      </c>
      <c r="K619" s="200" t="s">
        <v>316</v>
      </c>
      <c r="L619" s="200"/>
    </row>
    <row r="620" spans="1:12" ht="20.100000000000001" customHeight="1" x14ac:dyDescent="0.2">
      <c r="A620" s="204" t="s">
        <v>1325</v>
      </c>
      <c r="B620" s="205">
        <v>18</v>
      </c>
      <c r="C620" s="205">
        <v>6</v>
      </c>
      <c r="D620" s="205">
        <v>3</v>
      </c>
      <c r="E620" s="205">
        <v>4</v>
      </c>
      <c r="F620" s="205">
        <v>2</v>
      </c>
      <c r="G620" s="205">
        <v>3</v>
      </c>
      <c r="H620" s="205">
        <v>968</v>
      </c>
      <c r="I620" s="202">
        <f t="shared" si="10"/>
        <v>1.859504132231405E-2</v>
      </c>
      <c r="J620" s="206" t="s">
        <v>34</v>
      </c>
      <c r="K620" s="200" t="s">
        <v>312</v>
      </c>
      <c r="L620" s="200"/>
    </row>
    <row r="621" spans="1:12" ht="20.100000000000001" customHeight="1" x14ac:dyDescent="0.2">
      <c r="A621" s="204" t="s">
        <v>765</v>
      </c>
      <c r="B621" s="205">
        <v>4</v>
      </c>
      <c r="C621" s="205">
        <v>0</v>
      </c>
      <c r="D621" s="205">
        <v>0</v>
      </c>
      <c r="E621" s="205">
        <v>3</v>
      </c>
      <c r="F621" s="205">
        <v>0</v>
      </c>
      <c r="G621" s="205">
        <v>1</v>
      </c>
      <c r="H621" s="205">
        <v>915</v>
      </c>
      <c r="I621" s="202">
        <f t="shared" si="10"/>
        <v>4.3715846994535519E-3</v>
      </c>
      <c r="J621" s="206" t="s">
        <v>122</v>
      </c>
      <c r="K621" s="200" t="s">
        <v>307</v>
      </c>
      <c r="L621" s="200" t="s">
        <v>118</v>
      </c>
    </row>
    <row r="622" spans="1:12" ht="20.100000000000001" customHeight="1" x14ac:dyDescent="0.2">
      <c r="A622" s="204" t="s">
        <v>1973</v>
      </c>
      <c r="B622" s="205">
        <v>5</v>
      </c>
      <c r="C622" s="205">
        <v>1</v>
      </c>
      <c r="D622" s="205">
        <v>0</v>
      </c>
      <c r="E622" s="205">
        <v>4</v>
      </c>
      <c r="F622" s="205">
        <v>0</v>
      </c>
      <c r="G622" s="205">
        <v>0</v>
      </c>
      <c r="H622" s="205">
        <v>589</v>
      </c>
      <c r="I622" s="202">
        <f t="shared" si="10"/>
        <v>8.4889643463497456E-3</v>
      </c>
      <c r="J622" s="206" t="s">
        <v>39</v>
      </c>
      <c r="K622" s="200" t="s">
        <v>298</v>
      </c>
      <c r="L622" s="200"/>
    </row>
    <row r="623" spans="1:12" ht="20.100000000000001" customHeight="1" x14ac:dyDescent="0.2">
      <c r="A623" s="204" t="s">
        <v>743</v>
      </c>
      <c r="B623" s="205">
        <v>3</v>
      </c>
      <c r="C623" s="205">
        <v>0</v>
      </c>
      <c r="D623" s="205">
        <v>0</v>
      </c>
      <c r="E623" s="205">
        <v>1</v>
      </c>
      <c r="F623" s="205">
        <v>1</v>
      </c>
      <c r="G623" s="205">
        <v>1</v>
      </c>
      <c r="H623" s="205">
        <v>1312</v>
      </c>
      <c r="I623" s="202">
        <f t="shared" si="10"/>
        <v>2.2865853658536584E-3</v>
      </c>
      <c r="J623" s="206" t="s">
        <v>69</v>
      </c>
      <c r="K623" s="200" t="s">
        <v>321</v>
      </c>
      <c r="L623" s="200" t="s">
        <v>332</v>
      </c>
    </row>
    <row r="624" spans="1:12" ht="20.100000000000001" customHeight="1" x14ac:dyDescent="0.2">
      <c r="A624" s="204" t="s">
        <v>1754</v>
      </c>
      <c r="B624" s="205">
        <v>1</v>
      </c>
      <c r="C624" s="205">
        <v>0</v>
      </c>
      <c r="D624" s="205">
        <v>0</v>
      </c>
      <c r="E624" s="205">
        <v>0</v>
      </c>
      <c r="F624" s="205">
        <v>0</v>
      </c>
      <c r="G624" s="205">
        <v>1</v>
      </c>
      <c r="H624" s="205">
        <v>1375</v>
      </c>
      <c r="I624" s="202">
        <f t="shared" si="10"/>
        <v>7.2727272727272723E-4</v>
      </c>
      <c r="J624" s="206" t="s">
        <v>30</v>
      </c>
      <c r="K624" s="200" t="s">
        <v>312</v>
      </c>
      <c r="L624" s="200" t="s">
        <v>2358</v>
      </c>
    </row>
    <row r="625" spans="1:12" ht="20.100000000000001" customHeight="1" x14ac:dyDescent="0.2">
      <c r="A625" s="204" t="s">
        <v>1518</v>
      </c>
      <c r="B625" s="205">
        <v>4</v>
      </c>
      <c r="C625" s="205">
        <v>0</v>
      </c>
      <c r="D625" s="205">
        <v>2</v>
      </c>
      <c r="E625" s="205">
        <v>0</v>
      </c>
      <c r="F625" s="205">
        <v>1</v>
      </c>
      <c r="G625" s="205">
        <v>1</v>
      </c>
      <c r="H625" s="205">
        <v>1128</v>
      </c>
      <c r="I625" s="202">
        <f t="shared" si="10"/>
        <v>3.5460992907801418E-3</v>
      </c>
      <c r="J625" s="206" t="s">
        <v>78</v>
      </c>
      <c r="K625" s="200" t="s">
        <v>321</v>
      </c>
      <c r="L625" s="200"/>
    </row>
    <row r="626" spans="1:12" ht="20.100000000000001" customHeight="1" x14ac:dyDescent="0.2">
      <c r="A626" s="204" t="s">
        <v>2574</v>
      </c>
      <c r="B626" s="205">
        <v>4</v>
      </c>
      <c r="C626" s="205">
        <v>2</v>
      </c>
      <c r="D626" s="205">
        <v>0</v>
      </c>
      <c r="E626" s="205">
        <v>2</v>
      </c>
      <c r="F626" s="205">
        <v>0</v>
      </c>
      <c r="G626" s="205">
        <v>0</v>
      </c>
      <c r="H626" s="205">
        <v>634</v>
      </c>
      <c r="I626" s="202">
        <f t="shared" si="10"/>
        <v>6.3091482649842269E-3</v>
      </c>
      <c r="J626" s="206" t="s">
        <v>73</v>
      </c>
      <c r="K626" s="200" t="s">
        <v>316</v>
      </c>
      <c r="L626" s="200"/>
    </row>
    <row r="627" spans="1:12" ht="20.100000000000001" customHeight="1" x14ac:dyDescent="0.2">
      <c r="A627" s="204" t="s">
        <v>482</v>
      </c>
      <c r="B627" s="205">
        <v>107</v>
      </c>
      <c r="C627" s="205">
        <v>22</v>
      </c>
      <c r="D627" s="205">
        <v>14</v>
      </c>
      <c r="E627" s="205">
        <v>25</v>
      </c>
      <c r="F627" s="205">
        <v>29</v>
      </c>
      <c r="G627" s="205">
        <v>17</v>
      </c>
      <c r="H627" s="205">
        <v>2512</v>
      </c>
      <c r="I627" s="202">
        <f t="shared" si="10"/>
        <v>4.2595541401273883E-2</v>
      </c>
      <c r="J627" s="206" t="s">
        <v>70</v>
      </c>
      <c r="K627" s="200" t="s">
        <v>298</v>
      </c>
      <c r="L627" s="200"/>
    </row>
    <row r="628" spans="1:12" ht="20.100000000000001" customHeight="1" x14ac:dyDescent="0.2">
      <c r="A628" s="204" t="s">
        <v>579</v>
      </c>
      <c r="B628" s="205">
        <v>109</v>
      </c>
      <c r="C628" s="205">
        <v>30</v>
      </c>
      <c r="D628" s="205">
        <v>10</v>
      </c>
      <c r="E628" s="205">
        <v>24</v>
      </c>
      <c r="F628" s="205">
        <v>33</v>
      </c>
      <c r="G628" s="205">
        <v>12</v>
      </c>
      <c r="H628" s="205">
        <v>1125</v>
      </c>
      <c r="I628" s="202">
        <f t="shared" si="10"/>
        <v>9.6888888888888886E-2</v>
      </c>
      <c r="J628" s="206" t="s">
        <v>37</v>
      </c>
      <c r="K628" s="200" t="s">
        <v>2580</v>
      </c>
      <c r="L628" s="200"/>
    </row>
    <row r="629" spans="1:12" ht="20.100000000000001" customHeight="1" x14ac:dyDescent="0.2">
      <c r="A629" s="204" t="s">
        <v>77</v>
      </c>
      <c r="B629" s="205">
        <v>122</v>
      </c>
      <c r="C629" s="205">
        <v>5</v>
      </c>
      <c r="D629" s="205">
        <v>2</v>
      </c>
      <c r="E629" s="205">
        <v>49</v>
      </c>
      <c r="F629" s="205">
        <v>36</v>
      </c>
      <c r="G629" s="205">
        <v>30</v>
      </c>
      <c r="H629" s="205">
        <v>5610</v>
      </c>
      <c r="I629" s="202">
        <f t="shared" si="10"/>
        <v>2.1746880570409983E-2</v>
      </c>
      <c r="J629" s="206" t="s">
        <v>456</v>
      </c>
      <c r="K629" s="200" t="s">
        <v>307</v>
      </c>
      <c r="L629" s="200" t="s">
        <v>2363</v>
      </c>
    </row>
    <row r="630" spans="1:12" ht="20.100000000000001" customHeight="1" x14ac:dyDescent="0.2">
      <c r="A630" s="204" t="s">
        <v>1929</v>
      </c>
      <c r="B630" s="205">
        <v>2</v>
      </c>
      <c r="C630" s="205">
        <v>0</v>
      </c>
      <c r="D630" s="205">
        <v>0</v>
      </c>
      <c r="E630" s="205">
        <v>0</v>
      </c>
      <c r="F630" s="205">
        <v>0</v>
      </c>
      <c r="G630" s="205">
        <v>2</v>
      </c>
      <c r="H630" s="205">
        <v>226</v>
      </c>
      <c r="I630" s="202">
        <f t="shared" si="10"/>
        <v>8.8495575221238937E-3</v>
      </c>
      <c r="J630" s="206" t="s">
        <v>217</v>
      </c>
      <c r="K630" s="200" t="s">
        <v>298</v>
      </c>
      <c r="L630" s="200"/>
    </row>
    <row r="631" spans="1:12" ht="20.100000000000001" customHeight="1" x14ac:dyDescent="0.2">
      <c r="A631" s="204" t="s">
        <v>1529</v>
      </c>
      <c r="B631" s="205">
        <v>7</v>
      </c>
      <c r="C631" s="205">
        <v>0</v>
      </c>
      <c r="D631" s="205">
        <v>0</v>
      </c>
      <c r="E631" s="205">
        <v>4</v>
      </c>
      <c r="F631" s="205">
        <v>2</v>
      </c>
      <c r="G631" s="205">
        <v>1</v>
      </c>
      <c r="H631" s="205">
        <v>212</v>
      </c>
      <c r="I631" s="202">
        <f t="shared" si="10"/>
        <v>3.3018867924528301E-2</v>
      </c>
      <c r="J631" s="206" t="s">
        <v>456</v>
      </c>
      <c r="K631" s="200" t="s">
        <v>309</v>
      </c>
      <c r="L631" s="200" t="s">
        <v>2357</v>
      </c>
    </row>
    <row r="632" spans="1:12" ht="20.100000000000001" customHeight="1" x14ac:dyDescent="0.2">
      <c r="A632" s="204" t="s">
        <v>2044</v>
      </c>
      <c r="B632" s="205">
        <v>1</v>
      </c>
      <c r="C632" s="205">
        <v>0</v>
      </c>
      <c r="D632" s="205">
        <v>0</v>
      </c>
      <c r="E632" s="205">
        <v>1</v>
      </c>
      <c r="F632" s="205">
        <v>0</v>
      </c>
      <c r="G632" s="205">
        <v>0</v>
      </c>
      <c r="H632" s="205">
        <v>434</v>
      </c>
      <c r="I632" s="202">
        <f t="shared" si="10"/>
        <v>2.304147465437788E-3</v>
      </c>
      <c r="J632" s="206" t="s">
        <v>212</v>
      </c>
      <c r="K632" s="200" t="s">
        <v>321</v>
      </c>
      <c r="L632" s="200" t="s">
        <v>364</v>
      </c>
    </row>
    <row r="633" spans="1:12" ht="20.100000000000001" customHeight="1" x14ac:dyDescent="0.2">
      <c r="A633" s="204" t="s">
        <v>1321</v>
      </c>
      <c r="B633" s="205">
        <v>5</v>
      </c>
      <c r="C633" s="205">
        <v>2</v>
      </c>
      <c r="D633" s="205">
        <v>0</v>
      </c>
      <c r="E633" s="205">
        <v>2</v>
      </c>
      <c r="F633" s="205">
        <v>1</v>
      </c>
      <c r="G633" s="205">
        <v>0</v>
      </c>
      <c r="H633" s="205">
        <v>827</v>
      </c>
      <c r="I633" s="202">
        <f t="shared" si="10"/>
        <v>6.0459492140266021E-3</v>
      </c>
      <c r="J633" s="206" t="s">
        <v>28</v>
      </c>
      <c r="K633" s="200" t="s">
        <v>321</v>
      </c>
      <c r="L633" s="200" t="s">
        <v>2355</v>
      </c>
    </row>
    <row r="634" spans="1:12" ht="20.100000000000001" customHeight="1" x14ac:dyDescent="0.2">
      <c r="A634" s="204" t="s">
        <v>1865</v>
      </c>
      <c r="B634" s="205">
        <v>17</v>
      </c>
      <c r="C634" s="205">
        <v>4</v>
      </c>
      <c r="D634" s="205">
        <v>2</v>
      </c>
      <c r="E634" s="205">
        <v>3</v>
      </c>
      <c r="F634" s="205">
        <v>5</v>
      </c>
      <c r="G634" s="205">
        <v>3</v>
      </c>
      <c r="H634" s="205">
        <v>546</v>
      </c>
      <c r="I634" s="202">
        <f t="shared" si="10"/>
        <v>3.1135531135531136E-2</v>
      </c>
      <c r="J634" s="206" t="s">
        <v>116</v>
      </c>
      <c r="K634" s="200" t="s">
        <v>307</v>
      </c>
      <c r="L634" s="200"/>
    </row>
    <row r="635" spans="1:12" ht="20.100000000000001" customHeight="1" x14ac:dyDescent="0.2">
      <c r="A635" s="204" t="s">
        <v>1531</v>
      </c>
      <c r="B635" s="205">
        <v>9</v>
      </c>
      <c r="C635" s="205">
        <v>0</v>
      </c>
      <c r="D635" s="205">
        <v>2</v>
      </c>
      <c r="E635" s="205">
        <v>4</v>
      </c>
      <c r="F635" s="205">
        <v>3</v>
      </c>
      <c r="G635" s="205">
        <v>0</v>
      </c>
      <c r="H635" s="205">
        <v>767</v>
      </c>
      <c r="I635" s="202">
        <f t="shared" si="10"/>
        <v>1.1734028683181226E-2</v>
      </c>
      <c r="J635" s="206" t="s">
        <v>89</v>
      </c>
      <c r="K635" s="200" t="s">
        <v>2580</v>
      </c>
      <c r="L635" s="200" t="s">
        <v>91</v>
      </c>
    </row>
    <row r="636" spans="1:12" ht="20.100000000000001" customHeight="1" x14ac:dyDescent="0.2">
      <c r="A636" s="204" t="s">
        <v>501</v>
      </c>
      <c r="B636" s="205">
        <v>126</v>
      </c>
      <c r="C636" s="205">
        <v>29</v>
      </c>
      <c r="D636" s="205">
        <v>8</v>
      </c>
      <c r="E636" s="205">
        <v>27</v>
      </c>
      <c r="F636" s="205">
        <v>52</v>
      </c>
      <c r="G636" s="205">
        <v>10</v>
      </c>
      <c r="H636" s="205">
        <v>1336</v>
      </c>
      <c r="I636" s="202">
        <f t="shared" si="10"/>
        <v>9.4311377245508976E-2</v>
      </c>
      <c r="J636" s="206" t="s">
        <v>89</v>
      </c>
      <c r="K636" s="200" t="s">
        <v>2580</v>
      </c>
      <c r="L636" s="200" t="s">
        <v>91</v>
      </c>
    </row>
    <row r="637" spans="1:12" ht="20.100000000000001" customHeight="1" x14ac:dyDescent="0.2">
      <c r="A637" s="204" t="s">
        <v>836</v>
      </c>
      <c r="B637" s="205">
        <v>12</v>
      </c>
      <c r="C637" s="205">
        <v>0</v>
      </c>
      <c r="D637" s="205">
        <v>1</v>
      </c>
      <c r="E637" s="205">
        <v>5</v>
      </c>
      <c r="F637" s="205">
        <v>5</v>
      </c>
      <c r="G637" s="205">
        <v>1</v>
      </c>
      <c r="H637" s="205">
        <v>2175</v>
      </c>
      <c r="I637" s="202">
        <f t="shared" si="10"/>
        <v>5.5172413793103444E-3</v>
      </c>
      <c r="J637" s="206" t="s">
        <v>262</v>
      </c>
      <c r="K637" s="200" t="s">
        <v>296</v>
      </c>
      <c r="L637" s="200" t="s">
        <v>12</v>
      </c>
    </row>
    <row r="638" spans="1:12" ht="20.100000000000001" customHeight="1" x14ac:dyDescent="0.2">
      <c r="A638" s="204" t="s">
        <v>639</v>
      </c>
      <c r="B638" s="205">
        <v>63</v>
      </c>
      <c r="C638" s="205">
        <v>13</v>
      </c>
      <c r="D638" s="205">
        <v>3</v>
      </c>
      <c r="E638" s="205">
        <v>10</v>
      </c>
      <c r="F638" s="205">
        <v>24</v>
      </c>
      <c r="G638" s="205">
        <v>13</v>
      </c>
      <c r="H638" s="205">
        <v>626</v>
      </c>
      <c r="I638" s="202">
        <f t="shared" si="10"/>
        <v>0.10063897763578275</v>
      </c>
      <c r="J638" s="206" t="s">
        <v>116</v>
      </c>
      <c r="K638" s="200" t="s">
        <v>307</v>
      </c>
      <c r="L638" s="200"/>
    </row>
    <row r="639" spans="1:12" ht="20.100000000000001" customHeight="1" x14ac:dyDescent="0.2">
      <c r="A639" s="204" t="s">
        <v>1992</v>
      </c>
      <c r="B639" s="205">
        <v>2</v>
      </c>
      <c r="C639" s="205">
        <v>0</v>
      </c>
      <c r="D639" s="205">
        <v>0</v>
      </c>
      <c r="E639" s="205">
        <v>1</v>
      </c>
      <c r="F639" s="205">
        <v>1</v>
      </c>
      <c r="G639" s="205">
        <v>0</v>
      </c>
      <c r="H639" s="205">
        <v>746</v>
      </c>
      <c r="I639" s="202">
        <f t="shared" si="10"/>
        <v>2.6809651474530832E-3</v>
      </c>
      <c r="J639" s="206" t="s">
        <v>169</v>
      </c>
      <c r="K639" s="200" t="s">
        <v>296</v>
      </c>
      <c r="L639" s="200"/>
    </row>
    <row r="640" spans="1:12" ht="20.100000000000001" customHeight="1" x14ac:dyDescent="0.2">
      <c r="A640" s="204" t="s">
        <v>795</v>
      </c>
      <c r="B640" s="205">
        <v>20</v>
      </c>
      <c r="C640" s="205">
        <v>8</v>
      </c>
      <c r="D640" s="205">
        <v>0</v>
      </c>
      <c r="E640" s="205">
        <v>8</v>
      </c>
      <c r="F640" s="205">
        <v>3</v>
      </c>
      <c r="G640" s="205">
        <v>1</v>
      </c>
      <c r="H640" s="205">
        <v>339</v>
      </c>
      <c r="I640" s="202">
        <f t="shared" si="10"/>
        <v>5.8997050147492625E-2</v>
      </c>
      <c r="J640" s="206" t="s">
        <v>36</v>
      </c>
      <c r="K640" s="200" t="s">
        <v>321</v>
      </c>
      <c r="L640" s="200" t="s">
        <v>364</v>
      </c>
    </row>
    <row r="641" spans="1:12" ht="20.100000000000001" customHeight="1" x14ac:dyDescent="0.2">
      <c r="A641" s="204" t="s">
        <v>2060</v>
      </c>
      <c r="B641" s="208">
        <v>3</v>
      </c>
      <c r="C641" s="208">
        <v>0</v>
      </c>
      <c r="D641" s="208">
        <v>0</v>
      </c>
      <c r="E641" s="208">
        <v>1</v>
      </c>
      <c r="F641" s="208">
        <v>0</v>
      </c>
      <c r="G641" s="208">
        <v>2</v>
      </c>
      <c r="H641" s="209">
        <v>235</v>
      </c>
      <c r="I641" s="202">
        <f t="shared" si="10"/>
        <v>1.276595744680851E-2</v>
      </c>
      <c r="J641" s="206" t="s">
        <v>241</v>
      </c>
      <c r="K641" s="200" t="s">
        <v>2580</v>
      </c>
      <c r="L641" s="200" t="s">
        <v>91</v>
      </c>
    </row>
    <row r="642" spans="1:12" ht="20.100000000000001" customHeight="1" x14ac:dyDescent="0.2">
      <c r="A642" s="204" t="s">
        <v>1900</v>
      </c>
      <c r="B642" s="205">
        <v>2</v>
      </c>
      <c r="C642" s="205">
        <v>0</v>
      </c>
      <c r="D642" s="205">
        <v>0</v>
      </c>
      <c r="E642" s="205">
        <v>1</v>
      </c>
      <c r="F642" s="205">
        <v>1</v>
      </c>
      <c r="G642" s="205">
        <v>0</v>
      </c>
      <c r="H642" s="205">
        <v>716</v>
      </c>
      <c r="I642" s="202">
        <f t="shared" si="10"/>
        <v>2.7932960893854749E-3</v>
      </c>
      <c r="J642" s="206" t="s">
        <v>262</v>
      </c>
      <c r="K642" s="200" t="s">
        <v>296</v>
      </c>
      <c r="L642" s="200" t="s">
        <v>12</v>
      </c>
    </row>
    <row r="643" spans="1:12" ht="20.100000000000001" customHeight="1" x14ac:dyDescent="0.2">
      <c r="A643" s="204" t="s">
        <v>1546</v>
      </c>
      <c r="B643" s="205">
        <v>4</v>
      </c>
      <c r="C643" s="205">
        <v>2</v>
      </c>
      <c r="D643" s="205">
        <v>0</v>
      </c>
      <c r="E643" s="205">
        <v>0</v>
      </c>
      <c r="F643" s="205">
        <v>2</v>
      </c>
      <c r="G643" s="205">
        <v>0</v>
      </c>
      <c r="H643" s="205">
        <v>604</v>
      </c>
      <c r="I643" s="202">
        <f t="shared" si="10"/>
        <v>6.6225165562913907E-3</v>
      </c>
      <c r="J643" s="206" t="s">
        <v>30</v>
      </c>
      <c r="K643" s="200" t="s">
        <v>312</v>
      </c>
      <c r="L643" s="200" t="s">
        <v>2358</v>
      </c>
    </row>
    <row r="644" spans="1:12" ht="20.100000000000001" customHeight="1" x14ac:dyDescent="0.2">
      <c r="A644" s="204" t="s">
        <v>1741</v>
      </c>
      <c r="B644" s="205">
        <v>9</v>
      </c>
      <c r="C644" s="205">
        <v>4</v>
      </c>
      <c r="D644" s="205">
        <v>0</v>
      </c>
      <c r="E644" s="205">
        <v>1</v>
      </c>
      <c r="F644" s="205">
        <v>3</v>
      </c>
      <c r="G644" s="205">
        <v>1</v>
      </c>
      <c r="H644" s="205">
        <v>997</v>
      </c>
      <c r="I644" s="202">
        <f t="shared" si="10"/>
        <v>9.0270812437311942E-3</v>
      </c>
      <c r="J644" s="206" t="s">
        <v>30</v>
      </c>
      <c r="K644" s="200" t="s">
        <v>309</v>
      </c>
      <c r="L644" s="200" t="s">
        <v>111</v>
      </c>
    </row>
    <row r="645" spans="1:12" ht="20.100000000000001" customHeight="1" x14ac:dyDescent="0.2">
      <c r="A645" s="204" t="s">
        <v>1273</v>
      </c>
      <c r="B645" s="205">
        <v>3</v>
      </c>
      <c r="C645" s="205">
        <v>0</v>
      </c>
      <c r="D645" s="205">
        <v>0</v>
      </c>
      <c r="E645" s="205">
        <v>1</v>
      </c>
      <c r="F645" s="205">
        <v>1</v>
      </c>
      <c r="G645" s="205">
        <v>1</v>
      </c>
      <c r="H645" s="205">
        <v>799</v>
      </c>
      <c r="I645" s="202">
        <f t="shared" si="10"/>
        <v>3.7546933667083854E-3</v>
      </c>
      <c r="J645" s="206" t="s">
        <v>212</v>
      </c>
      <c r="K645" s="200" t="s">
        <v>321</v>
      </c>
      <c r="L645" s="200" t="s">
        <v>2355</v>
      </c>
    </row>
    <row r="646" spans="1:12" ht="20.100000000000001" customHeight="1" x14ac:dyDescent="0.2">
      <c r="A646" s="204" t="s">
        <v>652</v>
      </c>
      <c r="B646" s="205">
        <v>9</v>
      </c>
      <c r="C646" s="205">
        <v>0</v>
      </c>
      <c r="D646" s="205">
        <v>0</v>
      </c>
      <c r="E646" s="205">
        <v>7</v>
      </c>
      <c r="F646" s="205">
        <v>1</v>
      </c>
      <c r="G646" s="205">
        <v>1</v>
      </c>
      <c r="H646" s="205">
        <v>1210</v>
      </c>
      <c r="I646" s="202">
        <f t="shared" si="10"/>
        <v>7.4380165289256199E-3</v>
      </c>
      <c r="J646" s="206" t="s">
        <v>21</v>
      </c>
      <c r="K646" s="200" t="s">
        <v>307</v>
      </c>
      <c r="L646" s="200"/>
    </row>
    <row r="647" spans="1:12" ht="20.100000000000001" customHeight="1" x14ac:dyDescent="0.2">
      <c r="A647" s="204" t="s">
        <v>569</v>
      </c>
      <c r="B647" s="205">
        <v>42</v>
      </c>
      <c r="C647" s="205">
        <v>0</v>
      </c>
      <c r="D647" s="205">
        <v>0</v>
      </c>
      <c r="E647" s="205">
        <v>35</v>
      </c>
      <c r="F647" s="205">
        <v>5</v>
      </c>
      <c r="G647" s="205">
        <v>2</v>
      </c>
      <c r="H647" s="205">
        <v>1412</v>
      </c>
      <c r="I647" s="202">
        <f t="shared" si="10"/>
        <v>2.9745042492917848E-2</v>
      </c>
      <c r="J647" s="206" t="s">
        <v>65</v>
      </c>
      <c r="K647" s="200" t="s">
        <v>316</v>
      </c>
      <c r="L647" s="200"/>
    </row>
    <row r="648" spans="1:12" ht="20.100000000000001" customHeight="1" x14ac:dyDescent="0.2">
      <c r="A648" s="204" t="s">
        <v>1457</v>
      </c>
      <c r="B648" s="205">
        <v>3</v>
      </c>
      <c r="C648" s="205">
        <v>0</v>
      </c>
      <c r="D648" s="205">
        <v>0</v>
      </c>
      <c r="E648" s="205">
        <v>1</v>
      </c>
      <c r="F648" s="205">
        <v>1</v>
      </c>
      <c r="G648" s="205">
        <v>1</v>
      </c>
      <c r="H648" s="205">
        <v>985</v>
      </c>
      <c r="I648" s="202">
        <f t="shared" si="10"/>
        <v>3.0456852791878172E-3</v>
      </c>
      <c r="J648" s="206" t="s">
        <v>2581</v>
      </c>
      <c r="K648" s="200" t="s">
        <v>309</v>
      </c>
      <c r="L648" s="200"/>
    </row>
    <row r="649" spans="1:12" ht="20.100000000000001" customHeight="1" x14ac:dyDescent="0.2">
      <c r="A649" s="204" t="s">
        <v>684</v>
      </c>
      <c r="B649" s="205">
        <v>33</v>
      </c>
      <c r="C649" s="205">
        <v>0</v>
      </c>
      <c r="D649" s="205">
        <v>0</v>
      </c>
      <c r="E649" s="205">
        <v>25</v>
      </c>
      <c r="F649" s="205">
        <v>6</v>
      </c>
      <c r="G649" s="205">
        <v>2</v>
      </c>
      <c r="H649" s="205">
        <v>795</v>
      </c>
      <c r="I649" s="202">
        <f t="shared" si="10"/>
        <v>4.1509433962264149E-2</v>
      </c>
      <c r="J649" s="206" t="s">
        <v>88</v>
      </c>
      <c r="K649" s="200" t="s">
        <v>305</v>
      </c>
      <c r="L649" s="200"/>
    </row>
    <row r="650" spans="1:12" ht="20.100000000000001" customHeight="1" x14ac:dyDescent="0.2">
      <c r="A650" s="204" t="s">
        <v>1535</v>
      </c>
      <c r="B650" s="205">
        <v>12</v>
      </c>
      <c r="C650" s="205">
        <v>3</v>
      </c>
      <c r="D650" s="205">
        <v>1</v>
      </c>
      <c r="E650" s="205">
        <v>2</v>
      </c>
      <c r="F650" s="205">
        <v>4</v>
      </c>
      <c r="G650" s="205">
        <v>2</v>
      </c>
      <c r="H650" s="205">
        <v>1040</v>
      </c>
      <c r="I650" s="202">
        <f t="shared" si="10"/>
        <v>1.1538461538461539E-2</v>
      </c>
      <c r="J650" s="206" t="s">
        <v>73</v>
      </c>
      <c r="K650" s="200" t="s">
        <v>316</v>
      </c>
      <c r="L650" s="200"/>
    </row>
    <row r="651" spans="1:12" ht="20.100000000000001" customHeight="1" x14ac:dyDescent="0.2">
      <c r="A651" s="204" t="s">
        <v>1739</v>
      </c>
      <c r="B651" s="205">
        <v>2</v>
      </c>
      <c r="C651" s="205">
        <v>0</v>
      </c>
      <c r="D651" s="205">
        <v>0</v>
      </c>
      <c r="E651" s="205">
        <v>1</v>
      </c>
      <c r="F651" s="205">
        <v>0</v>
      </c>
      <c r="G651" s="205">
        <v>1</v>
      </c>
      <c r="H651" s="205">
        <v>1000</v>
      </c>
      <c r="I651" s="202">
        <f t="shared" si="10"/>
        <v>2E-3</v>
      </c>
      <c r="J651" s="206" t="s">
        <v>61</v>
      </c>
      <c r="K651" s="200" t="s">
        <v>305</v>
      </c>
      <c r="L651" s="200"/>
    </row>
    <row r="652" spans="1:12" ht="20.100000000000001" customHeight="1" x14ac:dyDescent="0.2">
      <c r="A652" s="204" t="s">
        <v>1314</v>
      </c>
      <c r="B652" s="205">
        <v>1</v>
      </c>
      <c r="C652" s="205">
        <v>0</v>
      </c>
      <c r="D652" s="205">
        <v>0</v>
      </c>
      <c r="E652" s="205">
        <v>0</v>
      </c>
      <c r="F652" s="205">
        <v>0</v>
      </c>
      <c r="G652" s="205">
        <v>1</v>
      </c>
      <c r="H652" s="205">
        <v>1028</v>
      </c>
      <c r="I652" s="202">
        <f t="shared" ref="I652:I715" si="11">+B652/H652</f>
        <v>9.727626459143969E-4</v>
      </c>
      <c r="J652" s="206" t="s">
        <v>46</v>
      </c>
      <c r="K652" s="200" t="s">
        <v>296</v>
      </c>
      <c r="L652" s="200"/>
    </row>
    <row r="653" spans="1:12" ht="20.100000000000001" customHeight="1" x14ac:dyDescent="0.2">
      <c r="A653" s="204" t="s">
        <v>544</v>
      </c>
      <c r="B653" s="205">
        <v>13</v>
      </c>
      <c r="C653" s="205">
        <v>0</v>
      </c>
      <c r="D653" s="205">
        <v>0</v>
      </c>
      <c r="E653" s="205">
        <v>6</v>
      </c>
      <c r="F653" s="205">
        <v>3</v>
      </c>
      <c r="G653" s="205">
        <v>4</v>
      </c>
      <c r="H653" s="205">
        <v>3591</v>
      </c>
      <c r="I653" s="202">
        <f t="shared" si="11"/>
        <v>3.6201615148983568E-3</v>
      </c>
      <c r="J653" s="206" t="s">
        <v>34</v>
      </c>
      <c r="K653" s="200" t="s">
        <v>305</v>
      </c>
      <c r="L653" s="200" t="s">
        <v>59</v>
      </c>
    </row>
    <row r="654" spans="1:12" ht="20.100000000000001" customHeight="1" x14ac:dyDescent="0.2">
      <c r="A654" s="204" t="s">
        <v>2167</v>
      </c>
      <c r="B654" s="205">
        <v>1</v>
      </c>
      <c r="C654" s="205">
        <v>0</v>
      </c>
      <c r="D654" s="205">
        <v>0</v>
      </c>
      <c r="E654" s="205">
        <v>0</v>
      </c>
      <c r="F654" s="205">
        <v>1</v>
      </c>
      <c r="G654" s="205">
        <v>0</v>
      </c>
      <c r="H654" s="205">
        <v>208</v>
      </c>
      <c r="I654" s="202">
        <f t="shared" si="11"/>
        <v>4.807692307692308E-3</v>
      </c>
      <c r="J654" s="206" t="s">
        <v>76</v>
      </c>
      <c r="K654" s="200" t="s">
        <v>321</v>
      </c>
      <c r="L654" s="200" t="s">
        <v>2354</v>
      </c>
    </row>
    <row r="655" spans="1:12" ht="20.100000000000001" customHeight="1" x14ac:dyDescent="0.2">
      <c r="A655" s="204" t="s">
        <v>585</v>
      </c>
      <c r="B655" s="205">
        <v>39</v>
      </c>
      <c r="C655" s="205">
        <v>5</v>
      </c>
      <c r="D655" s="205">
        <v>4</v>
      </c>
      <c r="E655" s="205">
        <v>7</v>
      </c>
      <c r="F655" s="205">
        <v>12</v>
      </c>
      <c r="G655" s="205">
        <v>11</v>
      </c>
      <c r="H655" s="205">
        <v>914</v>
      </c>
      <c r="I655" s="202">
        <f t="shared" si="11"/>
        <v>4.2669584245076587E-2</v>
      </c>
      <c r="J655" s="206" t="s">
        <v>70</v>
      </c>
      <c r="K655" s="200" t="s">
        <v>312</v>
      </c>
      <c r="L655" s="200" t="s">
        <v>2358</v>
      </c>
    </row>
    <row r="656" spans="1:12" ht="20.100000000000001" customHeight="1" x14ac:dyDescent="0.2">
      <c r="A656" s="204" t="s">
        <v>691</v>
      </c>
      <c r="B656" s="205">
        <v>3</v>
      </c>
      <c r="C656" s="205">
        <v>0</v>
      </c>
      <c r="D656" s="205">
        <v>0</v>
      </c>
      <c r="E656" s="205">
        <v>1</v>
      </c>
      <c r="F656" s="205">
        <v>0</v>
      </c>
      <c r="G656" s="205">
        <v>2</v>
      </c>
      <c r="H656" s="205">
        <v>671</v>
      </c>
      <c r="I656" s="202">
        <f t="shared" si="11"/>
        <v>4.4709388971684054E-3</v>
      </c>
      <c r="J656" s="206" t="s">
        <v>28</v>
      </c>
      <c r="K656" s="200" t="s">
        <v>2580</v>
      </c>
      <c r="L656" s="200"/>
    </row>
    <row r="657" spans="1:12" ht="20.100000000000001" customHeight="1" x14ac:dyDescent="0.2">
      <c r="A657" s="204" t="s">
        <v>1958</v>
      </c>
      <c r="B657" s="205">
        <v>1</v>
      </c>
      <c r="C657" s="205">
        <v>0</v>
      </c>
      <c r="D657" s="205">
        <v>0</v>
      </c>
      <c r="E657" s="205">
        <v>0</v>
      </c>
      <c r="F657" s="205">
        <v>1</v>
      </c>
      <c r="G657" s="205">
        <v>0</v>
      </c>
      <c r="H657" s="205">
        <v>299</v>
      </c>
      <c r="I657" s="202">
        <f t="shared" si="11"/>
        <v>3.3444816053511705E-3</v>
      </c>
      <c r="J657" s="206" t="s">
        <v>266</v>
      </c>
      <c r="K657" s="200" t="s">
        <v>307</v>
      </c>
      <c r="L657" s="200" t="s">
        <v>33</v>
      </c>
    </row>
    <row r="658" spans="1:12" ht="20.100000000000001" customHeight="1" x14ac:dyDescent="0.2">
      <c r="A658" s="204" t="s">
        <v>907</v>
      </c>
      <c r="B658" s="205">
        <v>37</v>
      </c>
      <c r="C658" s="205">
        <v>14</v>
      </c>
      <c r="D658" s="205">
        <v>2</v>
      </c>
      <c r="E658" s="205">
        <v>11</v>
      </c>
      <c r="F658" s="205">
        <v>4</v>
      </c>
      <c r="G658" s="205">
        <v>6</v>
      </c>
      <c r="H658" s="205">
        <v>733</v>
      </c>
      <c r="I658" s="202">
        <f t="shared" si="11"/>
        <v>5.0477489768076401E-2</v>
      </c>
      <c r="J658" s="206" t="s">
        <v>36</v>
      </c>
      <c r="K658" s="200" t="s">
        <v>321</v>
      </c>
      <c r="L658" s="200" t="s">
        <v>364</v>
      </c>
    </row>
    <row r="659" spans="1:12" ht="20.100000000000001" customHeight="1" x14ac:dyDescent="0.2">
      <c r="A659" s="204" t="s">
        <v>1807</v>
      </c>
      <c r="B659" s="205">
        <v>7</v>
      </c>
      <c r="C659" s="205">
        <v>0</v>
      </c>
      <c r="D659" s="205">
        <v>0</v>
      </c>
      <c r="E659" s="205">
        <v>2</v>
      </c>
      <c r="F659" s="205">
        <v>3</v>
      </c>
      <c r="G659" s="205">
        <v>2</v>
      </c>
      <c r="H659" s="205">
        <v>232</v>
      </c>
      <c r="I659" s="202">
        <f t="shared" si="11"/>
        <v>3.017241379310345E-2</v>
      </c>
      <c r="J659" s="206" t="s">
        <v>42</v>
      </c>
      <c r="K659" s="200" t="s">
        <v>307</v>
      </c>
      <c r="L659" s="200" t="s">
        <v>5</v>
      </c>
    </row>
    <row r="660" spans="1:12" ht="20.100000000000001" customHeight="1" x14ac:dyDescent="0.2">
      <c r="A660" s="204" t="s">
        <v>1585</v>
      </c>
      <c r="B660" s="205">
        <v>6</v>
      </c>
      <c r="C660" s="205">
        <v>1</v>
      </c>
      <c r="D660" s="205">
        <v>0</v>
      </c>
      <c r="E660" s="205">
        <v>0</v>
      </c>
      <c r="F660" s="205">
        <v>3</v>
      </c>
      <c r="G660" s="205">
        <v>2</v>
      </c>
      <c r="H660" s="205">
        <v>1038</v>
      </c>
      <c r="I660" s="202">
        <f t="shared" si="11"/>
        <v>5.7803468208092483E-3</v>
      </c>
      <c r="J660" s="206" t="s">
        <v>21</v>
      </c>
      <c r="K660" s="200" t="s">
        <v>307</v>
      </c>
      <c r="L660" s="200"/>
    </row>
    <row r="661" spans="1:12" ht="20.100000000000001" customHeight="1" x14ac:dyDescent="0.2">
      <c r="A661" s="204" t="s">
        <v>729</v>
      </c>
      <c r="B661" s="205">
        <v>6</v>
      </c>
      <c r="C661" s="205">
        <v>0</v>
      </c>
      <c r="D661" s="205">
        <v>1</v>
      </c>
      <c r="E661" s="205">
        <v>2</v>
      </c>
      <c r="F661" s="205">
        <v>3</v>
      </c>
      <c r="G661" s="205">
        <v>0</v>
      </c>
      <c r="H661" s="205">
        <v>1090</v>
      </c>
      <c r="I661" s="202">
        <f t="shared" si="11"/>
        <v>5.5045871559633031E-3</v>
      </c>
      <c r="J661" s="206" t="s">
        <v>54</v>
      </c>
      <c r="K661" s="200" t="s">
        <v>296</v>
      </c>
      <c r="L661" s="200" t="s">
        <v>12</v>
      </c>
    </row>
    <row r="662" spans="1:12" ht="20.100000000000001" customHeight="1" x14ac:dyDescent="0.2">
      <c r="A662" s="204" t="s">
        <v>2297</v>
      </c>
      <c r="B662" s="205">
        <v>1</v>
      </c>
      <c r="C662" s="205">
        <v>0</v>
      </c>
      <c r="D662" s="205">
        <v>0</v>
      </c>
      <c r="E662" s="205">
        <v>1</v>
      </c>
      <c r="F662" s="205">
        <v>0</v>
      </c>
      <c r="G662" s="205">
        <v>0</v>
      </c>
      <c r="H662" s="205">
        <v>368</v>
      </c>
      <c r="I662" s="202">
        <f t="shared" si="11"/>
        <v>2.717391304347826E-3</v>
      </c>
      <c r="J662" s="206" t="s">
        <v>39</v>
      </c>
      <c r="K662" s="200" t="s">
        <v>298</v>
      </c>
      <c r="L662" s="200"/>
    </row>
    <row r="663" spans="1:12" ht="20.100000000000001" customHeight="1" x14ac:dyDescent="0.2">
      <c r="A663" s="204" t="s">
        <v>1404</v>
      </c>
      <c r="B663" s="205">
        <v>4</v>
      </c>
      <c r="C663" s="205">
        <v>0</v>
      </c>
      <c r="D663" s="205">
        <v>0</v>
      </c>
      <c r="E663" s="205">
        <v>3</v>
      </c>
      <c r="F663" s="205">
        <v>1</v>
      </c>
      <c r="G663" s="205">
        <v>0</v>
      </c>
      <c r="H663" s="205">
        <v>1369</v>
      </c>
      <c r="I663" s="202">
        <f t="shared" si="11"/>
        <v>2.9218407596785976E-3</v>
      </c>
      <c r="J663" s="206" t="s">
        <v>210</v>
      </c>
      <c r="K663" s="200" t="s">
        <v>296</v>
      </c>
      <c r="L663" s="200"/>
    </row>
    <row r="664" spans="1:12" ht="20.100000000000001" customHeight="1" x14ac:dyDescent="0.2">
      <c r="A664" s="204" t="s">
        <v>813</v>
      </c>
      <c r="B664" s="205">
        <v>32</v>
      </c>
      <c r="C664" s="205">
        <v>0</v>
      </c>
      <c r="D664" s="205">
        <v>1</v>
      </c>
      <c r="E664" s="205">
        <v>25</v>
      </c>
      <c r="F664" s="205">
        <v>4</v>
      </c>
      <c r="G664" s="205">
        <v>2</v>
      </c>
      <c r="H664" s="205">
        <v>1069</v>
      </c>
      <c r="I664" s="202">
        <f t="shared" si="11"/>
        <v>2.9934518241347054E-2</v>
      </c>
      <c r="J664" s="206" t="s">
        <v>89</v>
      </c>
      <c r="K664" s="200" t="s">
        <v>2580</v>
      </c>
      <c r="L664" s="200" t="s">
        <v>64</v>
      </c>
    </row>
    <row r="665" spans="1:12" ht="20.100000000000001" customHeight="1" x14ac:dyDescent="0.2">
      <c r="A665" s="204" t="s">
        <v>332</v>
      </c>
      <c r="B665" s="205">
        <v>4390</v>
      </c>
      <c r="C665" s="205">
        <v>541</v>
      </c>
      <c r="D665" s="205">
        <v>208</v>
      </c>
      <c r="E665" s="205">
        <v>893</v>
      </c>
      <c r="F665" s="205">
        <v>1520</v>
      </c>
      <c r="G665" s="205">
        <v>1228</v>
      </c>
      <c r="H665" s="205">
        <v>67371</v>
      </c>
      <c r="I665" s="202">
        <f t="shared" si="11"/>
        <v>6.5161568033723707E-2</v>
      </c>
      <c r="J665" s="206" t="s">
        <v>456</v>
      </c>
      <c r="K665" s="200" t="s">
        <v>321</v>
      </c>
      <c r="L665" s="200" t="s">
        <v>332</v>
      </c>
    </row>
    <row r="666" spans="1:12" ht="20.100000000000001" customHeight="1" x14ac:dyDescent="0.2">
      <c r="A666" s="204" t="s">
        <v>1570</v>
      </c>
      <c r="B666" s="205">
        <v>9</v>
      </c>
      <c r="C666" s="205">
        <v>0</v>
      </c>
      <c r="D666" s="205">
        <v>1</v>
      </c>
      <c r="E666" s="205">
        <v>6</v>
      </c>
      <c r="F666" s="205">
        <v>1</v>
      </c>
      <c r="G666" s="205">
        <v>1</v>
      </c>
      <c r="H666" s="205">
        <v>947</v>
      </c>
      <c r="I666" s="202">
        <f t="shared" si="11"/>
        <v>9.5036958817317843E-3</v>
      </c>
      <c r="J666" s="206" t="s">
        <v>28</v>
      </c>
      <c r="K666" s="200" t="s">
        <v>2580</v>
      </c>
      <c r="L666" s="200"/>
    </row>
    <row r="667" spans="1:12" ht="20.100000000000001" customHeight="1" x14ac:dyDescent="0.2">
      <c r="A667" s="204" t="s">
        <v>2578</v>
      </c>
      <c r="B667" s="205">
        <v>31</v>
      </c>
      <c r="C667" s="205">
        <v>0</v>
      </c>
      <c r="D667" s="205">
        <v>2</v>
      </c>
      <c r="E667" s="205">
        <v>18</v>
      </c>
      <c r="F667" s="205">
        <v>9</v>
      </c>
      <c r="G667" s="205">
        <v>2</v>
      </c>
      <c r="H667" s="205">
        <v>1271</v>
      </c>
      <c r="I667" s="202">
        <f t="shared" si="11"/>
        <v>2.4390243902439025E-2</v>
      </c>
      <c r="J667" s="206" t="s">
        <v>70</v>
      </c>
      <c r="K667" s="200" t="s">
        <v>312</v>
      </c>
      <c r="L667" s="200"/>
    </row>
    <row r="668" spans="1:12" ht="20.100000000000001" customHeight="1" x14ac:dyDescent="0.2">
      <c r="A668" s="204" t="s">
        <v>1911</v>
      </c>
      <c r="B668" s="205">
        <v>1</v>
      </c>
      <c r="C668" s="205">
        <v>0</v>
      </c>
      <c r="D668" s="205">
        <v>0</v>
      </c>
      <c r="E668" s="205">
        <v>0</v>
      </c>
      <c r="F668" s="205">
        <v>0</v>
      </c>
      <c r="G668" s="205">
        <v>1</v>
      </c>
      <c r="H668" s="205">
        <v>22</v>
      </c>
      <c r="I668" s="202">
        <f t="shared" si="11"/>
        <v>4.5454545454545456E-2</v>
      </c>
      <c r="J668" s="206" t="s">
        <v>456</v>
      </c>
      <c r="K668" s="200" t="s">
        <v>316</v>
      </c>
      <c r="L668" s="200"/>
    </row>
    <row r="669" spans="1:12" ht="20.100000000000001" customHeight="1" x14ac:dyDescent="0.2">
      <c r="A669" s="204" t="s">
        <v>911</v>
      </c>
      <c r="B669" s="205">
        <v>2</v>
      </c>
      <c r="C669" s="205">
        <v>0</v>
      </c>
      <c r="D669" s="205">
        <v>0</v>
      </c>
      <c r="E669" s="205">
        <v>1</v>
      </c>
      <c r="F669" s="205">
        <v>1</v>
      </c>
      <c r="G669" s="205">
        <v>0</v>
      </c>
      <c r="H669" s="205">
        <v>485</v>
      </c>
      <c r="I669" s="202">
        <f t="shared" si="11"/>
        <v>4.1237113402061857E-3</v>
      </c>
      <c r="J669" s="206" t="s">
        <v>238</v>
      </c>
      <c r="K669" s="200" t="s">
        <v>2580</v>
      </c>
      <c r="L669" s="200" t="s">
        <v>91</v>
      </c>
    </row>
    <row r="670" spans="1:12" ht="20.100000000000001" customHeight="1" x14ac:dyDescent="0.2">
      <c r="A670" s="204" t="s">
        <v>2017</v>
      </c>
      <c r="B670" s="205">
        <v>4</v>
      </c>
      <c r="C670" s="205">
        <v>0</v>
      </c>
      <c r="D670" s="205">
        <v>0</v>
      </c>
      <c r="E670" s="205">
        <v>2</v>
      </c>
      <c r="F670" s="205">
        <v>2</v>
      </c>
      <c r="G670" s="205">
        <v>0</v>
      </c>
      <c r="H670" s="205">
        <v>195</v>
      </c>
      <c r="I670" s="202">
        <f t="shared" si="11"/>
        <v>2.0512820512820513E-2</v>
      </c>
      <c r="J670" s="206" t="s">
        <v>28</v>
      </c>
      <c r="K670" s="200" t="s">
        <v>321</v>
      </c>
      <c r="L670" s="200" t="s">
        <v>364</v>
      </c>
    </row>
    <row r="671" spans="1:12" ht="20.100000000000001" customHeight="1" x14ac:dyDescent="0.2">
      <c r="A671" s="204" t="s">
        <v>1012</v>
      </c>
      <c r="B671" s="205">
        <v>11</v>
      </c>
      <c r="C671" s="205">
        <v>0</v>
      </c>
      <c r="D671" s="205">
        <v>0</v>
      </c>
      <c r="E671" s="205">
        <v>6</v>
      </c>
      <c r="F671" s="205">
        <v>4</v>
      </c>
      <c r="G671" s="205">
        <v>1</v>
      </c>
      <c r="H671" s="205">
        <v>1030</v>
      </c>
      <c r="I671" s="202">
        <f t="shared" si="11"/>
        <v>1.0679611650485437E-2</v>
      </c>
      <c r="J671" s="206" t="s">
        <v>71</v>
      </c>
      <c r="K671" s="200" t="s">
        <v>298</v>
      </c>
      <c r="L671" s="200"/>
    </row>
    <row r="672" spans="1:12" ht="20.100000000000001" customHeight="1" x14ac:dyDescent="0.2">
      <c r="A672" s="204" t="s">
        <v>856</v>
      </c>
      <c r="B672" s="205">
        <v>8</v>
      </c>
      <c r="C672" s="205">
        <v>1</v>
      </c>
      <c r="D672" s="205">
        <v>0</v>
      </c>
      <c r="E672" s="205">
        <v>4</v>
      </c>
      <c r="F672" s="205">
        <v>1</v>
      </c>
      <c r="G672" s="205">
        <v>2</v>
      </c>
      <c r="H672" s="205">
        <v>262</v>
      </c>
      <c r="I672" s="202">
        <f t="shared" si="11"/>
        <v>3.0534351145038167E-2</v>
      </c>
      <c r="J672" s="206" t="s">
        <v>238</v>
      </c>
      <c r="K672" s="200" t="s">
        <v>2580</v>
      </c>
      <c r="L672" s="200" t="s">
        <v>91</v>
      </c>
    </row>
    <row r="673" spans="1:12" ht="20.100000000000001" customHeight="1" x14ac:dyDescent="0.2">
      <c r="A673" s="204" t="s">
        <v>419</v>
      </c>
      <c r="B673" s="205">
        <v>330</v>
      </c>
      <c r="C673" s="205">
        <v>37</v>
      </c>
      <c r="D673" s="205">
        <v>37</v>
      </c>
      <c r="E673" s="205">
        <v>85</v>
      </c>
      <c r="F673" s="205">
        <v>106</v>
      </c>
      <c r="G673" s="205">
        <v>65</v>
      </c>
      <c r="H673" s="205">
        <v>2669</v>
      </c>
      <c r="I673" s="202">
        <f t="shared" si="11"/>
        <v>0.1236418134132634</v>
      </c>
      <c r="J673" s="206" t="s">
        <v>29</v>
      </c>
      <c r="K673" s="200" t="s">
        <v>298</v>
      </c>
      <c r="L673" s="200"/>
    </row>
    <row r="674" spans="1:12" ht="20.100000000000001" customHeight="1" x14ac:dyDescent="0.2">
      <c r="A674" s="204" t="s">
        <v>2120</v>
      </c>
      <c r="B674" s="205">
        <v>1</v>
      </c>
      <c r="C674" s="205">
        <v>0</v>
      </c>
      <c r="D674" s="205">
        <v>0</v>
      </c>
      <c r="E674" s="205">
        <v>0</v>
      </c>
      <c r="F674" s="205">
        <v>1</v>
      </c>
      <c r="G674" s="205">
        <v>0</v>
      </c>
      <c r="H674" s="205">
        <v>71</v>
      </c>
      <c r="I674" s="202">
        <f t="shared" si="11"/>
        <v>1.4084507042253521E-2</v>
      </c>
      <c r="J674" s="206" t="s">
        <v>266</v>
      </c>
      <c r="K674" s="200" t="s">
        <v>307</v>
      </c>
      <c r="L674" s="200" t="s">
        <v>92</v>
      </c>
    </row>
    <row r="675" spans="1:12" ht="20.100000000000001" customHeight="1" x14ac:dyDescent="0.2">
      <c r="A675" s="204" t="s">
        <v>1720</v>
      </c>
      <c r="B675" s="205">
        <v>5</v>
      </c>
      <c r="C675" s="205">
        <v>2</v>
      </c>
      <c r="D675" s="205">
        <v>1</v>
      </c>
      <c r="E675" s="205">
        <v>0</v>
      </c>
      <c r="F675" s="205">
        <v>2</v>
      </c>
      <c r="G675" s="205">
        <v>0</v>
      </c>
      <c r="H675" s="205">
        <v>110</v>
      </c>
      <c r="I675" s="202">
        <f t="shared" si="11"/>
        <v>4.5454545454545456E-2</v>
      </c>
      <c r="J675" s="206" t="s">
        <v>42</v>
      </c>
      <c r="K675" s="200" t="s">
        <v>307</v>
      </c>
      <c r="L675" s="200" t="s">
        <v>5</v>
      </c>
    </row>
    <row r="676" spans="1:12" ht="20.100000000000001" customHeight="1" x14ac:dyDescent="0.2">
      <c r="A676" s="204" t="s">
        <v>1896</v>
      </c>
      <c r="B676" s="205">
        <v>5</v>
      </c>
      <c r="C676" s="205">
        <v>0</v>
      </c>
      <c r="D676" s="205">
        <v>0</v>
      </c>
      <c r="E676" s="205">
        <v>4</v>
      </c>
      <c r="F676" s="205">
        <v>0</v>
      </c>
      <c r="G676" s="205">
        <v>1</v>
      </c>
      <c r="H676" s="205">
        <v>295</v>
      </c>
      <c r="I676" s="202">
        <f t="shared" si="11"/>
        <v>1.6949152542372881E-2</v>
      </c>
      <c r="J676" s="206" t="s">
        <v>47</v>
      </c>
      <c r="K676" s="200" t="s">
        <v>300</v>
      </c>
      <c r="L676" s="200"/>
    </row>
    <row r="677" spans="1:12" ht="20.100000000000001" customHeight="1" x14ac:dyDescent="0.2">
      <c r="A677" s="204" t="s">
        <v>633</v>
      </c>
      <c r="B677" s="205">
        <v>16</v>
      </c>
      <c r="C677" s="205">
        <v>3</v>
      </c>
      <c r="D677" s="205">
        <v>1</v>
      </c>
      <c r="E677" s="205">
        <v>3</v>
      </c>
      <c r="F677" s="205">
        <v>5</v>
      </c>
      <c r="G677" s="205">
        <v>4</v>
      </c>
      <c r="H677" s="205">
        <v>1352</v>
      </c>
      <c r="I677" s="202">
        <f t="shared" si="11"/>
        <v>1.1834319526627219E-2</v>
      </c>
      <c r="J677" s="206" t="s">
        <v>34</v>
      </c>
      <c r="K677" s="200" t="s">
        <v>305</v>
      </c>
      <c r="L677" s="200" t="s">
        <v>2359</v>
      </c>
    </row>
    <row r="678" spans="1:12" ht="20.100000000000001" customHeight="1" x14ac:dyDescent="0.2">
      <c r="A678" s="204" t="s">
        <v>1316</v>
      </c>
      <c r="B678" s="205">
        <v>12</v>
      </c>
      <c r="C678" s="205">
        <v>0</v>
      </c>
      <c r="D678" s="205">
        <v>2</v>
      </c>
      <c r="E678" s="205">
        <v>4</v>
      </c>
      <c r="F678" s="205">
        <v>5</v>
      </c>
      <c r="G678" s="205">
        <v>1</v>
      </c>
      <c r="H678" s="205">
        <v>1309</v>
      </c>
      <c r="I678" s="202">
        <f t="shared" si="11"/>
        <v>9.1673032849503445E-3</v>
      </c>
      <c r="J678" s="206" t="s">
        <v>34</v>
      </c>
      <c r="K678" s="200" t="s">
        <v>305</v>
      </c>
      <c r="L678" s="200" t="s">
        <v>59</v>
      </c>
    </row>
    <row r="679" spans="1:12" ht="20.100000000000001" customHeight="1" x14ac:dyDescent="0.2">
      <c r="A679" s="204" t="s">
        <v>1113</v>
      </c>
      <c r="B679" s="205">
        <v>40</v>
      </c>
      <c r="C679" s="205">
        <v>5</v>
      </c>
      <c r="D679" s="205">
        <v>3</v>
      </c>
      <c r="E679" s="205">
        <v>15</v>
      </c>
      <c r="F679" s="205">
        <v>11</v>
      </c>
      <c r="G679" s="205">
        <v>6</v>
      </c>
      <c r="H679" s="205">
        <v>766</v>
      </c>
      <c r="I679" s="202">
        <f t="shared" si="11"/>
        <v>5.2219321148825062E-2</v>
      </c>
      <c r="J679" s="206" t="s">
        <v>71</v>
      </c>
      <c r="K679" s="200" t="s">
        <v>298</v>
      </c>
      <c r="L679" s="200"/>
    </row>
    <row r="680" spans="1:12" ht="20.100000000000001" customHeight="1" x14ac:dyDescent="0.2">
      <c r="A680" s="204" t="s">
        <v>2205</v>
      </c>
      <c r="B680" s="205">
        <v>1</v>
      </c>
      <c r="C680" s="205">
        <v>0</v>
      </c>
      <c r="D680" s="205">
        <v>0</v>
      </c>
      <c r="E680" s="205">
        <v>1</v>
      </c>
      <c r="F680" s="205">
        <v>0</v>
      </c>
      <c r="G680" s="205">
        <v>0</v>
      </c>
      <c r="H680" s="205">
        <v>313</v>
      </c>
      <c r="I680" s="202">
        <f t="shared" si="11"/>
        <v>3.1948881789137379E-3</v>
      </c>
      <c r="J680" s="206" t="s">
        <v>71</v>
      </c>
      <c r="K680" s="200" t="s">
        <v>298</v>
      </c>
      <c r="L680" s="200"/>
    </row>
    <row r="681" spans="1:12" ht="20.100000000000001" customHeight="1" x14ac:dyDescent="0.2">
      <c r="A681" s="204" t="s">
        <v>1936</v>
      </c>
      <c r="B681" s="205">
        <v>1</v>
      </c>
      <c r="C681" s="205">
        <v>0</v>
      </c>
      <c r="D681" s="205">
        <v>0</v>
      </c>
      <c r="E681" s="205">
        <v>0</v>
      </c>
      <c r="F681" s="205">
        <v>1</v>
      </c>
      <c r="G681" s="205">
        <v>0</v>
      </c>
      <c r="H681" s="205">
        <v>453</v>
      </c>
      <c r="I681" s="202">
        <f t="shared" si="11"/>
        <v>2.2075055187637969E-3</v>
      </c>
      <c r="J681" s="206" t="s">
        <v>262</v>
      </c>
      <c r="K681" s="200" t="s">
        <v>296</v>
      </c>
      <c r="L681" s="200" t="s">
        <v>328</v>
      </c>
    </row>
    <row r="682" spans="1:12" ht="20.100000000000001" customHeight="1" x14ac:dyDescent="0.2">
      <c r="A682" s="204" t="s">
        <v>493</v>
      </c>
      <c r="B682" s="205">
        <v>52</v>
      </c>
      <c r="C682" s="205">
        <v>2</v>
      </c>
      <c r="D682" s="205">
        <v>8</v>
      </c>
      <c r="E682" s="205">
        <v>22</v>
      </c>
      <c r="F682" s="205">
        <v>12</v>
      </c>
      <c r="G682" s="205">
        <v>8</v>
      </c>
      <c r="H682" s="205">
        <v>2428</v>
      </c>
      <c r="I682" s="202">
        <f t="shared" si="11"/>
        <v>2.1416803953871501E-2</v>
      </c>
      <c r="J682" s="206" t="s">
        <v>30</v>
      </c>
      <c r="K682" s="200" t="s">
        <v>312</v>
      </c>
      <c r="L682" s="200" t="s">
        <v>2358</v>
      </c>
    </row>
    <row r="683" spans="1:12" ht="20.100000000000001" customHeight="1" x14ac:dyDescent="0.2">
      <c r="A683" s="204" t="s">
        <v>2567</v>
      </c>
      <c r="B683" s="205">
        <v>2535</v>
      </c>
      <c r="C683" s="205">
        <v>256</v>
      </c>
      <c r="D683" s="205">
        <v>127</v>
      </c>
      <c r="E683" s="205">
        <v>593</v>
      </c>
      <c r="F683" s="205">
        <v>874</v>
      </c>
      <c r="G683" s="205">
        <v>685</v>
      </c>
      <c r="H683" s="205">
        <v>51275</v>
      </c>
      <c r="I683" s="202">
        <f t="shared" si="11"/>
        <v>4.9439297903461729E-2</v>
      </c>
      <c r="J683" s="206" t="s">
        <v>456</v>
      </c>
      <c r="K683" s="200" t="s">
        <v>2580</v>
      </c>
      <c r="L683" s="200"/>
    </row>
    <row r="684" spans="1:12" ht="20.100000000000001" customHeight="1" x14ac:dyDescent="0.2">
      <c r="A684" s="204" t="s">
        <v>656</v>
      </c>
      <c r="B684" s="205">
        <v>12</v>
      </c>
      <c r="C684" s="205">
        <v>0</v>
      </c>
      <c r="D684" s="205">
        <v>1</v>
      </c>
      <c r="E684" s="205">
        <v>4</v>
      </c>
      <c r="F684" s="205">
        <v>6</v>
      </c>
      <c r="G684" s="205">
        <v>1</v>
      </c>
      <c r="H684" s="205">
        <v>919</v>
      </c>
      <c r="I684" s="202">
        <f t="shared" si="11"/>
        <v>1.3057671381936888E-2</v>
      </c>
      <c r="J684" s="206" t="s">
        <v>120</v>
      </c>
      <c r="K684" s="200" t="s">
        <v>305</v>
      </c>
      <c r="L684" s="200"/>
    </row>
    <row r="685" spans="1:12" ht="20.100000000000001" customHeight="1" x14ac:dyDescent="0.2">
      <c r="A685" s="204" t="s">
        <v>737</v>
      </c>
      <c r="B685" s="205">
        <v>14</v>
      </c>
      <c r="C685" s="205">
        <v>3</v>
      </c>
      <c r="D685" s="205">
        <v>3</v>
      </c>
      <c r="E685" s="205">
        <v>3</v>
      </c>
      <c r="F685" s="205">
        <v>2</v>
      </c>
      <c r="G685" s="205">
        <v>3</v>
      </c>
      <c r="H685" s="205">
        <v>2818</v>
      </c>
      <c r="I685" s="202">
        <f t="shared" si="11"/>
        <v>4.9680624556422996E-3</v>
      </c>
      <c r="J685" s="206" t="s">
        <v>40</v>
      </c>
      <c r="K685" s="200" t="s">
        <v>300</v>
      </c>
      <c r="L685" s="200" t="s">
        <v>2356</v>
      </c>
    </row>
    <row r="686" spans="1:12" ht="20.100000000000001" customHeight="1" x14ac:dyDescent="0.2">
      <c r="A686" s="204" t="s">
        <v>1983</v>
      </c>
      <c r="B686" s="205">
        <v>3</v>
      </c>
      <c r="C686" s="205">
        <v>0</v>
      </c>
      <c r="D686" s="205">
        <v>0</v>
      </c>
      <c r="E686" s="205">
        <v>1</v>
      </c>
      <c r="F686" s="205">
        <v>2</v>
      </c>
      <c r="G686" s="205">
        <v>0</v>
      </c>
      <c r="H686" s="205">
        <v>568</v>
      </c>
      <c r="I686" s="202">
        <f t="shared" si="11"/>
        <v>5.2816901408450703E-3</v>
      </c>
      <c r="J686" s="206" t="s">
        <v>43</v>
      </c>
      <c r="K686" s="200" t="s">
        <v>312</v>
      </c>
      <c r="L686" s="200"/>
    </row>
    <row r="687" spans="1:12" ht="20.100000000000001" customHeight="1" x14ac:dyDescent="0.2">
      <c r="A687" s="204" t="s">
        <v>443</v>
      </c>
      <c r="B687" s="205">
        <v>140</v>
      </c>
      <c r="C687" s="205">
        <v>3</v>
      </c>
      <c r="D687" s="205">
        <v>3</v>
      </c>
      <c r="E687" s="205">
        <v>46</v>
      </c>
      <c r="F687" s="205">
        <v>52</v>
      </c>
      <c r="G687" s="205">
        <v>36</v>
      </c>
      <c r="H687" s="205">
        <v>2217</v>
      </c>
      <c r="I687" s="202">
        <f t="shared" si="11"/>
        <v>6.3148398737032027E-2</v>
      </c>
      <c r="J687" s="206" t="s">
        <v>29</v>
      </c>
      <c r="K687" s="200" t="s">
        <v>298</v>
      </c>
      <c r="L687" s="200" t="s">
        <v>391</v>
      </c>
    </row>
    <row r="688" spans="1:12" ht="20.100000000000001" customHeight="1" x14ac:dyDescent="0.2">
      <c r="A688" s="204" t="s">
        <v>542</v>
      </c>
      <c r="B688" s="205">
        <v>10</v>
      </c>
      <c r="C688" s="205">
        <v>0</v>
      </c>
      <c r="D688" s="205">
        <v>0</v>
      </c>
      <c r="E688" s="205">
        <v>5</v>
      </c>
      <c r="F688" s="205">
        <v>1</v>
      </c>
      <c r="G688" s="205">
        <v>4</v>
      </c>
      <c r="H688" s="205">
        <v>1966</v>
      </c>
      <c r="I688" s="202">
        <f t="shared" si="11"/>
        <v>5.0864699898270603E-3</v>
      </c>
      <c r="J688" s="206" t="s">
        <v>61</v>
      </c>
      <c r="K688" s="200" t="s">
        <v>305</v>
      </c>
      <c r="L688" s="200"/>
    </row>
    <row r="689" spans="1:12" ht="20.100000000000001" customHeight="1" x14ac:dyDescent="0.2">
      <c r="A689" s="204" t="s">
        <v>1071</v>
      </c>
      <c r="B689" s="205">
        <v>24</v>
      </c>
      <c r="C689" s="205">
        <v>2</v>
      </c>
      <c r="D689" s="205">
        <v>3</v>
      </c>
      <c r="E689" s="205">
        <v>9</v>
      </c>
      <c r="F689" s="205">
        <v>2</v>
      </c>
      <c r="G689" s="205">
        <v>8</v>
      </c>
      <c r="H689" s="205">
        <v>1554</v>
      </c>
      <c r="I689" s="202">
        <f t="shared" si="11"/>
        <v>1.5444015444015444E-2</v>
      </c>
      <c r="J689" s="206" t="s">
        <v>71</v>
      </c>
      <c r="K689" s="200" t="s">
        <v>298</v>
      </c>
      <c r="L689" s="200"/>
    </row>
    <row r="690" spans="1:12" ht="20.100000000000001" customHeight="1" x14ac:dyDescent="0.2">
      <c r="A690" s="204" t="s">
        <v>1143</v>
      </c>
      <c r="B690" s="205">
        <v>13</v>
      </c>
      <c r="C690" s="205">
        <v>3</v>
      </c>
      <c r="D690" s="205">
        <v>0</v>
      </c>
      <c r="E690" s="205">
        <v>6</v>
      </c>
      <c r="F690" s="205">
        <v>4</v>
      </c>
      <c r="G690" s="205">
        <v>0</v>
      </c>
      <c r="H690" s="205">
        <v>491</v>
      </c>
      <c r="I690" s="202">
        <f t="shared" si="11"/>
        <v>2.6476578411405296E-2</v>
      </c>
      <c r="J690" s="206" t="s">
        <v>122</v>
      </c>
      <c r="K690" s="200" t="s">
        <v>307</v>
      </c>
      <c r="L690" s="200" t="s">
        <v>118</v>
      </c>
    </row>
    <row r="691" spans="1:12" ht="20.100000000000001" customHeight="1" x14ac:dyDescent="0.2">
      <c r="A691" s="204" t="s">
        <v>2138</v>
      </c>
      <c r="B691" s="205">
        <v>6</v>
      </c>
      <c r="C691" s="205">
        <v>0</v>
      </c>
      <c r="D691" s="205">
        <v>2</v>
      </c>
      <c r="E691" s="205">
        <v>2</v>
      </c>
      <c r="F691" s="205">
        <v>2</v>
      </c>
      <c r="G691" s="205">
        <v>0</v>
      </c>
      <c r="H691" s="205">
        <v>746</v>
      </c>
      <c r="I691" s="202">
        <f t="shared" si="11"/>
        <v>8.0428954423592495E-3</v>
      </c>
      <c r="J691" s="206" t="s">
        <v>54</v>
      </c>
      <c r="K691" s="200" t="s">
        <v>296</v>
      </c>
      <c r="L691" s="200" t="s">
        <v>328</v>
      </c>
    </row>
    <row r="692" spans="1:12" ht="20.100000000000001" customHeight="1" x14ac:dyDescent="0.2">
      <c r="A692" s="204" t="s">
        <v>1168</v>
      </c>
      <c r="B692" s="205">
        <v>1</v>
      </c>
      <c r="C692" s="205">
        <v>0</v>
      </c>
      <c r="D692" s="205">
        <v>0</v>
      </c>
      <c r="E692" s="205">
        <v>0</v>
      </c>
      <c r="F692" s="205">
        <v>1</v>
      </c>
      <c r="G692" s="205">
        <v>0</v>
      </c>
      <c r="H692" s="205">
        <v>758</v>
      </c>
      <c r="I692" s="202">
        <f t="shared" si="11"/>
        <v>1.3192612137203166E-3</v>
      </c>
      <c r="J692" s="206" t="s">
        <v>70</v>
      </c>
      <c r="K692" s="200" t="s">
        <v>298</v>
      </c>
      <c r="L692" s="200"/>
    </row>
    <row r="693" spans="1:12" ht="20.100000000000001" customHeight="1" x14ac:dyDescent="0.2">
      <c r="A693" s="204" t="s">
        <v>1366</v>
      </c>
      <c r="B693" s="205">
        <v>13</v>
      </c>
      <c r="C693" s="205">
        <v>0</v>
      </c>
      <c r="D693" s="205">
        <v>1</v>
      </c>
      <c r="E693" s="205">
        <v>7</v>
      </c>
      <c r="F693" s="205">
        <v>2</v>
      </c>
      <c r="G693" s="205">
        <v>3</v>
      </c>
      <c r="H693" s="205">
        <v>1466</v>
      </c>
      <c r="I693" s="202">
        <f t="shared" si="11"/>
        <v>8.8676671214188273E-3</v>
      </c>
      <c r="J693" s="206" t="s">
        <v>43</v>
      </c>
      <c r="K693" s="200" t="s">
        <v>312</v>
      </c>
      <c r="L693" s="200"/>
    </row>
    <row r="694" spans="1:12" ht="20.100000000000001" customHeight="1" x14ac:dyDescent="0.2">
      <c r="A694" s="204" t="s">
        <v>2114</v>
      </c>
      <c r="B694" s="205">
        <v>2</v>
      </c>
      <c r="C694" s="205">
        <v>0</v>
      </c>
      <c r="D694" s="205">
        <v>0</v>
      </c>
      <c r="E694" s="205">
        <v>1</v>
      </c>
      <c r="F694" s="205">
        <v>1</v>
      </c>
      <c r="G694" s="205">
        <v>0</v>
      </c>
      <c r="H694" s="205">
        <v>636</v>
      </c>
      <c r="I694" s="202">
        <f t="shared" si="11"/>
        <v>3.1446540880503146E-3</v>
      </c>
      <c r="J694" s="206" t="s">
        <v>71</v>
      </c>
      <c r="K694" s="200" t="s">
        <v>298</v>
      </c>
      <c r="L694" s="200"/>
    </row>
    <row r="695" spans="1:12" ht="20.100000000000001" customHeight="1" x14ac:dyDescent="0.2">
      <c r="A695" s="204" t="s">
        <v>1054</v>
      </c>
      <c r="B695" s="205">
        <v>9</v>
      </c>
      <c r="C695" s="205">
        <v>0</v>
      </c>
      <c r="D695" s="205">
        <v>0</v>
      </c>
      <c r="E695" s="205">
        <v>6</v>
      </c>
      <c r="F695" s="205">
        <v>1</v>
      </c>
      <c r="G695" s="205">
        <v>2</v>
      </c>
      <c r="H695" s="205">
        <v>777</v>
      </c>
      <c r="I695" s="202">
        <f t="shared" si="11"/>
        <v>1.1583011583011582E-2</v>
      </c>
      <c r="J695" s="206" t="s">
        <v>47</v>
      </c>
      <c r="K695" s="200" t="s">
        <v>316</v>
      </c>
      <c r="L695" s="200"/>
    </row>
    <row r="696" spans="1:12" ht="20.100000000000001" customHeight="1" x14ac:dyDescent="0.2">
      <c r="A696" s="204" t="s">
        <v>1557</v>
      </c>
      <c r="B696" s="205">
        <v>4</v>
      </c>
      <c r="C696" s="205">
        <v>0</v>
      </c>
      <c r="D696" s="205">
        <v>0</v>
      </c>
      <c r="E696" s="205">
        <v>1</v>
      </c>
      <c r="F696" s="205">
        <v>2</v>
      </c>
      <c r="G696" s="205">
        <v>1</v>
      </c>
      <c r="H696" s="205">
        <v>671</v>
      </c>
      <c r="I696" s="202">
        <f t="shared" si="11"/>
        <v>5.9612518628912071E-3</v>
      </c>
      <c r="J696" s="206" t="s">
        <v>71</v>
      </c>
      <c r="K696" s="200" t="s">
        <v>312</v>
      </c>
      <c r="L696" s="200" t="s">
        <v>2358</v>
      </c>
    </row>
    <row r="697" spans="1:12" ht="20.100000000000001" customHeight="1" x14ac:dyDescent="0.2">
      <c r="A697" s="204" t="s">
        <v>1172</v>
      </c>
      <c r="B697" s="205">
        <v>2</v>
      </c>
      <c r="C697" s="205">
        <v>0</v>
      </c>
      <c r="D697" s="205">
        <v>0</v>
      </c>
      <c r="E697" s="205">
        <v>1</v>
      </c>
      <c r="F697" s="205">
        <v>1</v>
      </c>
      <c r="G697" s="205">
        <v>0</v>
      </c>
      <c r="H697" s="205">
        <v>511</v>
      </c>
      <c r="I697" s="202">
        <f t="shared" si="11"/>
        <v>3.9138943248532287E-3</v>
      </c>
      <c r="J697" s="206" t="s">
        <v>28</v>
      </c>
      <c r="K697" s="200" t="s">
        <v>321</v>
      </c>
      <c r="L697" s="200" t="s">
        <v>2355</v>
      </c>
    </row>
    <row r="698" spans="1:12" ht="20.100000000000001" customHeight="1" x14ac:dyDescent="0.2">
      <c r="A698" s="204" t="s">
        <v>1577</v>
      </c>
      <c r="B698" s="205">
        <v>10</v>
      </c>
      <c r="C698" s="205">
        <v>0</v>
      </c>
      <c r="D698" s="205">
        <v>0</v>
      </c>
      <c r="E698" s="205">
        <v>7</v>
      </c>
      <c r="F698" s="205">
        <v>3</v>
      </c>
      <c r="G698" s="205">
        <v>0</v>
      </c>
      <c r="H698" s="205">
        <v>804</v>
      </c>
      <c r="I698" s="202">
        <f t="shared" si="11"/>
        <v>1.2437810945273632E-2</v>
      </c>
      <c r="J698" s="206" t="s">
        <v>170</v>
      </c>
      <c r="K698" s="200" t="s">
        <v>309</v>
      </c>
      <c r="L698" s="200"/>
    </row>
    <row r="699" spans="1:12" ht="20.100000000000001" customHeight="1" x14ac:dyDescent="0.2">
      <c r="A699" s="204" t="s">
        <v>666</v>
      </c>
      <c r="B699" s="205">
        <v>16</v>
      </c>
      <c r="C699" s="205">
        <v>0</v>
      </c>
      <c r="D699" s="205">
        <v>1</v>
      </c>
      <c r="E699" s="205">
        <v>4</v>
      </c>
      <c r="F699" s="205">
        <v>5</v>
      </c>
      <c r="G699" s="205">
        <v>6</v>
      </c>
      <c r="H699" s="205">
        <v>1855</v>
      </c>
      <c r="I699" s="202">
        <f t="shared" si="11"/>
        <v>8.6253369272237205E-3</v>
      </c>
      <c r="J699" s="206" t="s">
        <v>70</v>
      </c>
      <c r="K699" s="200" t="s">
        <v>312</v>
      </c>
      <c r="L699" s="200" t="s">
        <v>2358</v>
      </c>
    </row>
    <row r="700" spans="1:12" ht="20.100000000000001" customHeight="1" x14ac:dyDescent="0.2">
      <c r="A700" s="204" t="s">
        <v>627</v>
      </c>
      <c r="B700" s="205">
        <v>21</v>
      </c>
      <c r="C700" s="205">
        <v>6</v>
      </c>
      <c r="D700" s="205">
        <v>0</v>
      </c>
      <c r="E700" s="205">
        <v>7</v>
      </c>
      <c r="F700" s="205">
        <v>2</v>
      </c>
      <c r="G700" s="205">
        <v>6</v>
      </c>
      <c r="H700" s="205">
        <v>2419</v>
      </c>
      <c r="I700" s="202">
        <f t="shared" si="11"/>
        <v>8.6812732534105007E-3</v>
      </c>
      <c r="J700" s="206" t="s">
        <v>46</v>
      </c>
      <c r="K700" s="200" t="s">
        <v>296</v>
      </c>
      <c r="L700" s="200"/>
    </row>
    <row r="701" spans="1:12" ht="20.100000000000001" customHeight="1" x14ac:dyDescent="0.2">
      <c r="A701" s="204" t="s">
        <v>553</v>
      </c>
      <c r="B701" s="205">
        <v>4</v>
      </c>
      <c r="C701" s="205">
        <v>0</v>
      </c>
      <c r="D701" s="205">
        <v>0</v>
      </c>
      <c r="E701" s="205">
        <v>1</v>
      </c>
      <c r="F701" s="205">
        <v>0</v>
      </c>
      <c r="G701" s="205">
        <v>3</v>
      </c>
      <c r="H701" s="205">
        <v>870</v>
      </c>
      <c r="I701" s="202">
        <f t="shared" si="11"/>
        <v>4.5977011494252873E-3</v>
      </c>
      <c r="J701" s="206" t="s">
        <v>46</v>
      </c>
      <c r="K701" s="200" t="s">
        <v>296</v>
      </c>
      <c r="L701" s="200"/>
    </row>
    <row r="702" spans="1:12" ht="20.100000000000001" customHeight="1" x14ac:dyDescent="0.2">
      <c r="A702" s="204" t="s">
        <v>593</v>
      </c>
      <c r="B702" s="205">
        <v>74</v>
      </c>
      <c r="C702" s="205">
        <v>1</v>
      </c>
      <c r="D702" s="205">
        <v>0</v>
      </c>
      <c r="E702" s="205">
        <v>69</v>
      </c>
      <c r="F702" s="205">
        <v>3</v>
      </c>
      <c r="G702" s="205">
        <v>1</v>
      </c>
      <c r="H702" s="205">
        <v>198</v>
      </c>
      <c r="I702" s="202">
        <f t="shared" si="11"/>
        <v>0.37373737373737376</v>
      </c>
      <c r="J702" s="206" t="s">
        <v>116</v>
      </c>
      <c r="K702" s="200" t="s">
        <v>307</v>
      </c>
      <c r="L702" s="200"/>
    </row>
    <row r="703" spans="1:12" ht="20.100000000000001" customHeight="1" x14ac:dyDescent="0.2">
      <c r="A703" s="204" t="s">
        <v>1563</v>
      </c>
      <c r="B703" s="205">
        <v>4</v>
      </c>
      <c r="C703" s="205">
        <v>2</v>
      </c>
      <c r="D703" s="205">
        <v>0</v>
      </c>
      <c r="E703" s="205">
        <v>1</v>
      </c>
      <c r="F703" s="205">
        <v>1</v>
      </c>
      <c r="G703" s="205">
        <v>0</v>
      </c>
      <c r="H703" s="205">
        <v>321</v>
      </c>
      <c r="I703" s="202">
        <f t="shared" si="11"/>
        <v>1.2461059190031152E-2</v>
      </c>
      <c r="J703" s="206" t="s">
        <v>116</v>
      </c>
      <c r="K703" s="200" t="s">
        <v>307</v>
      </c>
      <c r="L703" s="200"/>
    </row>
    <row r="704" spans="1:12" ht="20.100000000000001" customHeight="1" x14ac:dyDescent="0.2">
      <c r="A704" s="204" t="s">
        <v>1109</v>
      </c>
      <c r="B704" s="205">
        <v>2</v>
      </c>
      <c r="C704" s="205">
        <v>0</v>
      </c>
      <c r="D704" s="205">
        <v>0</v>
      </c>
      <c r="E704" s="205">
        <v>1</v>
      </c>
      <c r="F704" s="205">
        <v>1</v>
      </c>
      <c r="G704" s="205">
        <v>0</v>
      </c>
      <c r="H704" s="205">
        <v>1086</v>
      </c>
      <c r="I704" s="202">
        <f t="shared" si="11"/>
        <v>1.841620626151013E-3</v>
      </c>
      <c r="J704" s="206" t="s">
        <v>61</v>
      </c>
      <c r="K704" s="200" t="s">
        <v>305</v>
      </c>
      <c r="L704" s="200"/>
    </row>
    <row r="705" spans="1:12" ht="20.100000000000001" customHeight="1" x14ac:dyDescent="0.2">
      <c r="A705" s="204" t="s">
        <v>1787</v>
      </c>
      <c r="B705" s="205">
        <v>1</v>
      </c>
      <c r="C705" s="205">
        <v>0</v>
      </c>
      <c r="D705" s="205">
        <v>0</v>
      </c>
      <c r="E705" s="205">
        <v>1</v>
      </c>
      <c r="F705" s="205">
        <v>0</v>
      </c>
      <c r="G705" s="205">
        <v>0</v>
      </c>
      <c r="H705" s="205">
        <v>469</v>
      </c>
      <c r="I705" s="202">
        <f t="shared" si="11"/>
        <v>2.1321961620469083E-3</v>
      </c>
      <c r="J705" s="206" t="s">
        <v>46</v>
      </c>
      <c r="K705" s="200" t="s">
        <v>296</v>
      </c>
      <c r="L705" s="200"/>
    </row>
    <row r="706" spans="1:12" ht="20.100000000000001" customHeight="1" x14ac:dyDescent="0.2">
      <c r="A706" s="204" t="s">
        <v>1604</v>
      </c>
      <c r="B706" s="205">
        <v>3</v>
      </c>
      <c r="C706" s="205">
        <v>0</v>
      </c>
      <c r="D706" s="205">
        <v>0</v>
      </c>
      <c r="E706" s="205">
        <v>0</v>
      </c>
      <c r="F706" s="205">
        <v>2</v>
      </c>
      <c r="G706" s="205">
        <v>1</v>
      </c>
      <c r="H706" s="205">
        <v>651</v>
      </c>
      <c r="I706" s="202">
        <f t="shared" si="11"/>
        <v>4.608294930875576E-3</v>
      </c>
      <c r="J706" s="206" t="s">
        <v>34</v>
      </c>
      <c r="K706" s="200" t="s">
        <v>305</v>
      </c>
      <c r="L706" s="200" t="s">
        <v>2359</v>
      </c>
    </row>
    <row r="707" spans="1:12" ht="20.100000000000001" customHeight="1" x14ac:dyDescent="0.2">
      <c r="A707" s="204" t="s">
        <v>1591</v>
      </c>
      <c r="B707" s="205">
        <v>4</v>
      </c>
      <c r="C707" s="205">
        <v>0</v>
      </c>
      <c r="D707" s="205">
        <v>1</v>
      </c>
      <c r="E707" s="205">
        <v>1</v>
      </c>
      <c r="F707" s="205">
        <v>1</v>
      </c>
      <c r="G707" s="205">
        <v>1</v>
      </c>
      <c r="H707" s="205">
        <v>792</v>
      </c>
      <c r="I707" s="202">
        <f t="shared" si="11"/>
        <v>5.0505050505050509E-3</v>
      </c>
      <c r="J707" s="206" t="s">
        <v>13</v>
      </c>
      <c r="K707" s="200" t="s">
        <v>296</v>
      </c>
      <c r="L707" s="200" t="s">
        <v>328</v>
      </c>
    </row>
    <row r="708" spans="1:12" ht="20.100000000000001" customHeight="1" x14ac:dyDescent="0.2">
      <c r="A708" s="204" t="s">
        <v>2080</v>
      </c>
      <c r="B708" s="205">
        <v>4</v>
      </c>
      <c r="C708" s="205">
        <v>0</v>
      </c>
      <c r="D708" s="205">
        <v>0</v>
      </c>
      <c r="E708" s="205">
        <v>1</v>
      </c>
      <c r="F708" s="205">
        <v>2</v>
      </c>
      <c r="G708" s="205">
        <v>1</v>
      </c>
      <c r="H708" s="205">
        <v>1204</v>
      </c>
      <c r="I708" s="202">
        <f t="shared" si="11"/>
        <v>3.3222591362126247E-3</v>
      </c>
      <c r="J708" s="206" t="s">
        <v>180</v>
      </c>
      <c r="K708" s="200" t="s">
        <v>296</v>
      </c>
      <c r="L708" s="200"/>
    </row>
    <row r="709" spans="1:12" ht="20.100000000000001" customHeight="1" x14ac:dyDescent="0.2">
      <c r="A709" s="204" t="s">
        <v>1006</v>
      </c>
      <c r="B709" s="205">
        <v>11</v>
      </c>
      <c r="C709" s="205">
        <v>0</v>
      </c>
      <c r="D709" s="205">
        <v>1</v>
      </c>
      <c r="E709" s="205">
        <v>5</v>
      </c>
      <c r="F709" s="205">
        <v>3</v>
      </c>
      <c r="G709" s="205">
        <v>2</v>
      </c>
      <c r="H709" s="205">
        <v>878</v>
      </c>
      <c r="I709" s="202">
        <f t="shared" si="11"/>
        <v>1.2528473804100227E-2</v>
      </c>
      <c r="J709" s="206" t="s">
        <v>238</v>
      </c>
      <c r="K709" s="200" t="s">
        <v>2580</v>
      </c>
      <c r="L709" s="200" t="s">
        <v>91</v>
      </c>
    </row>
    <row r="710" spans="1:12" ht="20.100000000000001" customHeight="1" x14ac:dyDescent="0.2">
      <c r="A710" s="204" t="s">
        <v>1288</v>
      </c>
      <c r="B710" s="205">
        <v>3</v>
      </c>
      <c r="C710" s="205">
        <v>0</v>
      </c>
      <c r="D710" s="205">
        <v>0</v>
      </c>
      <c r="E710" s="205">
        <v>1</v>
      </c>
      <c r="F710" s="205">
        <v>1</v>
      </c>
      <c r="G710" s="205">
        <v>1</v>
      </c>
      <c r="H710" s="205">
        <v>599</v>
      </c>
      <c r="I710" s="202">
        <f t="shared" si="11"/>
        <v>5.008347245409015E-3</v>
      </c>
      <c r="J710" s="206" t="s">
        <v>210</v>
      </c>
      <c r="K710" s="200" t="s">
        <v>296</v>
      </c>
      <c r="L710" s="200"/>
    </row>
    <row r="711" spans="1:12" ht="20.100000000000001" customHeight="1" x14ac:dyDescent="0.2">
      <c r="A711" s="204" t="s">
        <v>699</v>
      </c>
      <c r="B711" s="205">
        <v>48</v>
      </c>
      <c r="C711" s="205">
        <v>0</v>
      </c>
      <c r="D711" s="205">
        <v>0</v>
      </c>
      <c r="E711" s="205">
        <v>47</v>
      </c>
      <c r="F711" s="205">
        <v>0</v>
      </c>
      <c r="G711" s="205">
        <v>1</v>
      </c>
      <c r="H711" s="205">
        <v>716</v>
      </c>
      <c r="I711" s="202">
        <f t="shared" si="11"/>
        <v>6.7039106145251395E-2</v>
      </c>
      <c r="J711" s="206" t="s">
        <v>11</v>
      </c>
      <c r="K711" s="200" t="s">
        <v>307</v>
      </c>
      <c r="L711" s="200"/>
    </row>
    <row r="712" spans="1:12" ht="20.100000000000001" customHeight="1" x14ac:dyDescent="0.2">
      <c r="A712" s="204" t="s">
        <v>2212</v>
      </c>
      <c r="B712" s="205">
        <v>1</v>
      </c>
      <c r="C712" s="205">
        <v>0</v>
      </c>
      <c r="D712" s="205">
        <v>0</v>
      </c>
      <c r="E712" s="205">
        <v>0</v>
      </c>
      <c r="F712" s="205">
        <v>0</v>
      </c>
      <c r="G712" s="205">
        <v>1</v>
      </c>
      <c r="H712" s="205">
        <v>584</v>
      </c>
      <c r="I712" s="202">
        <f t="shared" si="11"/>
        <v>1.7123287671232876E-3</v>
      </c>
      <c r="J712" s="206" t="s">
        <v>225</v>
      </c>
      <c r="K712" s="200" t="s">
        <v>307</v>
      </c>
      <c r="L712" s="200" t="s">
        <v>118</v>
      </c>
    </row>
    <row r="713" spans="1:12" ht="20.100000000000001" customHeight="1" x14ac:dyDescent="0.2">
      <c r="A713" s="204" t="s">
        <v>763</v>
      </c>
      <c r="B713" s="205">
        <v>14</v>
      </c>
      <c r="C713" s="205">
        <v>0</v>
      </c>
      <c r="D713" s="205">
        <v>1</v>
      </c>
      <c r="E713" s="205">
        <v>12</v>
      </c>
      <c r="F713" s="205">
        <v>1</v>
      </c>
      <c r="G713" s="205">
        <v>0</v>
      </c>
      <c r="H713" s="205">
        <v>488</v>
      </c>
      <c r="I713" s="202">
        <f t="shared" si="11"/>
        <v>2.8688524590163935E-2</v>
      </c>
      <c r="J713" s="206" t="s">
        <v>11</v>
      </c>
      <c r="K713" s="200" t="s">
        <v>307</v>
      </c>
      <c r="L713" s="200" t="s">
        <v>1</v>
      </c>
    </row>
    <row r="714" spans="1:12" ht="20.100000000000001" customHeight="1" x14ac:dyDescent="0.2">
      <c r="A714" s="204" t="s">
        <v>1357</v>
      </c>
      <c r="B714" s="205">
        <v>5</v>
      </c>
      <c r="C714" s="205">
        <v>0</v>
      </c>
      <c r="D714" s="205">
        <v>0</v>
      </c>
      <c r="E714" s="205">
        <v>3</v>
      </c>
      <c r="F714" s="205">
        <v>1</v>
      </c>
      <c r="G714" s="205">
        <v>1</v>
      </c>
      <c r="H714" s="205">
        <v>559</v>
      </c>
      <c r="I714" s="202">
        <f t="shared" si="11"/>
        <v>8.9445438282647581E-3</v>
      </c>
      <c r="J714" s="206" t="s">
        <v>122</v>
      </c>
      <c r="K714" s="200" t="s">
        <v>307</v>
      </c>
      <c r="L714" s="200" t="s">
        <v>118</v>
      </c>
    </row>
    <row r="715" spans="1:12" ht="20.100000000000001" customHeight="1" x14ac:dyDescent="0.2">
      <c r="A715" s="204" t="s">
        <v>832</v>
      </c>
      <c r="B715" s="205">
        <v>35</v>
      </c>
      <c r="C715" s="205">
        <v>2</v>
      </c>
      <c r="D715" s="205">
        <v>0</v>
      </c>
      <c r="E715" s="205">
        <v>28</v>
      </c>
      <c r="F715" s="205">
        <v>4</v>
      </c>
      <c r="G715" s="205">
        <v>1</v>
      </c>
      <c r="H715" s="205">
        <v>662</v>
      </c>
      <c r="I715" s="202">
        <f t="shared" si="11"/>
        <v>5.2870090634441085E-2</v>
      </c>
      <c r="J715" s="206" t="s">
        <v>47</v>
      </c>
      <c r="K715" s="200" t="s">
        <v>300</v>
      </c>
      <c r="L715" s="200"/>
    </row>
    <row r="716" spans="1:12" ht="20.100000000000001" customHeight="1" x14ac:dyDescent="0.2">
      <c r="A716" s="204" t="s">
        <v>1925</v>
      </c>
      <c r="B716" s="205">
        <v>1</v>
      </c>
      <c r="C716" s="205">
        <v>0</v>
      </c>
      <c r="D716" s="205">
        <v>0</v>
      </c>
      <c r="E716" s="205">
        <v>1</v>
      </c>
      <c r="F716" s="205">
        <v>0</v>
      </c>
      <c r="G716" s="205">
        <v>0</v>
      </c>
      <c r="H716" s="205">
        <v>716</v>
      </c>
      <c r="I716" s="202">
        <f t="shared" ref="I716:I779" si="12">+B716/H716</f>
        <v>1.3966480446927375E-3</v>
      </c>
      <c r="J716" s="206" t="s">
        <v>225</v>
      </c>
      <c r="K716" s="200" t="s">
        <v>307</v>
      </c>
      <c r="L716" s="200" t="s">
        <v>118</v>
      </c>
    </row>
    <row r="717" spans="1:12" ht="20.100000000000001" customHeight="1" x14ac:dyDescent="0.2">
      <c r="A717" s="204" t="s">
        <v>1237</v>
      </c>
      <c r="B717" s="205">
        <v>11</v>
      </c>
      <c r="C717" s="205">
        <v>0</v>
      </c>
      <c r="D717" s="205">
        <v>0</v>
      </c>
      <c r="E717" s="205">
        <v>5</v>
      </c>
      <c r="F717" s="205">
        <v>4</v>
      </c>
      <c r="G717" s="205">
        <v>2</v>
      </c>
      <c r="H717" s="205">
        <v>1320</v>
      </c>
      <c r="I717" s="202">
        <f t="shared" si="12"/>
        <v>8.3333333333333332E-3</v>
      </c>
      <c r="J717" s="206" t="s">
        <v>2581</v>
      </c>
      <c r="K717" s="200" t="s">
        <v>312</v>
      </c>
      <c r="L717" s="200" t="s">
        <v>2358</v>
      </c>
    </row>
    <row r="718" spans="1:12" ht="20.100000000000001" customHeight="1" x14ac:dyDescent="0.2">
      <c r="A718" s="204" t="s">
        <v>1134</v>
      </c>
      <c r="B718" s="205">
        <v>1</v>
      </c>
      <c r="C718" s="205">
        <v>0</v>
      </c>
      <c r="D718" s="205">
        <v>0</v>
      </c>
      <c r="E718" s="205">
        <v>1</v>
      </c>
      <c r="F718" s="205">
        <v>0</v>
      </c>
      <c r="G718" s="205">
        <v>0</v>
      </c>
      <c r="H718" s="205">
        <v>515</v>
      </c>
      <c r="I718" s="202">
        <f t="shared" si="12"/>
        <v>1.9417475728155339E-3</v>
      </c>
      <c r="J718" s="206" t="s">
        <v>11</v>
      </c>
      <c r="K718" s="200" t="s">
        <v>307</v>
      </c>
      <c r="L718" s="200" t="s">
        <v>1</v>
      </c>
    </row>
    <row r="719" spans="1:12" ht="20.100000000000001" customHeight="1" x14ac:dyDescent="0.2">
      <c r="A719" s="204" t="s">
        <v>1663</v>
      </c>
      <c r="B719" s="205">
        <v>4</v>
      </c>
      <c r="C719" s="205">
        <v>0</v>
      </c>
      <c r="D719" s="205">
        <v>0</v>
      </c>
      <c r="E719" s="205">
        <v>2</v>
      </c>
      <c r="F719" s="205">
        <v>1</v>
      </c>
      <c r="G719" s="205">
        <v>1</v>
      </c>
      <c r="H719" s="205">
        <v>1054</v>
      </c>
      <c r="I719" s="202">
        <f t="shared" si="12"/>
        <v>3.7950664136622392E-3</v>
      </c>
      <c r="J719" s="206" t="s">
        <v>34</v>
      </c>
      <c r="K719" s="200" t="s">
        <v>305</v>
      </c>
      <c r="L719" s="200" t="s">
        <v>2359</v>
      </c>
    </row>
    <row r="720" spans="1:12" ht="20.100000000000001" customHeight="1" x14ac:dyDescent="0.2">
      <c r="A720" s="204" t="s">
        <v>1022</v>
      </c>
      <c r="B720" s="205">
        <v>13</v>
      </c>
      <c r="C720" s="205">
        <v>1</v>
      </c>
      <c r="D720" s="205">
        <v>0</v>
      </c>
      <c r="E720" s="205">
        <v>3</v>
      </c>
      <c r="F720" s="205">
        <v>4</v>
      </c>
      <c r="G720" s="205">
        <v>5</v>
      </c>
      <c r="H720" s="205">
        <v>1393</v>
      </c>
      <c r="I720" s="202">
        <f t="shared" si="12"/>
        <v>9.3323761665470208E-3</v>
      </c>
      <c r="J720" s="206" t="s">
        <v>71</v>
      </c>
      <c r="K720" s="200" t="s">
        <v>298</v>
      </c>
      <c r="L720" s="200"/>
    </row>
    <row r="721" spans="1:12" ht="20.100000000000001" customHeight="1" x14ac:dyDescent="0.2">
      <c r="A721" s="204" t="s">
        <v>1917</v>
      </c>
      <c r="B721" s="205">
        <v>2</v>
      </c>
      <c r="C721" s="205">
        <v>0</v>
      </c>
      <c r="D721" s="205">
        <v>0</v>
      </c>
      <c r="E721" s="205">
        <v>0</v>
      </c>
      <c r="F721" s="205">
        <v>0</v>
      </c>
      <c r="G721" s="205">
        <v>2</v>
      </c>
      <c r="H721" s="205">
        <v>443</v>
      </c>
      <c r="I721" s="202">
        <f t="shared" si="12"/>
        <v>4.5146726862302479E-3</v>
      </c>
      <c r="J721" s="206" t="s">
        <v>69</v>
      </c>
      <c r="K721" s="200" t="s">
        <v>321</v>
      </c>
      <c r="L721" s="200" t="s">
        <v>332</v>
      </c>
    </row>
    <row r="722" spans="1:12" ht="20.100000000000001" customHeight="1" x14ac:dyDescent="0.2">
      <c r="A722" s="204" t="s">
        <v>80</v>
      </c>
      <c r="B722" s="205">
        <v>354</v>
      </c>
      <c r="C722" s="205">
        <v>25</v>
      </c>
      <c r="D722" s="205">
        <v>25</v>
      </c>
      <c r="E722" s="205">
        <v>122</v>
      </c>
      <c r="F722" s="205">
        <v>92</v>
      </c>
      <c r="G722" s="205">
        <v>90</v>
      </c>
      <c r="H722" s="205">
        <v>49473</v>
      </c>
      <c r="I722" s="202">
        <f t="shared" si="12"/>
        <v>7.1554181068461589E-3</v>
      </c>
      <c r="J722" s="206" t="s">
        <v>456</v>
      </c>
      <c r="K722" s="200" t="s">
        <v>309</v>
      </c>
      <c r="L722" s="200" t="s">
        <v>111</v>
      </c>
    </row>
    <row r="723" spans="1:12" ht="20.100000000000001" customHeight="1" x14ac:dyDescent="0.2">
      <c r="A723" s="204" t="s">
        <v>926</v>
      </c>
      <c r="B723" s="205">
        <v>48</v>
      </c>
      <c r="C723" s="205">
        <v>1</v>
      </c>
      <c r="D723" s="205">
        <v>1</v>
      </c>
      <c r="E723" s="205">
        <v>42</v>
      </c>
      <c r="F723" s="205">
        <v>4</v>
      </c>
      <c r="G723" s="205">
        <v>0</v>
      </c>
      <c r="H723" s="205">
        <v>243</v>
      </c>
      <c r="I723" s="202">
        <f t="shared" si="12"/>
        <v>0.19753086419753085</v>
      </c>
      <c r="J723" s="206" t="s">
        <v>88</v>
      </c>
      <c r="K723" s="200" t="s">
        <v>305</v>
      </c>
      <c r="L723" s="200"/>
    </row>
    <row r="724" spans="1:12" ht="20.100000000000001" customHeight="1" x14ac:dyDescent="0.2">
      <c r="A724" s="204" t="s">
        <v>531</v>
      </c>
      <c r="B724" s="205">
        <v>28</v>
      </c>
      <c r="C724" s="205">
        <v>6</v>
      </c>
      <c r="D724" s="205">
        <v>5</v>
      </c>
      <c r="E724" s="205">
        <v>4</v>
      </c>
      <c r="F724" s="205">
        <v>10</v>
      </c>
      <c r="G724" s="205">
        <v>3</v>
      </c>
      <c r="H724" s="205">
        <v>2070</v>
      </c>
      <c r="I724" s="202">
        <f t="shared" si="12"/>
        <v>1.3526570048309179E-2</v>
      </c>
      <c r="J724" s="206" t="s">
        <v>70</v>
      </c>
      <c r="K724" s="200" t="s">
        <v>298</v>
      </c>
      <c r="L724" s="200"/>
    </row>
    <row r="725" spans="1:12" ht="20.100000000000001" customHeight="1" x14ac:dyDescent="0.2">
      <c r="A725" s="204" t="s">
        <v>1880</v>
      </c>
      <c r="B725" s="205">
        <v>3</v>
      </c>
      <c r="C725" s="205">
        <v>0</v>
      </c>
      <c r="D725" s="205">
        <v>0</v>
      </c>
      <c r="E725" s="205">
        <v>1</v>
      </c>
      <c r="F725" s="205">
        <v>1</v>
      </c>
      <c r="G725" s="205">
        <v>1</v>
      </c>
      <c r="H725" s="205">
        <v>202</v>
      </c>
      <c r="I725" s="202">
        <f t="shared" si="12"/>
        <v>1.4851485148514851E-2</v>
      </c>
      <c r="J725" s="206" t="s">
        <v>241</v>
      </c>
      <c r="K725" s="200" t="s">
        <v>298</v>
      </c>
      <c r="L725" s="200"/>
    </row>
    <row r="726" spans="1:12" ht="20.100000000000001" customHeight="1" x14ac:dyDescent="0.2">
      <c r="A726" s="204" t="s">
        <v>536</v>
      </c>
      <c r="B726" s="205">
        <v>70</v>
      </c>
      <c r="C726" s="205">
        <v>2</v>
      </c>
      <c r="D726" s="205">
        <v>0</v>
      </c>
      <c r="E726" s="205">
        <v>54</v>
      </c>
      <c r="F726" s="205">
        <v>9</v>
      </c>
      <c r="G726" s="205">
        <v>5</v>
      </c>
      <c r="H726" s="205">
        <v>1891</v>
      </c>
      <c r="I726" s="202">
        <f t="shared" si="12"/>
        <v>3.7017451084082498E-2</v>
      </c>
      <c r="J726" s="206" t="s">
        <v>30</v>
      </c>
      <c r="K726" s="200" t="s">
        <v>309</v>
      </c>
      <c r="L726" s="200" t="s">
        <v>111</v>
      </c>
    </row>
    <row r="727" spans="1:12" ht="20.100000000000001" customHeight="1" x14ac:dyDescent="0.2">
      <c r="A727" s="204" t="s">
        <v>2007</v>
      </c>
      <c r="B727" s="205">
        <v>1</v>
      </c>
      <c r="C727" s="205">
        <v>0</v>
      </c>
      <c r="D727" s="205">
        <v>0</v>
      </c>
      <c r="E727" s="205">
        <v>0</v>
      </c>
      <c r="F727" s="205">
        <v>1</v>
      </c>
      <c r="G727" s="205">
        <v>0</v>
      </c>
      <c r="H727" s="205">
        <v>509</v>
      </c>
      <c r="I727" s="202">
        <f t="shared" si="12"/>
        <v>1.9646365422396855E-3</v>
      </c>
      <c r="J727" s="206" t="s">
        <v>79</v>
      </c>
      <c r="K727" s="200" t="s">
        <v>296</v>
      </c>
      <c r="L727" s="200"/>
    </row>
    <row r="728" spans="1:12" ht="20.100000000000001" customHeight="1" x14ac:dyDescent="0.2">
      <c r="A728" s="204" t="s">
        <v>1364</v>
      </c>
      <c r="B728" s="205">
        <v>6</v>
      </c>
      <c r="C728" s="205">
        <v>0</v>
      </c>
      <c r="D728" s="205">
        <v>0</v>
      </c>
      <c r="E728" s="205">
        <v>0</v>
      </c>
      <c r="F728" s="205">
        <v>1</v>
      </c>
      <c r="G728" s="205">
        <v>5</v>
      </c>
      <c r="H728" s="205">
        <v>970</v>
      </c>
      <c r="I728" s="202">
        <f t="shared" si="12"/>
        <v>6.1855670103092781E-3</v>
      </c>
      <c r="J728" s="206" t="s">
        <v>30</v>
      </c>
      <c r="K728" s="200" t="s">
        <v>312</v>
      </c>
      <c r="L728" s="200" t="s">
        <v>2358</v>
      </c>
    </row>
    <row r="729" spans="1:12" ht="20.100000000000001" customHeight="1" x14ac:dyDescent="0.2">
      <c r="A729" s="204" t="s">
        <v>229</v>
      </c>
      <c r="B729" s="205">
        <v>3</v>
      </c>
      <c r="C729" s="205">
        <v>0</v>
      </c>
      <c r="D729" s="205">
        <v>0</v>
      </c>
      <c r="E729" s="205">
        <v>1</v>
      </c>
      <c r="F729" s="205">
        <v>0</v>
      </c>
      <c r="G729" s="205">
        <v>2</v>
      </c>
      <c r="H729" s="205">
        <v>82190</v>
      </c>
      <c r="I729" s="202">
        <f t="shared" si="12"/>
        <v>3.6500790850468425E-5</v>
      </c>
      <c r="J729" s="206" t="s">
        <v>456</v>
      </c>
      <c r="K729" s="200" t="s">
        <v>2580</v>
      </c>
      <c r="L729" s="200"/>
    </row>
    <row r="730" spans="1:12" ht="20.100000000000001" customHeight="1" x14ac:dyDescent="0.2">
      <c r="A730" s="204" t="s">
        <v>82</v>
      </c>
      <c r="B730" s="205">
        <v>1170</v>
      </c>
      <c r="C730" s="205">
        <v>80</v>
      </c>
      <c r="D730" s="205">
        <v>78</v>
      </c>
      <c r="E730" s="205">
        <v>419</v>
      </c>
      <c r="F730" s="205">
        <v>313</v>
      </c>
      <c r="G730" s="205">
        <v>280</v>
      </c>
      <c r="H730" s="205">
        <v>25289</v>
      </c>
      <c r="I730" s="202">
        <f t="shared" si="12"/>
        <v>4.6265174581833997E-2</v>
      </c>
      <c r="J730" s="206" t="s">
        <v>456</v>
      </c>
      <c r="K730" s="200" t="s">
        <v>300</v>
      </c>
      <c r="L730" s="200"/>
    </row>
    <row r="731" spans="1:12" ht="20.100000000000001" customHeight="1" x14ac:dyDescent="0.2">
      <c r="A731" s="204" t="s">
        <v>2179</v>
      </c>
      <c r="B731" s="205">
        <v>4</v>
      </c>
      <c r="C731" s="205">
        <v>0</v>
      </c>
      <c r="D731" s="205">
        <v>0</v>
      </c>
      <c r="E731" s="205">
        <v>2</v>
      </c>
      <c r="F731" s="205">
        <v>0</v>
      </c>
      <c r="G731" s="205">
        <v>2</v>
      </c>
      <c r="H731" s="205">
        <v>222</v>
      </c>
      <c r="I731" s="202">
        <f t="shared" si="12"/>
        <v>1.8018018018018018E-2</v>
      </c>
      <c r="J731" s="206" t="s">
        <v>241</v>
      </c>
      <c r="K731" s="200" t="s">
        <v>298</v>
      </c>
      <c r="L731" s="200"/>
    </row>
    <row r="732" spans="1:12" ht="20.100000000000001" customHeight="1" x14ac:dyDescent="0.2">
      <c r="A732" s="204" t="s">
        <v>954</v>
      </c>
      <c r="B732" s="205">
        <v>1</v>
      </c>
      <c r="C732" s="205">
        <v>0</v>
      </c>
      <c r="D732" s="205">
        <v>0</v>
      </c>
      <c r="E732" s="205">
        <v>1</v>
      </c>
      <c r="F732" s="205">
        <v>0</v>
      </c>
      <c r="G732" s="205">
        <v>0</v>
      </c>
      <c r="H732" s="205">
        <v>651</v>
      </c>
      <c r="I732" s="202">
        <f t="shared" si="12"/>
        <v>1.5360983102918587E-3</v>
      </c>
      <c r="J732" s="206" t="s">
        <v>71</v>
      </c>
      <c r="K732" s="200" t="s">
        <v>298</v>
      </c>
      <c r="L732" s="200" t="s">
        <v>18</v>
      </c>
    </row>
    <row r="733" spans="1:12" ht="20.100000000000001" customHeight="1" x14ac:dyDescent="0.2">
      <c r="A733" s="204" t="s">
        <v>1286</v>
      </c>
      <c r="B733" s="208">
        <v>3</v>
      </c>
      <c r="C733" s="208">
        <v>1</v>
      </c>
      <c r="D733" s="208">
        <v>0</v>
      </c>
      <c r="E733" s="208">
        <v>2</v>
      </c>
      <c r="F733" s="208">
        <v>0</v>
      </c>
      <c r="G733" s="208">
        <v>0</v>
      </c>
      <c r="H733" s="209">
        <v>1042</v>
      </c>
      <c r="I733" s="202">
        <f t="shared" si="12"/>
        <v>2.8790786948176585E-3</v>
      </c>
      <c r="J733" s="206" t="s">
        <v>46</v>
      </c>
      <c r="K733" s="200" t="s">
        <v>296</v>
      </c>
      <c r="L733" s="200"/>
    </row>
    <row r="734" spans="1:12" ht="20.100000000000001" customHeight="1" x14ac:dyDescent="0.2">
      <c r="A734" s="204" t="s">
        <v>83</v>
      </c>
      <c r="B734" s="205">
        <v>515</v>
      </c>
      <c r="C734" s="205">
        <v>82</v>
      </c>
      <c r="D734" s="205">
        <v>50</v>
      </c>
      <c r="E734" s="205">
        <v>143</v>
      </c>
      <c r="F734" s="205">
        <v>127</v>
      </c>
      <c r="G734" s="205">
        <v>113</v>
      </c>
      <c r="H734" s="205">
        <v>39959</v>
      </c>
      <c r="I734" s="202">
        <f t="shared" si="12"/>
        <v>1.2888210415676067E-2</v>
      </c>
      <c r="J734" s="206" t="s">
        <v>456</v>
      </c>
      <c r="K734" s="200" t="s">
        <v>307</v>
      </c>
      <c r="L734" s="200" t="s">
        <v>83</v>
      </c>
    </row>
    <row r="735" spans="1:12" ht="20.100000000000001" customHeight="1" x14ac:dyDescent="0.2">
      <c r="A735" s="204" t="s">
        <v>84</v>
      </c>
      <c r="B735" s="205">
        <v>28467</v>
      </c>
      <c r="C735" s="205">
        <v>3151</v>
      </c>
      <c r="D735" s="205">
        <v>1406</v>
      </c>
      <c r="E735" s="205">
        <v>6894</v>
      </c>
      <c r="F735" s="205">
        <v>7835</v>
      </c>
      <c r="G735" s="205">
        <v>9181</v>
      </c>
      <c r="H735" s="205">
        <v>252058</v>
      </c>
      <c r="I735" s="202">
        <f t="shared" si="12"/>
        <v>0.1129382919804172</v>
      </c>
      <c r="J735" s="206" t="s">
        <v>456</v>
      </c>
      <c r="K735" s="200" t="s">
        <v>305</v>
      </c>
      <c r="L735" s="200"/>
    </row>
    <row r="736" spans="1:12" ht="20.100000000000001" customHeight="1" x14ac:dyDescent="0.2">
      <c r="A736" s="204" t="s">
        <v>909</v>
      </c>
      <c r="B736" s="205">
        <v>12</v>
      </c>
      <c r="C736" s="205">
        <v>0</v>
      </c>
      <c r="D736" s="205">
        <v>0</v>
      </c>
      <c r="E736" s="205">
        <v>12</v>
      </c>
      <c r="F736" s="205">
        <v>0</v>
      </c>
      <c r="G736" s="205">
        <v>0</v>
      </c>
      <c r="H736" s="205">
        <v>544</v>
      </c>
      <c r="I736" s="202">
        <f t="shared" si="12"/>
        <v>2.2058823529411766E-2</v>
      </c>
      <c r="J736" s="206" t="s">
        <v>36</v>
      </c>
      <c r="K736" s="200" t="s">
        <v>321</v>
      </c>
      <c r="L736" s="200" t="s">
        <v>94</v>
      </c>
    </row>
    <row r="737" spans="1:12" ht="20.100000000000001" customHeight="1" x14ac:dyDescent="0.2">
      <c r="A737" s="204" t="s">
        <v>231</v>
      </c>
      <c r="B737" s="205">
        <v>93</v>
      </c>
      <c r="C737" s="205">
        <v>10</v>
      </c>
      <c r="D737" s="205">
        <v>9</v>
      </c>
      <c r="E737" s="205">
        <v>31</v>
      </c>
      <c r="F737" s="205">
        <v>25</v>
      </c>
      <c r="G737" s="205">
        <v>18</v>
      </c>
      <c r="H737" s="205">
        <v>5333</v>
      </c>
      <c r="I737" s="202">
        <f t="shared" si="12"/>
        <v>1.7438589911869491E-2</v>
      </c>
      <c r="J737" s="206" t="s">
        <v>456</v>
      </c>
      <c r="K737" s="200" t="s">
        <v>303</v>
      </c>
      <c r="L737" s="200"/>
    </row>
    <row r="738" spans="1:12" ht="20.100000000000001" customHeight="1" x14ac:dyDescent="0.2">
      <c r="A738" s="204" t="s">
        <v>1923</v>
      </c>
      <c r="B738" s="205">
        <v>2</v>
      </c>
      <c r="C738" s="205">
        <v>0</v>
      </c>
      <c r="D738" s="205">
        <v>0</v>
      </c>
      <c r="E738" s="205">
        <v>1</v>
      </c>
      <c r="F738" s="205">
        <v>1</v>
      </c>
      <c r="G738" s="205">
        <v>0</v>
      </c>
      <c r="H738" s="205">
        <v>633</v>
      </c>
      <c r="I738" s="202">
        <f t="shared" si="12"/>
        <v>3.1595576619273301E-3</v>
      </c>
      <c r="J738" s="206" t="s">
        <v>54</v>
      </c>
      <c r="K738" s="200" t="s">
        <v>296</v>
      </c>
      <c r="L738" s="200" t="s">
        <v>328</v>
      </c>
    </row>
    <row r="739" spans="1:12" ht="20.100000000000001" customHeight="1" x14ac:dyDescent="0.2">
      <c r="A739" s="204" t="s">
        <v>755</v>
      </c>
      <c r="B739" s="205">
        <v>40</v>
      </c>
      <c r="C739" s="205">
        <v>0</v>
      </c>
      <c r="D739" s="205">
        <v>6</v>
      </c>
      <c r="E739" s="205">
        <v>13</v>
      </c>
      <c r="F739" s="205">
        <v>15</v>
      </c>
      <c r="G739" s="205">
        <v>6</v>
      </c>
      <c r="H739" s="205">
        <v>1296</v>
      </c>
      <c r="I739" s="202">
        <f t="shared" si="12"/>
        <v>3.0864197530864196E-2</v>
      </c>
      <c r="J739" s="206" t="s">
        <v>39</v>
      </c>
      <c r="K739" s="200" t="s">
        <v>307</v>
      </c>
      <c r="L739" s="200" t="s">
        <v>92</v>
      </c>
    </row>
    <row r="740" spans="1:12" ht="20.100000000000001" customHeight="1" x14ac:dyDescent="0.2">
      <c r="A740" s="204" t="s">
        <v>980</v>
      </c>
      <c r="B740" s="205">
        <v>12</v>
      </c>
      <c r="C740" s="205">
        <v>0</v>
      </c>
      <c r="D740" s="205">
        <v>1</v>
      </c>
      <c r="E740" s="205">
        <v>1</v>
      </c>
      <c r="F740" s="205">
        <v>9</v>
      </c>
      <c r="G740" s="205">
        <v>1</v>
      </c>
      <c r="H740" s="205">
        <v>225</v>
      </c>
      <c r="I740" s="202">
        <f t="shared" si="12"/>
        <v>5.3333333333333337E-2</v>
      </c>
      <c r="J740" s="206" t="s">
        <v>11</v>
      </c>
      <c r="K740" s="200" t="s">
        <v>307</v>
      </c>
      <c r="L740" s="200"/>
    </row>
    <row r="741" spans="1:12" ht="20.100000000000001" customHeight="1" x14ac:dyDescent="0.2">
      <c r="A741" s="204" t="s">
        <v>232</v>
      </c>
      <c r="B741" s="205">
        <v>2</v>
      </c>
      <c r="C741" s="205">
        <v>0</v>
      </c>
      <c r="D741" s="205">
        <v>0</v>
      </c>
      <c r="E741" s="205">
        <v>2</v>
      </c>
      <c r="F741" s="205">
        <v>0</v>
      </c>
      <c r="G741" s="205">
        <v>0</v>
      </c>
      <c r="H741" s="205">
        <v>32941</v>
      </c>
      <c r="I741" s="202">
        <f t="shared" si="12"/>
        <v>6.0714610971130203E-5</v>
      </c>
      <c r="J741" s="206" t="s">
        <v>456</v>
      </c>
      <c r="K741" s="200" t="s">
        <v>321</v>
      </c>
      <c r="L741" s="200"/>
    </row>
    <row r="742" spans="1:12" ht="20.100000000000001" customHeight="1" x14ac:dyDescent="0.2">
      <c r="A742" s="204" t="s">
        <v>1319</v>
      </c>
      <c r="B742" s="205">
        <v>10</v>
      </c>
      <c r="C742" s="205">
        <v>4</v>
      </c>
      <c r="D742" s="205">
        <v>0</v>
      </c>
      <c r="E742" s="205">
        <v>0</v>
      </c>
      <c r="F742" s="205">
        <v>5</v>
      </c>
      <c r="G742" s="205">
        <v>1</v>
      </c>
      <c r="H742" s="205">
        <v>1371</v>
      </c>
      <c r="I742" s="202">
        <f t="shared" si="12"/>
        <v>7.2939460247994168E-3</v>
      </c>
      <c r="J742" s="206" t="s">
        <v>120</v>
      </c>
      <c r="K742" s="200" t="s">
        <v>305</v>
      </c>
      <c r="L742" s="200"/>
    </row>
    <row r="743" spans="1:12" ht="20.100000000000001" customHeight="1" x14ac:dyDescent="0.2">
      <c r="A743" s="204" t="s">
        <v>1470</v>
      </c>
      <c r="B743" s="205">
        <v>9</v>
      </c>
      <c r="C743" s="205">
        <v>2</v>
      </c>
      <c r="D743" s="205">
        <v>0</v>
      </c>
      <c r="E743" s="205">
        <v>0</v>
      </c>
      <c r="F743" s="205">
        <v>4</v>
      </c>
      <c r="G743" s="205">
        <v>3</v>
      </c>
      <c r="H743" s="205">
        <v>299</v>
      </c>
      <c r="I743" s="202">
        <f t="shared" si="12"/>
        <v>3.0100334448160536E-2</v>
      </c>
      <c r="J743" s="206" t="s">
        <v>42</v>
      </c>
      <c r="K743" s="200" t="s">
        <v>307</v>
      </c>
      <c r="L743" s="200" t="s">
        <v>5</v>
      </c>
    </row>
    <row r="744" spans="1:12" ht="20.100000000000001" customHeight="1" x14ac:dyDescent="0.2">
      <c r="A744" s="204" t="s">
        <v>2330</v>
      </c>
      <c r="B744" s="205">
        <v>7</v>
      </c>
      <c r="C744" s="205">
        <v>3</v>
      </c>
      <c r="D744" s="205">
        <v>0</v>
      </c>
      <c r="E744" s="205">
        <v>3</v>
      </c>
      <c r="F744" s="205">
        <v>1</v>
      </c>
      <c r="G744" s="205">
        <v>0</v>
      </c>
      <c r="H744" s="205">
        <v>578</v>
      </c>
      <c r="I744" s="202">
        <f t="shared" si="12"/>
        <v>1.2110726643598616E-2</v>
      </c>
      <c r="J744" s="206" t="s">
        <v>39</v>
      </c>
      <c r="K744" s="200"/>
      <c r="L744" s="200"/>
    </row>
    <row r="745" spans="1:12" ht="20.100000000000001" customHeight="1" x14ac:dyDescent="0.2">
      <c r="A745" s="204" t="s">
        <v>828</v>
      </c>
      <c r="B745" s="205">
        <v>34</v>
      </c>
      <c r="C745" s="205">
        <v>0</v>
      </c>
      <c r="D745" s="205">
        <v>0</v>
      </c>
      <c r="E745" s="205">
        <v>34</v>
      </c>
      <c r="F745" s="205">
        <v>0</v>
      </c>
      <c r="G745" s="205">
        <v>0</v>
      </c>
      <c r="H745" s="205">
        <v>982</v>
      </c>
      <c r="I745" s="202">
        <f t="shared" si="12"/>
        <v>3.4623217922606926E-2</v>
      </c>
      <c r="J745" s="206" t="s">
        <v>260</v>
      </c>
      <c r="K745" s="200" t="s">
        <v>307</v>
      </c>
      <c r="L745" s="200" t="s">
        <v>83</v>
      </c>
    </row>
    <row r="746" spans="1:12" ht="20.100000000000001" customHeight="1" x14ac:dyDescent="0.2">
      <c r="A746" s="204" t="s">
        <v>848</v>
      </c>
      <c r="B746" s="205">
        <v>2</v>
      </c>
      <c r="C746" s="205">
        <v>0</v>
      </c>
      <c r="D746" s="205">
        <v>0</v>
      </c>
      <c r="E746" s="205">
        <v>1</v>
      </c>
      <c r="F746" s="205">
        <v>0</v>
      </c>
      <c r="G746" s="205">
        <v>1</v>
      </c>
      <c r="H746" s="205">
        <v>942</v>
      </c>
      <c r="I746" s="202">
        <f t="shared" si="12"/>
        <v>2.1231422505307855E-3</v>
      </c>
      <c r="J746" s="206" t="s">
        <v>69</v>
      </c>
      <c r="K746" s="200" t="s">
        <v>321</v>
      </c>
      <c r="L746" s="200" t="s">
        <v>332</v>
      </c>
    </row>
    <row r="747" spans="1:12" ht="20.100000000000001" customHeight="1" x14ac:dyDescent="0.2">
      <c r="A747" s="204" t="s">
        <v>789</v>
      </c>
      <c r="B747" s="205">
        <v>32</v>
      </c>
      <c r="C747" s="205">
        <v>3</v>
      </c>
      <c r="D747" s="205">
        <v>1</v>
      </c>
      <c r="E747" s="205">
        <v>12</v>
      </c>
      <c r="F747" s="205">
        <v>11</v>
      </c>
      <c r="G747" s="205">
        <v>5</v>
      </c>
      <c r="H747" s="205">
        <v>543</v>
      </c>
      <c r="I747" s="202">
        <f t="shared" si="12"/>
        <v>5.8931860036832415E-2</v>
      </c>
      <c r="J747" s="206" t="s">
        <v>175</v>
      </c>
      <c r="K747" s="200" t="s">
        <v>307</v>
      </c>
      <c r="L747" s="200"/>
    </row>
    <row r="748" spans="1:12" ht="20.100000000000001" customHeight="1" x14ac:dyDescent="0.2">
      <c r="A748" s="204" t="s">
        <v>1056</v>
      </c>
      <c r="B748" s="205">
        <v>2</v>
      </c>
      <c r="C748" s="205">
        <v>0</v>
      </c>
      <c r="D748" s="205">
        <v>0</v>
      </c>
      <c r="E748" s="205">
        <v>0</v>
      </c>
      <c r="F748" s="205">
        <v>2</v>
      </c>
      <c r="G748" s="205">
        <v>0</v>
      </c>
      <c r="H748" s="205">
        <v>1135</v>
      </c>
      <c r="I748" s="202">
        <f t="shared" si="12"/>
        <v>1.762114537444934E-3</v>
      </c>
      <c r="J748" s="206" t="s">
        <v>30</v>
      </c>
      <c r="K748" s="200" t="s">
        <v>309</v>
      </c>
      <c r="L748" s="200" t="s">
        <v>111</v>
      </c>
    </row>
    <row r="749" spans="1:12" ht="20.100000000000001" customHeight="1" x14ac:dyDescent="0.2">
      <c r="A749" s="204" t="s">
        <v>1613</v>
      </c>
      <c r="B749" s="205">
        <v>5</v>
      </c>
      <c r="C749" s="205">
        <v>1</v>
      </c>
      <c r="D749" s="205">
        <v>0</v>
      </c>
      <c r="E749" s="205">
        <v>1</v>
      </c>
      <c r="F749" s="205">
        <v>1</v>
      </c>
      <c r="G749" s="205">
        <v>2</v>
      </c>
      <c r="H749" s="205">
        <v>745</v>
      </c>
      <c r="I749" s="202">
        <f t="shared" si="12"/>
        <v>6.7114093959731542E-3</v>
      </c>
      <c r="J749" s="206" t="s">
        <v>76</v>
      </c>
      <c r="K749" s="200" t="s">
        <v>321</v>
      </c>
      <c r="L749" s="200" t="s">
        <v>332</v>
      </c>
    </row>
    <row r="750" spans="1:12" ht="20.100000000000001" customHeight="1" x14ac:dyDescent="0.2">
      <c r="A750" s="204" t="s">
        <v>1300</v>
      </c>
      <c r="B750" s="205">
        <v>6</v>
      </c>
      <c r="C750" s="205">
        <v>0</v>
      </c>
      <c r="D750" s="205">
        <v>0</v>
      </c>
      <c r="E750" s="205">
        <v>5</v>
      </c>
      <c r="F750" s="205">
        <v>1</v>
      </c>
      <c r="G750" s="205">
        <v>0</v>
      </c>
      <c r="H750" s="205">
        <v>948</v>
      </c>
      <c r="I750" s="202">
        <f t="shared" si="12"/>
        <v>6.3291139240506328E-3</v>
      </c>
      <c r="J750" s="206" t="s">
        <v>69</v>
      </c>
      <c r="K750" s="200" t="s">
        <v>321</v>
      </c>
      <c r="L750" s="200" t="s">
        <v>332</v>
      </c>
    </row>
    <row r="751" spans="1:12" ht="20.100000000000001" customHeight="1" x14ac:dyDescent="0.2">
      <c r="A751" s="204" t="s">
        <v>1249</v>
      </c>
      <c r="B751" s="205">
        <v>14</v>
      </c>
      <c r="C751" s="205">
        <v>1</v>
      </c>
      <c r="D751" s="205">
        <v>1</v>
      </c>
      <c r="E751" s="205">
        <v>4</v>
      </c>
      <c r="F751" s="205">
        <v>5</v>
      </c>
      <c r="G751" s="205">
        <v>3</v>
      </c>
      <c r="H751" s="205">
        <v>468</v>
      </c>
      <c r="I751" s="202">
        <f t="shared" si="12"/>
        <v>2.9914529914529916E-2</v>
      </c>
      <c r="J751" s="206" t="s">
        <v>71</v>
      </c>
      <c r="K751" s="200" t="s">
        <v>298</v>
      </c>
      <c r="L751" s="200" t="s">
        <v>18</v>
      </c>
    </row>
    <row r="752" spans="1:12" ht="20.100000000000001" customHeight="1" x14ac:dyDescent="0.2">
      <c r="A752" s="204" t="s">
        <v>1216</v>
      </c>
      <c r="B752" s="205">
        <v>5</v>
      </c>
      <c r="C752" s="205">
        <v>0</v>
      </c>
      <c r="D752" s="205">
        <v>0</v>
      </c>
      <c r="E752" s="205">
        <v>4</v>
      </c>
      <c r="F752" s="205">
        <v>1</v>
      </c>
      <c r="G752" s="205">
        <v>0</v>
      </c>
      <c r="H752" s="205">
        <v>2043</v>
      </c>
      <c r="I752" s="202">
        <f t="shared" si="12"/>
        <v>2.4473813020068525E-3</v>
      </c>
      <c r="J752" s="206" t="s">
        <v>89</v>
      </c>
      <c r="K752" s="200" t="s">
        <v>300</v>
      </c>
      <c r="L752" s="200" t="s">
        <v>2356</v>
      </c>
    </row>
    <row r="753" spans="1:12" ht="20.100000000000001" customHeight="1" x14ac:dyDescent="0.2">
      <c r="A753" s="204" t="s">
        <v>1668</v>
      </c>
      <c r="B753" s="205">
        <v>2</v>
      </c>
      <c r="C753" s="205">
        <v>0</v>
      </c>
      <c r="D753" s="205">
        <v>0</v>
      </c>
      <c r="E753" s="205">
        <v>1</v>
      </c>
      <c r="F753" s="205">
        <v>0</v>
      </c>
      <c r="G753" s="205">
        <v>1</v>
      </c>
      <c r="H753" s="205">
        <v>434</v>
      </c>
      <c r="I753" s="202">
        <f t="shared" si="12"/>
        <v>4.608294930875576E-3</v>
      </c>
      <c r="J753" s="206" t="s">
        <v>34</v>
      </c>
      <c r="K753" s="200" t="s">
        <v>305</v>
      </c>
      <c r="L753" s="200" t="s">
        <v>2359</v>
      </c>
    </row>
    <row r="754" spans="1:12" ht="20.100000000000001" customHeight="1" x14ac:dyDescent="0.2">
      <c r="A754" s="204" t="s">
        <v>1337</v>
      </c>
      <c r="B754" s="205">
        <v>4</v>
      </c>
      <c r="C754" s="205">
        <v>1</v>
      </c>
      <c r="D754" s="205">
        <v>0</v>
      </c>
      <c r="E754" s="205">
        <v>2</v>
      </c>
      <c r="F754" s="205">
        <v>1</v>
      </c>
      <c r="G754" s="205">
        <v>0</v>
      </c>
      <c r="H754" s="205">
        <v>1121</v>
      </c>
      <c r="I754" s="202">
        <f t="shared" si="12"/>
        <v>3.5682426404995541E-3</v>
      </c>
      <c r="J754" s="206" t="s">
        <v>88</v>
      </c>
      <c r="K754" s="200" t="s">
        <v>305</v>
      </c>
      <c r="L754" s="200"/>
    </row>
    <row r="755" spans="1:12" ht="20.100000000000001" customHeight="1" x14ac:dyDescent="0.2">
      <c r="A755" s="204" t="s">
        <v>85</v>
      </c>
      <c r="B755" s="205">
        <v>76</v>
      </c>
      <c r="C755" s="205">
        <v>7</v>
      </c>
      <c r="D755" s="205">
        <v>3</v>
      </c>
      <c r="E755" s="205">
        <v>17</v>
      </c>
      <c r="F755" s="205">
        <v>22</v>
      </c>
      <c r="G755" s="205">
        <v>27</v>
      </c>
      <c r="H755" s="205">
        <v>8902</v>
      </c>
      <c r="I755" s="202">
        <f t="shared" si="12"/>
        <v>8.5374073241968104E-3</v>
      </c>
      <c r="J755" s="206" t="s">
        <v>456</v>
      </c>
      <c r="K755" s="200" t="s">
        <v>307</v>
      </c>
      <c r="L755" s="200"/>
    </row>
    <row r="756" spans="1:12" ht="20.100000000000001" customHeight="1" x14ac:dyDescent="0.2">
      <c r="A756" s="204" t="s">
        <v>2039</v>
      </c>
      <c r="B756" s="205">
        <v>3</v>
      </c>
      <c r="C756" s="205">
        <v>2</v>
      </c>
      <c r="D756" s="205">
        <v>0</v>
      </c>
      <c r="E756" s="205">
        <v>0</v>
      </c>
      <c r="F756" s="205">
        <v>1</v>
      </c>
      <c r="G756" s="205">
        <v>0</v>
      </c>
      <c r="H756" s="205">
        <v>564</v>
      </c>
      <c r="I756" s="202">
        <f t="shared" si="12"/>
        <v>5.3191489361702126E-3</v>
      </c>
      <c r="J756" s="206" t="s">
        <v>47</v>
      </c>
      <c r="K756" s="200" t="s">
        <v>316</v>
      </c>
      <c r="L756" s="200"/>
    </row>
    <row r="757" spans="1:12" ht="20.100000000000001" customHeight="1" x14ac:dyDescent="0.2">
      <c r="A757" s="204" t="s">
        <v>448</v>
      </c>
      <c r="B757" s="205">
        <v>111</v>
      </c>
      <c r="C757" s="205">
        <v>7</v>
      </c>
      <c r="D757" s="205">
        <v>9</v>
      </c>
      <c r="E757" s="205">
        <v>48</v>
      </c>
      <c r="F757" s="205">
        <v>30</v>
      </c>
      <c r="G757" s="205">
        <v>17</v>
      </c>
      <c r="H757" s="205">
        <v>3226</v>
      </c>
      <c r="I757" s="202">
        <f t="shared" si="12"/>
        <v>3.4407935523868567E-2</v>
      </c>
      <c r="J757" s="206" t="s">
        <v>70</v>
      </c>
      <c r="K757" s="200" t="s">
        <v>298</v>
      </c>
      <c r="L757" s="200"/>
    </row>
    <row r="758" spans="1:12" ht="20.100000000000001" customHeight="1" x14ac:dyDescent="0.2">
      <c r="A758" s="204" t="s">
        <v>2181</v>
      </c>
      <c r="B758" s="205">
        <v>1</v>
      </c>
      <c r="C758" s="205">
        <v>0</v>
      </c>
      <c r="D758" s="205">
        <v>0</v>
      </c>
      <c r="E758" s="205">
        <v>1</v>
      </c>
      <c r="F758" s="205">
        <v>0</v>
      </c>
      <c r="G758" s="205">
        <v>0</v>
      </c>
      <c r="H758" s="205">
        <v>618</v>
      </c>
      <c r="I758" s="202">
        <f t="shared" si="12"/>
        <v>1.6181229773462784E-3</v>
      </c>
      <c r="J758" s="206" t="s">
        <v>210</v>
      </c>
      <c r="K758" s="200" t="s">
        <v>296</v>
      </c>
      <c r="L758" s="200"/>
    </row>
    <row r="759" spans="1:12" ht="20.100000000000001" customHeight="1" x14ac:dyDescent="0.2">
      <c r="A759" s="204" t="s">
        <v>2025</v>
      </c>
      <c r="B759" s="205">
        <v>5</v>
      </c>
      <c r="C759" s="205">
        <v>0</v>
      </c>
      <c r="D759" s="205">
        <v>0</v>
      </c>
      <c r="E759" s="205">
        <v>3</v>
      </c>
      <c r="F759" s="205">
        <v>2</v>
      </c>
      <c r="G759" s="205">
        <v>0</v>
      </c>
      <c r="H759" s="205">
        <v>86</v>
      </c>
      <c r="I759" s="202">
        <f t="shared" si="12"/>
        <v>5.8139534883720929E-2</v>
      </c>
      <c r="J759" s="206" t="s">
        <v>116</v>
      </c>
      <c r="K759" s="200" t="s">
        <v>307</v>
      </c>
      <c r="L759" s="200"/>
    </row>
    <row r="760" spans="1:12" ht="20.100000000000001" customHeight="1" x14ac:dyDescent="0.2">
      <c r="A760" s="204" t="s">
        <v>1803</v>
      </c>
      <c r="B760" s="205">
        <v>6</v>
      </c>
      <c r="C760" s="205">
        <v>0</v>
      </c>
      <c r="D760" s="205">
        <v>0</v>
      </c>
      <c r="E760" s="205">
        <v>3</v>
      </c>
      <c r="F760" s="205">
        <v>0</v>
      </c>
      <c r="G760" s="205">
        <v>3</v>
      </c>
      <c r="H760" s="205">
        <v>811</v>
      </c>
      <c r="I760" s="202">
        <f t="shared" si="12"/>
        <v>7.3982737361282368E-3</v>
      </c>
      <c r="J760" s="206" t="s">
        <v>13</v>
      </c>
      <c r="K760" s="200" t="s">
        <v>296</v>
      </c>
      <c r="L760" s="200" t="s">
        <v>12</v>
      </c>
    </row>
    <row r="761" spans="1:12" ht="20.100000000000001" customHeight="1" x14ac:dyDescent="0.2">
      <c r="A761" s="204" t="s">
        <v>1085</v>
      </c>
      <c r="B761" s="205">
        <v>13</v>
      </c>
      <c r="C761" s="205">
        <v>0</v>
      </c>
      <c r="D761" s="205">
        <v>1</v>
      </c>
      <c r="E761" s="205">
        <v>2</v>
      </c>
      <c r="F761" s="205">
        <v>8</v>
      </c>
      <c r="G761" s="205">
        <v>2</v>
      </c>
      <c r="H761" s="205">
        <v>981</v>
      </c>
      <c r="I761" s="202">
        <f t="shared" si="12"/>
        <v>1.3251783893985729E-2</v>
      </c>
      <c r="J761" s="206" t="s">
        <v>61</v>
      </c>
      <c r="K761" s="200" t="s">
        <v>305</v>
      </c>
      <c r="L761" s="200"/>
    </row>
    <row r="762" spans="1:12" ht="20.100000000000001" customHeight="1" x14ac:dyDescent="0.2">
      <c r="A762" s="204" t="s">
        <v>1646</v>
      </c>
      <c r="B762" s="205">
        <v>5</v>
      </c>
      <c r="C762" s="205">
        <v>0</v>
      </c>
      <c r="D762" s="205">
        <v>0</v>
      </c>
      <c r="E762" s="205">
        <v>1</v>
      </c>
      <c r="F762" s="205">
        <v>3</v>
      </c>
      <c r="G762" s="205">
        <v>1</v>
      </c>
      <c r="H762" s="205">
        <v>1195</v>
      </c>
      <c r="I762" s="202">
        <f t="shared" si="12"/>
        <v>4.1841004184100415E-3</v>
      </c>
      <c r="J762" s="206" t="s">
        <v>30</v>
      </c>
      <c r="K762" s="200" t="s">
        <v>312</v>
      </c>
      <c r="L762" s="200" t="s">
        <v>2358</v>
      </c>
    </row>
    <row r="763" spans="1:12" ht="20.100000000000001" customHeight="1" x14ac:dyDescent="0.2">
      <c r="A763" s="204" t="s">
        <v>1853</v>
      </c>
      <c r="B763" s="205">
        <v>7</v>
      </c>
      <c r="C763" s="205">
        <v>0</v>
      </c>
      <c r="D763" s="205">
        <v>0</v>
      </c>
      <c r="E763" s="205">
        <v>5</v>
      </c>
      <c r="F763" s="205">
        <v>1</v>
      </c>
      <c r="G763" s="205">
        <v>1</v>
      </c>
      <c r="H763" s="205">
        <v>1411</v>
      </c>
      <c r="I763" s="202">
        <f t="shared" si="12"/>
        <v>4.961020552799433E-3</v>
      </c>
      <c r="J763" s="206" t="s">
        <v>13</v>
      </c>
      <c r="K763" s="200" t="s">
        <v>296</v>
      </c>
      <c r="L763" s="200" t="s">
        <v>12</v>
      </c>
    </row>
    <row r="764" spans="1:12" ht="20.100000000000001" customHeight="1" x14ac:dyDescent="0.2">
      <c r="A764" s="204" t="s">
        <v>1436</v>
      </c>
      <c r="B764" s="205">
        <v>4</v>
      </c>
      <c r="C764" s="205">
        <v>1</v>
      </c>
      <c r="D764" s="205">
        <v>0</v>
      </c>
      <c r="E764" s="205">
        <v>1</v>
      </c>
      <c r="F764" s="205">
        <v>2</v>
      </c>
      <c r="G764" s="205">
        <v>0</v>
      </c>
      <c r="H764" s="205">
        <v>682</v>
      </c>
      <c r="I764" s="202">
        <f t="shared" si="12"/>
        <v>5.8651026392961877E-3</v>
      </c>
      <c r="J764" s="206" t="s">
        <v>70</v>
      </c>
      <c r="K764" s="200" t="s">
        <v>298</v>
      </c>
      <c r="L764" s="200"/>
    </row>
    <row r="765" spans="1:12" ht="20.100000000000001" customHeight="1" x14ac:dyDescent="0.2">
      <c r="A765" s="204" t="s">
        <v>1559</v>
      </c>
      <c r="B765" s="205">
        <v>8</v>
      </c>
      <c r="C765" s="205">
        <v>4</v>
      </c>
      <c r="D765" s="205">
        <v>1</v>
      </c>
      <c r="E765" s="205">
        <v>1</v>
      </c>
      <c r="F765" s="205">
        <v>1</v>
      </c>
      <c r="G765" s="205">
        <v>1</v>
      </c>
      <c r="H765" s="205">
        <v>471</v>
      </c>
      <c r="I765" s="202">
        <f t="shared" si="12"/>
        <v>1.6985138004246284E-2</v>
      </c>
      <c r="J765" s="206" t="s">
        <v>175</v>
      </c>
      <c r="K765" s="200" t="s">
        <v>307</v>
      </c>
      <c r="L765" s="200" t="s">
        <v>33</v>
      </c>
    </row>
    <row r="766" spans="1:12" ht="20.100000000000001" customHeight="1" x14ac:dyDescent="0.2">
      <c r="A766" s="204" t="s">
        <v>233</v>
      </c>
      <c r="B766" s="205">
        <v>2</v>
      </c>
      <c r="C766" s="205">
        <v>0</v>
      </c>
      <c r="D766" s="205">
        <v>1</v>
      </c>
      <c r="E766" s="205">
        <v>0</v>
      </c>
      <c r="F766" s="205">
        <v>1</v>
      </c>
      <c r="G766" s="205">
        <v>0</v>
      </c>
      <c r="H766" s="205">
        <v>5888</v>
      </c>
      <c r="I766" s="202">
        <f t="shared" si="12"/>
        <v>3.3967391304347825E-4</v>
      </c>
      <c r="J766" s="206" t="s">
        <v>456</v>
      </c>
      <c r="K766" s="200" t="s">
        <v>2580</v>
      </c>
      <c r="L766" s="200" t="s">
        <v>51</v>
      </c>
    </row>
    <row r="767" spans="1:12" ht="20.100000000000001" customHeight="1" x14ac:dyDescent="0.2">
      <c r="A767" s="204" t="s">
        <v>1075</v>
      </c>
      <c r="B767" s="205">
        <v>26</v>
      </c>
      <c r="C767" s="205">
        <v>0</v>
      </c>
      <c r="D767" s="205">
        <v>0</v>
      </c>
      <c r="E767" s="205">
        <v>23</v>
      </c>
      <c r="F767" s="205">
        <v>2</v>
      </c>
      <c r="G767" s="205">
        <v>1</v>
      </c>
      <c r="H767" s="205">
        <v>167</v>
      </c>
      <c r="I767" s="202">
        <f t="shared" si="12"/>
        <v>0.15568862275449102</v>
      </c>
      <c r="J767" s="206" t="s">
        <v>170</v>
      </c>
      <c r="K767" s="200" t="s">
        <v>309</v>
      </c>
      <c r="L767" s="200"/>
    </row>
    <row r="768" spans="1:12" ht="20.100000000000001" customHeight="1" x14ac:dyDescent="0.2">
      <c r="A768" s="204" t="s">
        <v>1746</v>
      </c>
      <c r="B768" s="205">
        <v>3</v>
      </c>
      <c r="C768" s="205">
        <v>0</v>
      </c>
      <c r="D768" s="205">
        <v>0</v>
      </c>
      <c r="E768" s="205">
        <v>1</v>
      </c>
      <c r="F768" s="205">
        <v>2</v>
      </c>
      <c r="G768" s="205">
        <v>0</v>
      </c>
      <c r="H768" s="205">
        <v>1160</v>
      </c>
      <c r="I768" s="202">
        <f t="shared" si="12"/>
        <v>2.5862068965517241E-3</v>
      </c>
      <c r="J768" s="206" t="s">
        <v>47</v>
      </c>
      <c r="K768" s="200" t="s">
        <v>300</v>
      </c>
      <c r="L768" s="200"/>
    </row>
    <row r="769" spans="1:12" ht="20.100000000000001" customHeight="1" x14ac:dyDescent="0.2">
      <c r="A769" s="204" t="s">
        <v>631</v>
      </c>
      <c r="B769" s="205">
        <v>43</v>
      </c>
      <c r="C769" s="205">
        <v>9</v>
      </c>
      <c r="D769" s="205">
        <v>2</v>
      </c>
      <c r="E769" s="205">
        <v>11</v>
      </c>
      <c r="F769" s="205">
        <v>18</v>
      </c>
      <c r="G769" s="205">
        <v>3</v>
      </c>
      <c r="H769" s="205">
        <v>671</v>
      </c>
      <c r="I769" s="202">
        <f t="shared" si="12"/>
        <v>6.4083457526080481E-2</v>
      </c>
      <c r="J769" s="206" t="s">
        <v>87</v>
      </c>
      <c r="K769" s="200" t="s">
        <v>2580</v>
      </c>
      <c r="L769" s="200" t="s">
        <v>51</v>
      </c>
    </row>
    <row r="770" spans="1:12" ht="20.100000000000001" customHeight="1" x14ac:dyDescent="0.2">
      <c r="A770" s="204" t="s">
        <v>860</v>
      </c>
      <c r="B770" s="205">
        <v>12</v>
      </c>
      <c r="C770" s="205">
        <v>0</v>
      </c>
      <c r="D770" s="205">
        <v>0</v>
      </c>
      <c r="E770" s="205">
        <v>7</v>
      </c>
      <c r="F770" s="205">
        <v>2</v>
      </c>
      <c r="G770" s="205">
        <v>3</v>
      </c>
      <c r="H770" s="205">
        <v>613</v>
      </c>
      <c r="I770" s="202">
        <f t="shared" si="12"/>
        <v>1.9575856443719411E-2</v>
      </c>
      <c r="J770" s="206" t="s">
        <v>266</v>
      </c>
      <c r="K770" s="200" t="s">
        <v>298</v>
      </c>
      <c r="L770" s="200"/>
    </row>
    <row r="771" spans="1:12" ht="20.100000000000001" customHeight="1" x14ac:dyDescent="0.2">
      <c r="A771" s="204" t="s">
        <v>557</v>
      </c>
      <c r="B771" s="205">
        <v>14</v>
      </c>
      <c r="C771" s="205">
        <v>0</v>
      </c>
      <c r="D771" s="205">
        <v>2</v>
      </c>
      <c r="E771" s="205">
        <v>6</v>
      </c>
      <c r="F771" s="205">
        <v>2</v>
      </c>
      <c r="G771" s="205">
        <v>4</v>
      </c>
      <c r="H771" s="205">
        <v>1347</v>
      </c>
      <c r="I771" s="202">
        <f t="shared" si="12"/>
        <v>1.0393466963622866E-2</v>
      </c>
      <c r="J771" s="206" t="s">
        <v>89</v>
      </c>
      <c r="K771" s="200" t="s">
        <v>2580</v>
      </c>
      <c r="L771" s="200" t="s">
        <v>91</v>
      </c>
    </row>
    <row r="772" spans="1:12" ht="20.100000000000001" customHeight="1" x14ac:dyDescent="0.2">
      <c r="A772" s="204" t="s">
        <v>1064</v>
      </c>
      <c r="B772" s="205">
        <v>10</v>
      </c>
      <c r="C772" s="205">
        <v>0</v>
      </c>
      <c r="D772" s="205">
        <v>3</v>
      </c>
      <c r="E772" s="205">
        <v>4</v>
      </c>
      <c r="F772" s="205">
        <v>3</v>
      </c>
      <c r="G772" s="205">
        <v>0</v>
      </c>
      <c r="H772" s="205">
        <v>1170</v>
      </c>
      <c r="I772" s="202">
        <f t="shared" si="12"/>
        <v>8.5470085470085479E-3</v>
      </c>
      <c r="J772" s="206" t="s">
        <v>11</v>
      </c>
      <c r="K772" s="200" t="s">
        <v>307</v>
      </c>
      <c r="L772" s="200" t="s">
        <v>1</v>
      </c>
    </row>
    <row r="773" spans="1:12" ht="20.100000000000001" customHeight="1" x14ac:dyDescent="0.2">
      <c r="A773" s="204" t="s">
        <v>1034</v>
      </c>
      <c r="B773" s="205">
        <v>16</v>
      </c>
      <c r="C773" s="205">
        <v>1</v>
      </c>
      <c r="D773" s="205">
        <v>2</v>
      </c>
      <c r="E773" s="205">
        <v>5</v>
      </c>
      <c r="F773" s="205">
        <v>7</v>
      </c>
      <c r="G773" s="205">
        <v>1</v>
      </c>
      <c r="H773" s="205">
        <v>683</v>
      </c>
      <c r="I773" s="202">
        <f t="shared" si="12"/>
        <v>2.3426061493411421E-2</v>
      </c>
      <c r="J773" s="206" t="s">
        <v>47</v>
      </c>
      <c r="K773" s="200" t="s">
        <v>300</v>
      </c>
      <c r="L773" s="200"/>
    </row>
    <row r="774" spans="1:12" ht="20.100000000000001" customHeight="1" x14ac:dyDescent="0.2">
      <c r="A774" s="204" t="s">
        <v>1231</v>
      </c>
      <c r="B774" s="205">
        <v>21</v>
      </c>
      <c r="C774" s="205">
        <v>0</v>
      </c>
      <c r="D774" s="205">
        <v>0</v>
      </c>
      <c r="E774" s="205">
        <v>20</v>
      </c>
      <c r="F774" s="205">
        <v>0</v>
      </c>
      <c r="G774" s="205">
        <v>1</v>
      </c>
      <c r="H774" s="205">
        <v>964</v>
      </c>
      <c r="I774" s="202">
        <f t="shared" si="12"/>
        <v>2.1784232365145227E-2</v>
      </c>
      <c r="J774" s="206" t="s">
        <v>88</v>
      </c>
      <c r="K774" s="200" t="s">
        <v>305</v>
      </c>
      <c r="L774" s="200"/>
    </row>
    <row r="775" spans="1:12" ht="20.100000000000001" customHeight="1" x14ac:dyDescent="0.2">
      <c r="A775" s="204" t="s">
        <v>1402</v>
      </c>
      <c r="B775" s="205">
        <v>11</v>
      </c>
      <c r="C775" s="205">
        <v>1</v>
      </c>
      <c r="D775" s="205">
        <v>0</v>
      </c>
      <c r="E775" s="205">
        <v>5</v>
      </c>
      <c r="F775" s="205">
        <v>2</v>
      </c>
      <c r="G775" s="205">
        <v>3</v>
      </c>
      <c r="H775" s="205">
        <v>964</v>
      </c>
      <c r="I775" s="202">
        <f t="shared" si="12"/>
        <v>1.1410788381742738E-2</v>
      </c>
      <c r="J775" s="206" t="s">
        <v>69</v>
      </c>
      <c r="K775" s="200" t="s">
        <v>321</v>
      </c>
      <c r="L775" s="200" t="s">
        <v>86</v>
      </c>
    </row>
    <row r="776" spans="1:12" ht="20.100000000000001" customHeight="1" x14ac:dyDescent="0.2">
      <c r="A776" s="204" t="s">
        <v>846</v>
      </c>
      <c r="B776" s="205">
        <v>20</v>
      </c>
      <c r="C776" s="205">
        <v>2</v>
      </c>
      <c r="D776" s="205">
        <v>1</v>
      </c>
      <c r="E776" s="205">
        <v>9</v>
      </c>
      <c r="F776" s="205">
        <v>7</v>
      </c>
      <c r="G776" s="205">
        <v>1</v>
      </c>
      <c r="H776" s="205">
        <v>663</v>
      </c>
      <c r="I776" s="202">
        <f t="shared" si="12"/>
        <v>3.0165912518853696E-2</v>
      </c>
      <c r="J776" s="206" t="s">
        <v>238</v>
      </c>
      <c r="K776" s="200" t="s">
        <v>2580</v>
      </c>
      <c r="L776" s="200" t="s">
        <v>91</v>
      </c>
    </row>
    <row r="777" spans="1:12" ht="20.100000000000001" customHeight="1" x14ac:dyDescent="0.2">
      <c r="A777" s="204" t="s">
        <v>1583</v>
      </c>
      <c r="B777" s="205">
        <v>5</v>
      </c>
      <c r="C777" s="205">
        <v>0</v>
      </c>
      <c r="D777" s="205">
        <v>2</v>
      </c>
      <c r="E777" s="205">
        <v>2</v>
      </c>
      <c r="F777" s="205">
        <v>1</v>
      </c>
      <c r="G777" s="205">
        <v>0</v>
      </c>
      <c r="H777" s="205">
        <v>830</v>
      </c>
      <c r="I777" s="202">
        <f t="shared" si="12"/>
        <v>6.024096385542169E-3</v>
      </c>
      <c r="J777" s="206" t="s">
        <v>65</v>
      </c>
      <c r="K777" s="200" t="s">
        <v>316</v>
      </c>
      <c r="L777" s="200"/>
    </row>
    <row r="778" spans="1:12" ht="20.100000000000001" customHeight="1" x14ac:dyDescent="0.2">
      <c r="A778" s="204" t="s">
        <v>491</v>
      </c>
      <c r="B778" s="205">
        <v>123</v>
      </c>
      <c r="C778" s="205">
        <v>0</v>
      </c>
      <c r="D778" s="205">
        <v>0</v>
      </c>
      <c r="E778" s="205">
        <v>85</v>
      </c>
      <c r="F778" s="205">
        <v>30</v>
      </c>
      <c r="G778" s="205">
        <v>8</v>
      </c>
      <c r="H778" s="205">
        <v>1212</v>
      </c>
      <c r="I778" s="202">
        <f t="shared" si="12"/>
        <v>0.10148514851485149</v>
      </c>
      <c r="J778" s="206" t="s">
        <v>65</v>
      </c>
      <c r="K778" s="200" t="s">
        <v>316</v>
      </c>
      <c r="L778" s="200"/>
    </row>
    <row r="779" spans="1:12" ht="20.100000000000001" customHeight="1" x14ac:dyDescent="0.2">
      <c r="A779" s="204" t="s">
        <v>575</v>
      </c>
      <c r="B779" s="205">
        <v>60</v>
      </c>
      <c r="C779" s="205">
        <v>18</v>
      </c>
      <c r="D779" s="205">
        <v>2</v>
      </c>
      <c r="E779" s="205">
        <v>20</v>
      </c>
      <c r="F779" s="205">
        <v>16</v>
      </c>
      <c r="G779" s="205">
        <v>4</v>
      </c>
      <c r="H779" s="205">
        <v>429</v>
      </c>
      <c r="I779" s="202">
        <f t="shared" si="12"/>
        <v>0.13986013986013987</v>
      </c>
      <c r="J779" s="206" t="s">
        <v>11</v>
      </c>
      <c r="K779" s="200" t="s">
        <v>307</v>
      </c>
      <c r="L779" s="200" t="s">
        <v>1</v>
      </c>
    </row>
    <row r="780" spans="1:12" ht="20.100000000000001" customHeight="1" x14ac:dyDescent="0.2">
      <c r="A780" s="204" t="s">
        <v>1323</v>
      </c>
      <c r="B780" s="205">
        <v>7</v>
      </c>
      <c r="C780" s="205">
        <v>3</v>
      </c>
      <c r="D780" s="205">
        <v>1</v>
      </c>
      <c r="E780" s="205">
        <v>1</v>
      </c>
      <c r="F780" s="205">
        <v>2</v>
      </c>
      <c r="G780" s="205">
        <v>0</v>
      </c>
      <c r="H780" s="205">
        <v>1648</v>
      </c>
      <c r="I780" s="202">
        <f t="shared" ref="I780:I843" si="13">+B780/H780</f>
        <v>4.2475728155339804E-3</v>
      </c>
      <c r="J780" s="206" t="s">
        <v>61</v>
      </c>
      <c r="K780" s="200" t="s">
        <v>305</v>
      </c>
      <c r="L780" s="200"/>
    </row>
    <row r="781" spans="1:12" ht="20.100000000000001" customHeight="1" x14ac:dyDescent="0.2">
      <c r="A781" s="204" t="s">
        <v>1002</v>
      </c>
      <c r="B781" s="205">
        <v>2</v>
      </c>
      <c r="C781" s="205">
        <v>0</v>
      </c>
      <c r="D781" s="205">
        <v>0</v>
      </c>
      <c r="E781" s="205">
        <v>1</v>
      </c>
      <c r="F781" s="205">
        <v>1</v>
      </c>
      <c r="G781" s="205">
        <v>0</v>
      </c>
      <c r="H781" s="205">
        <v>433</v>
      </c>
      <c r="I781" s="202">
        <f t="shared" si="13"/>
        <v>4.6189376443418013E-3</v>
      </c>
      <c r="J781" s="206" t="s">
        <v>28</v>
      </c>
      <c r="K781" s="200" t="s">
        <v>321</v>
      </c>
      <c r="L781" s="200" t="s">
        <v>364</v>
      </c>
    </row>
    <row r="782" spans="1:12" ht="20.100000000000001" customHeight="1" x14ac:dyDescent="0.2">
      <c r="A782" s="204" t="s">
        <v>960</v>
      </c>
      <c r="B782" s="205">
        <v>5</v>
      </c>
      <c r="C782" s="205">
        <v>0</v>
      </c>
      <c r="D782" s="205">
        <v>0</v>
      </c>
      <c r="E782" s="205">
        <v>4</v>
      </c>
      <c r="F782" s="205">
        <v>1</v>
      </c>
      <c r="G782" s="205">
        <v>0</v>
      </c>
      <c r="H782" s="205">
        <v>750</v>
      </c>
      <c r="I782" s="202">
        <f t="shared" si="13"/>
        <v>6.6666666666666671E-3</v>
      </c>
      <c r="J782" s="206" t="s">
        <v>35</v>
      </c>
      <c r="K782" s="200" t="s">
        <v>2580</v>
      </c>
      <c r="L782" s="200" t="s">
        <v>91</v>
      </c>
    </row>
    <row r="783" spans="1:12" ht="20.100000000000001" customHeight="1" x14ac:dyDescent="0.2">
      <c r="A783" s="204" t="s">
        <v>637</v>
      </c>
      <c r="B783" s="205">
        <v>5</v>
      </c>
      <c r="C783" s="205">
        <v>0</v>
      </c>
      <c r="D783" s="205">
        <v>0</v>
      </c>
      <c r="E783" s="205">
        <v>5</v>
      </c>
      <c r="F783" s="205">
        <v>0</v>
      </c>
      <c r="G783" s="205">
        <v>0</v>
      </c>
      <c r="H783" s="205">
        <v>920</v>
      </c>
      <c r="I783" s="202">
        <f t="shared" si="13"/>
        <v>5.434782608695652E-3</v>
      </c>
      <c r="J783" s="206" t="s">
        <v>35</v>
      </c>
      <c r="K783" s="200" t="s">
        <v>2580</v>
      </c>
      <c r="L783" s="200" t="s">
        <v>91</v>
      </c>
    </row>
    <row r="784" spans="1:12" ht="20.100000000000001" customHeight="1" x14ac:dyDescent="0.2">
      <c r="A784" s="204" t="s">
        <v>1658</v>
      </c>
      <c r="B784" s="205">
        <v>9</v>
      </c>
      <c r="C784" s="205">
        <v>2</v>
      </c>
      <c r="D784" s="205">
        <v>2</v>
      </c>
      <c r="E784" s="205">
        <v>1</v>
      </c>
      <c r="F784" s="205">
        <v>4</v>
      </c>
      <c r="G784" s="205">
        <v>0</v>
      </c>
      <c r="H784" s="205">
        <v>806</v>
      </c>
      <c r="I784" s="202">
        <f t="shared" si="13"/>
        <v>1.1166253101736972E-2</v>
      </c>
      <c r="J784" s="206" t="s">
        <v>175</v>
      </c>
      <c r="K784" s="200" t="s">
        <v>307</v>
      </c>
      <c r="L784" s="200"/>
    </row>
    <row r="785" spans="1:12" ht="20.100000000000001" customHeight="1" x14ac:dyDescent="0.2">
      <c r="A785" s="204" t="s">
        <v>1107</v>
      </c>
      <c r="B785" s="205">
        <v>5</v>
      </c>
      <c r="C785" s="205">
        <v>0</v>
      </c>
      <c r="D785" s="205">
        <v>0</v>
      </c>
      <c r="E785" s="205">
        <v>0</v>
      </c>
      <c r="F785" s="205">
        <v>3</v>
      </c>
      <c r="G785" s="205">
        <v>2</v>
      </c>
      <c r="H785" s="205">
        <v>1113</v>
      </c>
      <c r="I785" s="202">
        <f t="shared" si="13"/>
        <v>4.4923629829290209E-3</v>
      </c>
      <c r="J785" s="206" t="s">
        <v>76</v>
      </c>
      <c r="K785" s="200" t="s">
        <v>321</v>
      </c>
      <c r="L785" s="200"/>
    </row>
    <row r="786" spans="1:12" ht="20.100000000000001" customHeight="1" x14ac:dyDescent="0.2">
      <c r="A786" s="204" t="s">
        <v>1182</v>
      </c>
      <c r="B786" s="205">
        <v>4</v>
      </c>
      <c r="C786" s="205">
        <v>0</v>
      </c>
      <c r="D786" s="205">
        <v>0</v>
      </c>
      <c r="E786" s="205">
        <v>2</v>
      </c>
      <c r="F786" s="205">
        <v>1</v>
      </c>
      <c r="G786" s="205">
        <v>1</v>
      </c>
      <c r="H786" s="205">
        <v>806</v>
      </c>
      <c r="I786" s="202">
        <f t="shared" si="13"/>
        <v>4.9627791563275434E-3</v>
      </c>
      <c r="J786" s="206" t="s">
        <v>47</v>
      </c>
      <c r="K786" s="200" t="s">
        <v>300</v>
      </c>
      <c r="L786" s="200"/>
    </row>
    <row r="787" spans="1:12" ht="20.100000000000001" customHeight="1" x14ac:dyDescent="0.2">
      <c r="A787" s="204" t="s">
        <v>235</v>
      </c>
      <c r="B787" s="205">
        <v>1</v>
      </c>
      <c r="C787" s="205">
        <v>0</v>
      </c>
      <c r="D787" s="205">
        <v>0</v>
      </c>
      <c r="E787" s="205">
        <v>0</v>
      </c>
      <c r="F787" s="205">
        <v>1</v>
      </c>
      <c r="G787" s="205">
        <v>0</v>
      </c>
      <c r="H787" s="205">
        <v>13664</v>
      </c>
      <c r="I787" s="202">
        <f t="shared" si="13"/>
        <v>7.3185011709601873E-5</v>
      </c>
      <c r="J787" s="206" t="s">
        <v>456</v>
      </c>
      <c r="K787" s="200" t="s">
        <v>2580</v>
      </c>
      <c r="L787" s="200"/>
    </row>
    <row r="788" spans="1:12" ht="20.100000000000001" customHeight="1" x14ac:dyDescent="0.2">
      <c r="A788" s="204" t="s">
        <v>2231</v>
      </c>
      <c r="B788" s="205">
        <v>1</v>
      </c>
      <c r="C788" s="205">
        <v>0</v>
      </c>
      <c r="D788" s="205">
        <v>0</v>
      </c>
      <c r="E788" s="205">
        <v>1</v>
      </c>
      <c r="F788" s="205">
        <v>0</v>
      </c>
      <c r="G788" s="205">
        <v>0</v>
      </c>
      <c r="H788" s="205">
        <v>3699</v>
      </c>
      <c r="I788" s="202">
        <f t="shared" si="13"/>
        <v>2.703433360367667E-4</v>
      </c>
      <c r="J788" s="206" t="s">
        <v>71</v>
      </c>
      <c r="K788" s="200" t="s">
        <v>298</v>
      </c>
      <c r="L788" s="200"/>
    </row>
    <row r="789" spans="1:12" ht="20.100000000000001" customHeight="1" x14ac:dyDescent="0.2">
      <c r="A789" s="204" t="s">
        <v>1498</v>
      </c>
      <c r="B789" s="205">
        <v>26</v>
      </c>
      <c r="C789" s="205">
        <v>3</v>
      </c>
      <c r="D789" s="205">
        <v>0</v>
      </c>
      <c r="E789" s="205">
        <v>21</v>
      </c>
      <c r="F789" s="205">
        <v>2</v>
      </c>
      <c r="G789" s="205">
        <v>0</v>
      </c>
      <c r="H789" s="205">
        <v>772</v>
      </c>
      <c r="I789" s="202">
        <f t="shared" si="13"/>
        <v>3.367875647668394E-2</v>
      </c>
      <c r="J789" s="206" t="s">
        <v>262</v>
      </c>
      <c r="K789" s="200" t="s">
        <v>296</v>
      </c>
      <c r="L789" s="200" t="s">
        <v>328</v>
      </c>
    </row>
    <row r="790" spans="1:12" ht="20.100000000000001" customHeight="1" x14ac:dyDescent="0.2">
      <c r="A790" s="204" t="s">
        <v>905</v>
      </c>
      <c r="B790" s="205">
        <v>25</v>
      </c>
      <c r="C790" s="205">
        <v>1</v>
      </c>
      <c r="D790" s="205">
        <v>3</v>
      </c>
      <c r="E790" s="205">
        <v>17</v>
      </c>
      <c r="F790" s="205">
        <v>2</v>
      </c>
      <c r="G790" s="205">
        <v>2</v>
      </c>
      <c r="H790" s="205">
        <v>793</v>
      </c>
      <c r="I790" s="202">
        <f t="shared" si="13"/>
        <v>3.1525851197982346E-2</v>
      </c>
      <c r="J790" s="206" t="s">
        <v>73</v>
      </c>
      <c r="K790" s="200" t="s">
        <v>316</v>
      </c>
      <c r="L790" s="200"/>
    </row>
    <row r="791" spans="1:12" ht="20.100000000000001" customHeight="1" x14ac:dyDescent="0.2">
      <c r="A791" s="204" t="s">
        <v>1277</v>
      </c>
      <c r="B791" s="205">
        <v>4</v>
      </c>
      <c r="C791" s="205">
        <v>0</v>
      </c>
      <c r="D791" s="205">
        <v>0</v>
      </c>
      <c r="E791" s="205">
        <v>1</v>
      </c>
      <c r="F791" s="205">
        <v>1</v>
      </c>
      <c r="G791" s="205">
        <v>2</v>
      </c>
      <c r="H791" s="205">
        <v>1585</v>
      </c>
      <c r="I791" s="202">
        <f t="shared" si="13"/>
        <v>2.523659305993691E-3</v>
      </c>
      <c r="J791" s="206" t="s">
        <v>61</v>
      </c>
      <c r="K791" s="200" t="s">
        <v>305</v>
      </c>
      <c r="L791" s="200"/>
    </row>
    <row r="792" spans="1:12" ht="20.100000000000001" customHeight="1" x14ac:dyDescent="0.2">
      <c r="A792" s="204" t="s">
        <v>1919</v>
      </c>
      <c r="B792" s="205">
        <v>1</v>
      </c>
      <c r="C792" s="205">
        <v>0</v>
      </c>
      <c r="D792" s="205">
        <v>0</v>
      </c>
      <c r="E792" s="205">
        <v>0</v>
      </c>
      <c r="F792" s="205">
        <v>1</v>
      </c>
      <c r="G792" s="205">
        <v>0</v>
      </c>
      <c r="H792" s="205">
        <v>209</v>
      </c>
      <c r="I792" s="202">
        <f t="shared" si="13"/>
        <v>4.7846889952153108E-3</v>
      </c>
      <c r="J792" s="206" t="s">
        <v>266</v>
      </c>
      <c r="K792" s="200" t="s">
        <v>307</v>
      </c>
      <c r="L792" s="200" t="s">
        <v>33</v>
      </c>
    </row>
    <row r="793" spans="1:12" ht="20.100000000000001" customHeight="1" x14ac:dyDescent="0.2">
      <c r="A793" s="204" t="s">
        <v>2249</v>
      </c>
      <c r="B793" s="205">
        <v>1</v>
      </c>
      <c r="C793" s="205">
        <v>0</v>
      </c>
      <c r="D793" s="205">
        <v>0</v>
      </c>
      <c r="E793" s="205">
        <v>0</v>
      </c>
      <c r="F793" s="205">
        <v>1</v>
      </c>
      <c r="G793" s="205">
        <v>0</v>
      </c>
      <c r="H793" s="205">
        <v>59</v>
      </c>
      <c r="I793" s="202">
        <f t="shared" si="13"/>
        <v>1.6949152542372881E-2</v>
      </c>
      <c r="J793" s="206" t="s">
        <v>175</v>
      </c>
      <c r="K793" s="200" t="s">
        <v>307</v>
      </c>
      <c r="L793" s="200" t="s">
        <v>33</v>
      </c>
    </row>
    <row r="794" spans="1:12" ht="20.100000000000001" customHeight="1" x14ac:dyDescent="0.2">
      <c r="A794" s="204" t="s">
        <v>86</v>
      </c>
      <c r="B794" s="205">
        <v>3331</v>
      </c>
      <c r="C794" s="205">
        <v>391</v>
      </c>
      <c r="D794" s="205">
        <v>205</v>
      </c>
      <c r="E794" s="205">
        <v>716</v>
      </c>
      <c r="F794" s="205">
        <v>1156</v>
      </c>
      <c r="G794" s="205">
        <v>863</v>
      </c>
      <c r="H794" s="205">
        <v>56746</v>
      </c>
      <c r="I794" s="202">
        <f t="shared" si="13"/>
        <v>5.8700172699397313E-2</v>
      </c>
      <c r="J794" s="206" t="s">
        <v>456</v>
      </c>
      <c r="K794" s="200" t="s">
        <v>321</v>
      </c>
      <c r="L794" s="200" t="s">
        <v>86</v>
      </c>
    </row>
    <row r="795" spans="1:12" ht="20.100000000000001" customHeight="1" x14ac:dyDescent="0.2">
      <c r="A795" s="207" t="s">
        <v>1468</v>
      </c>
      <c r="B795" s="208">
        <v>16</v>
      </c>
      <c r="C795" s="208">
        <v>0</v>
      </c>
      <c r="D795" s="208">
        <v>0</v>
      </c>
      <c r="E795" s="208">
        <v>14</v>
      </c>
      <c r="F795" s="208">
        <v>0</v>
      </c>
      <c r="G795" s="208">
        <v>2</v>
      </c>
      <c r="H795" s="209">
        <v>527</v>
      </c>
      <c r="I795" s="202">
        <f t="shared" si="13"/>
        <v>3.0360531309297913E-2</v>
      </c>
      <c r="J795" s="206" t="s">
        <v>260</v>
      </c>
      <c r="K795" s="200" t="s">
        <v>307</v>
      </c>
      <c r="L795" s="200" t="s">
        <v>83</v>
      </c>
    </row>
    <row r="796" spans="1:12" ht="20.100000000000001" customHeight="1" x14ac:dyDescent="0.2">
      <c r="A796" s="204" t="s">
        <v>417</v>
      </c>
      <c r="B796" s="205">
        <v>207</v>
      </c>
      <c r="C796" s="205">
        <v>34</v>
      </c>
      <c r="D796" s="205">
        <v>24</v>
      </c>
      <c r="E796" s="205">
        <v>60</v>
      </c>
      <c r="F796" s="205">
        <v>58</v>
      </c>
      <c r="G796" s="205">
        <v>31</v>
      </c>
      <c r="H796" s="205">
        <v>4297</v>
      </c>
      <c r="I796" s="202">
        <f t="shared" si="13"/>
        <v>4.817314405399116E-2</v>
      </c>
      <c r="J796" s="206" t="s">
        <v>70</v>
      </c>
      <c r="K796" s="200" t="s">
        <v>298</v>
      </c>
      <c r="L796" s="200"/>
    </row>
    <row r="797" spans="1:12" ht="20.100000000000001" customHeight="1" x14ac:dyDescent="0.2">
      <c r="A797" s="204" t="s">
        <v>727</v>
      </c>
      <c r="B797" s="205">
        <v>37</v>
      </c>
      <c r="C797" s="205">
        <v>3</v>
      </c>
      <c r="D797" s="205">
        <v>0</v>
      </c>
      <c r="E797" s="205">
        <v>24</v>
      </c>
      <c r="F797" s="205">
        <v>9</v>
      </c>
      <c r="G797" s="205">
        <v>1</v>
      </c>
      <c r="H797" s="205">
        <v>3728</v>
      </c>
      <c r="I797" s="202">
        <f t="shared" si="13"/>
        <v>9.9248927038626603E-3</v>
      </c>
      <c r="J797" s="206" t="s">
        <v>120</v>
      </c>
      <c r="K797" s="200" t="s">
        <v>312</v>
      </c>
      <c r="L797" s="200" t="s">
        <v>2360</v>
      </c>
    </row>
    <row r="798" spans="1:12" ht="20.100000000000001" customHeight="1" x14ac:dyDescent="0.2">
      <c r="A798" s="204" t="s">
        <v>601</v>
      </c>
      <c r="B798" s="205">
        <v>17</v>
      </c>
      <c r="C798" s="205">
        <v>1</v>
      </c>
      <c r="D798" s="205">
        <v>0</v>
      </c>
      <c r="E798" s="205">
        <v>8</v>
      </c>
      <c r="F798" s="205">
        <v>4</v>
      </c>
      <c r="G798" s="205">
        <v>4</v>
      </c>
      <c r="H798" s="205">
        <v>1523</v>
      </c>
      <c r="I798" s="202">
        <f t="shared" si="13"/>
        <v>1.1162179908076166E-2</v>
      </c>
      <c r="J798" s="206" t="s">
        <v>70</v>
      </c>
      <c r="K798" s="200" t="s">
        <v>298</v>
      </c>
      <c r="L798" s="200"/>
    </row>
    <row r="799" spans="1:12" ht="20.100000000000001" customHeight="1" x14ac:dyDescent="0.2">
      <c r="A799" s="204" t="s">
        <v>881</v>
      </c>
      <c r="B799" s="205">
        <v>16</v>
      </c>
      <c r="C799" s="205">
        <v>2</v>
      </c>
      <c r="D799" s="205">
        <v>2</v>
      </c>
      <c r="E799" s="205">
        <v>2</v>
      </c>
      <c r="F799" s="205">
        <v>5</v>
      </c>
      <c r="G799" s="205">
        <v>5</v>
      </c>
      <c r="H799" s="205">
        <v>902</v>
      </c>
      <c r="I799" s="202">
        <f t="shared" si="13"/>
        <v>1.7738359201773836E-2</v>
      </c>
      <c r="J799" s="206" t="s">
        <v>71</v>
      </c>
      <c r="K799" s="200" t="s">
        <v>298</v>
      </c>
      <c r="L799" s="200"/>
    </row>
    <row r="800" spans="1:12" ht="20.100000000000001" customHeight="1" x14ac:dyDescent="0.2">
      <c r="A800" s="204" t="s">
        <v>1735</v>
      </c>
      <c r="B800" s="205">
        <v>2</v>
      </c>
      <c r="C800" s="205">
        <v>0</v>
      </c>
      <c r="D800" s="205">
        <v>0</v>
      </c>
      <c r="E800" s="205">
        <v>0</v>
      </c>
      <c r="F800" s="205">
        <v>0</v>
      </c>
      <c r="G800" s="205">
        <v>2</v>
      </c>
      <c r="H800" s="205">
        <v>556</v>
      </c>
      <c r="I800" s="202">
        <f t="shared" si="13"/>
        <v>3.5971223021582736E-3</v>
      </c>
      <c r="J800" s="206" t="s">
        <v>36</v>
      </c>
      <c r="K800" s="200" t="s">
        <v>321</v>
      </c>
      <c r="L800" s="200" t="s">
        <v>364</v>
      </c>
    </row>
    <row r="801" spans="1:12" ht="20.100000000000001" customHeight="1" x14ac:dyDescent="0.2">
      <c r="A801" s="204" t="s">
        <v>2023</v>
      </c>
      <c r="B801" s="205">
        <v>1</v>
      </c>
      <c r="C801" s="205">
        <v>0</v>
      </c>
      <c r="D801" s="205">
        <v>0</v>
      </c>
      <c r="E801" s="205">
        <v>0</v>
      </c>
      <c r="F801" s="205">
        <v>0</v>
      </c>
      <c r="G801" s="205">
        <v>1</v>
      </c>
      <c r="H801" s="205">
        <v>301</v>
      </c>
      <c r="I801" s="202">
        <f t="shared" si="13"/>
        <v>3.3222591362126247E-3</v>
      </c>
      <c r="J801" s="206" t="s">
        <v>11</v>
      </c>
      <c r="K801" s="200" t="s">
        <v>307</v>
      </c>
      <c r="L801" s="200"/>
    </row>
    <row r="802" spans="1:12" ht="20.100000000000001" customHeight="1" x14ac:dyDescent="0.2">
      <c r="A802" s="204" t="s">
        <v>1598</v>
      </c>
      <c r="B802" s="205">
        <v>11</v>
      </c>
      <c r="C802" s="205">
        <v>0</v>
      </c>
      <c r="D802" s="205">
        <v>2</v>
      </c>
      <c r="E802" s="205">
        <v>2</v>
      </c>
      <c r="F802" s="205">
        <v>4</v>
      </c>
      <c r="G802" s="205">
        <v>3</v>
      </c>
      <c r="H802" s="205">
        <v>767</v>
      </c>
      <c r="I802" s="202">
        <f t="shared" si="13"/>
        <v>1.4341590612777053E-2</v>
      </c>
      <c r="J802" s="206" t="s">
        <v>147</v>
      </c>
      <c r="K802" s="200" t="s">
        <v>316</v>
      </c>
      <c r="L802" s="200"/>
    </row>
    <row r="803" spans="1:12" ht="20.100000000000001" customHeight="1" x14ac:dyDescent="0.2">
      <c r="A803" s="204" t="s">
        <v>1494</v>
      </c>
      <c r="B803" s="205">
        <v>4</v>
      </c>
      <c r="C803" s="205">
        <v>1</v>
      </c>
      <c r="D803" s="205">
        <v>1</v>
      </c>
      <c r="E803" s="205">
        <v>2</v>
      </c>
      <c r="F803" s="205">
        <v>0</v>
      </c>
      <c r="G803" s="205">
        <v>0</v>
      </c>
      <c r="H803" s="205">
        <v>671</v>
      </c>
      <c r="I803" s="202">
        <f t="shared" si="13"/>
        <v>5.9612518628912071E-3</v>
      </c>
      <c r="J803" s="206" t="s">
        <v>36</v>
      </c>
      <c r="K803" s="200" t="s">
        <v>321</v>
      </c>
      <c r="L803" s="200" t="s">
        <v>364</v>
      </c>
    </row>
    <row r="804" spans="1:12" ht="20.100000000000001" customHeight="1" x14ac:dyDescent="0.2">
      <c r="A804" s="204" t="s">
        <v>237</v>
      </c>
      <c r="B804" s="205">
        <v>22</v>
      </c>
      <c r="C804" s="205">
        <v>0</v>
      </c>
      <c r="D804" s="205">
        <v>2</v>
      </c>
      <c r="E804" s="205">
        <v>10</v>
      </c>
      <c r="F804" s="205">
        <v>5</v>
      </c>
      <c r="G804" s="205">
        <v>5</v>
      </c>
      <c r="H804" s="205">
        <v>4407</v>
      </c>
      <c r="I804" s="202">
        <f t="shared" si="13"/>
        <v>4.9920580894032224E-3</v>
      </c>
      <c r="J804" s="206" t="s">
        <v>456</v>
      </c>
      <c r="K804" s="200" t="s">
        <v>312</v>
      </c>
      <c r="L804" s="200" t="s">
        <v>2360</v>
      </c>
    </row>
    <row r="805" spans="1:12" ht="20.100000000000001" customHeight="1" x14ac:dyDescent="0.2">
      <c r="A805" s="204" t="s">
        <v>1644</v>
      </c>
      <c r="B805" s="205">
        <v>6</v>
      </c>
      <c r="C805" s="205">
        <v>0</v>
      </c>
      <c r="D805" s="205">
        <v>2</v>
      </c>
      <c r="E805" s="205">
        <v>2</v>
      </c>
      <c r="F805" s="205">
        <v>1</v>
      </c>
      <c r="G805" s="205">
        <v>1</v>
      </c>
      <c r="H805" s="205">
        <v>832</v>
      </c>
      <c r="I805" s="202">
        <f t="shared" si="13"/>
        <v>7.2115384615384619E-3</v>
      </c>
      <c r="J805" s="206" t="s">
        <v>69</v>
      </c>
      <c r="K805" s="200" t="s">
        <v>321</v>
      </c>
      <c r="L805" s="200" t="s">
        <v>332</v>
      </c>
    </row>
    <row r="806" spans="1:12" ht="20.100000000000001" customHeight="1" x14ac:dyDescent="0.2">
      <c r="A806" s="204" t="s">
        <v>791</v>
      </c>
      <c r="B806" s="205">
        <v>21</v>
      </c>
      <c r="C806" s="205">
        <v>2</v>
      </c>
      <c r="D806" s="205">
        <v>2</v>
      </c>
      <c r="E806" s="205">
        <v>7</v>
      </c>
      <c r="F806" s="205">
        <v>6</v>
      </c>
      <c r="G806" s="205">
        <v>4</v>
      </c>
      <c r="H806" s="205">
        <v>976</v>
      </c>
      <c r="I806" s="202">
        <f t="shared" si="13"/>
        <v>2.151639344262295E-2</v>
      </c>
      <c r="J806" s="206" t="s">
        <v>120</v>
      </c>
      <c r="K806" s="200" t="s">
        <v>305</v>
      </c>
      <c r="L806" s="200"/>
    </row>
    <row r="807" spans="1:12" ht="20.100000000000001" customHeight="1" x14ac:dyDescent="0.2">
      <c r="A807" s="204" t="s">
        <v>688</v>
      </c>
      <c r="B807" s="205">
        <v>26</v>
      </c>
      <c r="C807" s="205">
        <v>0</v>
      </c>
      <c r="D807" s="205">
        <v>2</v>
      </c>
      <c r="E807" s="205">
        <v>8</v>
      </c>
      <c r="F807" s="205">
        <v>10</v>
      </c>
      <c r="G807" s="205">
        <v>6</v>
      </c>
      <c r="H807" s="205">
        <v>12704</v>
      </c>
      <c r="I807" s="202">
        <f t="shared" si="13"/>
        <v>2.0465994962216624E-3</v>
      </c>
      <c r="J807" s="206" t="s">
        <v>456</v>
      </c>
      <c r="K807" s="200" t="s">
        <v>300</v>
      </c>
      <c r="L807" s="200"/>
    </row>
    <row r="808" spans="1:12" ht="20.100000000000001" customHeight="1" x14ac:dyDescent="0.2">
      <c r="A808" s="204" t="s">
        <v>91</v>
      </c>
      <c r="B808" s="205">
        <v>2314</v>
      </c>
      <c r="C808" s="205">
        <v>262</v>
      </c>
      <c r="D808" s="205">
        <v>142</v>
      </c>
      <c r="E808" s="205">
        <v>591</v>
      </c>
      <c r="F808" s="205">
        <v>776</v>
      </c>
      <c r="G808" s="205">
        <v>543</v>
      </c>
      <c r="H808" s="205">
        <v>57839</v>
      </c>
      <c r="I808" s="202">
        <f t="shared" si="13"/>
        <v>4.0007607323778074E-2</v>
      </c>
      <c r="J808" s="206" t="s">
        <v>456</v>
      </c>
      <c r="K808" s="200" t="s">
        <v>2580</v>
      </c>
      <c r="L808" s="200" t="s">
        <v>91</v>
      </c>
    </row>
    <row r="809" spans="1:12" ht="20.100000000000001" customHeight="1" x14ac:dyDescent="0.2">
      <c r="A809" s="204" t="s">
        <v>513</v>
      </c>
      <c r="B809" s="205">
        <v>14</v>
      </c>
      <c r="C809" s="205">
        <v>3</v>
      </c>
      <c r="D809" s="205">
        <v>1</v>
      </c>
      <c r="E809" s="205">
        <v>7</v>
      </c>
      <c r="F809" s="205">
        <v>3</v>
      </c>
      <c r="G809" s="205">
        <v>0</v>
      </c>
      <c r="H809" s="205">
        <v>2494</v>
      </c>
      <c r="I809" s="202">
        <f t="shared" si="13"/>
        <v>5.6134723336006415E-3</v>
      </c>
      <c r="J809" s="206" t="s">
        <v>120</v>
      </c>
      <c r="K809" s="200" t="s">
        <v>312</v>
      </c>
      <c r="L809" s="200" t="s">
        <v>2360</v>
      </c>
    </row>
    <row r="810" spans="1:12" ht="20.100000000000001" customHeight="1" x14ac:dyDescent="0.2">
      <c r="A810" s="207" t="s">
        <v>1111</v>
      </c>
      <c r="B810" s="208">
        <v>4</v>
      </c>
      <c r="C810" s="208">
        <v>0</v>
      </c>
      <c r="D810" s="208">
        <v>0</v>
      </c>
      <c r="E810" s="208">
        <v>1</v>
      </c>
      <c r="F810" s="208">
        <v>1</v>
      </c>
      <c r="G810" s="208">
        <v>2</v>
      </c>
      <c r="H810" s="209">
        <v>1256</v>
      </c>
      <c r="I810" s="202">
        <f t="shared" si="13"/>
        <v>3.1847133757961785E-3</v>
      </c>
      <c r="J810" s="206" t="s">
        <v>78</v>
      </c>
      <c r="K810" s="200" t="s">
        <v>321</v>
      </c>
      <c r="L810" s="200"/>
    </row>
    <row r="811" spans="1:12" ht="20.100000000000001" customHeight="1" x14ac:dyDescent="0.2">
      <c r="A811" s="204" t="s">
        <v>92</v>
      </c>
      <c r="B811" s="205">
        <v>1252</v>
      </c>
      <c r="C811" s="205">
        <v>79</v>
      </c>
      <c r="D811" s="205">
        <v>48</v>
      </c>
      <c r="E811" s="205">
        <v>367</v>
      </c>
      <c r="F811" s="205">
        <v>344</v>
      </c>
      <c r="G811" s="205">
        <v>414</v>
      </c>
      <c r="H811" s="205">
        <v>31335</v>
      </c>
      <c r="I811" s="202">
        <f t="shared" si="13"/>
        <v>3.9955321525450775E-2</v>
      </c>
      <c r="J811" s="206" t="s">
        <v>456</v>
      </c>
      <c r="K811" s="200" t="s">
        <v>307</v>
      </c>
      <c r="L811" s="200" t="s">
        <v>92</v>
      </c>
    </row>
    <row r="812" spans="1:12" ht="20.100000000000001" customHeight="1" x14ac:dyDescent="0.2">
      <c r="A812" s="204" t="s">
        <v>1206</v>
      </c>
      <c r="B812" s="205">
        <v>2</v>
      </c>
      <c r="C812" s="205">
        <v>0</v>
      </c>
      <c r="D812" s="205">
        <v>0</v>
      </c>
      <c r="E812" s="205">
        <v>1</v>
      </c>
      <c r="F812" s="205">
        <v>1</v>
      </c>
      <c r="G812" s="205">
        <v>0</v>
      </c>
      <c r="H812" s="205">
        <v>1015</v>
      </c>
      <c r="I812" s="202">
        <f t="shared" si="13"/>
        <v>1.9704433497536944E-3</v>
      </c>
      <c r="J812" s="206" t="s">
        <v>13</v>
      </c>
      <c r="K812" s="200" t="s">
        <v>296</v>
      </c>
      <c r="L812" s="200" t="s">
        <v>366</v>
      </c>
    </row>
    <row r="813" spans="1:12" ht="20.100000000000001" customHeight="1" x14ac:dyDescent="0.2">
      <c r="A813" s="204" t="s">
        <v>242</v>
      </c>
      <c r="B813" s="205">
        <v>2</v>
      </c>
      <c r="C813" s="205">
        <v>0</v>
      </c>
      <c r="D813" s="205">
        <v>0</v>
      </c>
      <c r="E813" s="205">
        <v>2</v>
      </c>
      <c r="F813" s="205">
        <v>0</v>
      </c>
      <c r="G813" s="205">
        <v>0</v>
      </c>
      <c r="H813" s="205">
        <v>20357</v>
      </c>
      <c r="I813" s="202">
        <f t="shared" si="13"/>
        <v>9.8246303482831456E-5</v>
      </c>
      <c r="J813" s="206" t="s">
        <v>456</v>
      </c>
      <c r="K813" s="200" t="s">
        <v>316</v>
      </c>
      <c r="L813" s="200"/>
    </row>
    <row r="814" spans="1:12" ht="20.100000000000001" customHeight="1" x14ac:dyDescent="0.2">
      <c r="A814" s="204" t="s">
        <v>1947</v>
      </c>
      <c r="B814" s="205">
        <v>4</v>
      </c>
      <c r="C814" s="205">
        <v>1</v>
      </c>
      <c r="D814" s="205">
        <v>0</v>
      </c>
      <c r="E814" s="205">
        <v>1</v>
      </c>
      <c r="F814" s="205">
        <v>1</v>
      </c>
      <c r="G814" s="205">
        <v>1</v>
      </c>
      <c r="H814" s="205">
        <v>1168</v>
      </c>
      <c r="I814" s="202">
        <f t="shared" si="13"/>
        <v>3.4246575342465752E-3</v>
      </c>
      <c r="J814" s="206" t="s">
        <v>169</v>
      </c>
      <c r="K814" s="200" t="s">
        <v>296</v>
      </c>
      <c r="L814" s="200"/>
    </row>
    <row r="815" spans="1:12" ht="20.100000000000001" customHeight="1" x14ac:dyDescent="0.2">
      <c r="A815" s="204" t="s">
        <v>439</v>
      </c>
      <c r="B815" s="205">
        <v>130</v>
      </c>
      <c r="C815" s="205">
        <v>11</v>
      </c>
      <c r="D815" s="205">
        <v>9</v>
      </c>
      <c r="E815" s="205">
        <v>42</v>
      </c>
      <c r="F815" s="205">
        <v>40</v>
      </c>
      <c r="G815" s="205">
        <v>28</v>
      </c>
      <c r="H815" s="205">
        <v>8957</v>
      </c>
      <c r="I815" s="202">
        <f t="shared" si="13"/>
        <v>1.4513788098693759E-2</v>
      </c>
      <c r="J815" s="206" t="s">
        <v>47</v>
      </c>
      <c r="K815" s="200" t="s">
        <v>300</v>
      </c>
      <c r="L815" s="200"/>
    </row>
    <row r="816" spans="1:12" ht="20.100000000000001" customHeight="1" x14ac:dyDescent="0.2">
      <c r="A816" s="204" t="s">
        <v>1482</v>
      </c>
      <c r="B816" s="205">
        <v>14</v>
      </c>
      <c r="C816" s="205">
        <v>0</v>
      </c>
      <c r="D816" s="205">
        <v>0</v>
      </c>
      <c r="E816" s="205">
        <v>13</v>
      </c>
      <c r="F816" s="205">
        <v>0</v>
      </c>
      <c r="G816" s="205">
        <v>1</v>
      </c>
      <c r="H816" s="205">
        <v>883</v>
      </c>
      <c r="I816" s="202">
        <f t="shared" si="13"/>
        <v>1.5855039637599093E-2</v>
      </c>
      <c r="J816" s="206" t="s">
        <v>39</v>
      </c>
      <c r="K816" s="200" t="s">
        <v>307</v>
      </c>
      <c r="L816" s="200" t="s">
        <v>92</v>
      </c>
    </row>
    <row r="817" spans="1:12" ht="20.100000000000001" customHeight="1" x14ac:dyDescent="0.2">
      <c r="A817" s="204" t="s">
        <v>1805</v>
      </c>
      <c r="B817" s="205">
        <v>12</v>
      </c>
      <c r="C817" s="205">
        <v>2</v>
      </c>
      <c r="D817" s="205">
        <v>1</v>
      </c>
      <c r="E817" s="205">
        <v>5</v>
      </c>
      <c r="F817" s="205">
        <v>4</v>
      </c>
      <c r="G817" s="205">
        <v>0</v>
      </c>
      <c r="H817" s="205">
        <v>547</v>
      </c>
      <c r="I817" s="202">
        <f t="shared" si="13"/>
        <v>2.1937842778793418E-2</v>
      </c>
      <c r="J817" s="206" t="s">
        <v>175</v>
      </c>
      <c r="K817" s="200" t="s">
        <v>307</v>
      </c>
      <c r="L817" s="200"/>
    </row>
    <row r="818" spans="1:12" ht="20.100000000000001" customHeight="1" x14ac:dyDescent="0.2">
      <c r="A818" s="204" t="s">
        <v>668</v>
      </c>
      <c r="B818" s="205">
        <v>78</v>
      </c>
      <c r="C818" s="205">
        <v>33</v>
      </c>
      <c r="D818" s="205">
        <v>4</v>
      </c>
      <c r="E818" s="205">
        <v>15</v>
      </c>
      <c r="F818" s="205">
        <v>19</v>
      </c>
      <c r="G818" s="205">
        <v>7</v>
      </c>
      <c r="H818" s="205">
        <v>2182</v>
      </c>
      <c r="I818" s="202">
        <f t="shared" si="13"/>
        <v>3.5747021081576534E-2</v>
      </c>
      <c r="J818" s="206" t="s">
        <v>120</v>
      </c>
      <c r="K818" s="200" t="s">
        <v>312</v>
      </c>
      <c r="L818" s="200" t="s">
        <v>2360</v>
      </c>
    </row>
    <row r="819" spans="1:12" ht="20.100000000000001" customHeight="1" x14ac:dyDescent="0.2">
      <c r="A819" s="204" t="s">
        <v>2084</v>
      </c>
      <c r="B819" s="205">
        <v>5</v>
      </c>
      <c r="C819" s="205">
        <v>1</v>
      </c>
      <c r="D819" s="205">
        <v>0</v>
      </c>
      <c r="E819" s="205">
        <v>3</v>
      </c>
      <c r="F819" s="205">
        <v>0</v>
      </c>
      <c r="G819" s="205">
        <v>1</v>
      </c>
      <c r="H819" s="205">
        <v>476</v>
      </c>
      <c r="I819" s="202">
        <f t="shared" si="13"/>
        <v>1.050420168067227E-2</v>
      </c>
      <c r="J819" s="206" t="s">
        <v>225</v>
      </c>
      <c r="K819" s="200" t="s">
        <v>307</v>
      </c>
      <c r="L819" s="200" t="s">
        <v>1</v>
      </c>
    </row>
    <row r="820" spans="1:12" ht="20.100000000000001" customHeight="1" x14ac:dyDescent="0.2">
      <c r="A820" s="204" t="s">
        <v>2159</v>
      </c>
      <c r="B820" s="205">
        <v>1</v>
      </c>
      <c r="C820" s="205">
        <v>0</v>
      </c>
      <c r="D820" s="205">
        <v>0</v>
      </c>
      <c r="E820" s="205">
        <v>0</v>
      </c>
      <c r="F820" s="205">
        <v>0</v>
      </c>
      <c r="G820" s="205">
        <v>1</v>
      </c>
      <c r="H820" s="205">
        <v>836</v>
      </c>
      <c r="I820" s="202">
        <f t="shared" si="13"/>
        <v>1.1961722488038277E-3</v>
      </c>
      <c r="J820" s="206" t="s">
        <v>30</v>
      </c>
      <c r="K820" s="200" t="s">
        <v>312</v>
      </c>
      <c r="L820" s="200" t="s">
        <v>2358</v>
      </c>
    </row>
    <row r="821" spans="1:12" ht="20.100000000000001" customHeight="1" x14ac:dyDescent="0.2">
      <c r="A821" s="204" t="s">
        <v>1801</v>
      </c>
      <c r="B821" s="205">
        <v>6</v>
      </c>
      <c r="C821" s="205">
        <v>2</v>
      </c>
      <c r="D821" s="205">
        <v>0</v>
      </c>
      <c r="E821" s="205">
        <v>1</v>
      </c>
      <c r="F821" s="205">
        <v>1</v>
      </c>
      <c r="G821" s="205">
        <v>2</v>
      </c>
      <c r="H821" s="205">
        <v>357</v>
      </c>
      <c r="I821" s="202">
        <f t="shared" si="13"/>
        <v>1.680672268907563E-2</v>
      </c>
      <c r="J821" s="206" t="s">
        <v>87</v>
      </c>
      <c r="K821" s="200" t="s">
        <v>2580</v>
      </c>
      <c r="L821" s="200" t="s">
        <v>51</v>
      </c>
    </row>
    <row r="822" spans="1:12" ht="20.100000000000001" customHeight="1" x14ac:dyDescent="0.2">
      <c r="A822" s="204" t="s">
        <v>607</v>
      </c>
      <c r="B822" s="205">
        <v>16</v>
      </c>
      <c r="C822" s="205">
        <v>0</v>
      </c>
      <c r="D822" s="205">
        <v>2</v>
      </c>
      <c r="E822" s="205">
        <v>10</v>
      </c>
      <c r="F822" s="205">
        <v>2</v>
      </c>
      <c r="G822" s="205">
        <v>2</v>
      </c>
      <c r="H822" s="205">
        <v>1465</v>
      </c>
      <c r="I822" s="202">
        <f t="shared" si="13"/>
        <v>1.0921501706484642E-2</v>
      </c>
      <c r="J822" s="206" t="s">
        <v>87</v>
      </c>
      <c r="K822" s="200" t="s">
        <v>2580</v>
      </c>
      <c r="L822" s="200" t="s">
        <v>51</v>
      </c>
    </row>
    <row r="823" spans="1:12" ht="20.100000000000001" customHeight="1" x14ac:dyDescent="0.2">
      <c r="A823" s="204" t="s">
        <v>595</v>
      </c>
      <c r="B823" s="205">
        <v>52</v>
      </c>
      <c r="C823" s="205">
        <v>9</v>
      </c>
      <c r="D823" s="205">
        <v>5</v>
      </c>
      <c r="E823" s="205">
        <v>12</v>
      </c>
      <c r="F823" s="205">
        <v>10</v>
      </c>
      <c r="G823" s="205">
        <v>16</v>
      </c>
      <c r="H823" s="205">
        <v>1268</v>
      </c>
      <c r="I823" s="202">
        <f t="shared" si="13"/>
        <v>4.1009463722397478E-2</v>
      </c>
      <c r="J823" s="206" t="s">
        <v>87</v>
      </c>
      <c r="K823" s="200" t="s">
        <v>2580</v>
      </c>
      <c r="L823" s="200" t="s">
        <v>51</v>
      </c>
    </row>
    <row r="824" spans="1:12" ht="20.100000000000001" customHeight="1" x14ac:dyDescent="0.2">
      <c r="A824" s="204" t="s">
        <v>1907</v>
      </c>
      <c r="B824" s="205">
        <v>4</v>
      </c>
      <c r="C824" s="205">
        <v>0</v>
      </c>
      <c r="D824" s="205">
        <v>1</v>
      </c>
      <c r="E824" s="205">
        <v>0</v>
      </c>
      <c r="F824" s="205">
        <v>2</v>
      </c>
      <c r="G824" s="205">
        <v>1</v>
      </c>
      <c r="H824" s="205">
        <v>1344</v>
      </c>
      <c r="I824" s="202">
        <f t="shared" si="13"/>
        <v>2.976190476190476E-3</v>
      </c>
      <c r="J824" s="206" t="s">
        <v>61</v>
      </c>
      <c r="K824" s="200" t="s">
        <v>305</v>
      </c>
      <c r="L824" s="200"/>
    </row>
    <row r="825" spans="1:12" ht="20.100000000000001" customHeight="1" x14ac:dyDescent="0.2">
      <c r="A825" s="204" t="s">
        <v>1617</v>
      </c>
      <c r="B825" s="205">
        <v>1</v>
      </c>
      <c r="C825" s="205">
        <v>0</v>
      </c>
      <c r="D825" s="205">
        <v>0</v>
      </c>
      <c r="E825" s="205">
        <v>0</v>
      </c>
      <c r="F825" s="205">
        <v>1</v>
      </c>
      <c r="G825" s="205">
        <v>0</v>
      </c>
      <c r="H825" s="205">
        <v>158</v>
      </c>
      <c r="I825" s="202">
        <f t="shared" si="13"/>
        <v>6.3291139240506328E-3</v>
      </c>
      <c r="J825" s="206" t="s">
        <v>78</v>
      </c>
      <c r="K825" s="200" t="s">
        <v>321</v>
      </c>
      <c r="L825" s="200"/>
    </row>
    <row r="826" spans="1:12" ht="20.100000000000001" customHeight="1" x14ac:dyDescent="0.2">
      <c r="A826" s="204" t="s">
        <v>830</v>
      </c>
      <c r="B826" s="205">
        <v>6</v>
      </c>
      <c r="C826" s="205">
        <v>0</v>
      </c>
      <c r="D826" s="205">
        <v>0</v>
      </c>
      <c r="E826" s="205">
        <v>1</v>
      </c>
      <c r="F826" s="205">
        <v>3</v>
      </c>
      <c r="G826" s="205">
        <v>2</v>
      </c>
      <c r="H826" s="205">
        <v>799</v>
      </c>
      <c r="I826" s="202">
        <f t="shared" si="13"/>
        <v>7.5093867334167707E-3</v>
      </c>
      <c r="J826" s="206" t="s">
        <v>170</v>
      </c>
      <c r="K826" s="200" t="s">
        <v>309</v>
      </c>
      <c r="L826" s="200"/>
    </row>
    <row r="827" spans="1:12" ht="20.100000000000001" customHeight="1" x14ac:dyDescent="0.2">
      <c r="A827" s="204" t="s">
        <v>1226</v>
      </c>
      <c r="B827" s="205">
        <v>5</v>
      </c>
      <c r="C827" s="205">
        <v>1</v>
      </c>
      <c r="D827" s="205">
        <v>1</v>
      </c>
      <c r="E827" s="205">
        <v>0</v>
      </c>
      <c r="F827" s="205">
        <v>3</v>
      </c>
      <c r="G827" s="205">
        <v>0</v>
      </c>
      <c r="H827" s="205">
        <v>512</v>
      </c>
      <c r="I827" s="202">
        <f t="shared" si="13"/>
        <v>9.765625E-3</v>
      </c>
      <c r="J827" s="206" t="s">
        <v>39</v>
      </c>
      <c r="K827" s="200" t="s">
        <v>298</v>
      </c>
      <c r="L827" s="200" t="s">
        <v>391</v>
      </c>
    </row>
    <row r="828" spans="1:12" ht="20.100000000000001" customHeight="1" x14ac:dyDescent="0.2">
      <c r="A828" s="204" t="s">
        <v>735</v>
      </c>
      <c r="B828" s="205">
        <v>11</v>
      </c>
      <c r="C828" s="205">
        <v>0</v>
      </c>
      <c r="D828" s="205">
        <v>0</v>
      </c>
      <c r="E828" s="205">
        <v>7</v>
      </c>
      <c r="F828" s="205">
        <v>2</v>
      </c>
      <c r="G828" s="205">
        <v>2</v>
      </c>
      <c r="H828" s="205">
        <v>2038</v>
      </c>
      <c r="I828" s="202">
        <f t="shared" si="13"/>
        <v>5.3974484789008834E-3</v>
      </c>
      <c r="J828" s="206" t="s">
        <v>70</v>
      </c>
      <c r="K828" s="200" t="s">
        <v>298</v>
      </c>
      <c r="L828" s="200"/>
    </row>
    <row r="829" spans="1:12" ht="20.100000000000001" customHeight="1" x14ac:dyDescent="0.2">
      <c r="A829" s="204" t="s">
        <v>245</v>
      </c>
      <c r="B829" s="205">
        <v>1</v>
      </c>
      <c r="C829" s="205">
        <v>0</v>
      </c>
      <c r="D829" s="205">
        <v>0</v>
      </c>
      <c r="E829" s="205">
        <v>1</v>
      </c>
      <c r="F829" s="205">
        <v>0</v>
      </c>
      <c r="G829" s="205">
        <v>0</v>
      </c>
      <c r="H829" s="205">
        <v>3497</v>
      </c>
      <c r="I829" s="202">
        <f t="shared" si="13"/>
        <v>2.8595939376608524E-4</v>
      </c>
      <c r="J829" s="206" t="s">
        <v>456</v>
      </c>
      <c r="K829" s="200" t="s">
        <v>321</v>
      </c>
      <c r="L829" s="200" t="s">
        <v>2354</v>
      </c>
    </row>
    <row r="830" spans="1:12" ht="20.100000000000001" customHeight="1" x14ac:dyDescent="0.2">
      <c r="A830" s="204" t="s">
        <v>1770</v>
      </c>
      <c r="B830" s="205">
        <v>3</v>
      </c>
      <c r="C830" s="205">
        <v>0</v>
      </c>
      <c r="D830" s="205">
        <v>0</v>
      </c>
      <c r="E830" s="205">
        <v>2</v>
      </c>
      <c r="F830" s="205">
        <v>0</v>
      </c>
      <c r="G830" s="205">
        <v>1</v>
      </c>
      <c r="H830" s="205">
        <v>564</v>
      </c>
      <c r="I830" s="202">
        <f t="shared" si="13"/>
        <v>5.3191489361702126E-3</v>
      </c>
      <c r="J830" s="206" t="s">
        <v>225</v>
      </c>
      <c r="K830" s="200" t="s">
        <v>307</v>
      </c>
      <c r="L830" s="200" t="s">
        <v>83</v>
      </c>
    </row>
    <row r="831" spans="1:12" ht="20.100000000000001" customHeight="1" x14ac:dyDescent="0.2">
      <c r="A831" s="204" t="s">
        <v>2217</v>
      </c>
      <c r="B831" s="205">
        <v>1</v>
      </c>
      <c r="C831" s="205">
        <v>0</v>
      </c>
      <c r="D831" s="205">
        <v>0</v>
      </c>
      <c r="E831" s="205">
        <v>1</v>
      </c>
      <c r="F831" s="205">
        <v>0</v>
      </c>
      <c r="G831" s="205">
        <v>0</v>
      </c>
      <c r="H831" s="205">
        <v>357</v>
      </c>
      <c r="I831" s="202">
        <f t="shared" si="13"/>
        <v>2.8011204481792717E-3</v>
      </c>
      <c r="J831" s="206" t="s">
        <v>241</v>
      </c>
      <c r="K831" s="200" t="s">
        <v>298</v>
      </c>
      <c r="L831" s="200"/>
    </row>
    <row r="832" spans="1:12" ht="20.100000000000001" customHeight="1" x14ac:dyDescent="0.2">
      <c r="A832" s="204" t="s">
        <v>2188</v>
      </c>
      <c r="B832" s="205">
        <v>1</v>
      </c>
      <c r="C832" s="205">
        <v>0</v>
      </c>
      <c r="D832" s="205">
        <v>0</v>
      </c>
      <c r="E832" s="205">
        <v>1</v>
      </c>
      <c r="F832" s="205">
        <v>0</v>
      </c>
      <c r="G832" s="205">
        <v>0</v>
      </c>
      <c r="H832" s="205">
        <v>6069</v>
      </c>
      <c r="I832" s="202">
        <f t="shared" si="13"/>
        <v>1.6477179106936892E-4</v>
      </c>
      <c r="J832" s="206" t="s">
        <v>456</v>
      </c>
      <c r="K832" s="200" t="s">
        <v>321</v>
      </c>
      <c r="L832" s="200" t="s">
        <v>2354</v>
      </c>
    </row>
    <row r="833" spans="1:12" ht="20.100000000000001" customHeight="1" x14ac:dyDescent="0.2">
      <c r="A833" s="204" t="s">
        <v>247</v>
      </c>
      <c r="B833" s="205">
        <v>631</v>
      </c>
      <c r="C833" s="205">
        <v>78</v>
      </c>
      <c r="D833" s="205">
        <v>49</v>
      </c>
      <c r="E833" s="205">
        <v>162</v>
      </c>
      <c r="F833" s="205">
        <v>198</v>
      </c>
      <c r="G833" s="205">
        <v>144</v>
      </c>
      <c r="H833" s="205">
        <v>44942</v>
      </c>
      <c r="I833" s="202">
        <f t="shared" si="13"/>
        <v>1.4040318632904633E-2</v>
      </c>
      <c r="J833" s="206" t="s">
        <v>456</v>
      </c>
      <c r="K833" s="200" t="s">
        <v>316</v>
      </c>
      <c r="L833" s="200"/>
    </row>
    <row r="834" spans="1:12" ht="20.100000000000001" customHeight="1" x14ac:dyDescent="0.2">
      <c r="A834" s="204" t="s">
        <v>517</v>
      </c>
      <c r="B834" s="205">
        <v>36</v>
      </c>
      <c r="C834" s="205">
        <v>4</v>
      </c>
      <c r="D834" s="205">
        <v>4</v>
      </c>
      <c r="E834" s="205">
        <v>10</v>
      </c>
      <c r="F834" s="205">
        <v>9</v>
      </c>
      <c r="G834" s="205">
        <v>9</v>
      </c>
      <c r="H834" s="205">
        <v>6704</v>
      </c>
      <c r="I834" s="202">
        <f t="shared" si="13"/>
        <v>5.3699284009546535E-3</v>
      </c>
      <c r="J834" s="206" t="s">
        <v>456</v>
      </c>
      <c r="K834" s="200" t="s">
        <v>305</v>
      </c>
      <c r="L834" s="200"/>
    </row>
    <row r="835" spans="1:12" ht="20.100000000000001" customHeight="1" x14ac:dyDescent="0.2">
      <c r="A835" s="204" t="s">
        <v>1103</v>
      </c>
      <c r="B835" s="205">
        <v>16</v>
      </c>
      <c r="C835" s="205">
        <v>4</v>
      </c>
      <c r="D835" s="205">
        <v>1</v>
      </c>
      <c r="E835" s="205">
        <v>4</v>
      </c>
      <c r="F835" s="205">
        <v>5</v>
      </c>
      <c r="G835" s="205">
        <v>2</v>
      </c>
      <c r="H835" s="205">
        <v>664</v>
      </c>
      <c r="I835" s="202">
        <f t="shared" si="13"/>
        <v>2.4096385542168676E-2</v>
      </c>
      <c r="J835" s="206" t="s">
        <v>224</v>
      </c>
      <c r="K835" s="200" t="s">
        <v>321</v>
      </c>
      <c r="L835" s="200"/>
    </row>
    <row r="836" spans="1:12" ht="20.100000000000001" customHeight="1" x14ac:dyDescent="0.2">
      <c r="A836" s="204" t="s">
        <v>1768</v>
      </c>
      <c r="B836" s="205">
        <v>3</v>
      </c>
      <c r="C836" s="205">
        <v>0</v>
      </c>
      <c r="D836" s="205">
        <v>0</v>
      </c>
      <c r="E836" s="205">
        <v>2</v>
      </c>
      <c r="F836" s="205">
        <v>1</v>
      </c>
      <c r="G836" s="205">
        <v>0</v>
      </c>
      <c r="H836" s="205">
        <v>408</v>
      </c>
      <c r="I836" s="202">
        <f t="shared" si="13"/>
        <v>7.3529411764705881E-3</v>
      </c>
      <c r="J836" s="206" t="s">
        <v>35</v>
      </c>
      <c r="K836" s="200" t="s">
        <v>2580</v>
      </c>
      <c r="L836" s="200" t="s">
        <v>91</v>
      </c>
    </row>
    <row r="837" spans="1:12" ht="20.100000000000001" customHeight="1" x14ac:dyDescent="0.2">
      <c r="A837" s="204" t="s">
        <v>93</v>
      </c>
      <c r="B837" s="205">
        <v>11061</v>
      </c>
      <c r="C837" s="205">
        <v>714</v>
      </c>
      <c r="D837" s="205">
        <v>701</v>
      </c>
      <c r="E837" s="205">
        <v>3847</v>
      </c>
      <c r="F837" s="205">
        <v>3343</v>
      </c>
      <c r="G837" s="205">
        <v>2456</v>
      </c>
      <c r="H837" s="205">
        <v>270602</v>
      </c>
      <c r="I837" s="202">
        <f t="shared" si="13"/>
        <v>4.0875529375244822E-2</v>
      </c>
      <c r="J837" s="206" t="s">
        <v>456</v>
      </c>
      <c r="K837" s="200" t="s">
        <v>312</v>
      </c>
      <c r="L837" s="200"/>
    </row>
    <row r="838" spans="1:12" ht="20.100000000000001" customHeight="1" x14ac:dyDescent="0.2">
      <c r="A838" s="204" t="s">
        <v>1606</v>
      </c>
      <c r="B838" s="205">
        <v>5</v>
      </c>
      <c r="C838" s="205">
        <v>0</v>
      </c>
      <c r="D838" s="205">
        <v>3</v>
      </c>
      <c r="E838" s="205">
        <v>0</v>
      </c>
      <c r="F838" s="205">
        <v>2</v>
      </c>
      <c r="G838" s="205">
        <v>0</v>
      </c>
      <c r="H838" s="205">
        <v>887</v>
      </c>
      <c r="I838" s="202">
        <f t="shared" si="13"/>
        <v>5.6369785794813977E-3</v>
      </c>
      <c r="J838" s="206" t="s">
        <v>30</v>
      </c>
      <c r="K838" s="200" t="s">
        <v>312</v>
      </c>
      <c r="L838" s="200" t="s">
        <v>2358</v>
      </c>
    </row>
    <row r="839" spans="1:12" ht="20.100000000000001" customHeight="1" x14ac:dyDescent="0.2">
      <c r="A839" s="204" t="s">
        <v>775</v>
      </c>
      <c r="B839" s="205">
        <v>26</v>
      </c>
      <c r="C839" s="205">
        <v>8</v>
      </c>
      <c r="D839" s="205">
        <v>0</v>
      </c>
      <c r="E839" s="205">
        <v>4</v>
      </c>
      <c r="F839" s="205">
        <v>12</v>
      </c>
      <c r="G839" s="205">
        <v>2</v>
      </c>
      <c r="H839" s="205">
        <v>536</v>
      </c>
      <c r="I839" s="202">
        <f t="shared" si="13"/>
        <v>4.8507462686567165E-2</v>
      </c>
      <c r="J839" s="206" t="s">
        <v>11</v>
      </c>
      <c r="K839" s="200" t="s">
        <v>307</v>
      </c>
      <c r="L839" s="200"/>
    </row>
    <row r="840" spans="1:12" ht="20.100000000000001" customHeight="1" x14ac:dyDescent="0.2">
      <c r="A840" s="204" t="s">
        <v>2000</v>
      </c>
      <c r="B840" s="205">
        <v>3</v>
      </c>
      <c r="C840" s="205">
        <v>0</v>
      </c>
      <c r="D840" s="205">
        <v>0</v>
      </c>
      <c r="E840" s="205">
        <v>2</v>
      </c>
      <c r="F840" s="205">
        <v>0</v>
      </c>
      <c r="G840" s="205">
        <v>1</v>
      </c>
      <c r="H840" s="205">
        <v>340</v>
      </c>
      <c r="I840" s="202">
        <f t="shared" si="13"/>
        <v>8.8235294117647058E-3</v>
      </c>
      <c r="J840" s="206" t="s">
        <v>78</v>
      </c>
      <c r="K840" s="200" t="s">
        <v>321</v>
      </c>
      <c r="L840" s="200"/>
    </row>
    <row r="841" spans="1:12" ht="20.100000000000001" customHeight="1" x14ac:dyDescent="0.2">
      <c r="A841" s="204" t="s">
        <v>520</v>
      </c>
      <c r="B841" s="205">
        <v>71</v>
      </c>
      <c r="C841" s="205">
        <v>0</v>
      </c>
      <c r="D841" s="205">
        <v>0</v>
      </c>
      <c r="E841" s="205">
        <v>65</v>
      </c>
      <c r="F841" s="205">
        <v>4</v>
      </c>
      <c r="G841" s="205">
        <v>2</v>
      </c>
      <c r="H841" s="205">
        <v>834</v>
      </c>
      <c r="I841" s="202">
        <f t="shared" si="13"/>
        <v>8.5131894484412468E-2</v>
      </c>
      <c r="J841" s="206" t="s">
        <v>71</v>
      </c>
      <c r="K841" s="200" t="s">
        <v>298</v>
      </c>
      <c r="L841" s="200"/>
    </row>
    <row r="842" spans="1:12" ht="20.100000000000001" customHeight="1" x14ac:dyDescent="0.2">
      <c r="A842" s="204" t="s">
        <v>1374</v>
      </c>
      <c r="B842" s="205">
        <v>4</v>
      </c>
      <c r="C842" s="205">
        <v>0</v>
      </c>
      <c r="D842" s="205">
        <v>0</v>
      </c>
      <c r="E842" s="205">
        <v>4</v>
      </c>
      <c r="F842" s="205">
        <v>0</v>
      </c>
      <c r="G842" s="205">
        <v>0</v>
      </c>
      <c r="H842" s="205">
        <v>594</v>
      </c>
      <c r="I842" s="202">
        <f t="shared" si="13"/>
        <v>6.7340067340067337E-3</v>
      </c>
      <c r="J842" s="206" t="s">
        <v>11</v>
      </c>
      <c r="K842" s="200" t="s">
        <v>307</v>
      </c>
      <c r="L842" s="200" t="s">
        <v>83</v>
      </c>
    </row>
    <row r="843" spans="1:12" ht="20.100000000000001" customHeight="1" x14ac:dyDescent="0.2">
      <c r="A843" s="204" t="s">
        <v>538</v>
      </c>
      <c r="B843" s="205">
        <v>20</v>
      </c>
      <c r="C843" s="205">
        <v>1</v>
      </c>
      <c r="D843" s="205">
        <v>1</v>
      </c>
      <c r="E843" s="205">
        <v>7</v>
      </c>
      <c r="F843" s="205">
        <v>8</v>
      </c>
      <c r="G843" s="205">
        <v>3</v>
      </c>
      <c r="H843" s="205">
        <v>2461</v>
      </c>
      <c r="I843" s="202">
        <f t="shared" si="13"/>
        <v>8.126777732629013E-3</v>
      </c>
      <c r="J843" s="206" t="s">
        <v>120</v>
      </c>
      <c r="K843" s="200" t="s">
        <v>305</v>
      </c>
      <c r="L843" s="200"/>
    </row>
    <row r="844" spans="1:12" ht="20.100000000000001" customHeight="1" x14ac:dyDescent="0.2">
      <c r="A844" s="204" t="s">
        <v>1093</v>
      </c>
      <c r="B844" s="205">
        <v>5</v>
      </c>
      <c r="C844" s="205">
        <v>0</v>
      </c>
      <c r="D844" s="205">
        <v>1</v>
      </c>
      <c r="E844" s="205">
        <v>1</v>
      </c>
      <c r="F844" s="205">
        <v>2</v>
      </c>
      <c r="G844" s="205">
        <v>1</v>
      </c>
      <c r="H844" s="205">
        <v>1082</v>
      </c>
      <c r="I844" s="202">
        <f t="shared" ref="I844:I907" si="14">+B844/H844</f>
        <v>4.6210720887245845E-3</v>
      </c>
      <c r="J844" s="206" t="s">
        <v>34</v>
      </c>
      <c r="K844" s="200" t="s">
        <v>305</v>
      </c>
      <c r="L844" s="200" t="s">
        <v>2359</v>
      </c>
    </row>
    <row r="845" spans="1:12" ht="20.100000000000001" customHeight="1" x14ac:dyDescent="0.2">
      <c r="A845" s="204" t="s">
        <v>1372</v>
      </c>
      <c r="B845" s="205">
        <v>14</v>
      </c>
      <c r="C845" s="205">
        <v>1</v>
      </c>
      <c r="D845" s="205">
        <v>4</v>
      </c>
      <c r="E845" s="205">
        <v>4</v>
      </c>
      <c r="F845" s="205">
        <v>3</v>
      </c>
      <c r="G845" s="205">
        <v>2</v>
      </c>
      <c r="H845" s="205">
        <v>235</v>
      </c>
      <c r="I845" s="202">
        <f t="shared" si="14"/>
        <v>5.9574468085106386E-2</v>
      </c>
      <c r="J845" s="206" t="s">
        <v>88</v>
      </c>
      <c r="K845" s="200" t="s">
        <v>305</v>
      </c>
      <c r="L845" s="200"/>
    </row>
    <row r="846" spans="1:12" ht="20.100000000000001" customHeight="1" x14ac:dyDescent="0.2">
      <c r="A846" s="204" t="s">
        <v>2005</v>
      </c>
      <c r="B846" s="205">
        <v>3</v>
      </c>
      <c r="C846" s="205">
        <v>0</v>
      </c>
      <c r="D846" s="205">
        <v>1</v>
      </c>
      <c r="E846" s="205">
        <v>0</v>
      </c>
      <c r="F846" s="205">
        <v>2</v>
      </c>
      <c r="G846" s="205">
        <v>0</v>
      </c>
      <c r="H846" s="205">
        <v>342</v>
      </c>
      <c r="I846" s="202">
        <f t="shared" si="14"/>
        <v>8.771929824561403E-3</v>
      </c>
      <c r="J846" s="206" t="s">
        <v>175</v>
      </c>
      <c r="K846" s="200" t="s">
        <v>307</v>
      </c>
      <c r="L846" s="200"/>
    </row>
    <row r="847" spans="1:12" ht="20.100000000000001" customHeight="1" x14ac:dyDescent="0.2">
      <c r="A847" s="204" t="s">
        <v>421</v>
      </c>
      <c r="B847" s="205">
        <v>233</v>
      </c>
      <c r="C847" s="205">
        <v>34</v>
      </c>
      <c r="D847" s="205">
        <v>11</v>
      </c>
      <c r="E847" s="205">
        <v>66</v>
      </c>
      <c r="F847" s="205">
        <v>71</v>
      </c>
      <c r="G847" s="205">
        <v>51</v>
      </c>
      <c r="H847" s="205">
        <v>9808</v>
      </c>
      <c r="I847" s="202">
        <f t="shared" si="14"/>
        <v>2.3756117455138663E-2</v>
      </c>
      <c r="J847" s="206" t="s">
        <v>71</v>
      </c>
      <c r="K847" s="200" t="s">
        <v>298</v>
      </c>
      <c r="L847" s="200"/>
    </row>
    <row r="848" spans="1:12" ht="20.100000000000001" customHeight="1" x14ac:dyDescent="0.2">
      <c r="A848" s="204" t="s">
        <v>473</v>
      </c>
      <c r="B848" s="205">
        <v>58</v>
      </c>
      <c r="C848" s="205">
        <v>5</v>
      </c>
      <c r="D848" s="205">
        <v>5</v>
      </c>
      <c r="E848" s="205">
        <v>21</v>
      </c>
      <c r="F848" s="205">
        <v>17</v>
      </c>
      <c r="G848" s="205">
        <v>10</v>
      </c>
      <c r="H848" s="205">
        <v>6401</v>
      </c>
      <c r="I848" s="202">
        <f t="shared" si="14"/>
        <v>9.0610842055928766E-3</v>
      </c>
      <c r="J848" s="206" t="s">
        <v>34</v>
      </c>
      <c r="K848" s="200" t="s">
        <v>305</v>
      </c>
      <c r="L848" s="200" t="s">
        <v>2359</v>
      </c>
    </row>
    <row r="849" spans="1:12" ht="20.100000000000001" customHeight="1" x14ac:dyDescent="0.2">
      <c r="A849" s="204" t="s">
        <v>741</v>
      </c>
      <c r="B849" s="205">
        <v>9</v>
      </c>
      <c r="C849" s="205">
        <v>3</v>
      </c>
      <c r="D849" s="205">
        <v>0</v>
      </c>
      <c r="E849" s="205">
        <v>2</v>
      </c>
      <c r="F849" s="205">
        <v>3</v>
      </c>
      <c r="G849" s="205">
        <v>1</v>
      </c>
      <c r="H849" s="205">
        <v>2879</v>
      </c>
      <c r="I849" s="202">
        <f t="shared" si="14"/>
        <v>3.126085446335533E-3</v>
      </c>
      <c r="J849" s="206" t="s">
        <v>61</v>
      </c>
      <c r="K849" s="200" t="s">
        <v>305</v>
      </c>
      <c r="L849" s="200"/>
    </row>
    <row r="850" spans="1:12" ht="20.100000000000001" customHeight="1" x14ac:dyDescent="0.2">
      <c r="A850" s="204" t="s">
        <v>2090</v>
      </c>
      <c r="B850" s="205">
        <v>4</v>
      </c>
      <c r="C850" s="205">
        <v>0</v>
      </c>
      <c r="D850" s="205">
        <v>0</v>
      </c>
      <c r="E850" s="205">
        <v>2</v>
      </c>
      <c r="F850" s="205">
        <v>2</v>
      </c>
      <c r="G850" s="205">
        <v>0</v>
      </c>
      <c r="H850" s="205">
        <v>326</v>
      </c>
      <c r="I850" s="202">
        <f t="shared" si="14"/>
        <v>1.2269938650306749E-2</v>
      </c>
      <c r="J850" s="206" t="s">
        <v>34</v>
      </c>
      <c r="K850" s="200" t="s">
        <v>305</v>
      </c>
      <c r="L850" s="200" t="s">
        <v>2359</v>
      </c>
    </row>
    <row r="851" spans="1:12" ht="20.100000000000001" customHeight="1" x14ac:dyDescent="0.2">
      <c r="A851" s="204" t="s">
        <v>1188</v>
      </c>
      <c r="B851" s="205">
        <v>11</v>
      </c>
      <c r="C851" s="205">
        <v>1</v>
      </c>
      <c r="D851" s="205">
        <v>2</v>
      </c>
      <c r="E851" s="205">
        <v>3</v>
      </c>
      <c r="F851" s="205">
        <v>2</v>
      </c>
      <c r="G851" s="205">
        <v>3</v>
      </c>
      <c r="H851" s="205">
        <v>989</v>
      </c>
      <c r="I851" s="202">
        <f t="shared" si="14"/>
        <v>1.1122345803842264E-2</v>
      </c>
      <c r="J851" s="206" t="s">
        <v>78</v>
      </c>
      <c r="K851" s="200" t="s">
        <v>321</v>
      </c>
      <c r="L851" s="200"/>
    </row>
    <row r="852" spans="1:12" ht="20.100000000000001" customHeight="1" x14ac:dyDescent="0.2">
      <c r="A852" s="204" t="s">
        <v>1408</v>
      </c>
      <c r="B852" s="205">
        <v>4</v>
      </c>
      <c r="C852" s="205">
        <v>0</v>
      </c>
      <c r="D852" s="205">
        <v>0</v>
      </c>
      <c r="E852" s="205">
        <v>3</v>
      </c>
      <c r="F852" s="205">
        <v>1</v>
      </c>
      <c r="G852" s="205">
        <v>0</v>
      </c>
      <c r="H852" s="205">
        <v>967</v>
      </c>
      <c r="I852" s="202">
        <f t="shared" si="14"/>
        <v>4.1365046535677356E-3</v>
      </c>
      <c r="J852" s="206" t="s">
        <v>89</v>
      </c>
      <c r="K852" s="200" t="s">
        <v>2580</v>
      </c>
      <c r="L852" s="200"/>
    </row>
    <row r="853" spans="1:12" ht="20.100000000000001" customHeight="1" x14ac:dyDescent="0.2">
      <c r="A853" s="204" t="s">
        <v>1949</v>
      </c>
      <c r="B853" s="205">
        <v>8</v>
      </c>
      <c r="C853" s="205">
        <v>0</v>
      </c>
      <c r="D853" s="205">
        <v>0</v>
      </c>
      <c r="E853" s="205">
        <v>5</v>
      </c>
      <c r="F853" s="205">
        <v>3</v>
      </c>
      <c r="G853" s="205">
        <v>0</v>
      </c>
      <c r="H853" s="205">
        <v>942</v>
      </c>
      <c r="I853" s="202">
        <f t="shared" si="14"/>
        <v>8.4925690021231421E-3</v>
      </c>
      <c r="J853" s="206" t="s">
        <v>2581</v>
      </c>
      <c r="K853" s="200" t="s">
        <v>312</v>
      </c>
      <c r="L853" s="200" t="s">
        <v>2358</v>
      </c>
    </row>
    <row r="854" spans="1:12" ht="20.100000000000001" customHeight="1" x14ac:dyDescent="0.2">
      <c r="A854" s="204" t="s">
        <v>1998</v>
      </c>
      <c r="B854" s="205">
        <v>6</v>
      </c>
      <c r="C854" s="205">
        <v>0</v>
      </c>
      <c r="D854" s="205">
        <v>0</v>
      </c>
      <c r="E854" s="205">
        <v>3</v>
      </c>
      <c r="F854" s="205">
        <v>1</v>
      </c>
      <c r="G854" s="205">
        <v>2</v>
      </c>
      <c r="H854" s="205">
        <v>431</v>
      </c>
      <c r="I854" s="202">
        <f t="shared" si="14"/>
        <v>1.3921113689095127E-2</v>
      </c>
      <c r="J854" s="206" t="s">
        <v>71</v>
      </c>
      <c r="K854" s="200" t="s">
        <v>298</v>
      </c>
      <c r="L854" s="200"/>
    </row>
    <row r="855" spans="1:12" ht="20.100000000000001" customHeight="1" x14ac:dyDescent="0.2">
      <c r="A855" s="204" t="s">
        <v>94</v>
      </c>
      <c r="B855" s="205">
        <v>2254</v>
      </c>
      <c r="C855" s="205">
        <v>314</v>
      </c>
      <c r="D855" s="205">
        <v>193</v>
      </c>
      <c r="E855" s="205">
        <v>637</v>
      </c>
      <c r="F855" s="205">
        <v>539</v>
      </c>
      <c r="G855" s="205">
        <v>571</v>
      </c>
      <c r="H855" s="205">
        <v>39187</v>
      </c>
      <c r="I855" s="202">
        <f t="shared" si="14"/>
        <v>5.751907520351137E-2</v>
      </c>
      <c r="J855" s="206" t="s">
        <v>456</v>
      </c>
      <c r="K855" s="200" t="s">
        <v>321</v>
      </c>
      <c r="L855" s="200" t="s">
        <v>94</v>
      </c>
    </row>
    <row r="856" spans="1:12" ht="20.100000000000001" customHeight="1" x14ac:dyDescent="0.2">
      <c r="A856" s="204" t="s">
        <v>1269</v>
      </c>
      <c r="B856" s="205">
        <v>4</v>
      </c>
      <c r="C856" s="205">
        <v>0</v>
      </c>
      <c r="D856" s="205">
        <v>0</v>
      </c>
      <c r="E856" s="205">
        <v>2</v>
      </c>
      <c r="F856" s="205">
        <v>1</v>
      </c>
      <c r="G856" s="205">
        <v>1</v>
      </c>
      <c r="H856" s="205">
        <v>1016</v>
      </c>
      <c r="I856" s="202">
        <f t="shared" si="14"/>
        <v>3.937007874015748E-3</v>
      </c>
      <c r="J856" s="206" t="s">
        <v>47</v>
      </c>
      <c r="K856" s="200" t="s">
        <v>316</v>
      </c>
      <c r="L856" s="200"/>
    </row>
    <row r="857" spans="1:12" ht="20.100000000000001" customHeight="1" x14ac:dyDescent="0.2">
      <c r="A857" s="204" t="s">
        <v>672</v>
      </c>
      <c r="B857" s="205">
        <v>4</v>
      </c>
      <c r="C857" s="205">
        <v>0</v>
      </c>
      <c r="D857" s="205">
        <v>0</v>
      </c>
      <c r="E857" s="205">
        <v>2</v>
      </c>
      <c r="F857" s="205">
        <v>1</v>
      </c>
      <c r="G857" s="205">
        <v>1</v>
      </c>
      <c r="H857" s="205">
        <v>1203</v>
      </c>
      <c r="I857" s="202">
        <f t="shared" si="14"/>
        <v>3.3250207813798837E-3</v>
      </c>
      <c r="J857" s="206" t="s">
        <v>71</v>
      </c>
      <c r="K857" s="200" t="s">
        <v>298</v>
      </c>
      <c r="L857" s="200" t="s">
        <v>18</v>
      </c>
    </row>
    <row r="858" spans="1:12" ht="20.100000000000001" customHeight="1" x14ac:dyDescent="0.2">
      <c r="A858" s="204" t="s">
        <v>686</v>
      </c>
      <c r="B858" s="205">
        <v>44</v>
      </c>
      <c r="C858" s="205">
        <v>0</v>
      </c>
      <c r="D858" s="205">
        <v>0</v>
      </c>
      <c r="E858" s="205">
        <v>39</v>
      </c>
      <c r="F858" s="205">
        <v>3</v>
      </c>
      <c r="G858" s="205">
        <v>2</v>
      </c>
      <c r="H858" s="205">
        <v>863</v>
      </c>
      <c r="I858" s="202">
        <f t="shared" si="14"/>
        <v>5.0984936268829661E-2</v>
      </c>
      <c r="J858" s="206" t="s">
        <v>180</v>
      </c>
      <c r="K858" s="200" t="s">
        <v>296</v>
      </c>
      <c r="L858" s="200"/>
    </row>
    <row r="859" spans="1:12" ht="20.100000000000001" customHeight="1" x14ac:dyDescent="0.2">
      <c r="A859" s="204" t="s">
        <v>95</v>
      </c>
      <c r="B859" s="205">
        <v>33</v>
      </c>
      <c r="C859" s="205">
        <v>1</v>
      </c>
      <c r="D859" s="205">
        <v>0</v>
      </c>
      <c r="E859" s="205">
        <v>11</v>
      </c>
      <c r="F859" s="205">
        <v>11</v>
      </c>
      <c r="G859" s="205">
        <v>10</v>
      </c>
      <c r="H859" s="205">
        <v>4759</v>
      </c>
      <c r="I859" s="202">
        <f t="shared" si="14"/>
        <v>6.9342298802269383E-3</v>
      </c>
      <c r="J859" s="206" t="s">
        <v>456</v>
      </c>
      <c r="K859" s="200" t="s">
        <v>305</v>
      </c>
      <c r="L859" s="200" t="s">
        <v>2359</v>
      </c>
    </row>
    <row r="860" spans="1:12" ht="20.100000000000001" customHeight="1" x14ac:dyDescent="0.2">
      <c r="A860" s="204" t="s">
        <v>249</v>
      </c>
      <c r="B860" s="205">
        <v>162</v>
      </c>
      <c r="C860" s="205">
        <v>19</v>
      </c>
      <c r="D860" s="205">
        <v>7</v>
      </c>
      <c r="E860" s="205">
        <v>51</v>
      </c>
      <c r="F860" s="205">
        <v>59</v>
      </c>
      <c r="G860" s="205">
        <v>26</v>
      </c>
      <c r="H860" s="205">
        <v>22912</v>
      </c>
      <c r="I860" s="202">
        <f t="shared" si="14"/>
        <v>7.0705307262569836E-3</v>
      </c>
      <c r="J860" s="206" t="s">
        <v>456</v>
      </c>
      <c r="K860" s="200" t="s">
        <v>305</v>
      </c>
      <c r="L860" s="200"/>
    </row>
    <row r="861" spans="1:12" ht="20.100000000000001" customHeight="1" x14ac:dyDescent="0.2">
      <c r="A861" s="204" t="s">
        <v>1438</v>
      </c>
      <c r="B861" s="205">
        <v>8</v>
      </c>
      <c r="C861" s="205">
        <v>0</v>
      </c>
      <c r="D861" s="205">
        <v>2</v>
      </c>
      <c r="E861" s="205">
        <v>4</v>
      </c>
      <c r="F861" s="205">
        <v>2</v>
      </c>
      <c r="G861" s="205">
        <v>0</v>
      </c>
      <c r="H861" s="205">
        <v>598</v>
      </c>
      <c r="I861" s="202">
        <f t="shared" si="14"/>
        <v>1.3377926421404682E-2</v>
      </c>
      <c r="J861" s="206" t="s">
        <v>28</v>
      </c>
      <c r="K861" s="200" t="s">
        <v>321</v>
      </c>
      <c r="L861" s="200" t="s">
        <v>2355</v>
      </c>
    </row>
    <row r="862" spans="1:12" ht="20.100000000000001" customHeight="1" x14ac:dyDescent="0.2">
      <c r="A862" s="204" t="s">
        <v>825</v>
      </c>
      <c r="B862" s="205">
        <v>9</v>
      </c>
      <c r="C862" s="205">
        <v>0</v>
      </c>
      <c r="D862" s="205">
        <v>0</v>
      </c>
      <c r="E862" s="205">
        <v>3</v>
      </c>
      <c r="F862" s="205">
        <v>0</v>
      </c>
      <c r="G862" s="205">
        <v>6</v>
      </c>
      <c r="H862" s="205">
        <v>1566</v>
      </c>
      <c r="I862" s="202">
        <f t="shared" si="14"/>
        <v>5.7471264367816091E-3</v>
      </c>
      <c r="J862" s="206" t="s">
        <v>29</v>
      </c>
      <c r="K862" s="200" t="s">
        <v>298</v>
      </c>
      <c r="L862" s="200"/>
    </row>
    <row r="863" spans="1:12" ht="20.100000000000001" customHeight="1" x14ac:dyDescent="0.2">
      <c r="A863" s="204" t="s">
        <v>1245</v>
      </c>
      <c r="B863" s="205">
        <v>11</v>
      </c>
      <c r="C863" s="205">
        <v>0</v>
      </c>
      <c r="D863" s="205">
        <v>1</v>
      </c>
      <c r="E863" s="205">
        <v>8</v>
      </c>
      <c r="F863" s="205">
        <v>1</v>
      </c>
      <c r="G863" s="205">
        <v>1</v>
      </c>
      <c r="H863" s="205">
        <v>1711</v>
      </c>
      <c r="I863" s="202">
        <f t="shared" si="14"/>
        <v>6.4289888953828174E-3</v>
      </c>
      <c r="J863" s="206" t="s">
        <v>162</v>
      </c>
      <c r="K863" s="200" t="s">
        <v>309</v>
      </c>
      <c r="L863" s="200" t="s">
        <v>111</v>
      </c>
    </row>
    <row r="864" spans="1:12" ht="20.100000000000001" customHeight="1" x14ac:dyDescent="0.2">
      <c r="A864" s="204" t="s">
        <v>1863</v>
      </c>
      <c r="B864" s="205">
        <v>1</v>
      </c>
      <c r="C864" s="205">
        <v>0</v>
      </c>
      <c r="D864" s="205">
        <v>0</v>
      </c>
      <c r="E864" s="205">
        <v>1</v>
      </c>
      <c r="F864" s="205">
        <v>0</v>
      </c>
      <c r="G864" s="205">
        <v>0</v>
      </c>
      <c r="H864" s="205">
        <v>281</v>
      </c>
      <c r="I864" s="202">
        <f t="shared" si="14"/>
        <v>3.5587188612099642E-3</v>
      </c>
      <c r="J864" s="206" t="s">
        <v>36</v>
      </c>
      <c r="K864" s="200" t="s">
        <v>321</v>
      </c>
      <c r="L864" s="200"/>
    </row>
    <row r="865" spans="1:12" ht="20.100000000000001" customHeight="1" x14ac:dyDescent="0.2">
      <c r="A865" s="204" t="s">
        <v>1026</v>
      </c>
      <c r="B865" s="205">
        <v>4</v>
      </c>
      <c r="C865" s="205">
        <v>0</v>
      </c>
      <c r="D865" s="205">
        <v>0</v>
      </c>
      <c r="E865" s="205">
        <v>1</v>
      </c>
      <c r="F865" s="205">
        <v>3</v>
      </c>
      <c r="G865" s="205">
        <v>0</v>
      </c>
      <c r="H865" s="205">
        <v>934</v>
      </c>
      <c r="I865" s="202">
        <f t="shared" si="14"/>
        <v>4.2826552462526769E-3</v>
      </c>
      <c r="J865" s="206" t="s">
        <v>78</v>
      </c>
      <c r="K865" s="200" t="s">
        <v>321</v>
      </c>
      <c r="L865" s="200"/>
    </row>
    <row r="866" spans="1:12" ht="20.100000000000001" customHeight="1" x14ac:dyDescent="0.2">
      <c r="A866" s="204" t="s">
        <v>561</v>
      </c>
      <c r="B866" s="205">
        <v>33</v>
      </c>
      <c r="C866" s="205">
        <v>3</v>
      </c>
      <c r="D866" s="205">
        <v>2</v>
      </c>
      <c r="E866" s="205">
        <v>13</v>
      </c>
      <c r="F866" s="205">
        <v>9</v>
      </c>
      <c r="G866" s="205">
        <v>6</v>
      </c>
      <c r="H866" s="205">
        <v>585</v>
      </c>
      <c r="I866" s="202">
        <f t="shared" si="14"/>
        <v>5.6410256410256411E-2</v>
      </c>
      <c r="J866" s="206" t="s">
        <v>42</v>
      </c>
      <c r="K866" s="200" t="s">
        <v>307</v>
      </c>
      <c r="L866" s="200" t="s">
        <v>5</v>
      </c>
    </row>
    <row r="867" spans="1:12" ht="20.100000000000001" customHeight="1" x14ac:dyDescent="0.2">
      <c r="A867" s="204" t="s">
        <v>412</v>
      </c>
      <c r="B867" s="205">
        <v>404</v>
      </c>
      <c r="C867" s="205">
        <v>35</v>
      </c>
      <c r="D867" s="205">
        <v>27</v>
      </c>
      <c r="E867" s="205">
        <v>77</v>
      </c>
      <c r="F867" s="205">
        <v>127</v>
      </c>
      <c r="G867" s="205">
        <v>138</v>
      </c>
      <c r="H867" s="205">
        <v>6517</v>
      </c>
      <c r="I867" s="202">
        <f t="shared" si="14"/>
        <v>6.1991713978824615E-2</v>
      </c>
      <c r="J867" s="206" t="s">
        <v>47</v>
      </c>
      <c r="K867" s="200" t="s">
        <v>316</v>
      </c>
      <c r="L867" s="200"/>
    </row>
    <row r="868" spans="1:12" ht="20.100000000000001" customHeight="1" x14ac:dyDescent="0.2">
      <c r="A868" s="204" t="s">
        <v>2068</v>
      </c>
      <c r="B868" s="205">
        <v>1</v>
      </c>
      <c r="C868" s="205">
        <v>0</v>
      </c>
      <c r="D868" s="205">
        <v>0</v>
      </c>
      <c r="E868" s="205">
        <v>0</v>
      </c>
      <c r="F868" s="205">
        <v>1</v>
      </c>
      <c r="G868" s="205">
        <v>0</v>
      </c>
      <c r="H868" s="205">
        <v>612</v>
      </c>
      <c r="I868" s="202">
        <f t="shared" si="14"/>
        <v>1.6339869281045752E-3</v>
      </c>
      <c r="J868" s="206" t="s">
        <v>225</v>
      </c>
      <c r="K868" s="200" t="s">
        <v>307</v>
      </c>
      <c r="L868" s="200" t="s">
        <v>83</v>
      </c>
    </row>
    <row r="869" spans="1:12" ht="20.100000000000001" customHeight="1" x14ac:dyDescent="0.2">
      <c r="A869" s="204" t="s">
        <v>1385</v>
      </c>
      <c r="B869" s="205">
        <v>1</v>
      </c>
      <c r="C869" s="205">
        <v>0</v>
      </c>
      <c r="D869" s="205">
        <v>0</v>
      </c>
      <c r="E869" s="205">
        <v>1</v>
      </c>
      <c r="F869" s="205">
        <v>0</v>
      </c>
      <c r="G869" s="205">
        <v>0</v>
      </c>
      <c r="H869" s="205">
        <v>457</v>
      </c>
      <c r="I869" s="202">
        <f t="shared" si="14"/>
        <v>2.1881838074398249E-3</v>
      </c>
      <c r="J869" s="206" t="s">
        <v>217</v>
      </c>
      <c r="K869" s="200" t="s">
        <v>298</v>
      </c>
      <c r="L869" s="200"/>
    </row>
    <row r="870" spans="1:12" ht="20.100000000000001" customHeight="1" x14ac:dyDescent="0.2">
      <c r="A870" s="204" t="s">
        <v>922</v>
      </c>
      <c r="B870" s="205">
        <v>6</v>
      </c>
      <c r="C870" s="205">
        <v>0</v>
      </c>
      <c r="D870" s="205">
        <v>0</v>
      </c>
      <c r="E870" s="205">
        <v>4</v>
      </c>
      <c r="F870" s="205">
        <v>1</v>
      </c>
      <c r="G870" s="205">
        <v>1</v>
      </c>
      <c r="H870" s="205">
        <v>347</v>
      </c>
      <c r="I870" s="202">
        <f t="shared" si="14"/>
        <v>1.7291066282420751E-2</v>
      </c>
      <c r="J870" s="206" t="s">
        <v>28</v>
      </c>
      <c r="K870" s="200" t="s">
        <v>321</v>
      </c>
      <c r="L870" s="200" t="s">
        <v>2355</v>
      </c>
    </row>
    <row r="871" spans="1:12" ht="20.100000000000001" customHeight="1" x14ac:dyDescent="0.2">
      <c r="A871" s="204" t="s">
        <v>436</v>
      </c>
      <c r="B871" s="205">
        <v>34</v>
      </c>
      <c r="C871" s="205">
        <v>5</v>
      </c>
      <c r="D871" s="205">
        <v>1</v>
      </c>
      <c r="E871" s="205">
        <v>9</v>
      </c>
      <c r="F871" s="205">
        <v>8</v>
      </c>
      <c r="G871" s="205">
        <v>11</v>
      </c>
      <c r="H871" s="205">
        <v>3124</v>
      </c>
      <c r="I871" s="202">
        <f t="shared" si="14"/>
        <v>1.088348271446863E-2</v>
      </c>
      <c r="J871" s="206" t="s">
        <v>73</v>
      </c>
      <c r="K871" s="200" t="s">
        <v>316</v>
      </c>
      <c r="L871" s="200"/>
    </row>
    <row r="872" spans="1:12" ht="20.100000000000001" customHeight="1" x14ac:dyDescent="0.2">
      <c r="A872" s="204" t="s">
        <v>96</v>
      </c>
      <c r="B872" s="205">
        <v>794</v>
      </c>
      <c r="C872" s="205">
        <v>87</v>
      </c>
      <c r="D872" s="205">
        <v>64</v>
      </c>
      <c r="E872" s="205">
        <v>152</v>
      </c>
      <c r="F872" s="205">
        <v>290</v>
      </c>
      <c r="G872" s="205">
        <v>201</v>
      </c>
      <c r="H872" s="205">
        <v>8461</v>
      </c>
      <c r="I872" s="202">
        <f t="shared" si="14"/>
        <v>9.3842335421345E-2</v>
      </c>
      <c r="J872" s="206" t="s">
        <v>456</v>
      </c>
      <c r="K872" s="200" t="s">
        <v>321</v>
      </c>
      <c r="L872" s="200" t="s">
        <v>2355</v>
      </c>
    </row>
    <row r="873" spans="1:12" ht="20.100000000000001" customHeight="1" x14ac:dyDescent="0.2">
      <c r="A873" s="204" t="s">
        <v>374</v>
      </c>
      <c r="B873" s="205">
        <v>459</v>
      </c>
      <c r="C873" s="205">
        <v>41</v>
      </c>
      <c r="D873" s="205">
        <v>19</v>
      </c>
      <c r="E873" s="205">
        <v>155</v>
      </c>
      <c r="F873" s="205">
        <v>151</v>
      </c>
      <c r="G873" s="205">
        <v>93</v>
      </c>
      <c r="H873" s="205">
        <v>41654</v>
      </c>
      <c r="I873" s="202">
        <f t="shared" si="14"/>
        <v>1.1019349882364238E-2</v>
      </c>
      <c r="J873" s="206" t="s">
        <v>456</v>
      </c>
      <c r="K873" s="200" t="s">
        <v>303</v>
      </c>
      <c r="L873" s="200"/>
    </row>
    <row r="874" spans="1:12" ht="20.100000000000001" customHeight="1" x14ac:dyDescent="0.2">
      <c r="A874" s="204" t="s">
        <v>391</v>
      </c>
      <c r="B874" s="205">
        <v>386</v>
      </c>
      <c r="C874" s="205">
        <v>21</v>
      </c>
      <c r="D874" s="205">
        <v>15</v>
      </c>
      <c r="E874" s="205">
        <v>148</v>
      </c>
      <c r="F874" s="205">
        <v>113</v>
      </c>
      <c r="G874" s="205">
        <v>89</v>
      </c>
      <c r="H874" s="205">
        <v>8039</v>
      </c>
      <c r="I874" s="202">
        <f t="shared" si="14"/>
        <v>4.8015922378405275E-2</v>
      </c>
      <c r="J874" s="206" t="s">
        <v>456</v>
      </c>
      <c r="K874" s="200" t="s">
        <v>298</v>
      </c>
      <c r="L874" s="200" t="s">
        <v>391</v>
      </c>
    </row>
    <row r="875" spans="1:12" ht="20.100000000000001" customHeight="1" x14ac:dyDescent="0.2">
      <c r="A875" s="204" t="s">
        <v>335</v>
      </c>
      <c r="B875" s="205">
        <v>1863</v>
      </c>
      <c r="C875" s="205">
        <v>115</v>
      </c>
      <c r="D875" s="205">
        <v>148</v>
      </c>
      <c r="E875" s="205">
        <v>534</v>
      </c>
      <c r="F875" s="205">
        <v>544</v>
      </c>
      <c r="G875" s="205">
        <v>522</v>
      </c>
      <c r="H875" s="205">
        <v>63649</v>
      </c>
      <c r="I875" s="202">
        <f t="shared" si="14"/>
        <v>2.9269902119436284E-2</v>
      </c>
      <c r="J875" s="206" t="s">
        <v>456</v>
      </c>
      <c r="K875" s="200" t="s">
        <v>300</v>
      </c>
      <c r="L875" s="200" t="s">
        <v>2356</v>
      </c>
    </row>
    <row r="876" spans="1:12" ht="20.100000000000001" customHeight="1" x14ac:dyDescent="0.2">
      <c r="A876" s="204" t="s">
        <v>342</v>
      </c>
      <c r="B876" s="205">
        <v>2179</v>
      </c>
      <c r="C876" s="205">
        <v>131</v>
      </c>
      <c r="D876" s="205">
        <v>220</v>
      </c>
      <c r="E876" s="205">
        <v>811</v>
      </c>
      <c r="F876" s="205">
        <v>581</v>
      </c>
      <c r="G876" s="205">
        <v>436</v>
      </c>
      <c r="H876" s="205">
        <v>44751</v>
      </c>
      <c r="I876" s="202">
        <f t="shared" si="14"/>
        <v>4.8691649348617909E-2</v>
      </c>
      <c r="J876" s="206" t="s">
        <v>456</v>
      </c>
      <c r="K876" s="200" t="s">
        <v>300</v>
      </c>
      <c r="L876" s="200" t="s">
        <v>2356</v>
      </c>
    </row>
    <row r="877" spans="1:12" ht="20.100000000000001" customHeight="1" x14ac:dyDescent="0.2">
      <c r="A877" s="204" t="s">
        <v>328</v>
      </c>
      <c r="B877" s="205">
        <v>2520</v>
      </c>
      <c r="C877" s="205">
        <v>185</v>
      </c>
      <c r="D877" s="205">
        <v>236</v>
      </c>
      <c r="E877" s="205">
        <v>931</v>
      </c>
      <c r="F877" s="205">
        <v>672</v>
      </c>
      <c r="G877" s="205">
        <v>496</v>
      </c>
      <c r="H877" s="205">
        <v>62498</v>
      </c>
      <c r="I877" s="202">
        <f t="shared" si="14"/>
        <v>4.0321290281289002E-2</v>
      </c>
      <c r="J877" s="206" t="s">
        <v>456</v>
      </c>
      <c r="K877" s="200" t="s">
        <v>296</v>
      </c>
      <c r="L877" s="200" t="s">
        <v>328</v>
      </c>
    </row>
    <row r="878" spans="1:12" ht="20.100000000000001" customHeight="1" x14ac:dyDescent="0.2">
      <c r="A878" s="204" t="s">
        <v>409</v>
      </c>
      <c r="B878" s="205">
        <v>168</v>
      </c>
      <c r="C878" s="205">
        <v>12</v>
      </c>
      <c r="D878" s="205">
        <v>9</v>
      </c>
      <c r="E878" s="205">
        <v>66</v>
      </c>
      <c r="F878" s="205">
        <v>48</v>
      </c>
      <c r="G878" s="205">
        <v>33</v>
      </c>
      <c r="H878" s="205">
        <v>18209</v>
      </c>
      <c r="I878" s="202">
        <f t="shared" si="14"/>
        <v>9.2262068208029003E-3</v>
      </c>
      <c r="J878" s="206" t="s">
        <v>456</v>
      </c>
      <c r="K878" s="200" t="s">
        <v>300</v>
      </c>
      <c r="L878" s="200"/>
    </row>
    <row r="879" spans="1:12" ht="20.100000000000001" customHeight="1" x14ac:dyDescent="0.2">
      <c r="A879" s="204" t="s">
        <v>324</v>
      </c>
      <c r="B879" s="205">
        <v>3980</v>
      </c>
      <c r="C879" s="205">
        <v>422</v>
      </c>
      <c r="D879" s="205">
        <v>192</v>
      </c>
      <c r="E879" s="205">
        <v>923</v>
      </c>
      <c r="F879" s="205">
        <v>1348</v>
      </c>
      <c r="G879" s="205">
        <v>1095</v>
      </c>
      <c r="H879" s="205">
        <v>45973</v>
      </c>
      <c r="I879" s="202">
        <f t="shared" si="14"/>
        <v>8.657255345528897E-2</v>
      </c>
      <c r="J879" s="206" t="s">
        <v>456</v>
      </c>
      <c r="K879" s="200" t="s">
        <v>300</v>
      </c>
      <c r="L879" s="200" t="s">
        <v>2356</v>
      </c>
    </row>
    <row r="880" spans="1:12" ht="20.100000000000001" customHeight="1" x14ac:dyDescent="0.2">
      <c r="A880" s="204" t="s">
        <v>415</v>
      </c>
      <c r="B880" s="205">
        <v>200</v>
      </c>
      <c r="C880" s="205">
        <v>17</v>
      </c>
      <c r="D880" s="205">
        <v>13</v>
      </c>
      <c r="E880" s="205">
        <v>77</v>
      </c>
      <c r="F880" s="205">
        <v>46</v>
      </c>
      <c r="G880" s="205">
        <v>47</v>
      </c>
      <c r="H880" s="205">
        <v>6712</v>
      </c>
      <c r="I880" s="202">
        <f t="shared" si="14"/>
        <v>2.9797377830750895E-2</v>
      </c>
      <c r="J880" s="206" t="s">
        <v>456</v>
      </c>
      <c r="K880" s="200" t="s">
        <v>298</v>
      </c>
      <c r="L880" s="200"/>
    </row>
    <row r="881" spans="1:12" ht="20.100000000000001" customHeight="1" x14ac:dyDescent="0.2">
      <c r="A881" s="204" t="s">
        <v>2136</v>
      </c>
      <c r="B881" s="205">
        <v>2</v>
      </c>
      <c r="C881" s="205">
        <v>0</v>
      </c>
      <c r="D881" s="205">
        <v>0</v>
      </c>
      <c r="E881" s="205">
        <v>0</v>
      </c>
      <c r="F881" s="205">
        <v>0</v>
      </c>
      <c r="G881" s="205">
        <v>2</v>
      </c>
      <c r="H881" s="205">
        <v>47</v>
      </c>
      <c r="I881" s="202">
        <f t="shared" si="14"/>
        <v>4.2553191489361701E-2</v>
      </c>
      <c r="J881" s="206" t="s">
        <v>71</v>
      </c>
      <c r="K881" s="200" t="s">
        <v>298</v>
      </c>
      <c r="L881" s="200"/>
    </row>
    <row r="882" spans="1:12" ht="20.100000000000001" customHeight="1" x14ac:dyDescent="0.2">
      <c r="A882" s="204" t="s">
        <v>340</v>
      </c>
      <c r="B882" s="205">
        <v>2143</v>
      </c>
      <c r="C882" s="205">
        <v>207</v>
      </c>
      <c r="D882" s="205">
        <v>158</v>
      </c>
      <c r="E882" s="205">
        <v>696</v>
      </c>
      <c r="F882" s="205">
        <v>597</v>
      </c>
      <c r="G882" s="205">
        <v>485</v>
      </c>
      <c r="H882" s="205">
        <v>49084</v>
      </c>
      <c r="I882" s="202">
        <f t="shared" si="14"/>
        <v>4.3659848423111401E-2</v>
      </c>
      <c r="J882" s="206" t="s">
        <v>456</v>
      </c>
      <c r="K882" s="200" t="s">
        <v>300</v>
      </c>
      <c r="L882" s="200" t="s">
        <v>2356</v>
      </c>
    </row>
    <row r="883" spans="1:12" ht="20.100000000000001" customHeight="1" x14ac:dyDescent="0.2">
      <c r="A883" s="204" t="s">
        <v>366</v>
      </c>
      <c r="B883" s="205">
        <v>292</v>
      </c>
      <c r="C883" s="205">
        <v>30</v>
      </c>
      <c r="D883" s="205">
        <v>21</v>
      </c>
      <c r="E883" s="205">
        <v>120</v>
      </c>
      <c r="F883" s="205">
        <v>68</v>
      </c>
      <c r="G883" s="205">
        <v>53</v>
      </c>
      <c r="H883" s="205">
        <v>26027</v>
      </c>
      <c r="I883" s="202">
        <f t="shared" si="14"/>
        <v>1.12191186075998E-2</v>
      </c>
      <c r="J883" s="206" t="s">
        <v>456</v>
      </c>
      <c r="K883" s="200" t="s">
        <v>296</v>
      </c>
      <c r="L883" s="200" t="s">
        <v>366</v>
      </c>
    </row>
    <row r="884" spans="1:12" ht="20.100000000000001" customHeight="1" x14ac:dyDescent="0.2">
      <c r="A884" s="204" t="s">
        <v>1975</v>
      </c>
      <c r="B884" s="205">
        <v>1</v>
      </c>
      <c r="C884" s="205">
        <v>0</v>
      </c>
      <c r="D884" s="205">
        <v>0</v>
      </c>
      <c r="E884" s="205">
        <v>1</v>
      </c>
      <c r="F884" s="205">
        <v>0</v>
      </c>
      <c r="G884" s="205">
        <v>0</v>
      </c>
      <c r="H884" s="205">
        <v>907</v>
      </c>
      <c r="I884" s="202">
        <f t="shared" si="14"/>
        <v>1.1025358324145535E-3</v>
      </c>
      <c r="J884" s="206" t="s">
        <v>120</v>
      </c>
      <c r="K884" s="200" t="s">
        <v>312</v>
      </c>
      <c r="L884" s="200" t="s">
        <v>2360</v>
      </c>
    </row>
    <row r="885" spans="1:12" ht="20.100000000000001" customHeight="1" x14ac:dyDescent="0.2">
      <c r="A885" s="204" t="s">
        <v>1484</v>
      </c>
      <c r="B885" s="205">
        <v>28</v>
      </c>
      <c r="C885" s="205">
        <v>0</v>
      </c>
      <c r="D885" s="205">
        <v>0</v>
      </c>
      <c r="E885" s="205">
        <v>18</v>
      </c>
      <c r="F885" s="205">
        <v>7</v>
      </c>
      <c r="G885" s="205">
        <v>3</v>
      </c>
      <c r="H885" s="205">
        <v>397</v>
      </c>
      <c r="I885" s="202">
        <f t="shared" si="14"/>
        <v>7.0528967254408062E-2</v>
      </c>
      <c r="J885" s="206" t="s">
        <v>71</v>
      </c>
      <c r="K885" s="200" t="s">
        <v>298</v>
      </c>
      <c r="L885" s="200" t="s">
        <v>18</v>
      </c>
    </row>
    <row r="886" spans="1:12" ht="20.100000000000001" customHeight="1" x14ac:dyDescent="0.2">
      <c r="A886" s="204" t="s">
        <v>394</v>
      </c>
      <c r="B886" s="205">
        <v>145</v>
      </c>
      <c r="C886" s="205">
        <v>5</v>
      </c>
      <c r="D886" s="205">
        <v>6</v>
      </c>
      <c r="E886" s="205">
        <v>68</v>
      </c>
      <c r="F886" s="205">
        <v>36</v>
      </c>
      <c r="G886" s="205">
        <v>30</v>
      </c>
      <c r="H886" s="205">
        <v>11338</v>
      </c>
      <c r="I886" s="202">
        <f t="shared" si="14"/>
        <v>1.2788851649320868E-2</v>
      </c>
      <c r="J886" s="206" t="s">
        <v>456</v>
      </c>
      <c r="K886" s="200" t="s">
        <v>309</v>
      </c>
      <c r="L886" s="200" t="s">
        <v>111</v>
      </c>
    </row>
    <row r="887" spans="1:12" ht="20.100000000000001" customHeight="1" x14ac:dyDescent="0.2">
      <c r="A887" s="204" t="s">
        <v>364</v>
      </c>
      <c r="B887" s="205">
        <v>464</v>
      </c>
      <c r="C887" s="205">
        <v>50</v>
      </c>
      <c r="D887" s="205">
        <v>31</v>
      </c>
      <c r="E887" s="205">
        <v>130</v>
      </c>
      <c r="F887" s="205">
        <v>126</v>
      </c>
      <c r="G887" s="205">
        <v>127</v>
      </c>
      <c r="H887" s="205">
        <v>24327</v>
      </c>
      <c r="I887" s="202">
        <f t="shared" si="14"/>
        <v>1.9073457475233278E-2</v>
      </c>
      <c r="J887" s="206" t="s">
        <v>456</v>
      </c>
      <c r="K887" s="200" t="s">
        <v>321</v>
      </c>
      <c r="L887" s="200" t="s">
        <v>364</v>
      </c>
    </row>
    <row r="888" spans="1:12" ht="20.100000000000001" customHeight="1" x14ac:dyDescent="0.2">
      <c r="A888" s="204" t="s">
        <v>108</v>
      </c>
      <c r="B888" s="205">
        <v>259</v>
      </c>
      <c r="C888" s="205">
        <v>35</v>
      </c>
      <c r="D888" s="205">
        <v>20</v>
      </c>
      <c r="E888" s="205">
        <v>85</v>
      </c>
      <c r="F888" s="205">
        <v>68</v>
      </c>
      <c r="G888" s="205">
        <v>51</v>
      </c>
      <c r="H888" s="205">
        <v>8784</v>
      </c>
      <c r="I888" s="202">
        <f t="shared" si="14"/>
        <v>2.9485428051001822E-2</v>
      </c>
      <c r="J888" s="206" t="s">
        <v>456</v>
      </c>
      <c r="K888" s="200" t="s">
        <v>305</v>
      </c>
      <c r="L888" s="200" t="s">
        <v>2359</v>
      </c>
    </row>
    <row r="889" spans="1:12" ht="20.100000000000001" customHeight="1" x14ac:dyDescent="0.2">
      <c r="A889" s="204" t="s">
        <v>1170</v>
      </c>
      <c r="B889" s="205">
        <v>15</v>
      </c>
      <c r="C889" s="205">
        <v>3</v>
      </c>
      <c r="D889" s="205">
        <v>2</v>
      </c>
      <c r="E889" s="205">
        <v>7</v>
      </c>
      <c r="F889" s="205">
        <v>2</v>
      </c>
      <c r="G889" s="205">
        <v>1</v>
      </c>
      <c r="H889" s="205">
        <v>816</v>
      </c>
      <c r="I889" s="202">
        <f t="shared" si="14"/>
        <v>1.8382352941176471E-2</v>
      </c>
      <c r="J889" s="206" t="s">
        <v>28</v>
      </c>
      <c r="K889" s="200" t="s">
        <v>321</v>
      </c>
      <c r="L889" s="200" t="s">
        <v>2355</v>
      </c>
    </row>
    <row r="890" spans="1:12" ht="20.100000000000001" customHeight="1" x14ac:dyDescent="0.2">
      <c r="A890" s="204" t="s">
        <v>109</v>
      </c>
      <c r="B890" s="205">
        <v>612</v>
      </c>
      <c r="C890" s="205">
        <v>34</v>
      </c>
      <c r="D890" s="205">
        <v>23</v>
      </c>
      <c r="E890" s="205">
        <v>262</v>
      </c>
      <c r="F890" s="205">
        <v>177</v>
      </c>
      <c r="G890" s="205">
        <v>116</v>
      </c>
      <c r="H890" s="205">
        <v>62510</v>
      </c>
      <c r="I890" s="202">
        <f t="shared" si="14"/>
        <v>9.7904335306350978E-3</v>
      </c>
      <c r="J890" s="206" t="s">
        <v>456</v>
      </c>
      <c r="K890" s="200" t="s">
        <v>312</v>
      </c>
      <c r="L890" s="200"/>
    </row>
    <row r="891" spans="1:12" ht="20.100000000000001" customHeight="1" x14ac:dyDescent="0.2">
      <c r="A891" s="204" t="s">
        <v>254</v>
      </c>
      <c r="B891" s="205">
        <v>33</v>
      </c>
      <c r="C891" s="205">
        <v>2</v>
      </c>
      <c r="D891" s="205">
        <v>1</v>
      </c>
      <c r="E891" s="205">
        <v>13</v>
      </c>
      <c r="F891" s="205">
        <v>10</v>
      </c>
      <c r="G891" s="205">
        <v>7</v>
      </c>
      <c r="H891" s="205">
        <v>3352</v>
      </c>
      <c r="I891" s="202">
        <f t="shared" si="14"/>
        <v>9.8448687350835319E-3</v>
      </c>
      <c r="J891" s="206" t="s">
        <v>456</v>
      </c>
      <c r="K891" s="200" t="s">
        <v>321</v>
      </c>
      <c r="L891" s="200" t="s">
        <v>94</v>
      </c>
    </row>
    <row r="892" spans="1:12" ht="20.100000000000001" customHeight="1" x14ac:dyDescent="0.2">
      <c r="A892" s="204" t="s">
        <v>1067</v>
      </c>
      <c r="B892" s="205">
        <v>12</v>
      </c>
      <c r="C892" s="205">
        <v>1</v>
      </c>
      <c r="D892" s="205">
        <v>0</v>
      </c>
      <c r="E892" s="205">
        <v>8</v>
      </c>
      <c r="F892" s="205">
        <v>3</v>
      </c>
      <c r="G892" s="205">
        <v>0</v>
      </c>
      <c r="H892" s="205">
        <v>1033</v>
      </c>
      <c r="I892" s="202">
        <f t="shared" si="14"/>
        <v>1.1616650532429816E-2</v>
      </c>
      <c r="J892" s="206" t="s">
        <v>29</v>
      </c>
      <c r="K892" s="200" t="s">
        <v>298</v>
      </c>
      <c r="L892" s="200" t="s">
        <v>391</v>
      </c>
    </row>
    <row r="893" spans="1:12" ht="20.100000000000001" customHeight="1" x14ac:dyDescent="0.2">
      <c r="A893" s="204" t="s">
        <v>110</v>
      </c>
      <c r="B893" s="205">
        <v>12326</v>
      </c>
      <c r="C893" s="205">
        <v>971</v>
      </c>
      <c r="D893" s="205">
        <v>706</v>
      </c>
      <c r="E893" s="205">
        <v>4076</v>
      </c>
      <c r="F893" s="205">
        <v>3898</v>
      </c>
      <c r="G893" s="205">
        <v>2675</v>
      </c>
      <c r="H893" s="205">
        <v>271259</v>
      </c>
      <c r="I893" s="202">
        <f t="shared" si="14"/>
        <v>4.5439966968837897E-2</v>
      </c>
      <c r="J893" s="206" t="s">
        <v>456</v>
      </c>
      <c r="K893" s="200" t="s">
        <v>309</v>
      </c>
      <c r="L893" s="200"/>
    </row>
    <row r="894" spans="1:12" ht="20.100000000000001" customHeight="1" x14ac:dyDescent="0.2">
      <c r="A894" s="204" t="s">
        <v>920</v>
      </c>
      <c r="B894" s="205">
        <v>26</v>
      </c>
      <c r="C894" s="205">
        <v>3</v>
      </c>
      <c r="D894" s="205">
        <v>1</v>
      </c>
      <c r="E894" s="205">
        <v>10</v>
      </c>
      <c r="F894" s="205">
        <v>9</v>
      </c>
      <c r="G894" s="205">
        <v>3</v>
      </c>
      <c r="H894" s="205">
        <v>2807</v>
      </c>
      <c r="I894" s="202">
        <f t="shared" si="14"/>
        <v>9.2625578909868184E-3</v>
      </c>
      <c r="J894" s="206" t="s">
        <v>120</v>
      </c>
      <c r="K894" s="200" t="s">
        <v>312</v>
      </c>
      <c r="L894" s="200" t="s">
        <v>2360</v>
      </c>
    </row>
    <row r="895" spans="1:12" ht="20.100000000000001" customHeight="1" x14ac:dyDescent="0.2">
      <c r="A895" s="204" t="s">
        <v>1204</v>
      </c>
      <c r="B895" s="205">
        <v>5</v>
      </c>
      <c r="C895" s="205">
        <v>2</v>
      </c>
      <c r="D895" s="205">
        <v>0</v>
      </c>
      <c r="E895" s="205">
        <v>0</v>
      </c>
      <c r="F895" s="205">
        <v>1</v>
      </c>
      <c r="G895" s="205">
        <v>2</v>
      </c>
      <c r="H895" s="205">
        <v>908</v>
      </c>
      <c r="I895" s="202">
        <f t="shared" si="14"/>
        <v>5.5066079295154188E-3</v>
      </c>
      <c r="J895" s="206" t="s">
        <v>54</v>
      </c>
      <c r="K895" s="200" t="s">
        <v>296</v>
      </c>
      <c r="L895" s="200"/>
    </row>
    <row r="896" spans="1:12" ht="20.100000000000001" customHeight="1" x14ac:dyDescent="0.2">
      <c r="A896" s="204" t="s">
        <v>509</v>
      </c>
      <c r="B896" s="205">
        <v>79</v>
      </c>
      <c r="C896" s="205">
        <v>15</v>
      </c>
      <c r="D896" s="205">
        <v>3</v>
      </c>
      <c r="E896" s="205">
        <v>21</v>
      </c>
      <c r="F896" s="205">
        <v>31</v>
      </c>
      <c r="G896" s="205">
        <v>9</v>
      </c>
      <c r="H896" s="205">
        <v>942</v>
      </c>
      <c r="I896" s="202">
        <f t="shared" si="14"/>
        <v>8.3864118895966025E-2</v>
      </c>
      <c r="J896" s="206" t="s">
        <v>116</v>
      </c>
      <c r="K896" s="200" t="s">
        <v>307</v>
      </c>
      <c r="L896" s="200"/>
    </row>
    <row r="897" spans="1:12" ht="20.100000000000001" customHeight="1" x14ac:dyDescent="0.2">
      <c r="A897" s="204" t="s">
        <v>895</v>
      </c>
      <c r="B897" s="205">
        <v>37</v>
      </c>
      <c r="C897" s="205">
        <v>0</v>
      </c>
      <c r="D897" s="205">
        <v>0</v>
      </c>
      <c r="E897" s="205">
        <v>35</v>
      </c>
      <c r="F897" s="205">
        <v>0</v>
      </c>
      <c r="G897" s="205">
        <v>2</v>
      </c>
      <c r="H897" s="205">
        <v>1117</v>
      </c>
      <c r="I897" s="202">
        <f t="shared" si="14"/>
        <v>3.312444046553268E-2</v>
      </c>
      <c r="J897" s="206" t="s">
        <v>69</v>
      </c>
      <c r="K897" s="200" t="s">
        <v>321</v>
      </c>
      <c r="L897" s="200" t="s">
        <v>332</v>
      </c>
    </row>
    <row r="898" spans="1:12" ht="20.100000000000001" customHeight="1" x14ac:dyDescent="0.2">
      <c r="A898" s="204" t="s">
        <v>1791</v>
      </c>
      <c r="B898" s="205">
        <v>4</v>
      </c>
      <c r="C898" s="205">
        <v>0</v>
      </c>
      <c r="D898" s="205">
        <v>2</v>
      </c>
      <c r="E898" s="205">
        <v>1</v>
      </c>
      <c r="F898" s="205">
        <v>1</v>
      </c>
      <c r="G898" s="205">
        <v>0</v>
      </c>
      <c r="H898" s="205">
        <v>624</v>
      </c>
      <c r="I898" s="202">
        <f t="shared" si="14"/>
        <v>6.41025641025641E-3</v>
      </c>
      <c r="J898" s="206" t="s">
        <v>73</v>
      </c>
      <c r="K898" s="200" t="s">
        <v>316</v>
      </c>
      <c r="L898" s="200"/>
    </row>
    <row r="899" spans="1:12" ht="20.100000000000001" customHeight="1" x14ac:dyDescent="0.2">
      <c r="A899" s="204" t="s">
        <v>2135</v>
      </c>
      <c r="B899" s="205">
        <v>1</v>
      </c>
      <c r="C899" s="205">
        <v>0</v>
      </c>
      <c r="D899" s="205">
        <v>0</v>
      </c>
      <c r="E899" s="205">
        <v>1</v>
      </c>
      <c r="F899" s="205">
        <v>0</v>
      </c>
      <c r="G899" s="205">
        <v>0</v>
      </c>
      <c r="H899" s="205">
        <v>412</v>
      </c>
      <c r="I899" s="202">
        <f t="shared" si="14"/>
        <v>2.4271844660194173E-3</v>
      </c>
      <c r="J899" s="206" t="s">
        <v>238</v>
      </c>
      <c r="K899" s="200" t="s">
        <v>2580</v>
      </c>
      <c r="L899" s="200" t="s">
        <v>91</v>
      </c>
    </row>
    <row r="900" spans="1:12" ht="20.100000000000001" customHeight="1" x14ac:dyDescent="0.2">
      <c r="A900" s="204" t="s">
        <v>1298</v>
      </c>
      <c r="B900" s="205">
        <v>5</v>
      </c>
      <c r="C900" s="205">
        <v>0</v>
      </c>
      <c r="D900" s="205">
        <v>0</v>
      </c>
      <c r="E900" s="205">
        <v>0</v>
      </c>
      <c r="F900" s="205">
        <v>2</v>
      </c>
      <c r="G900" s="205">
        <v>3</v>
      </c>
      <c r="H900" s="205">
        <v>718</v>
      </c>
      <c r="I900" s="202">
        <f t="shared" si="14"/>
        <v>6.9637883008356544E-3</v>
      </c>
      <c r="J900" s="206" t="s">
        <v>122</v>
      </c>
      <c r="K900" s="200" t="s">
        <v>307</v>
      </c>
      <c r="L900" s="200" t="s">
        <v>118</v>
      </c>
    </row>
    <row r="901" spans="1:12" ht="20.100000000000001" customHeight="1" x14ac:dyDescent="0.2">
      <c r="A901" s="204" t="s">
        <v>2294</v>
      </c>
      <c r="B901" s="205">
        <v>1</v>
      </c>
      <c r="C901" s="205">
        <v>0</v>
      </c>
      <c r="D901" s="205">
        <v>0</v>
      </c>
      <c r="E901" s="205">
        <v>1</v>
      </c>
      <c r="F901" s="205">
        <v>0</v>
      </c>
      <c r="G901" s="205">
        <v>0</v>
      </c>
      <c r="H901" s="205">
        <v>172</v>
      </c>
      <c r="I901" s="202">
        <f t="shared" si="14"/>
        <v>5.8139534883720929E-3</v>
      </c>
      <c r="J901" s="206" t="s">
        <v>241</v>
      </c>
      <c r="K901" s="200" t="s">
        <v>2580</v>
      </c>
      <c r="L901" s="200" t="s">
        <v>91</v>
      </c>
    </row>
    <row r="902" spans="1:12" ht="20.100000000000001" customHeight="1" x14ac:dyDescent="0.2">
      <c r="A902" s="204" t="s">
        <v>1704</v>
      </c>
      <c r="B902" s="205">
        <v>4</v>
      </c>
      <c r="C902" s="205">
        <v>0</v>
      </c>
      <c r="D902" s="205">
        <v>0</v>
      </c>
      <c r="E902" s="205">
        <v>3</v>
      </c>
      <c r="F902" s="205">
        <v>1</v>
      </c>
      <c r="G902" s="205">
        <v>0</v>
      </c>
      <c r="H902" s="205">
        <v>446</v>
      </c>
      <c r="I902" s="202">
        <f t="shared" si="14"/>
        <v>8.9686098654708519E-3</v>
      </c>
      <c r="J902" s="206" t="s">
        <v>238</v>
      </c>
      <c r="K902" s="200" t="s">
        <v>2580</v>
      </c>
      <c r="L902" s="200" t="s">
        <v>91</v>
      </c>
    </row>
    <row r="903" spans="1:12" ht="20.100000000000001" customHeight="1" x14ac:dyDescent="0.2">
      <c r="A903" s="204" t="s">
        <v>111</v>
      </c>
      <c r="B903" s="205">
        <v>3576</v>
      </c>
      <c r="C903" s="205">
        <v>364</v>
      </c>
      <c r="D903" s="205">
        <v>151</v>
      </c>
      <c r="E903" s="205">
        <v>1093</v>
      </c>
      <c r="F903" s="205">
        <v>1031</v>
      </c>
      <c r="G903" s="205">
        <v>937</v>
      </c>
      <c r="H903" s="205">
        <v>153947</v>
      </c>
      <c r="I903" s="202">
        <f t="shared" si="14"/>
        <v>2.3228773538945223E-2</v>
      </c>
      <c r="J903" s="206" t="s">
        <v>456</v>
      </c>
      <c r="K903" s="200" t="s">
        <v>309</v>
      </c>
      <c r="L903" s="200" t="s">
        <v>111</v>
      </c>
    </row>
    <row r="904" spans="1:12" ht="20.100000000000001" customHeight="1" x14ac:dyDescent="0.2">
      <c r="A904" s="204" t="s">
        <v>1723</v>
      </c>
      <c r="B904" s="205">
        <v>7</v>
      </c>
      <c r="C904" s="205">
        <v>0</v>
      </c>
      <c r="D904" s="205">
        <v>0</v>
      </c>
      <c r="E904" s="205">
        <v>3</v>
      </c>
      <c r="F904" s="205">
        <v>4</v>
      </c>
      <c r="G904" s="205">
        <v>0</v>
      </c>
      <c r="H904" s="205">
        <v>823</v>
      </c>
      <c r="I904" s="202">
        <f t="shared" si="14"/>
        <v>8.5054678007290396E-3</v>
      </c>
      <c r="J904" s="206" t="s">
        <v>120</v>
      </c>
      <c r="K904" s="200"/>
      <c r="L904" s="200"/>
    </row>
    <row r="905" spans="1:12" ht="20.100000000000001" customHeight="1" x14ac:dyDescent="0.2">
      <c r="A905" s="204" t="s">
        <v>256</v>
      </c>
      <c r="B905" s="205">
        <v>1</v>
      </c>
      <c r="C905" s="205">
        <v>0</v>
      </c>
      <c r="D905" s="205">
        <v>0</v>
      </c>
      <c r="E905" s="205">
        <v>1</v>
      </c>
      <c r="F905" s="205">
        <v>0</v>
      </c>
      <c r="G905" s="205">
        <v>0</v>
      </c>
      <c r="H905" s="205">
        <v>16927</v>
      </c>
      <c r="I905" s="202">
        <f t="shared" si="14"/>
        <v>5.9077213918591598E-5</v>
      </c>
      <c r="J905" s="206" t="s">
        <v>456</v>
      </c>
      <c r="K905" s="200" t="s">
        <v>2580</v>
      </c>
      <c r="L905" s="200"/>
    </row>
    <row r="906" spans="1:12" ht="20.100000000000001" customHeight="1" x14ac:dyDescent="0.2">
      <c r="A906" s="204" t="s">
        <v>583</v>
      </c>
      <c r="B906" s="205">
        <v>14</v>
      </c>
      <c r="C906" s="205">
        <v>0</v>
      </c>
      <c r="D906" s="205">
        <v>0</v>
      </c>
      <c r="E906" s="205">
        <v>5</v>
      </c>
      <c r="F906" s="205">
        <v>9</v>
      </c>
      <c r="G906" s="205">
        <v>0</v>
      </c>
      <c r="H906" s="205">
        <v>754</v>
      </c>
      <c r="I906" s="202">
        <f t="shared" si="14"/>
        <v>1.8567639257294429E-2</v>
      </c>
      <c r="J906" s="206" t="s">
        <v>70</v>
      </c>
      <c r="K906" s="200" t="s">
        <v>298</v>
      </c>
      <c r="L906" s="200"/>
    </row>
    <row r="907" spans="1:12" ht="20.100000000000001" customHeight="1" x14ac:dyDescent="0.2">
      <c r="A907" s="204" t="s">
        <v>1247</v>
      </c>
      <c r="B907" s="205">
        <v>9</v>
      </c>
      <c r="C907" s="205">
        <v>0</v>
      </c>
      <c r="D907" s="205">
        <v>0</v>
      </c>
      <c r="E907" s="205">
        <v>6</v>
      </c>
      <c r="F907" s="205">
        <v>2</v>
      </c>
      <c r="G907" s="205">
        <v>1</v>
      </c>
      <c r="H907" s="205">
        <v>1074</v>
      </c>
      <c r="I907" s="202">
        <f t="shared" si="14"/>
        <v>8.3798882681564244E-3</v>
      </c>
      <c r="J907" s="206" t="s">
        <v>43</v>
      </c>
      <c r="K907" s="200" t="s">
        <v>312</v>
      </c>
      <c r="L907" s="200"/>
    </row>
    <row r="908" spans="1:12" ht="20.100000000000001" customHeight="1" x14ac:dyDescent="0.2">
      <c r="A908" s="204" t="s">
        <v>112</v>
      </c>
      <c r="B908" s="205">
        <v>54</v>
      </c>
      <c r="C908" s="205">
        <v>7</v>
      </c>
      <c r="D908" s="205">
        <v>4</v>
      </c>
      <c r="E908" s="205">
        <v>25</v>
      </c>
      <c r="F908" s="205">
        <v>9</v>
      </c>
      <c r="G908" s="205">
        <v>9</v>
      </c>
      <c r="H908" s="205">
        <v>12589</v>
      </c>
      <c r="I908" s="202">
        <f t="shared" ref="I908:I971" si="15">+B908/H908</f>
        <v>4.2894590515529431E-3</v>
      </c>
      <c r="J908" s="206" t="s">
        <v>456</v>
      </c>
      <c r="K908" s="200" t="s">
        <v>300</v>
      </c>
      <c r="L908" s="200"/>
    </row>
    <row r="909" spans="1:12" ht="20.100000000000001" customHeight="1" x14ac:dyDescent="0.2">
      <c r="A909" s="204" t="s">
        <v>2122</v>
      </c>
      <c r="B909" s="205">
        <v>7</v>
      </c>
      <c r="C909" s="205">
        <v>1</v>
      </c>
      <c r="D909" s="205">
        <v>2</v>
      </c>
      <c r="E909" s="205">
        <v>0</v>
      </c>
      <c r="F909" s="205">
        <v>3</v>
      </c>
      <c r="G909" s="205">
        <v>1</v>
      </c>
      <c r="H909" s="205">
        <v>981</v>
      </c>
      <c r="I909" s="202">
        <f t="shared" si="15"/>
        <v>7.1355759429153924E-3</v>
      </c>
      <c r="J909" s="206" t="s">
        <v>35</v>
      </c>
      <c r="K909" s="200" t="s">
        <v>2580</v>
      </c>
      <c r="L909" s="200" t="s">
        <v>91</v>
      </c>
    </row>
    <row r="910" spans="1:12" ht="20.100000000000001" customHeight="1" x14ac:dyDescent="0.2">
      <c r="A910" s="204" t="s">
        <v>1934</v>
      </c>
      <c r="B910" s="205">
        <v>2</v>
      </c>
      <c r="C910" s="205">
        <v>0</v>
      </c>
      <c r="D910" s="205">
        <v>0</v>
      </c>
      <c r="E910" s="205">
        <v>2</v>
      </c>
      <c r="F910" s="205">
        <v>0</v>
      </c>
      <c r="G910" s="205">
        <v>0</v>
      </c>
      <c r="H910" s="205">
        <v>667</v>
      </c>
      <c r="I910" s="202">
        <f t="shared" si="15"/>
        <v>2.9985007496251873E-3</v>
      </c>
      <c r="J910" s="206" t="s">
        <v>28</v>
      </c>
      <c r="K910" s="200" t="s">
        <v>321</v>
      </c>
      <c r="L910" s="200" t="s">
        <v>2355</v>
      </c>
    </row>
    <row r="911" spans="1:12" ht="20.100000000000001" customHeight="1" x14ac:dyDescent="0.2">
      <c r="A911" s="204" t="s">
        <v>889</v>
      </c>
      <c r="B911" s="205">
        <v>24</v>
      </c>
      <c r="C911" s="205">
        <v>2</v>
      </c>
      <c r="D911" s="205">
        <v>1</v>
      </c>
      <c r="E911" s="205">
        <v>11</v>
      </c>
      <c r="F911" s="205">
        <v>7</v>
      </c>
      <c r="G911" s="205">
        <v>3</v>
      </c>
      <c r="H911" s="205">
        <v>1632</v>
      </c>
      <c r="I911" s="202">
        <f t="shared" si="15"/>
        <v>1.4705882352941176E-2</v>
      </c>
      <c r="J911" s="206" t="s">
        <v>34</v>
      </c>
      <c r="K911" s="200" t="s">
        <v>305</v>
      </c>
      <c r="L911" s="200" t="s">
        <v>2359</v>
      </c>
    </row>
    <row r="912" spans="1:12" ht="20.100000000000001" customHeight="1" x14ac:dyDescent="0.2">
      <c r="A912" s="204" t="s">
        <v>1414</v>
      </c>
      <c r="B912" s="205">
        <v>10</v>
      </c>
      <c r="C912" s="205">
        <v>2</v>
      </c>
      <c r="D912" s="205">
        <v>0</v>
      </c>
      <c r="E912" s="205">
        <v>3</v>
      </c>
      <c r="F912" s="205">
        <v>3</v>
      </c>
      <c r="G912" s="205">
        <v>2</v>
      </c>
      <c r="H912" s="205">
        <v>785</v>
      </c>
      <c r="I912" s="202">
        <f t="shared" si="15"/>
        <v>1.2738853503184714E-2</v>
      </c>
      <c r="J912" s="206" t="s">
        <v>30</v>
      </c>
      <c r="K912" s="200" t="s">
        <v>312</v>
      </c>
      <c r="L912" s="200" t="s">
        <v>2358</v>
      </c>
    </row>
    <row r="913" spans="1:12" ht="20.100000000000001" customHeight="1" x14ac:dyDescent="0.2">
      <c r="A913" s="204" t="s">
        <v>1016</v>
      </c>
      <c r="B913" s="205">
        <v>6</v>
      </c>
      <c r="C913" s="205">
        <v>2</v>
      </c>
      <c r="D913" s="205">
        <v>0</v>
      </c>
      <c r="E913" s="205">
        <v>2</v>
      </c>
      <c r="F913" s="205">
        <v>0</v>
      </c>
      <c r="G913" s="205">
        <v>2</v>
      </c>
      <c r="H913" s="205">
        <v>1318</v>
      </c>
      <c r="I913" s="202">
        <f t="shared" si="15"/>
        <v>4.552352048558422E-3</v>
      </c>
      <c r="J913" s="206" t="s">
        <v>65</v>
      </c>
      <c r="K913" s="200" t="s">
        <v>316</v>
      </c>
      <c r="L913" s="200"/>
    </row>
    <row r="914" spans="1:12" ht="20.100000000000001" customHeight="1" x14ac:dyDescent="0.2">
      <c r="A914" s="204" t="s">
        <v>1239</v>
      </c>
      <c r="B914" s="205">
        <v>7</v>
      </c>
      <c r="C914" s="205">
        <v>1</v>
      </c>
      <c r="D914" s="205">
        <v>0</v>
      </c>
      <c r="E914" s="205">
        <v>2</v>
      </c>
      <c r="F914" s="205">
        <v>4</v>
      </c>
      <c r="G914" s="205">
        <v>0</v>
      </c>
      <c r="H914" s="205">
        <v>597</v>
      </c>
      <c r="I914" s="202">
        <f t="shared" si="15"/>
        <v>1.1725293132328308E-2</v>
      </c>
      <c r="J914" s="206" t="s">
        <v>212</v>
      </c>
      <c r="K914" s="200" t="s">
        <v>321</v>
      </c>
      <c r="L914" s="200" t="s">
        <v>364</v>
      </c>
    </row>
    <row r="915" spans="1:12" ht="20.100000000000001" customHeight="1" x14ac:dyDescent="0.2">
      <c r="A915" s="204" t="s">
        <v>113</v>
      </c>
      <c r="B915" s="205">
        <v>2994</v>
      </c>
      <c r="C915" s="205">
        <v>202</v>
      </c>
      <c r="D915" s="205">
        <v>191</v>
      </c>
      <c r="E915" s="205">
        <v>859</v>
      </c>
      <c r="F915" s="205">
        <v>1081</v>
      </c>
      <c r="G915" s="205">
        <v>661</v>
      </c>
      <c r="H915" s="205">
        <v>81588</v>
      </c>
      <c r="I915" s="202">
        <f t="shared" si="15"/>
        <v>3.669657302544492E-2</v>
      </c>
      <c r="J915" s="206" t="s">
        <v>456</v>
      </c>
      <c r="K915" s="200" t="s">
        <v>312</v>
      </c>
      <c r="L915" s="200" t="s">
        <v>2358</v>
      </c>
    </row>
    <row r="916" spans="1:12" ht="20.100000000000001" customHeight="1" x14ac:dyDescent="0.2">
      <c r="A916" s="204" t="s">
        <v>114</v>
      </c>
      <c r="B916" s="205">
        <v>6387</v>
      </c>
      <c r="C916" s="205">
        <v>295</v>
      </c>
      <c r="D916" s="205">
        <v>142</v>
      </c>
      <c r="E916" s="205">
        <v>3459</v>
      </c>
      <c r="F916" s="205">
        <v>1556</v>
      </c>
      <c r="G916" s="205">
        <v>935</v>
      </c>
      <c r="H916" s="205">
        <v>170150</v>
      </c>
      <c r="I916" s="202">
        <f t="shared" si="15"/>
        <v>3.7537466940934468E-2</v>
      </c>
      <c r="J916" s="206" t="s">
        <v>456</v>
      </c>
      <c r="K916" s="200" t="s">
        <v>303</v>
      </c>
      <c r="L916" s="200"/>
    </row>
    <row r="917" spans="1:12" ht="20.100000000000001" customHeight="1" x14ac:dyDescent="0.2">
      <c r="A917" s="204" t="s">
        <v>1194</v>
      </c>
      <c r="B917" s="205">
        <v>14</v>
      </c>
      <c r="C917" s="205">
        <v>1</v>
      </c>
      <c r="D917" s="205">
        <v>0</v>
      </c>
      <c r="E917" s="205">
        <v>8</v>
      </c>
      <c r="F917" s="205">
        <v>2</v>
      </c>
      <c r="G917" s="205">
        <v>3</v>
      </c>
      <c r="H917" s="205">
        <v>1036</v>
      </c>
      <c r="I917" s="202">
        <f t="shared" si="15"/>
        <v>1.3513513513513514E-2</v>
      </c>
      <c r="J917" s="206" t="s">
        <v>34</v>
      </c>
      <c r="K917" s="200" t="s">
        <v>305</v>
      </c>
      <c r="L917" s="200" t="s">
        <v>2359</v>
      </c>
    </row>
    <row r="918" spans="1:12" ht="20.100000000000001" customHeight="1" x14ac:dyDescent="0.2">
      <c r="A918" s="204" t="s">
        <v>680</v>
      </c>
      <c r="B918" s="205">
        <v>25</v>
      </c>
      <c r="C918" s="205">
        <v>2</v>
      </c>
      <c r="D918" s="205">
        <v>1</v>
      </c>
      <c r="E918" s="205">
        <v>12</v>
      </c>
      <c r="F918" s="205">
        <v>7</v>
      </c>
      <c r="G918" s="205">
        <v>3</v>
      </c>
      <c r="H918" s="205">
        <v>1133</v>
      </c>
      <c r="I918" s="202">
        <f t="shared" si="15"/>
        <v>2.2065313327449251E-2</v>
      </c>
      <c r="J918" s="206" t="s">
        <v>65</v>
      </c>
      <c r="K918" s="200" t="s">
        <v>316</v>
      </c>
      <c r="L918" s="200"/>
    </row>
    <row r="919" spans="1:12" ht="20.100000000000001" customHeight="1" x14ac:dyDescent="0.2">
      <c r="A919" s="204" t="s">
        <v>115</v>
      </c>
      <c r="B919" s="205">
        <v>543</v>
      </c>
      <c r="C919" s="205">
        <v>36</v>
      </c>
      <c r="D919" s="205">
        <v>20</v>
      </c>
      <c r="E919" s="205">
        <v>218</v>
      </c>
      <c r="F919" s="205">
        <v>144</v>
      </c>
      <c r="G919" s="205">
        <v>125</v>
      </c>
      <c r="H919" s="205">
        <v>51615</v>
      </c>
      <c r="I919" s="202">
        <f t="shared" si="15"/>
        <v>1.0520197616971811E-2</v>
      </c>
      <c r="J919" s="206" t="s">
        <v>456</v>
      </c>
      <c r="K919" s="200" t="s">
        <v>303</v>
      </c>
      <c r="L919" s="200"/>
    </row>
    <row r="920" spans="1:12" ht="20.100000000000001" customHeight="1" x14ac:dyDescent="0.2">
      <c r="A920" s="204" t="s">
        <v>522</v>
      </c>
      <c r="B920" s="205">
        <v>73</v>
      </c>
      <c r="C920" s="205">
        <v>0</v>
      </c>
      <c r="D920" s="205">
        <v>0</v>
      </c>
      <c r="E920" s="205">
        <v>63</v>
      </c>
      <c r="F920" s="205">
        <v>8</v>
      </c>
      <c r="G920" s="205">
        <v>2</v>
      </c>
      <c r="H920" s="205">
        <v>1195</v>
      </c>
      <c r="I920" s="202">
        <f t="shared" si="15"/>
        <v>6.1087866108786609E-2</v>
      </c>
      <c r="J920" s="206" t="s">
        <v>40</v>
      </c>
      <c r="K920" s="200" t="s">
        <v>300</v>
      </c>
      <c r="L920" s="200" t="s">
        <v>2356</v>
      </c>
    </row>
    <row r="921" spans="1:12" ht="20.100000000000001" customHeight="1" x14ac:dyDescent="0.2">
      <c r="A921" s="204" t="s">
        <v>257</v>
      </c>
      <c r="B921" s="205">
        <v>39</v>
      </c>
      <c r="C921" s="205">
        <v>2</v>
      </c>
      <c r="D921" s="205">
        <v>1</v>
      </c>
      <c r="E921" s="205">
        <v>25</v>
      </c>
      <c r="F921" s="205">
        <v>5</v>
      </c>
      <c r="G921" s="205">
        <v>6</v>
      </c>
      <c r="H921" s="205">
        <v>7915</v>
      </c>
      <c r="I921" s="202">
        <f t="shared" si="15"/>
        <v>4.9273531269740994E-3</v>
      </c>
      <c r="J921" s="206" t="s">
        <v>456</v>
      </c>
      <c r="K921" s="200" t="s">
        <v>2580</v>
      </c>
      <c r="L921" s="200" t="s">
        <v>64</v>
      </c>
    </row>
    <row r="922" spans="1:12" ht="20.100000000000001" customHeight="1" x14ac:dyDescent="0.2">
      <c r="A922" s="204" t="s">
        <v>1933</v>
      </c>
      <c r="B922" s="205">
        <v>4</v>
      </c>
      <c r="C922" s="205">
        <v>2</v>
      </c>
      <c r="D922" s="205">
        <v>0</v>
      </c>
      <c r="E922" s="205">
        <v>0</v>
      </c>
      <c r="F922" s="205">
        <v>2</v>
      </c>
      <c r="G922" s="205">
        <v>0</v>
      </c>
      <c r="H922" s="205">
        <v>764</v>
      </c>
      <c r="I922" s="202">
        <f t="shared" si="15"/>
        <v>5.235602094240838E-3</v>
      </c>
      <c r="J922" s="206" t="s">
        <v>28</v>
      </c>
      <c r="K922" s="200" t="s">
        <v>2580</v>
      </c>
      <c r="L922" s="200"/>
    </row>
    <row r="923" spans="1:12" ht="20.100000000000001" customHeight="1" x14ac:dyDescent="0.2">
      <c r="A923" s="204" t="s">
        <v>1838</v>
      </c>
      <c r="B923" s="205">
        <v>8</v>
      </c>
      <c r="C923" s="205">
        <v>0</v>
      </c>
      <c r="D923" s="205">
        <v>2</v>
      </c>
      <c r="E923" s="205">
        <v>2</v>
      </c>
      <c r="F923" s="205">
        <v>4</v>
      </c>
      <c r="G923" s="205">
        <v>0</v>
      </c>
      <c r="H923" s="205">
        <v>715</v>
      </c>
      <c r="I923" s="202">
        <f t="shared" si="15"/>
        <v>1.1188811188811189E-2</v>
      </c>
      <c r="J923" s="206" t="s">
        <v>35</v>
      </c>
      <c r="K923" s="200" t="s">
        <v>2580</v>
      </c>
      <c r="L923" s="200" t="s">
        <v>91</v>
      </c>
    </row>
    <row r="924" spans="1:12" ht="20.100000000000001" customHeight="1" x14ac:dyDescent="0.2">
      <c r="A924" s="204" t="s">
        <v>968</v>
      </c>
      <c r="B924" s="205">
        <v>11</v>
      </c>
      <c r="C924" s="205">
        <v>0</v>
      </c>
      <c r="D924" s="205">
        <v>0</v>
      </c>
      <c r="E924" s="205">
        <v>5</v>
      </c>
      <c r="F924" s="205">
        <v>4</v>
      </c>
      <c r="G924" s="205">
        <v>2</v>
      </c>
      <c r="H924" s="205">
        <v>694</v>
      </c>
      <c r="I924" s="202">
        <f t="shared" si="15"/>
        <v>1.5850144092219021E-2</v>
      </c>
      <c r="J924" s="206" t="s">
        <v>71</v>
      </c>
      <c r="K924" s="200" t="s">
        <v>298</v>
      </c>
      <c r="L924" s="200"/>
    </row>
    <row r="925" spans="1:12" ht="20.100000000000001" customHeight="1" x14ac:dyDescent="0.2">
      <c r="A925" s="204" t="s">
        <v>1151</v>
      </c>
      <c r="B925" s="205">
        <v>5</v>
      </c>
      <c r="C925" s="205">
        <v>0</v>
      </c>
      <c r="D925" s="205">
        <v>1</v>
      </c>
      <c r="E925" s="205">
        <v>1</v>
      </c>
      <c r="F925" s="205">
        <v>3</v>
      </c>
      <c r="G925" s="205">
        <v>0</v>
      </c>
      <c r="H925" s="205">
        <v>556</v>
      </c>
      <c r="I925" s="202">
        <f t="shared" si="15"/>
        <v>8.9928057553956831E-3</v>
      </c>
      <c r="J925" s="206" t="s">
        <v>71</v>
      </c>
      <c r="K925" s="200" t="s">
        <v>298</v>
      </c>
      <c r="L925" s="200"/>
    </row>
    <row r="926" spans="1:12" ht="20.100000000000001" customHeight="1" x14ac:dyDescent="0.2">
      <c r="A926" s="204" t="s">
        <v>1654</v>
      </c>
      <c r="B926" s="205">
        <v>1</v>
      </c>
      <c r="C926" s="205">
        <v>0</v>
      </c>
      <c r="D926" s="205">
        <v>0</v>
      </c>
      <c r="E926" s="205">
        <v>1</v>
      </c>
      <c r="F926" s="205">
        <v>0</v>
      </c>
      <c r="G926" s="205">
        <v>0</v>
      </c>
      <c r="H926" s="205">
        <v>676</v>
      </c>
      <c r="I926" s="202">
        <f t="shared" si="15"/>
        <v>1.4792899408284023E-3</v>
      </c>
      <c r="J926" s="206" t="s">
        <v>225</v>
      </c>
      <c r="K926" s="200" t="s">
        <v>307</v>
      </c>
      <c r="L926" s="200" t="s">
        <v>1</v>
      </c>
    </row>
    <row r="927" spans="1:12" ht="20.100000000000001" customHeight="1" x14ac:dyDescent="0.2">
      <c r="A927" s="204" t="s">
        <v>1046</v>
      </c>
      <c r="B927" s="205">
        <v>3</v>
      </c>
      <c r="C927" s="205">
        <v>1</v>
      </c>
      <c r="D927" s="205">
        <v>0</v>
      </c>
      <c r="E927" s="205">
        <v>0</v>
      </c>
      <c r="F927" s="205">
        <v>1</v>
      </c>
      <c r="G927" s="205">
        <v>1</v>
      </c>
      <c r="H927" s="205">
        <v>501</v>
      </c>
      <c r="I927" s="202">
        <f t="shared" si="15"/>
        <v>5.9880239520958087E-3</v>
      </c>
      <c r="J927" s="206" t="s">
        <v>11</v>
      </c>
      <c r="K927" s="200" t="s">
        <v>307</v>
      </c>
      <c r="L927" s="200" t="s">
        <v>83</v>
      </c>
    </row>
    <row r="928" spans="1:12" ht="20.100000000000001" customHeight="1" x14ac:dyDescent="0.2">
      <c r="A928" s="204" t="s">
        <v>117</v>
      </c>
      <c r="B928" s="205">
        <v>10208</v>
      </c>
      <c r="C928" s="205">
        <v>1364</v>
      </c>
      <c r="D928" s="205">
        <v>1010</v>
      </c>
      <c r="E928" s="205">
        <v>2734</v>
      </c>
      <c r="F928" s="205">
        <v>3201</v>
      </c>
      <c r="G928" s="205">
        <v>1899</v>
      </c>
      <c r="H928" s="205">
        <v>89794</v>
      </c>
      <c r="I928" s="202">
        <f t="shared" si="15"/>
        <v>0.11368242867006705</v>
      </c>
      <c r="J928" s="206" t="s">
        <v>456</v>
      </c>
      <c r="K928" s="200" t="s">
        <v>305</v>
      </c>
      <c r="L928" s="200" t="s">
        <v>2359</v>
      </c>
    </row>
    <row r="929" spans="1:12" ht="20.100000000000001" customHeight="1" x14ac:dyDescent="0.2">
      <c r="A929" s="204" t="s">
        <v>1380</v>
      </c>
      <c r="B929" s="205">
        <v>2</v>
      </c>
      <c r="C929" s="205">
        <v>0</v>
      </c>
      <c r="D929" s="205">
        <v>0</v>
      </c>
      <c r="E929" s="205">
        <v>1</v>
      </c>
      <c r="F929" s="205">
        <v>0</v>
      </c>
      <c r="G929" s="205">
        <v>1</v>
      </c>
      <c r="H929" s="205">
        <v>1099</v>
      </c>
      <c r="I929" s="202">
        <f t="shared" si="15"/>
        <v>1.8198362147406734E-3</v>
      </c>
      <c r="J929" s="206" t="s">
        <v>78</v>
      </c>
      <c r="K929" s="200" t="s">
        <v>321</v>
      </c>
      <c r="L929" s="200"/>
    </row>
    <row r="930" spans="1:12" ht="20.100000000000001" customHeight="1" x14ac:dyDescent="0.2">
      <c r="A930" s="204" t="s">
        <v>793</v>
      </c>
      <c r="B930" s="205">
        <v>31</v>
      </c>
      <c r="C930" s="205">
        <v>7</v>
      </c>
      <c r="D930" s="205">
        <v>3</v>
      </c>
      <c r="E930" s="205">
        <v>7</v>
      </c>
      <c r="F930" s="205">
        <v>8</v>
      </c>
      <c r="G930" s="205">
        <v>6</v>
      </c>
      <c r="H930" s="205">
        <v>1301</v>
      </c>
      <c r="I930" s="202">
        <f t="shared" si="15"/>
        <v>2.3827824750192159E-2</v>
      </c>
      <c r="J930" s="206" t="s">
        <v>48</v>
      </c>
      <c r="K930" s="200" t="s">
        <v>305</v>
      </c>
      <c r="L930" s="200"/>
    </row>
    <row r="931" spans="1:12" ht="20.100000000000001" customHeight="1" x14ac:dyDescent="0.2">
      <c r="A931" s="204" t="s">
        <v>1241</v>
      </c>
      <c r="B931" s="205">
        <v>3</v>
      </c>
      <c r="C931" s="205">
        <v>1</v>
      </c>
      <c r="D931" s="205">
        <v>0</v>
      </c>
      <c r="E931" s="205">
        <v>1</v>
      </c>
      <c r="F931" s="205">
        <v>0</v>
      </c>
      <c r="G931" s="205">
        <v>1</v>
      </c>
      <c r="H931" s="205">
        <v>1050</v>
      </c>
      <c r="I931" s="202">
        <f t="shared" si="15"/>
        <v>2.8571428571428571E-3</v>
      </c>
      <c r="J931" s="206" t="s">
        <v>238</v>
      </c>
      <c r="K931" s="200" t="s">
        <v>2580</v>
      </c>
      <c r="L931" s="200" t="s">
        <v>91</v>
      </c>
    </row>
    <row r="932" spans="1:12" ht="20.100000000000001" customHeight="1" x14ac:dyDescent="0.2">
      <c r="A932" s="204" t="s">
        <v>1561</v>
      </c>
      <c r="B932" s="205">
        <v>10</v>
      </c>
      <c r="C932" s="205">
        <v>4</v>
      </c>
      <c r="D932" s="205">
        <v>0</v>
      </c>
      <c r="E932" s="205">
        <v>2</v>
      </c>
      <c r="F932" s="205">
        <v>4</v>
      </c>
      <c r="G932" s="205">
        <v>0</v>
      </c>
      <c r="H932" s="205">
        <v>635</v>
      </c>
      <c r="I932" s="202">
        <f t="shared" si="15"/>
        <v>1.5748031496062992E-2</v>
      </c>
      <c r="J932" s="206" t="s">
        <v>116</v>
      </c>
      <c r="K932" s="200" t="s">
        <v>307</v>
      </c>
      <c r="L932" s="200"/>
    </row>
    <row r="933" spans="1:12" ht="20.100000000000001" customHeight="1" x14ac:dyDescent="0.2">
      <c r="A933" s="204" t="s">
        <v>1127</v>
      </c>
      <c r="B933" s="205">
        <v>6</v>
      </c>
      <c r="C933" s="205">
        <v>0</v>
      </c>
      <c r="D933" s="205">
        <v>0</v>
      </c>
      <c r="E933" s="205">
        <v>4</v>
      </c>
      <c r="F933" s="205">
        <v>2</v>
      </c>
      <c r="G933" s="205">
        <v>0</v>
      </c>
      <c r="H933" s="205">
        <v>590</v>
      </c>
      <c r="I933" s="202">
        <f t="shared" si="15"/>
        <v>1.0169491525423728E-2</v>
      </c>
      <c r="J933" s="206" t="s">
        <v>212</v>
      </c>
      <c r="K933" s="200" t="s">
        <v>321</v>
      </c>
      <c r="L933" s="200" t="s">
        <v>364</v>
      </c>
    </row>
    <row r="934" spans="1:12" ht="20.100000000000001" customHeight="1" x14ac:dyDescent="0.2">
      <c r="A934" s="204" t="s">
        <v>2353</v>
      </c>
      <c r="B934" s="205">
        <v>1</v>
      </c>
      <c r="C934" s="205">
        <v>0</v>
      </c>
      <c r="D934" s="205">
        <v>0</v>
      </c>
      <c r="E934" s="205">
        <v>0</v>
      </c>
      <c r="F934" s="205">
        <v>0</v>
      </c>
      <c r="G934" s="205">
        <v>1</v>
      </c>
      <c r="H934" s="205">
        <v>190</v>
      </c>
      <c r="I934" s="202">
        <f t="shared" si="15"/>
        <v>5.263157894736842E-3</v>
      </c>
      <c r="J934" s="206" t="s">
        <v>225</v>
      </c>
      <c r="K934" s="200"/>
      <c r="L934" s="200"/>
    </row>
    <row r="935" spans="1:12" ht="20.100000000000001" customHeight="1" x14ac:dyDescent="0.2">
      <c r="A935" s="204" t="s">
        <v>840</v>
      </c>
      <c r="B935" s="205">
        <v>9</v>
      </c>
      <c r="C935" s="205">
        <v>1</v>
      </c>
      <c r="D935" s="205">
        <v>0</v>
      </c>
      <c r="E935" s="205">
        <v>5</v>
      </c>
      <c r="F935" s="205">
        <v>2</v>
      </c>
      <c r="G935" s="205">
        <v>1</v>
      </c>
      <c r="H935" s="205">
        <v>1333</v>
      </c>
      <c r="I935" s="202">
        <f t="shared" si="15"/>
        <v>6.7516879219804947E-3</v>
      </c>
      <c r="J935" s="206" t="s">
        <v>69</v>
      </c>
      <c r="K935" s="200" t="s">
        <v>321</v>
      </c>
      <c r="L935" s="200" t="s">
        <v>332</v>
      </c>
    </row>
    <row r="936" spans="1:12" ht="20.100000000000001" customHeight="1" x14ac:dyDescent="0.2">
      <c r="A936" s="204" t="s">
        <v>605</v>
      </c>
      <c r="B936" s="205">
        <v>25</v>
      </c>
      <c r="C936" s="205">
        <v>0</v>
      </c>
      <c r="D936" s="205">
        <v>0</v>
      </c>
      <c r="E936" s="205">
        <v>12</v>
      </c>
      <c r="F936" s="205">
        <v>9</v>
      </c>
      <c r="G936" s="205">
        <v>4</v>
      </c>
      <c r="H936" s="205">
        <v>1058</v>
      </c>
      <c r="I936" s="202">
        <f t="shared" si="15"/>
        <v>2.3629489603024575E-2</v>
      </c>
      <c r="J936" s="206" t="s">
        <v>120</v>
      </c>
      <c r="K936" s="200" t="s">
        <v>305</v>
      </c>
      <c r="L936" s="200"/>
    </row>
    <row r="937" spans="1:12" ht="20.100000000000001" customHeight="1" x14ac:dyDescent="0.2">
      <c r="A937" s="204" t="s">
        <v>2082</v>
      </c>
      <c r="B937" s="205">
        <v>9</v>
      </c>
      <c r="C937" s="205">
        <v>1</v>
      </c>
      <c r="D937" s="205">
        <v>1</v>
      </c>
      <c r="E937" s="205">
        <v>1</v>
      </c>
      <c r="F937" s="205">
        <v>3</v>
      </c>
      <c r="G937" s="205">
        <v>3</v>
      </c>
      <c r="H937" s="205">
        <v>650</v>
      </c>
      <c r="I937" s="202">
        <f t="shared" si="15"/>
        <v>1.3846153846153847E-2</v>
      </c>
      <c r="J937" s="206" t="s">
        <v>37</v>
      </c>
      <c r="K937" s="200" t="s">
        <v>2580</v>
      </c>
      <c r="L937" s="200" t="s">
        <v>51</v>
      </c>
    </row>
    <row r="938" spans="1:12" ht="20.100000000000001" customHeight="1" x14ac:dyDescent="0.2">
      <c r="A938" s="204" t="s">
        <v>524</v>
      </c>
      <c r="B938" s="205">
        <v>108</v>
      </c>
      <c r="C938" s="205">
        <v>7</v>
      </c>
      <c r="D938" s="205">
        <v>1</v>
      </c>
      <c r="E938" s="205">
        <v>93</v>
      </c>
      <c r="F938" s="205">
        <v>3</v>
      </c>
      <c r="G938" s="205">
        <v>4</v>
      </c>
      <c r="H938" s="205">
        <v>911</v>
      </c>
      <c r="I938" s="202">
        <f t="shared" si="15"/>
        <v>0.11855104281009879</v>
      </c>
      <c r="J938" s="206" t="s">
        <v>238</v>
      </c>
      <c r="K938" s="200" t="s">
        <v>2580</v>
      </c>
      <c r="L938" s="200" t="s">
        <v>91</v>
      </c>
    </row>
    <row r="939" spans="1:12" ht="20.100000000000001" customHeight="1" x14ac:dyDescent="0.2">
      <c r="A939" s="204" t="s">
        <v>1611</v>
      </c>
      <c r="B939" s="205">
        <v>3</v>
      </c>
      <c r="C939" s="205">
        <v>0</v>
      </c>
      <c r="D939" s="205">
        <v>0</v>
      </c>
      <c r="E939" s="205">
        <v>2</v>
      </c>
      <c r="F939" s="205">
        <v>0</v>
      </c>
      <c r="G939" s="205">
        <v>1</v>
      </c>
      <c r="H939" s="205">
        <v>939</v>
      </c>
      <c r="I939" s="202">
        <f t="shared" si="15"/>
        <v>3.1948881789137379E-3</v>
      </c>
      <c r="J939" s="206" t="s">
        <v>212</v>
      </c>
      <c r="K939" s="200" t="s">
        <v>321</v>
      </c>
      <c r="L939" s="200" t="s">
        <v>364</v>
      </c>
    </row>
    <row r="940" spans="1:12" ht="20.100000000000001" customHeight="1" x14ac:dyDescent="0.2">
      <c r="A940" s="204" t="s">
        <v>787</v>
      </c>
      <c r="B940" s="205">
        <v>21</v>
      </c>
      <c r="C940" s="205">
        <v>2</v>
      </c>
      <c r="D940" s="205">
        <v>0</v>
      </c>
      <c r="E940" s="205">
        <v>14</v>
      </c>
      <c r="F940" s="205">
        <v>4</v>
      </c>
      <c r="G940" s="205">
        <v>1</v>
      </c>
      <c r="H940" s="205">
        <v>587</v>
      </c>
      <c r="I940" s="202">
        <f t="shared" si="15"/>
        <v>3.5775127768313458E-2</v>
      </c>
      <c r="J940" s="206" t="s">
        <v>116</v>
      </c>
      <c r="K940" s="200" t="s">
        <v>307</v>
      </c>
      <c r="L940" s="200"/>
    </row>
    <row r="941" spans="1:12" ht="20.100000000000001" customHeight="1" x14ac:dyDescent="0.2">
      <c r="A941" s="204" t="s">
        <v>2183</v>
      </c>
      <c r="B941" s="205">
        <v>2</v>
      </c>
      <c r="C941" s="205">
        <v>0</v>
      </c>
      <c r="D941" s="205">
        <v>0</v>
      </c>
      <c r="E941" s="205">
        <v>2</v>
      </c>
      <c r="F941" s="205">
        <v>0</v>
      </c>
      <c r="G941" s="205">
        <v>0</v>
      </c>
      <c r="H941" s="205">
        <v>655</v>
      </c>
      <c r="I941" s="202">
        <f t="shared" si="15"/>
        <v>3.0534351145038168E-3</v>
      </c>
      <c r="J941" s="206" t="s">
        <v>210</v>
      </c>
      <c r="K941" s="200" t="s">
        <v>296</v>
      </c>
      <c r="L941" s="200"/>
    </row>
    <row r="942" spans="1:12" ht="20.100000000000001" customHeight="1" x14ac:dyDescent="0.2">
      <c r="A942" s="204" t="s">
        <v>871</v>
      </c>
      <c r="B942" s="205">
        <v>10</v>
      </c>
      <c r="C942" s="205">
        <v>2</v>
      </c>
      <c r="D942" s="205">
        <v>1</v>
      </c>
      <c r="E942" s="205">
        <v>2</v>
      </c>
      <c r="F942" s="205">
        <v>4</v>
      </c>
      <c r="G942" s="205">
        <v>1</v>
      </c>
      <c r="H942" s="205">
        <v>1467</v>
      </c>
      <c r="I942" s="202">
        <f t="shared" si="15"/>
        <v>6.8166325835037492E-3</v>
      </c>
      <c r="J942" s="206" t="s">
        <v>34</v>
      </c>
      <c r="K942" s="200" t="s">
        <v>305</v>
      </c>
      <c r="L942" s="200" t="s">
        <v>2359</v>
      </c>
    </row>
    <row r="943" spans="1:12" ht="20.100000000000001" customHeight="1" x14ac:dyDescent="0.2">
      <c r="A943" s="204" t="s">
        <v>1176</v>
      </c>
      <c r="B943" s="208">
        <v>5</v>
      </c>
      <c r="C943" s="208">
        <v>1</v>
      </c>
      <c r="D943" s="208">
        <v>0</v>
      </c>
      <c r="E943" s="208">
        <v>0</v>
      </c>
      <c r="F943" s="208">
        <v>3</v>
      </c>
      <c r="G943" s="208">
        <v>1</v>
      </c>
      <c r="H943" s="209">
        <v>648</v>
      </c>
      <c r="I943" s="202">
        <f t="shared" si="15"/>
        <v>7.716049382716049E-3</v>
      </c>
      <c r="J943" s="206" t="s">
        <v>54</v>
      </c>
      <c r="K943" s="200" t="s">
        <v>296</v>
      </c>
      <c r="L943" s="200" t="s">
        <v>12</v>
      </c>
    </row>
    <row r="944" spans="1:12" ht="20.100000000000001" customHeight="1" x14ac:dyDescent="0.2">
      <c r="A944" s="204" t="s">
        <v>1573</v>
      </c>
      <c r="B944" s="205">
        <v>3</v>
      </c>
      <c r="C944" s="205">
        <v>0</v>
      </c>
      <c r="D944" s="205">
        <v>0</v>
      </c>
      <c r="E944" s="205">
        <v>0</v>
      </c>
      <c r="F944" s="205">
        <v>0</v>
      </c>
      <c r="G944" s="205">
        <v>3</v>
      </c>
      <c r="H944" s="205">
        <v>1090</v>
      </c>
      <c r="I944" s="202">
        <f t="shared" si="15"/>
        <v>2.7522935779816515E-3</v>
      </c>
      <c r="J944" s="206" t="s">
        <v>89</v>
      </c>
      <c r="K944" s="200" t="s">
        <v>300</v>
      </c>
      <c r="L944" s="200"/>
    </row>
    <row r="945" spans="1:12" ht="20.100000000000001" customHeight="1" x14ac:dyDescent="0.2">
      <c r="A945" s="204" t="s">
        <v>1872</v>
      </c>
      <c r="B945" s="205">
        <v>1</v>
      </c>
      <c r="C945" s="205">
        <v>0</v>
      </c>
      <c r="D945" s="205">
        <v>0</v>
      </c>
      <c r="E945" s="205">
        <v>1</v>
      </c>
      <c r="F945" s="205">
        <v>0</v>
      </c>
      <c r="G945" s="205">
        <v>0</v>
      </c>
      <c r="H945" s="205">
        <v>567</v>
      </c>
      <c r="I945" s="202">
        <f t="shared" si="15"/>
        <v>1.7636684303350969E-3</v>
      </c>
      <c r="J945" s="206" t="s">
        <v>73</v>
      </c>
      <c r="K945" s="200" t="s">
        <v>316</v>
      </c>
      <c r="L945" s="200"/>
    </row>
    <row r="946" spans="1:12" ht="20.100000000000001" customHeight="1" x14ac:dyDescent="0.2">
      <c r="A946" s="204" t="s">
        <v>1671</v>
      </c>
      <c r="B946" s="205">
        <v>2</v>
      </c>
      <c r="C946" s="205">
        <v>0</v>
      </c>
      <c r="D946" s="205">
        <v>0</v>
      </c>
      <c r="E946" s="205">
        <v>0</v>
      </c>
      <c r="F946" s="205">
        <v>0</v>
      </c>
      <c r="G946" s="205">
        <v>2</v>
      </c>
      <c r="H946" s="205">
        <v>630</v>
      </c>
      <c r="I946" s="202">
        <f t="shared" si="15"/>
        <v>3.1746031746031746E-3</v>
      </c>
      <c r="J946" s="206" t="s">
        <v>210</v>
      </c>
      <c r="K946" s="200" t="s">
        <v>296</v>
      </c>
      <c r="L946" s="200"/>
    </row>
    <row r="947" spans="1:12" ht="20.100000000000001" customHeight="1" x14ac:dyDescent="0.2">
      <c r="A947" s="204" t="s">
        <v>962</v>
      </c>
      <c r="B947" s="205">
        <v>5</v>
      </c>
      <c r="C947" s="205">
        <v>0</v>
      </c>
      <c r="D947" s="205">
        <v>1</v>
      </c>
      <c r="E947" s="205">
        <v>1</v>
      </c>
      <c r="F947" s="205">
        <v>2</v>
      </c>
      <c r="G947" s="205">
        <v>1</v>
      </c>
      <c r="H947" s="205">
        <v>841</v>
      </c>
      <c r="I947" s="202">
        <f t="shared" si="15"/>
        <v>5.945303210463734E-3</v>
      </c>
      <c r="J947" s="206" t="s">
        <v>238</v>
      </c>
      <c r="K947" s="200" t="s">
        <v>2580</v>
      </c>
      <c r="L947" s="200" t="s">
        <v>91</v>
      </c>
    </row>
    <row r="948" spans="1:12" ht="20.100000000000001" customHeight="1" x14ac:dyDescent="0.2">
      <c r="A948" s="204" t="s">
        <v>1180</v>
      </c>
      <c r="B948" s="205">
        <v>10</v>
      </c>
      <c r="C948" s="205">
        <v>5</v>
      </c>
      <c r="D948" s="205">
        <v>1</v>
      </c>
      <c r="E948" s="205">
        <v>1</v>
      </c>
      <c r="F948" s="205">
        <v>3</v>
      </c>
      <c r="G948" s="205">
        <v>0</v>
      </c>
      <c r="H948" s="205">
        <v>1156</v>
      </c>
      <c r="I948" s="202">
        <f t="shared" si="15"/>
        <v>8.6505190311418692E-3</v>
      </c>
      <c r="J948" s="206" t="s">
        <v>36</v>
      </c>
      <c r="K948" s="200" t="s">
        <v>321</v>
      </c>
      <c r="L948" s="200" t="s">
        <v>364</v>
      </c>
    </row>
    <row r="949" spans="1:12" ht="20.100000000000001" customHeight="1" x14ac:dyDescent="0.2">
      <c r="A949" s="204" t="s">
        <v>1859</v>
      </c>
      <c r="B949" s="205">
        <v>2</v>
      </c>
      <c r="C949" s="205">
        <v>2</v>
      </c>
      <c r="D949" s="205">
        <v>0</v>
      </c>
      <c r="E949" s="205">
        <v>0</v>
      </c>
      <c r="F949" s="205">
        <v>0</v>
      </c>
      <c r="G949" s="205">
        <v>0</v>
      </c>
      <c r="H949" s="205">
        <v>503</v>
      </c>
      <c r="I949" s="202">
        <f t="shared" si="15"/>
        <v>3.9761431411530811E-3</v>
      </c>
      <c r="J949" s="206" t="s">
        <v>11</v>
      </c>
      <c r="K949" s="200" t="s">
        <v>307</v>
      </c>
      <c r="L949" s="200" t="s">
        <v>83</v>
      </c>
    </row>
    <row r="950" spans="1:12" ht="20.100000000000001" customHeight="1" x14ac:dyDescent="0.2">
      <c r="A950" s="204" t="s">
        <v>1504</v>
      </c>
      <c r="B950" s="205">
        <v>3</v>
      </c>
      <c r="C950" s="205">
        <v>1</v>
      </c>
      <c r="D950" s="205">
        <v>0</v>
      </c>
      <c r="E950" s="205">
        <v>1</v>
      </c>
      <c r="F950" s="205">
        <v>0</v>
      </c>
      <c r="G950" s="205">
        <v>1</v>
      </c>
      <c r="H950" s="205">
        <v>1529</v>
      </c>
      <c r="I950" s="202">
        <f t="shared" si="15"/>
        <v>1.9620667102681491E-3</v>
      </c>
      <c r="J950" s="206" t="s">
        <v>13</v>
      </c>
      <c r="K950" s="200" t="s">
        <v>296</v>
      </c>
      <c r="L950" s="200"/>
    </row>
    <row r="951" spans="1:12" ht="20.100000000000001" customHeight="1" x14ac:dyDescent="0.2">
      <c r="A951" s="204" t="s">
        <v>1478</v>
      </c>
      <c r="B951" s="205">
        <v>4</v>
      </c>
      <c r="C951" s="205">
        <v>2</v>
      </c>
      <c r="D951" s="205">
        <v>0</v>
      </c>
      <c r="E951" s="205">
        <v>1</v>
      </c>
      <c r="F951" s="205">
        <v>0</v>
      </c>
      <c r="G951" s="205">
        <v>1</v>
      </c>
      <c r="H951" s="205">
        <v>699</v>
      </c>
      <c r="I951" s="202">
        <f t="shared" si="15"/>
        <v>5.7224606580829757E-3</v>
      </c>
      <c r="J951" s="206" t="s">
        <v>225</v>
      </c>
      <c r="K951" s="200" t="s">
        <v>307</v>
      </c>
      <c r="L951" s="200" t="s">
        <v>83</v>
      </c>
    </row>
    <row r="952" spans="1:12" ht="20.100000000000001" customHeight="1" x14ac:dyDescent="0.2">
      <c r="A952" s="204" t="s">
        <v>1447</v>
      </c>
      <c r="B952" s="205">
        <v>2</v>
      </c>
      <c r="C952" s="205">
        <v>0</v>
      </c>
      <c r="D952" s="205">
        <v>0</v>
      </c>
      <c r="E952" s="205">
        <v>2</v>
      </c>
      <c r="F952" s="205">
        <v>0</v>
      </c>
      <c r="G952" s="205">
        <v>0</v>
      </c>
      <c r="H952" s="205">
        <v>1075</v>
      </c>
      <c r="I952" s="202">
        <f t="shared" si="15"/>
        <v>1.8604651162790699E-3</v>
      </c>
      <c r="J952" s="206" t="s">
        <v>47</v>
      </c>
      <c r="K952" s="200" t="s">
        <v>316</v>
      </c>
      <c r="L952" s="200"/>
    </row>
    <row r="953" spans="1:12" ht="20.100000000000001" customHeight="1" x14ac:dyDescent="0.2">
      <c r="A953" s="204" t="s">
        <v>1714</v>
      </c>
      <c r="B953" s="205">
        <v>2</v>
      </c>
      <c r="C953" s="205">
        <v>0</v>
      </c>
      <c r="D953" s="205">
        <v>0</v>
      </c>
      <c r="E953" s="205">
        <v>1</v>
      </c>
      <c r="F953" s="205">
        <v>1</v>
      </c>
      <c r="G953" s="205">
        <v>0</v>
      </c>
      <c r="H953" s="205">
        <v>377</v>
      </c>
      <c r="I953" s="202">
        <f t="shared" si="15"/>
        <v>5.3050397877984082E-3</v>
      </c>
      <c r="J953" s="206" t="s">
        <v>11</v>
      </c>
      <c r="K953" s="200" t="s">
        <v>307</v>
      </c>
      <c r="L953" s="200"/>
    </row>
    <row r="954" spans="1:12" ht="20.100000000000001" customHeight="1" x14ac:dyDescent="0.2">
      <c r="A954" s="204" t="s">
        <v>1224</v>
      </c>
      <c r="B954" s="205">
        <v>9</v>
      </c>
      <c r="C954" s="205">
        <v>0</v>
      </c>
      <c r="D954" s="205">
        <v>1</v>
      </c>
      <c r="E954" s="205">
        <v>2</v>
      </c>
      <c r="F954" s="205">
        <v>5</v>
      </c>
      <c r="G954" s="205">
        <v>1</v>
      </c>
      <c r="H954" s="205">
        <v>1050</v>
      </c>
      <c r="I954" s="202">
        <f t="shared" si="15"/>
        <v>8.5714285714285719E-3</v>
      </c>
      <c r="J954" s="206" t="s">
        <v>34</v>
      </c>
      <c r="K954" s="200" t="s">
        <v>305</v>
      </c>
      <c r="L954" s="200" t="s">
        <v>2359</v>
      </c>
    </row>
    <row r="955" spans="1:12" ht="20.100000000000001" customHeight="1" x14ac:dyDescent="0.2">
      <c r="A955" s="204" t="s">
        <v>2056</v>
      </c>
      <c r="B955" s="205">
        <v>8</v>
      </c>
      <c r="C955" s="205">
        <v>1</v>
      </c>
      <c r="D955" s="205">
        <v>1</v>
      </c>
      <c r="E955" s="205">
        <v>3</v>
      </c>
      <c r="F955" s="205">
        <v>2</v>
      </c>
      <c r="G955" s="205">
        <v>1</v>
      </c>
      <c r="H955" s="205">
        <v>510</v>
      </c>
      <c r="I955" s="202">
        <f t="shared" si="15"/>
        <v>1.5686274509803921E-2</v>
      </c>
      <c r="J955" s="206" t="s">
        <v>238</v>
      </c>
      <c r="K955" s="200" t="s">
        <v>2580</v>
      </c>
      <c r="L955" s="200" t="s">
        <v>91</v>
      </c>
    </row>
    <row r="956" spans="1:12" ht="20.100000000000001" customHeight="1" x14ac:dyDescent="0.2">
      <c r="A956" s="204" t="s">
        <v>1944</v>
      </c>
      <c r="B956" s="205">
        <v>4</v>
      </c>
      <c r="C956" s="205">
        <v>0</v>
      </c>
      <c r="D956" s="205">
        <v>0</v>
      </c>
      <c r="E956" s="205">
        <v>1</v>
      </c>
      <c r="F956" s="205">
        <v>1</v>
      </c>
      <c r="G956" s="205">
        <v>2</v>
      </c>
      <c r="H956" s="205">
        <v>522</v>
      </c>
      <c r="I956" s="202">
        <f t="shared" si="15"/>
        <v>7.6628352490421452E-3</v>
      </c>
      <c r="J956" s="206" t="s">
        <v>169</v>
      </c>
      <c r="K956" s="200" t="s">
        <v>296</v>
      </c>
      <c r="L956" s="200"/>
    </row>
    <row r="957" spans="1:12" ht="20.100000000000001" customHeight="1" x14ac:dyDescent="0.2">
      <c r="A957" s="204" t="s">
        <v>1834</v>
      </c>
      <c r="B957" s="205">
        <v>3</v>
      </c>
      <c r="C957" s="205">
        <v>1</v>
      </c>
      <c r="D957" s="205">
        <v>0</v>
      </c>
      <c r="E957" s="205">
        <v>1</v>
      </c>
      <c r="F957" s="205">
        <v>0</v>
      </c>
      <c r="G957" s="205">
        <v>1</v>
      </c>
      <c r="H957" s="205">
        <v>767</v>
      </c>
      <c r="I957" s="202">
        <f t="shared" si="15"/>
        <v>3.9113428943937422E-3</v>
      </c>
      <c r="J957" s="206" t="s">
        <v>37</v>
      </c>
      <c r="K957" s="200" t="s">
        <v>2580</v>
      </c>
      <c r="L957" s="200" t="s">
        <v>51</v>
      </c>
    </row>
    <row r="958" spans="1:12" ht="20.100000000000001" customHeight="1" x14ac:dyDescent="0.2">
      <c r="A958" s="204" t="s">
        <v>2214</v>
      </c>
      <c r="B958" s="205">
        <v>2</v>
      </c>
      <c r="C958" s="205">
        <v>0</v>
      </c>
      <c r="D958" s="205">
        <v>0</v>
      </c>
      <c r="E958" s="205">
        <v>0</v>
      </c>
      <c r="F958" s="205">
        <v>1</v>
      </c>
      <c r="G958" s="205">
        <v>1</v>
      </c>
      <c r="H958" s="205">
        <v>747</v>
      </c>
      <c r="I958" s="202">
        <f t="shared" si="15"/>
        <v>2.6773761713520749E-3</v>
      </c>
      <c r="J958" s="206" t="s">
        <v>241</v>
      </c>
      <c r="K958" s="200" t="s">
        <v>2580</v>
      </c>
      <c r="L958" s="200" t="s">
        <v>91</v>
      </c>
    </row>
    <row r="959" spans="1:12" ht="20.100000000000001" customHeight="1" x14ac:dyDescent="0.2">
      <c r="A959" s="204" t="s">
        <v>118</v>
      </c>
      <c r="B959" s="205">
        <v>770</v>
      </c>
      <c r="C959" s="205">
        <v>79</v>
      </c>
      <c r="D959" s="205">
        <v>45</v>
      </c>
      <c r="E959" s="205">
        <v>281</v>
      </c>
      <c r="F959" s="205">
        <v>189</v>
      </c>
      <c r="G959" s="205">
        <v>176</v>
      </c>
      <c r="H959" s="205">
        <v>29267</v>
      </c>
      <c r="I959" s="202">
        <f t="shared" si="15"/>
        <v>2.6309495336044007E-2</v>
      </c>
      <c r="J959" s="206" t="s">
        <v>456</v>
      </c>
      <c r="K959" s="200" t="s">
        <v>307</v>
      </c>
      <c r="L959" s="200" t="s">
        <v>118</v>
      </c>
    </row>
    <row r="960" spans="1:12" ht="20.100000000000001" customHeight="1" x14ac:dyDescent="0.2">
      <c r="A960" s="204" t="s">
        <v>1308</v>
      </c>
      <c r="B960" s="205">
        <v>10</v>
      </c>
      <c r="C960" s="205">
        <v>2</v>
      </c>
      <c r="D960" s="205">
        <v>0</v>
      </c>
      <c r="E960" s="205">
        <v>2</v>
      </c>
      <c r="F960" s="205">
        <v>3</v>
      </c>
      <c r="G960" s="205">
        <v>3</v>
      </c>
      <c r="H960" s="205">
        <v>680</v>
      </c>
      <c r="I960" s="202">
        <f t="shared" si="15"/>
        <v>1.4705882352941176E-2</v>
      </c>
      <c r="J960" s="206" t="s">
        <v>71</v>
      </c>
      <c r="K960" s="200" t="s">
        <v>298</v>
      </c>
      <c r="L960" s="200"/>
    </row>
    <row r="961" spans="1:12" ht="20.100000000000001" customHeight="1" x14ac:dyDescent="0.2">
      <c r="A961" s="204" t="s">
        <v>1905</v>
      </c>
      <c r="B961" s="205">
        <v>1</v>
      </c>
      <c r="C961" s="205">
        <v>0</v>
      </c>
      <c r="D961" s="205">
        <v>0</v>
      </c>
      <c r="E961" s="205">
        <v>0</v>
      </c>
      <c r="F961" s="205">
        <v>0</v>
      </c>
      <c r="G961" s="205">
        <v>1</v>
      </c>
      <c r="H961" s="205">
        <v>785</v>
      </c>
      <c r="I961" s="202">
        <f t="shared" si="15"/>
        <v>1.2738853503184713E-3</v>
      </c>
      <c r="J961" s="206" t="s">
        <v>260</v>
      </c>
      <c r="K961" s="200" t="s">
        <v>307</v>
      </c>
      <c r="L961" s="200"/>
    </row>
    <row r="962" spans="1:12" ht="20.100000000000001" customHeight="1" x14ac:dyDescent="0.2">
      <c r="A962" s="204" t="s">
        <v>751</v>
      </c>
      <c r="B962" s="205">
        <v>23</v>
      </c>
      <c r="C962" s="205">
        <v>0</v>
      </c>
      <c r="D962" s="205">
        <v>0</v>
      </c>
      <c r="E962" s="205">
        <v>18</v>
      </c>
      <c r="F962" s="205">
        <v>5</v>
      </c>
      <c r="G962" s="205">
        <v>0</v>
      </c>
      <c r="H962" s="205">
        <v>899</v>
      </c>
      <c r="I962" s="202">
        <f t="shared" si="15"/>
        <v>2.5583982202447165E-2</v>
      </c>
      <c r="J962" s="206" t="s">
        <v>21</v>
      </c>
      <c r="K962" s="200" t="s">
        <v>307</v>
      </c>
      <c r="L962" s="200"/>
    </row>
    <row r="963" spans="1:12" ht="20.100000000000001" customHeight="1" x14ac:dyDescent="0.2">
      <c r="A963" s="204" t="s">
        <v>119</v>
      </c>
      <c r="B963" s="205">
        <v>156</v>
      </c>
      <c r="C963" s="205">
        <v>15</v>
      </c>
      <c r="D963" s="205">
        <v>14</v>
      </c>
      <c r="E963" s="205">
        <v>43</v>
      </c>
      <c r="F963" s="205">
        <v>44</v>
      </c>
      <c r="G963" s="205">
        <v>40</v>
      </c>
      <c r="H963" s="205">
        <v>21880</v>
      </c>
      <c r="I963" s="202">
        <f t="shared" si="15"/>
        <v>7.1297989031078608E-3</v>
      </c>
      <c r="J963" s="206" t="s">
        <v>456</v>
      </c>
      <c r="K963" s="200" t="s">
        <v>312</v>
      </c>
      <c r="L963" s="200"/>
    </row>
    <row r="964" spans="1:12" ht="20.100000000000001" customHeight="1" x14ac:dyDescent="0.2">
      <c r="A964" s="204" t="s">
        <v>2154</v>
      </c>
      <c r="B964" s="205">
        <v>1</v>
      </c>
      <c r="C964" s="205">
        <v>0</v>
      </c>
      <c r="D964" s="205">
        <v>0</v>
      </c>
      <c r="E964" s="205">
        <v>1</v>
      </c>
      <c r="F964" s="205">
        <v>0</v>
      </c>
      <c r="G964" s="205">
        <v>0</v>
      </c>
      <c r="H964" s="205">
        <v>400</v>
      </c>
      <c r="I964" s="202">
        <f t="shared" si="15"/>
        <v>2.5000000000000001E-3</v>
      </c>
      <c r="J964" s="206" t="s">
        <v>76</v>
      </c>
      <c r="K964" s="200" t="s">
        <v>321</v>
      </c>
      <c r="L964" s="200" t="s">
        <v>2354</v>
      </c>
    </row>
    <row r="965" spans="1:12" ht="20.100000000000001" customHeight="1" x14ac:dyDescent="0.2">
      <c r="A965" s="204" t="s">
        <v>1539</v>
      </c>
      <c r="B965" s="205">
        <v>1</v>
      </c>
      <c r="C965" s="205">
        <v>0</v>
      </c>
      <c r="D965" s="205">
        <v>0</v>
      </c>
      <c r="E965" s="205">
        <v>0</v>
      </c>
      <c r="F965" s="205">
        <v>0</v>
      </c>
      <c r="G965" s="205">
        <v>1</v>
      </c>
      <c r="H965" s="205">
        <v>587</v>
      </c>
      <c r="I965" s="202">
        <f t="shared" si="15"/>
        <v>1.7035775127768314E-3</v>
      </c>
      <c r="J965" s="206" t="s">
        <v>260</v>
      </c>
      <c r="K965" s="200" t="s">
        <v>296</v>
      </c>
      <c r="L965" s="200" t="s">
        <v>12</v>
      </c>
    </row>
    <row r="966" spans="1:12" ht="20.100000000000001" customHeight="1" x14ac:dyDescent="0.2">
      <c r="A966" s="204" t="s">
        <v>629</v>
      </c>
      <c r="B966" s="205">
        <v>57</v>
      </c>
      <c r="C966" s="205">
        <v>3</v>
      </c>
      <c r="D966" s="205">
        <v>1</v>
      </c>
      <c r="E966" s="205">
        <v>5</v>
      </c>
      <c r="F966" s="205">
        <v>4</v>
      </c>
      <c r="G966" s="205">
        <v>44</v>
      </c>
      <c r="H966" s="205">
        <v>1327</v>
      </c>
      <c r="I966" s="202">
        <f t="shared" si="15"/>
        <v>4.2954031650339113E-2</v>
      </c>
      <c r="J966" s="206" t="s">
        <v>71</v>
      </c>
      <c r="K966" s="200" t="s">
        <v>298</v>
      </c>
      <c r="L966" s="200"/>
    </row>
    <row r="967" spans="1:12" ht="20.100000000000001" customHeight="1" x14ac:dyDescent="0.2">
      <c r="A967" s="204" t="s">
        <v>823</v>
      </c>
      <c r="B967" s="205">
        <v>9</v>
      </c>
      <c r="C967" s="205">
        <v>1</v>
      </c>
      <c r="D967" s="205">
        <v>1</v>
      </c>
      <c r="E967" s="205">
        <v>4</v>
      </c>
      <c r="F967" s="205">
        <v>2</v>
      </c>
      <c r="G967" s="205">
        <v>1</v>
      </c>
      <c r="H967" s="205">
        <v>584</v>
      </c>
      <c r="I967" s="202">
        <f t="shared" si="15"/>
        <v>1.5410958904109588E-2</v>
      </c>
      <c r="J967" s="206" t="s">
        <v>78</v>
      </c>
      <c r="K967" s="200" t="s">
        <v>321</v>
      </c>
      <c r="L967" s="200"/>
    </row>
    <row r="968" spans="1:12" ht="20.100000000000001" customHeight="1" x14ac:dyDescent="0.2">
      <c r="A968" s="204" t="s">
        <v>1196</v>
      </c>
      <c r="B968" s="205">
        <v>6</v>
      </c>
      <c r="C968" s="205">
        <v>0</v>
      </c>
      <c r="D968" s="205">
        <v>0</v>
      </c>
      <c r="E968" s="205">
        <v>6</v>
      </c>
      <c r="F968" s="205">
        <v>0</v>
      </c>
      <c r="G968" s="205">
        <v>0</v>
      </c>
      <c r="H968" s="205">
        <v>599</v>
      </c>
      <c r="I968" s="202">
        <f t="shared" si="15"/>
        <v>1.001669449081803E-2</v>
      </c>
      <c r="J968" s="206" t="s">
        <v>88</v>
      </c>
      <c r="K968" s="200" t="s">
        <v>305</v>
      </c>
      <c r="L968" s="200"/>
    </row>
    <row r="969" spans="1:12" ht="20.100000000000001" customHeight="1" x14ac:dyDescent="0.2">
      <c r="A969" s="204" t="s">
        <v>2072</v>
      </c>
      <c r="B969" s="205">
        <v>1</v>
      </c>
      <c r="C969" s="205">
        <v>0</v>
      </c>
      <c r="D969" s="205">
        <v>0</v>
      </c>
      <c r="E969" s="205">
        <v>0</v>
      </c>
      <c r="F969" s="205">
        <v>0</v>
      </c>
      <c r="G969" s="205">
        <v>1</v>
      </c>
      <c r="H969" s="205">
        <v>354</v>
      </c>
      <c r="I969" s="202">
        <f t="shared" si="15"/>
        <v>2.8248587570621469E-3</v>
      </c>
      <c r="J969" s="206" t="s">
        <v>224</v>
      </c>
      <c r="K969" s="200" t="s">
        <v>321</v>
      </c>
      <c r="L969" s="200"/>
    </row>
    <row r="970" spans="1:12" ht="20.100000000000001" customHeight="1" x14ac:dyDescent="0.2">
      <c r="A970" s="204" t="s">
        <v>1393</v>
      </c>
      <c r="B970" s="205">
        <v>10</v>
      </c>
      <c r="C970" s="205">
        <v>0</v>
      </c>
      <c r="D970" s="205">
        <v>0</v>
      </c>
      <c r="E970" s="205">
        <v>5</v>
      </c>
      <c r="F970" s="205">
        <v>1</v>
      </c>
      <c r="G970" s="205">
        <v>4</v>
      </c>
      <c r="H970" s="205">
        <v>785</v>
      </c>
      <c r="I970" s="202">
        <f t="shared" si="15"/>
        <v>1.2738853503184714E-2</v>
      </c>
      <c r="J970" s="206" t="s">
        <v>210</v>
      </c>
      <c r="K970" s="200" t="s">
        <v>296</v>
      </c>
      <c r="L970" s="200"/>
    </row>
    <row r="971" spans="1:12" ht="20.100000000000001" customHeight="1" x14ac:dyDescent="0.2">
      <c r="A971" s="204" t="s">
        <v>1966</v>
      </c>
      <c r="B971" s="205">
        <v>3</v>
      </c>
      <c r="C971" s="205">
        <v>0</v>
      </c>
      <c r="D971" s="205">
        <v>0</v>
      </c>
      <c r="E971" s="205">
        <v>1</v>
      </c>
      <c r="F971" s="205">
        <v>1</v>
      </c>
      <c r="G971" s="205">
        <v>1</v>
      </c>
      <c r="H971" s="205">
        <v>164</v>
      </c>
      <c r="I971" s="202">
        <f t="shared" si="15"/>
        <v>1.8292682926829267E-2</v>
      </c>
      <c r="J971" s="206" t="s">
        <v>42</v>
      </c>
      <c r="K971" s="200" t="s">
        <v>307</v>
      </c>
      <c r="L971" s="200" t="s">
        <v>5</v>
      </c>
    </row>
    <row r="972" spans="1:12" ht="20.100000000000001" customHeight="1" x14ac:dyDescent="0.2">
      <c r="A972" s="204" t="s">
        <v>2281</v>
      </c>
      <c r="B972" s="205">
        <v>1</v>
      </c>
      <c r="C972" s="205">
        <v>0</v>
      </c>
      <c r="D972" s="205">
        <v>0</v>
      </c>
      <c r="E972" s="205">
        <v>1</v>
      </c>
      <c r="F972" s="205">
        <v>0</v>
      </c>
      <c r="G972" s="205">
        <v>0</v>
      </c>
      <c r="H972" s="205">
        <v>5</v>
      </c>
      <c r="I972" s="202">
        <f t="shared" ref="I972:I1024" si="16">+B972/H972</f>
        <v>0.2</v>
      </c>
      <c r="J972" s="206" t="s">
        <v>42</v>
      </c>
      <c r="K972" s="200" t="s">
        <v>307</v>
      </c>
      <c r="L972" s="200" t="s">
        <v>5</v>
      </c>
    </row>
    <row r="973" spans="1:12" ht="20.100000000000001" customHeight="1" x14ac:dyDescent="0.2">
      <c r="A973" s="204" t="s">
        <v>484</v>
      </c>
      <c r="B973" s="205">
        <v>61</v>
      </c>
      <c r="C973" s="205">
        <v>3</v>
      </c>
      <c r="D973" s="205">
        <v>1</v>
      </c>
      <c r="E973" s="205">
        <v>35</v>
      </c>
      <c r="F973" s="205">
        <v>11</v>
      </c>
      <c r="G973" s="205">
        <v>11</v>
      </c>
      <c r="H973" s="205">
        <v>4475</v>
      </c>
      <c r="I973" s="202">
        <f t="shared" si="16"/>
        <v>1.3631284916201117E-2</v>
      </c>
      <c r="J973" s="206" t="s">
        <v>70</v>
      </c>
      <c r="K973" s="200" t="s">
        <v>298</v>
      </c>
      <c r="L973" s="200"/>
    </row>
    <row r="974" spans="1:12" ht="20.100000000000001" customHeight="1" x14ac:dyDescent="0.2">
      <c r="A974" s="204" t="s">
        <v>1280</v>
      </c>
      <c r="B974" s="205">
        <v>15</v>
      </c>
      <c r="C974" s="205">
        <v>2</v>
      </c>
      <c r="D974" s="205">
        <v>3</v>
      </c>
      <c r="E974" s="205">
        <v>2</v>
      </c>
      <c r="F974" s="205">
        <v>3</v>
      </c>
      <c r="G974" s="205">
        <v>5</v>
      </c>
      <c r="H974" s="205">
        <v>781</v>
      </c>
      <c r="I974" s="202">
        <f t="shared" si="16"/>
        <v>1.9206145966709345E-2</v>
      </c>
      <c r="J974" s="206" t="s">
        <v>43</v>
      </c>
      <c r="K974" s="200" t="s">
        <v>312</v>
      </c>
      <c r="L974" s="200" t="s">
        <v>2358</v>
      </c>
    </row>
    <row r="975" spans="1:12" ht="20.100000000000001" customHeight="1" x14ac:dyDescent="0.2">
      <c r="A975" s="204" t="s">
        <v>1376</v>
      </c>
      <c r="B975" s="205">
        <v>3</v>
      </c>
      <c r="C975" s="205">
        <v>1</v>
      </c>
      <c r="D975" s="205">
        <v>0</v>
      </c>
      <c r="E975" s="205">
        <v>0</v>
      </c>
      <c r="F975" s="205">
        <v>0</v>
      </c>
      <c r="G975" s="205">
        <v>2</v>
      </c>
      <c r="H975" s="205">
        <v>896</v>
      </c>
      <c r="I975" s="202">
        <f t="shared" si="16"/>
        <v>3.3482142857142855E-3</v>
      </c>
      <c r="J975" s="206" t="s">
        <v>78</v>
      </c>
      <c r="K975" s="200" t="s">
        <v>321</v>
      </c>
      <c r="L975" s="200"/>
    </row>
    <row r="976" spans="1:12" ht="20.100000000000001" customHeight="1" x14ac:dyDescent="0.2">
      <c r="A976" s="204" t="s">
        <v>1243</v>
      </c>
      <c r="B976" s="205">
        <v>3</v>
      </c>
      <c r="C976" s="205">
        <v>0</v>
      </c>
      <c r="D976" s="205">
        <v>0</v>
      </c>
      <c r="E976" s="205">
        <v>0</v>
      </c>
      <c r="F976" s="205">
        <v>1</v>
      </c>
      <c r="G976" s="205">
        <v>2</v>
      </c>
      <c r="H976" s="205">
        <v>519</v>
      </c>
      <c r="I976" s="202">
        <f t="shared" si="16"/>
        <v>5.7803468208092483E-3</v>
      </c>
      <c r="J976" s="206" t="s">
        <v>238</v>
      </c>
      <c r="K976" s="200" t="s">
        <v>2580</v>
      </c>
      <c r="L976" s="200" t="s">
        <v>91</v>
      </c>
    </row>
    <row r="977" spans="1:12" ht="20.100000000000001" customHeight="1" x14ac:dyDescent="0.2">
      <c r="A977" s="204" t="s">
        <v>121</v>
      </c>
      <c r="B977" s="205">
        <v>93</v>
      </c>
      <c r="C977" s="205">
        <v>9</v>
      </c>
      <c r="D977" s="205">
        <v>9</v>
      </c>
      <c r="E977" s="205">
        <v>23</v>
      </c>
      <c r="F977" s="205">
        <v>29</v>
      </c>
      <c r="G977" s="205">
        <v>23</v>
      </c>
      <c r="H977" s="205">
        <v>7227</v>
      </c>
      <c r="I977" s="202">
        <f t="shared" si="16"/>
        <v>1.2868410128684102E-2</v>
      </c>
      <c r="J977" s="206" t="s">
        <v>456</v>
      </c>
      <c r="K977" s="200" t="s">
        <v>321</v>
      </c>
      <c r="L977" s="200" t="s">
        <v>332</v>
      </c>
    </row>
    <row r="978" spans="1:12" ht="20.100000000000001" customHeight="1" x14ac:dyDescent="0.2">
      <c r="A978" s="204" t="s">
        <v>759</v>
      </c>
      <c r="B978" s="205">
        <v>15</v>
      </c>
      <c r="C978" s="205">
        <v>0</v>
      </c>
      <c r="D978" s="205">
        <v>0</v>
      </c>
      <c r="E978" s="205">
        <v>8</v>
      </c>
      <c r="F978" s="205">
        <v>3</v>
      </c>
      <c r="G978" s="205">
        <v>4</v>
      </c>
      <c r="H978" s="205">
        <v>934</v>
      </c>
      <c r="I978" s="202">
        <f t="shared" si="16"/>
        <v>1.6059957173447537E-2</v>
      </c>
      <c r="J978" s="206" t="s">
        <v>36</v>
      </c>
      <c r="K978" s="200" t="s">
        <v>321</v>
      </c>
      <c r="L978" s="200" t="s">
        <v>364</v>
      </c>
    </row>
    <row r="979" spans="1:12" ht="20.100000000000001" customHeight="1" x14ac:dyDescent="0.2">
      <c r="A979" s="204" t="s">
        <v>809</v>
      </c>
      <c r="B979" s="205">
        <v>7</v>
      </c>
      <c r="C979" s="205">
        <v>1</v>
      </c>
      <c r="D979" s="205">
        <v>0</v>
      </c>
      <c r="E979" s="205">
        <v>4</v>
      </c>
      <c r="F979" s="205">
        <v>1</v>
      </c>
      <c r="G979" s="205">
        <v>1</v>
      </c>
      <c r="H979" s="205">
        <v>807</v>
      </c>
      <c r="I979" s="202">
        <f t="shared" si="16"/>
        <v>8.6741016109045856E-3</v>
      </c>
      <c r="J979" s="206" t="s">
        <v>39</v>
      </c>
      <c r="K979" s="200" t="s">
        <v>298</v>
      </c>
      <c r="L979" s="200" t="s">
        <v>391</v>
      </c>
    </row>
    <row r="980" spans="1:12" ht="20.100000000000001" customHeight="1" x14ac:dyDescent="0.2">
      <c r="A980" s="204" t="s">
        <v>2031</v>
      </c>
      <c r="B980" s="205">
        <v>2</v>
      </c>
      <c r="C980" s="205">
        <v>0</v>
      </c>
      <c r="D980" s="205">
        <v>0</v>
      </c>
      <c r="E980" s="205">
        <v>1</v>
      </c>
      <c r="F980" s="205">
        <v>0</v>
      </c>
      <c r="G980" s="205">
        <v>1</v>
      </c>
      <c r="H980" s="205">
        <v>615</v>
      </c>
      <c r="I980" s="202">
        <f t="shared" si="16"/>
        <v>3.2520325203252032E-3</v>
      </c>
      <c r="J980" s="206" t="s">
        <v>69</v>
      </c>
      <c r="K980" s="200" t="s">
        <v>321</v>
      </c>
      <c r="L980" s="200" t="s">
        <v>332</v>
      </c>
    </row>
    <row r="981" spans="1:12" ht="20.100000000000001" customHeight="1" x14ac:dyDescent="0.2">
      <c r="A981" s="204" t="s">
        <v>852</v>
      </c>
      <c r="B981" s="205">
        <v>7</v>
      </c>
      <c r="C981" s="205">
        <v>2</v>
      </c>
      <c r="D981" s="205">
        <v>0</v>
      </c>
      <c r="E981" s="205">
        <v>5</v>
      </c>
      <c r="F981" s="205">
        <v>0</v>
      </c>
      <c r="G981" s="205">
        <v>0</v>
      </c>
      <c r="H981" s="205">
        <v>2634</v>
      </c>
      <c r="I981" s="202">
        <f t="shared" si="16"/>
        <v>2.6575550493545936E-3</v>
      </c>
      <c r="J981" s="206" t="s">
        <v>89</v>
      </c>
      <c r="K981" s="200" t="s">
        <v>2580</v>
      </c>
      <c r="L981" s="200"/>
    </row>
    <row r="982" spans="1:12" ht="20.100000000000001" customHeight="1" x14ac:dyDescent="0.2">
      <c r="A982" s="204" t="s">
        <v>563</v>
      </c>
      <c r="B982" s="205">
        <v>6</v>
      </c>
      <c r="C982" s="205">
        <v>1</v>
      </c>
      <c r="D982" s="205">
        <v>0</v>
      </c>
      <c r="E982" s="205">
        <v>2</v>
      </c>
      <c r="F982" s="205">
        <v>2</v>
      </c>
      <c r="G982" s="205">
        <v>1</v>
      </c>
      <c r="H982" s="205">
        <v>546</v>
      </c>
      <c r="I982" s="202">
        <f t="shared" si="16"/>
        <v>1.098901098901099E-2</v>
      </c>
      <c r="J982" s="206" t="s">
        <v>39</v>
      </c>
      <c r="K982" s="200" t="s">
        <v>307</v>
      </c>
      <c r="L982" s="200"/>
    </row>
    <row r="983" spans="1:12" ht="20.100000000000001" customHeight="1" x14ac:dyDescent="0.2">
      <c r="A983" s="204" t="s">
        <v>1861</v>
      </c>
      <c r="B983" s="205">
        <v>3</v>
      </c>
      <c r="C983" s="205">
        <v>0</v>
      </c>
      <c r="D983" s="205">
        <v>0</v>
      </c>
      <c r="E983" s="205">
        <v>3</v>
      </c>
      <c r="F983" s="205">
        <v>0</v>
      </c>
      <c r="G983" s="205">
        <v>0</v>
      </c>
      <c r="H983" s="205">
        <v>624</v>
      </c>
      <c r="I983" s="202">
        <f t="shared" si="16"/>
        <v>4.807692307692308E-3</v>
      </c>
      <c r="J983" s="206" t="s">
        <v>36</v>
      </c>
      <c r="K983" s="200" t="s">
        <v>321</v>
      </c>
      <c r="L983" s="200" t="s">
        <v>364</v>
      </c>
    </row>
    <row r="984" spans="1:12" ht="20.100000000000001" customHeight="1" x14ac:dyDescent="0.2">
      <c r="A984" s="204" t="s">
        <v>1391</v>
      </c>
      <c r="B984" s="205">
        <v>2</v>
      </c>
      <c r="C984" s="205">
        <v>0</v>
      </c>
      <c r="D984" s="205">
        <v>0</v>
      </c>
      <c r="E984" s="205">
        <v>0</v>
      </c>
      <c r="F984" s="205">
        <v>0</v>
      </c>
      <c r="G984" s="205">
        <v>2</v>
      </c>
      <c r="H984" s="205">
        <v>334</v>
      </c>
      <c r="I984" s="202">
        <f t="shared" si="16"/>
        <v>5.9880239520958087E-3</v>
      </c>
      <c r="J984" s="206" t="s">
        <v>28</v>
      </c>
      <c r="K984" s="200" t="s">
        <v>321</v>
      </c>
      <c r="L984" s="200" t="s">
        <v>2355</v>
      </c>
    </row>
    <row r="985" spans="1:12" ht="20.100000000000001" customHeight="1" x14ac:dyDescent="0.2">
      <c r="A985" s="204" t="s">
        <v>660</v>
      </c>
      <c r="B985" s="205">
        <v>59</v>
      </c>
      <c r="C985" s="205">
        <v>5</v>
      </c>
      <c r="D985" s="205">
        <v>8</v>
      </c>
      <c r="E985" s="205">
        <v>26</v>
      </c>
      <c r="F985" s="205">
        <v>17</v>
      </c>
      <c r="G985" s="205">
        <v>3</v>
      </c>
      <c r="H985" s="205">
        <v>1556</v>
      </c>
      <c r="I985" s="202">
        <f t="shared" si="16"/>
        <v>3.7917737789203085E-2</v>
      </c>
      <c r="J985" s="206" t="s">
        <v>30</v>
      </c>
      <c r="K985" s="200" t="s">
        <v>312</v>
      </c>
      <c r="L985" s="200" t="s">
        <v>2358</v>
      </c>
    </row>
    <row r="986" spans="1:12" ht="20.100000000000001" customHeight="1" x14ac:dyDescent="0.2">
      <c r="A986" s="204" t="s">
        <v>899</v>
      </c>
      <c r="B986" s="205">
        <v>10</v>
      </c>
      <c r="C986" s="205">
        <v>1</v>
      </c>
      <c r="D986" s="205">
        <v>1</v>
      </c>
      <c r="E986" s="205">
        <v>3</v>
      </c>
      <c r="F986" s="205">
        <v>4</v>
      </c>
      <c r="G986" s="205">
        <v>1</v>
      </c>
      <c r="H986" s="205">
        <v>1933</v>
      </c>
      <c r="I986" s="202">
        <f t="shared" si="16"/>
        <v>5.1733057423693739E-3</v>
      </c>
      <c r="J986" s="206" t="s">
        <v>61</v>
      </c>
      <c r="K986" s="200" t="s">
        <v>305</v>
      </c>
      <c r="L986" s="200"/>
    </row>
    <row r="987" spans="1:12" ht="20.100000000000001" customHeight="1" x14ac:dyDescent="0.2">
      <c r="A987" s="204" t="s">
        <v>713</v>
      </c>
      <c r="B987" s="205">
        <v>14</v>
      </c>
      <c r="C987" s="205">
        <v>0</v>
      </c>
      <c r="D987" s="205">
        <v>0</v>
      </c>
      <c r="E987" s="205">
        <v>11</v>
      </c>
      <c r="F987" s="205">
        <v>2</v>
      </c>
      <c r="G987" s="205">
        <v>1</v>
      </c>
      <c r="H987" s="205">
        <v>626</v>
      </c>
      <c r="I987" s="202">
        <f t="shared" si="16"/>
        <v>2.2364217252396165E-2</v>
      </c>
      <c r="J987" s="206" t="s">
        <v>87</v>
      </c>
      <c r="K987" s="200" t="s">
        <v>2580</v>
      </c>
      <c r="L987" s="200" t="s">
        <v>51</v>
      </c>
    </row>
    <row r="988" spans="1:12" ht="20.100000000000001" customHeight="1" x14ac:dyDescent="0.2">
      <c r="A988" s="204" t="s">
        <v>1294</v>
      </c>
      <c r="B988" s="205">
        <v>3</v>
      </c>
      <c r="C988" s="205">
        <v>0</v>
      </c>
      <c r="D988" s="205">
        <v>1</v>
      </c>
      <c r="E988" s="205">
        <v>1</v>
      </c>
      <c r="F988" s="205">
        <v>0</v>
      </c>
      <c r="G988" s="205">
        <v>1</v>
      </c>
      <c r="H988" s="205">
        <v>763</v>
      </c>
      <c r="I988" s="202">
        <f t="shared" si="16"/>
        <v>3.9318479685452159E-3</v>
      </c>
      <c r="J988" s="206" t="s">
        <v>40</v>
      </c>
      <c r="K988" s="200" t="s">
        <v>300</v>
      </c>
      <c r="L988" s="200"/>
    </row>
    <row r="989" spans="1:12" ht="20.100000000000001" customHeight="1" x14ac:dyDescent="0.2">
      <c r="A989" s="204" t="s">
        <v>461</v>
      </c>
      <c r="B989" s="205">
        <v>52</v>
      </c>
      <c r="C989" s="205">
        <v>0</v>
      </c>
      <c r="D989" s="205">
        <v>3</v>
      </c>
      <c r="E989" s="205">
        <v>23</v>
      </c>
      <c r="F989" s="205">
        <v>18</v>
      </c>
      <c r="G989" s="205">
        <v>8</v>
      </c>
      <c r="H989" s="205">
        <v>5983</v>
      </c>
      <c r="I989" s="202">
        <f t="shared" si="16"/>
        <v>8.6912919939829518E-3</v>
      </c>
      <c r="J989" s="206" t="s">
        <v>120</v>
      </c>
      <c r="K989" s="200" t="s">
        <v>312</v>
      </c>
      <c r="L989" s="200" t="s">
        <v>2360</v>
      </c>
    </row>
    <row r="990" spans="1:12" ht="20.100000000000001" customHeight="1" x14ac:dyDescent="0.2">
      <c r="A990" s="204" t="s">
        <v>854</v>
      </c>
      <c r="B990" s="205">
        <v>7</v>
      </c>
      <c r="C990" s="205">
        <v>0</v>
      </c>
      <c r="D990" s="205">
        <v>0</v>
      </c>
      <c r="E990" s="205">
        <v>4</v>
      </c>
      <c r="F990" s="205">
        <v>1</v>
      </c>
      <c r="G990" s="205">
        <v>2</v>
      </c>
      <c r="H990" s="205">
        <v>1455</v>
      </c>
      <c r="I990" s="202">
        <f t="shared" si="16"/>
        <v>4.8109965635738834E-3</v>
      </c>
      <c r="J990" s="206" t="s">
        <v>48</v>
      </c>
      <c r="K990" s="200" t="s">
        <v>305</v>
      </c>
      <c r="L990" s="200"/>
    </row>
    <row r="991" spans="1:12" ht="20.100000000000001" customHeight="1" x14ac:dyDescent="0.2">
      <c r="A991" s="204" t="s">
        <v>262</v>
      </c>
      <c r="B991" s="205">
        <v>13</v>
      </c>
      <c r="C991" s="205">
        <v>1</v>
      </c>
      <c r="D991" s="205">
        <v>1</v>
      </c>
      <c r="E991" s="205">
        <v>7</v>
      </c>
      <c r="F991" s="205">
        <v>2</v>
      </c>
      <c r="G991" s="205">
        <v>2</v>
      </c>
      <c r="H991" s="205">
        <v>940</v>
      </c>
      <c r="I991" s="202">
        <f t="shared" si="16"/>
        <v>1.3829787234042552E-2</v>
      </c>
      <c r="J991" s="206" t="s">
        <v>262</v>
      </c>
      <c r="K991" s="200" t="s">
        <v>296</v>
      </c>
      <c r="L991" s="200" t="s">
        <v>12</v>
      </c>
    </row>
    <row r="992" spans="1:12" ht="20.100000000000001" customHeight="1" x14ac:dyDescent="0.2">
      <c r="A992" s="204" t="s">
        <v>2195</v>
      </c>
      <c r="B992" s="205">
        <v>2</v>
      </c>
      <c r="C992" s="205">
        <v>0</v>
      </c>
      <c r="D992" s="205">
        <v>0</v>
      </c>
      <c r="E992" s="205">
        <v>1</v>
      </c>
      <c r="F992" s="205">
        <v>1</v>
      </c>
      <c r="G992" s="205">
        <v>0</v>
      </c>
      <c r="H992" s="205">
        <v>471</v>
      </c>
      <c r="I992" s="202">
        <f t="shared" si="16"/>
        <v>4.246284501061571E-3</v>
      </c>
      <c r="J992" s="206" t="s">
        <v>224</v>
      </c>
      <c r="K992" s="200" t="s">
        <v>321</v>
      </c>
      <c r="L992" s="200" t="s">
        <v>94</v>
      </c>
    </row>
    <row r="993" spans="1:12" ht="20.100000000000001" customHeight="1" x14ac:dyDescent="0.2">
      <c r="A993" s="204" t="s">
        <v>711</v>
      </c>
      <c r="B993" s="205">
        <v>16</v>
      </c>
      <c r="C993" s="205">
        <v>1</v>
      </c>
      <c r="D993" s="205">
        <v>1</v>
      </c>
      <c r="E993" s="205">
        <v>4</v>
      </c>
      <c r="F993" s="205">
        <v>6</v>
      </c>
      <c r="G993" s="205">
        <v>4</v>
      </c>
      <c r="H993" s="205">
        <v>972</v>
      </c>
      <c r="I993" s="202">
        <f t="shared" si="16"/>
        <v>1.646090534979424E-2</v>
      </c>
      <c r="J993" s="206" t="s">
        <v>120</v>
      </c>
      <c r="K993" s="200" t="s">
        <v>316</v>
      </c>
      <c r="L993" s="200"/>
    </row>
    <row r="994" spans="1:12" ht="20.100000000000001" customHeight="1" x14ac:dyDescent="0.2">
      <c r="A994" s="204" t="s">
        <v>1636</v>
      </c>
      <c r="B994" s="205">
        <v>4</v>
      </c>
      <c r="C994" s="205">
        <v>0</v>
      </c>
      <c r="D994" s="205">
        <v>0</v>
      </c>
      <c r="E994" s="205">
        <v>1</v>
      </c>
      <c r="F994" s="205">
        <v>2</v>
      </c>
      <c r="G994" s="205">
        <v>1</v>
      </c>
      <c r="H994" s="205">
        <v>659</v>
      </c>
      <c r="I994" s="202">
        <f t="shared" si="16"/>
        <v>6.0698027314112293E-3</v>
      </c>
      <c r="J994" s="206" t="s">
        <v>37</v>
      </c>
      <c r="K994" s="200" t="s">
        <v>2580</v>
      </c>
      <c r="L994" s="200" t="s">
        <v>51</v>
      </c>
    </row>
    <row r="995" spans="1:12" ht="20.100000000000001" customHeight="1" x14ac:dyDescent="0.2">
      <c r="A995" s="204" t="s">
        <v>1186</v>
      </c>
      <c r="B995" s="205">
        <v>9</v>
      </c>
      <c r="C995" s="205">
        <v>1</v>
      </c>
      <c r="D995" s="205">
        <v>0</v>
      </c>
      <c r="E995" s="205">
        <v>2</v>
      </c>
      <c r="F995" s="205">
        <v>3</v>
      </c>
      <c r="G995" s="205">
        <v>3</v>
      </c>
      <c r="H995" s="205">
        <v>1092</v>
      </c>
      <c r="I995" s="202">
        <f t="shared" si="16"/>
        <v>8.241758241758242E-3</v>
      </c>
      <c r="J995" s="206" t="s">
        <v>71</v>
      </c>
      <c r="K995" s="200" t="s">
        <v>298</v>
      </c>
      <c r="L995" s="200" t="s">
        <v>18</v>
      </c>
    </row>
    <row r="996" spans="1:12" ht="20.100000000000001" customHeight="1" x14ac:dyDescent="0.2">
      <c r="A996" s="204" t="s">
        <v>903</v>
      </c>
      <c r="B996" s="205">
        <v>9</v>
      </c>
      <c r="C996" s="205">
        <v>2</v>
      </c>
      <c r="D996" s="205">
        <v>0</v>
      </c>
      <c r="E996" s="205">
        <v>7</v>
      </c>
      <c r="F996" s="205">
        <v>0</v>
      </c>
      <c r="G996" s="205">
        <v>0</v>
      </c>
      <c r="H996" s="205">
        <v>1151</v>
      </c>
      <c r="I996" s="202">
        <f t="shared" si="16"/>
        <v>7.819287576020852E-3</v>
      </c>
      <c r="J996" s="206" t="s">
        <v>89</v>
      </c>
      <c r="K996" s="200" t="s">
        <v>2580</v>
      </c>
      <c r="L996" s="200" t="s">
        <v>64</v>
      </c>
    </row>
    <row r="997" spans="1:12" ht="20.100000000000001" customHeight="1" x14ac:dyDescent="0.2">
      <c r="A997" s="204" t="s">
        <v>858</v>
      </c>
      <c r="B997" s="205">
        <v>17</v>
      </c>
      <c r="C997" s="205">
        <v>0</v>
      </c>
      <c r="D997" s="205">
        <v>1</v>
      </c>
      <c r="E997" s="205">
        <v>6</v>
      </c>
      <c r="F997" s="205">
        <v>5</v>
      </c>
      <c r="G997" s="205">
        <v>5</v>
      </c>
      <c r="H997" s="205">
        <v>2017</v>
      </c>
      <c r="I997" s="202">
        <f t="shared" si="16"/>
        <v>8.4283589489340602E-3</v>
      </c>
      <c r="J997" s="206" t="s">
        <v>13</v>
      </c>
      <c r="K997" s="200" t="s">
        <v>296</v>
      </c>
      <c r="L997" s="200"/>
    </row>
    <row r="998" spans="1:12" ht="20.100000000000001" customHeight="1" x14ac:dyDescent="0.2">
      <c r="A998" s="204" t="s">
        <v>2009</v>
      </c>
      <c r="B998" s="205">
        <v>1</v>
      </c>
      <c r="C998" s="205">
        <v>0</v>
      </c>
      <c r="D998" s="205">
        <v>0</v>
      </c>
      <c r="E998" s="205">
        <v>1</v>
      </c>
      <c r="F998" s="205">
        <v>0</v>
      </c>
      <c r="G998" s="205">
        <v>0</v>
      </c>
      <c r="H998" s="205">
        <v>413</v>
      </c>
      <c r="I998" s="202">
        <f t="shared" si="16"/>
        <v>2.4213075060532689E-3</v>
      </c>
      <c r="J998" s="206" t="s">
        <v>21</v>
      </c>
      <c r="K998" s="200" t="s">
        <v>307</v>
      </c>
      <c r="L998" s="200" t="s">
        <v>83</v>
      </c>
    </row>
    <row r="999" spans="1:12" ht="20.100000000000001" customHeight="1" x14ac:dyDescent="0.2">
      <c r="A999" s="204" t="s">
        <v>1815</v>
      </c>
      <c r="B999" s="205">
        <v>6</v>
      </c>
      <c r="C999" s="205">
        <v>0</v>
      </c>
      <c r="D999" s="205">
        <v>0</v>
      </c>
      <c r="E999" s="205">
        <v>3</v>
      </c>
      <c r="F999" s="205">
        <v>2</v>
      </c>
      <c r="G999" s="205">
        <v>1</v>
      </c>
      <c r="H999" s="205">
        <v>663</v>
      </c>
      <c r="I999" s="202">
        <f t="shared" si="16"/>
        <v>9.0497737556561094E-3</v>
      </c>
      <c r="J999" s="206" t="s">
        <v>21</v>
      </c>
      <c r="K999" s="200" t="s">
        <v>307</v>
      </c>
      <c r="L999" s="200" t="s">
        <v>83</v>
      </c>
    </row>
    <row r="1000" spans="1:12" ht="20.100000000000001" customHeight="1" x14ac:dyDescent="0.2">
      <c r="A1000" s="204" t="s">
        <v>976</v>
      </c>
      <c r="B1000" s="205">
        <v>8</v>
      </c>
      <c r="C1000" s="205">
        <v>2</v>
      </c>
      <c r="D1000" s="205">
        <v>0</v>
      </c>
      <c r="E1000" s="205">
        <v>4</v>
      </c>
      <c r="F1000" s="205">
        <v>1</v>
      </c>
      <c r="G1000" s="205">
        <v>1</v>
      </c>
      <c r="H1000" s="205">
        <v>403</v>
      </c>
      <c r="I1000" s="202">
        <f t="shared" si="16"/>
        <v>1.9851116625310174E-2</v>
      </c>
      <c r="J1000" s="206" t="s">
        <v>78</v>
      </c>
      <c r="K1000" s="200" t="s">
        <v>321</v>
      </c>
      <c r="L1000" s="200"/>
    </row>
    <row r="1001" spans="1:12" ht="20.100000000000001" customHeight="1" x14ac:dyDescent="0.2">
      <c r="A1001" s="204" t="s">
        <v>2257</v>
      </c>
      <c r="B1001" s="205">
        <v>1</v>
      </c>
      <c r="C1001" s="205">
        <v>0</v>
      </c>
      <c r="D1001" s="205">
        <v>0</v>
      </c>
      <c r="E1001" s="205">
        <v>1</v>
      </c>
      <c r="F1001" s="205">
        <v>0</v>
      </c>
      <c r="G1001" s="205">
        <v>0</v>
      </c>
      <c r="H1001" s="205">
        <v>346</v>
      </c>
      <c r="I1001" s="202">
        <f t="shared" si="16"/>
        <v>2.8901734104046241E-3</v>
      </c>
      <c r="J1001" s="206" t="s">
        <v>241</v>
      </c>
      <c r="K1001" s="200" t="s">
        <v>298</v>
      </c>
      <c r="L1001" s="200"/>
    </row>
    <row r="1002" spans="1:12" ht="20.100000000000001" customHeight="1" x14ac:dyDescent="0.2">
      <c r="A1002" s="204" t="s">
        <v>1510</v>
      </c>
      <c r="B1002" s="205">
        <v>7</v>
      </c>
      <c r="C1002" s="205">
        <v>2</v>
      </c>
      <c r="D1002" s="205">
        <v>0</v>
      </c>
      <c r="E1002" s="205">
        <v>1</v>
      </c>
      <c r="F1002" s="205">
        <v>1</v>
      </c>
      <c r="G1002" s="205">
        <v>3</v>
      </c>
      <c r="H1002" s="205">
        <v>547</v>
      </c>
      <c r="I1002" s="202">
        <f t="shared" si="16"/>
        <v>1.2797074954296161E-2</v>
      </c>
      <c r="J1002" s="206" t="s">
        <v>260</v>
      </c>
      <c r="K1002" s="200" t="s">
        <v>296</v>
      </c>
      <c r="L1002" s="200" t="s">
        <v>12</v>
      </c>
    </row>
    <row r="1003" spans="1:12" ht="20.100000000000001" customHeight="1" x14ac:dyDescent="0.2">
      <c r="A1003" s="204" t="s">
        <v>1634</v>
      </c>
      <c r="B1003" s="205">
        <v>5</v>
      </c>
      <c r="C1003" s="205">
        <v>0</v>
      </c>
      <c r="D1003" s="205">
        <v>1</v>
      </c>
      <c r="E1003" s="205">
        <v>0</v>
      </c>
      <c r="F1003" s="205">
        <v>2</v>
      </c>
      <c r="G1003" s="205">
        <v>2</v>
      </c>
      <c r="H1003" s="205">
        <v>838</v>
      </c>
      <c r="I1003" s="202">
        <f t="shared" si="16"/>
        <v>5.9665871121718375E-3</v>
      </c>
      <c r="J1003" s="206" t="s">
        <v>13</v>
      </c>
      <c r="K1003" s="200" t="s">
        <v>296</v>
      </c>
      <c r="L1003" s="200" t="s">
        <v>12</v>
      </c>
    </row>
    <row r="1004" spans="1:12" ht="20.100000000000001" customHeight="1" x14ac:dyDescent="0.2">
      <c r="A1004" s="204" t="s">
        <v>301</v>
      </c>
      <c r="B1004" s="205">
        <v>34610</v>
      </c>
      <c r="C1004" s="205">
        <v>2004</v>
      </c>
      <c r="D1004" s="205">
        <v>981</v>
      </c>
      <c r="E1004" s="205">
        <v>14169</v>
      </c>
      <c r="F1004" s="205">
        <v>10224</v>
      </c>
      <c r="G1004" s="205">
        <v>7232</v>
      </c>
      <c r="H1004" s="205">
        <v>552513</v>
      </c>
      <c r="I1004" s="202">
        <f t="shared" si="16"/>
        <v>6.2641060029356779E-2</v>
      </c>
      <c r="J1004" s="206" t="s">
        <v>456</v>
      </c>
      <c r="K1004" s="200" t="s">
        <v>303</v>
      </c>
      <c r="L1004" s="200"/>
    </row>
    <row r="1005" spans="1:12" ht="20.100000000000001" customHeight="1" x14ac:dyDescent="0.2">
      <c r="A1005" s="204" t="s">
        <v>1290</v>
      </c>
      <c r="B1005" s="205">
        <v>2</v>
      </c>
      <c r="C1005" s="205">
        <v>0</v>
      </c>
      <c r="D1005" s="205">
        <v>0</v>
      </c>
      <c r="E1005" s="205">
        <v>1</v>
      </c>
      <c r="F1005" s="205">
        <v>1</v>
      </c>
      <c r="G1005" s="205">
        <v>0</v>
      </c>
      <c r="H1005" s="205">
        <v>561</v>
      </c>
      <c r="I1005" s="202">
        <f t="shared" si="16"/>
        <v>3.5650623885918001E-3</v>
      </c>
      <c r="J1005" s="206" t="s">
        <v>35</v>
      </c>
      <c r="K1005" s="200" t="s">
        <v>2580</v>
      </c>
      <c r="L1005" s="200" t="s">
        <v>91</v>
      </c>
    </row>
    <row r="1006" spans="1:12" ht="20.100000000000001" customHeight="1" x14ac:dyDescent="0.2">
      <c r="A1006" s="204" t="s">
        <v>1445</v>
      </c>
      <c r="B1006" s="205">
        <v>4</v>
      </c>
      <c r="C1006" s="205">
        <v>0</v>
      </c>
      <c r="D1006" s="205">
        <v>0</v>
      </c>
      <c r="E1006" s="205">
        <v>1</v>
      </c>
      <c r="F1006" s="205">
        <v>0</v>
      </c>
      <c r="G1006" s="205">
        <v>3</v>
      </c>
      <c r="H1006" s="205">
        <v>808</v>
      </c>
      <c r="I1006" s="202">
        <f t="shared" si="16"/>
        <v>4.9504950495049506E-3</v>
      </c>
      <c r="J1006" s="206" t="s">
        <v>48</v>
      </c>
      <c r="K1006" s="200" t="s">
        <v>305</v>
      </c>
      <c r="L1006" s="200"/>
    </row>
    <row r="1007" spans="1:12" ht="20.100000000000001" customHeight="1" x14ac:dyDescent="0.2">
      <c r="A1007" s="204" t="s">
        <v>123</v>
      </c>
      <c r="B1007" s="205">
        <v>317</v>
      </c>
      <c r="C1007" s="205">
        <v>52</v>
      </c>
      <c r="D1007" s="205">
        <v>25</v>
      </c>
      <c r="E1007" s="205">
        <v>101</v>
      </c>
      <c r="F1007" s="205">
        <v>102</v>
      </c>
      <c r="G1007" s="205">
        <v>37</v>
      </c>
      <c r="H1007" s="205">
        <v>13996</v>
      </c>
      <c r="I1007" s="202">
        <f t="shared" si="16"/>
        <v>2.2649328379537009E-2</v>
      </c>
      <c r="J1007" s="206" t="s">
        <v>456</v>
      </c>
      <c r="K1007" s="200" t="s">
        <v>305</v>
      </c>
      <c r="L1007" s="200"/>
    </row>
    <row r="1008" spans="1:12" ht="20.100000000000001" customHeight="1" x14ac:dyDescent="0.2">
      <c r="A1008" s="204" t="s">
        <v>1442</v>
      </c>
      <c r="B1008" s="205">
        <v>17</v>
      </c>
      <c r="C1008" s="205">
        <v>5</v>
      </c>
      <c r="D1008" s="205">
        <v>1</v>
      </c>
      <c r="E1008" s="205">
        <v>5</v>
      </c>
      <c r="F1008" s="205">
        <v>5</v>
      </c>
      <c r="G1008" s="205">
        <v>1</v>
      </c>
      <c r="H1008" s="205">
        <v>1336</v>
      </c>
      <c r="I1008" s="202">
        <f t="shared" si="16"/>
        <v>1.2724550898203593E-2</v>
      </c>
      <c r="J1008" s="206" t="s">
        <v>89</v>
      </c>
      <c r="K1008" s="200" t="s">
        <v>2580</v>
      </c>
      <c r="L1008" s="200" t="s">
        <v>91</v>
      </c>
    </row>
    <row r="1009" spans="1:12" ht="20.100000000000001" customHeight="1" x14ac:dyDescent="0.2">
      <c r="A1009" s="204" t="s">
        <v>1208</v>
      </c>
      <c r="B1009" s="205">
        <v>8</v>
      </c>
      <c r="C1009" s="205">
        <v>4</v>
      </c>
      <c r="D1009" s="205">
        <v>0</v>
      </c>
      <c r="E1009" s="205">
        <v>2</v>
      </c>
      <c r="F1009" s="205">
        <v>0</v>
      </c>
      <c r="G1009" s="205">
        <v>2</v>
      </c>
      <c r="H1009" s="205">
        <v>451</v>
      </c>
      <c r="I1009" s="202">
        <f t="shared" si="16"/>
        <v>1.7738359201773836E-2</v>
      </c>
      <c r="J1009" s="206" t="s">
        <v>87</v>
      </c>
      <c r="K1009" s="200" t="s">
        <v>2580</v>
      </c>
      <c r="L1009" s="200" t="s">
        <v>51</v>
      </c>
    </row>
    <row r="1010" spans="1:12" ht="20.100000000000001" customHeight="1" x14ac:dyDescent="0.2">
      <c r="A1010" s="204" t="s">
        <v>265</v>
      </c>
      <c r="B1010" s="205">
        <v>1</v>
      </c>
      <c r="C1010" s="205">
        <v>0</v>
      </c>
      <c r="D1010" s="205">
        <v>0</v>
      </c>
      <c r="E1010" s="205">
        <v>1</v>
      </c>
      <c r="F1010" s="205">
        <v>0</v>
      </c>
      <c r="G1010" s="205">
        <v>0</v>
      </c>
      <c r="H1010" s="205">
        <v>20513</v>
      </c>
      <c r="I1010" s="202">
        <f t="shared" si="16"/>
        <v>4.8749573441232389E-5</v>
      </c>
      <c r="J1010" s="206" t="s">
        <v>456</v>
      </c>
      <c r="K1010" s="200" t="s">
        <v>307</v>
      </c>
      <c r="L1010" s="200"/>
    </row>
    <row r="1011" spans="1:12" ht="20.100000000000001" customHeight="1" x14ac:dyDescent="0.2">
      <c r="A1011" s="204" t="s">
        <v>1520</v>
      </c>
      <c r="B1011" s="205">
        <v>1</v>
      </c>
      <c r="C1011" s="205">
        <v>0</v>
      </c>
      <c r="D1011" s="205">
        <v>0</v>
      </c>
      <c r="E1011" s="205">
        <v>1</v>
      </c>
      <c r="F1011" s="205">
        <v>0</v>
      </c>
      <c r="G1011" s="205">
        <v>0</v>
      </c>
      <c r="H1011" s="205">
        <v>522</v>
      </c>
      <c r="I1011" s="202">
        <f t="shared" si="16"/>
        <v>1.9157088122605363E-3</v>
      </c>
      <c r="J1011" s="206" t="s">
        <v>238</v>
      </c>
      <c r="K1011" s="200" t="s">
        <v>2580</v>
      </c>
      <c r="L1011" s="200" t="s">
        <v>91</v>
      </c>
    </row>
    <row r="1012" spans="1:12" ht="20.100000000000001" customHeight="1" x14ac:dyDescent="0.2">
      <c r="A1012" s="204" t="s">
        <v>1931</v>
      </c>
      <c r="B1012" s="205">
        <v>2</v>
      </c>
      <c r="C1012" s="205">
        <v>0</v>
      </c>
      <c r="D1012" s="205">
        <v>0</v>
      </c>
      <c r="E1012" s="205">
        <v>0</v>
      </c>
      <c r="F1012" s="205">
        <v>1</v>
      </c>
      <c r="G1012" s="205">
        <v>1</v>
      </c>
      <c r="H1012" s="205">
        <v>468</v>
      </c>
      <c r="I1012" s="202">
        <f t="shared" si="16"/>
        <v>4.2735042735042739E-3</v>
      </c>
      <c r="J1012" s="206" t="s">
        <v>39</v>
      </c>
      <c r="K1012" s="200" t="s">
        <v>298</v>
      </c>
      <c r="L1012" s="200" t="s">
        <v>391</v>
      </c>
    </row>
    <row r="1013" spans="1:12" ht="20.100000000000001" customHeight="1" x14ac:dyDescent="0.2">
      <c r="A1013" s="204" t="s">
        <v>1857</v>
      </c>
      <c r="B1013" s="205">
        <v>8</v>
      </c>
      <c r="C1013" s="205">
        <v>0</v>
      </c>
      <c r="D1013" s="205">
        <v>0</v>
      </c>
      <c r="E1013" s="205">
        <v>8</v>
      </c>
      <c r="F1013" s="205">
        <v>0</v>
      </c>
      <c r="G1013" s="205">
        <v>0</v>
      </c>
      <c r="H1013" s="205">
        <v>301</v>
      </c>
      <c r="I1013" s="202">
        <f t="shared" si="16"/>
        <v>2.6578073089700997E-2</v>
      </c>
      <c r="J1013" s="206" t="s">
        <v>11</v>
      </c>
      <c r="K1013" s="200" t="s">
        <v>307</v>
      </c>
      <c r="L1013" s="200"/>
    </row>
    <row r="1014" spans="1:12" ht="20.100000000000001" customHeight="1" x14ac:dyDescent="0.2">
      <c r="A1014" s="204" t="s">
        <v>1474</v>
      </c>
      <c r="B1014" s="205">
        <v>4</v>
      </c>
      <c r="C1014" s="205">
        <v>0</v>
      </c>
      <c r="D1014" s="205">
        <v>0</v>
      </c>
      <c r="E1014" s="205">
        <v>2</v>
      </c>
      <c r="F1014" s="205">
        <v>1</v>
      </c>
      <c r="G1014" s="205">
        <v>1</v>
      </c>
      <c r="H1014" s="205">
        <v>998</v>
      </c>
      <c r="I1014" s="202">
        <f t="shared" si="16"/>
        <v>4.0080160320641279E-3</v>
      </c>
      <c r="J1014" s="206" t="s">
        <v>73</v>
      </c>
      <c r="K1014" s="200" t="s">
        <v>316</v>
      </c>
      <c r="L1014" s="200"/>
    </row>
    <row r="1015" spans="1:12" ht="20.100000000000001" customHeight="1" x14ac:dyDescent="0.2">
      <c r="A1015" s="204" t="s">
        <v>1926</v>
      </c>
      <c r="B1015" s="205">
        <v>7</v>
      </c>
      <c r="C1015" s="205">
        <v>0</v>
      </c>
      <c r="D1015" s="205">
        <v>2</v>
      </c>
      <c r="E1015" s="205">
        <v>0</v>
      </c>
      <c r="F1015" s="205">
        <v>1</v>
      </c>
      <c r="G1015" s="205">
        <v>4</v>
      </c>
      <c r="H1015" s="205">
        <v>533</v>
      </c>
      <c r="I1015" s="202">
        <f t="shared" si="16"/>
        <v>1.3133208255159476E-2</v>
      </c>
      <c r="J1015" s="206" t="s">
        <v>225</v>
      </c>
      <c r="K1015" s="200" t="s">
        <v>307</v>
      </c>
      <c r="L1015" s="200" t="s">
        <v>83</v>
      </c>
    </row>
    <row r="1016" spans="1:12" ht="20.100000000000001" customHeight="1" x14ac:dyDescent="0.2">
      <c r="A1016" s="204" t="s">
        <v>1716</v>
      </c>
      <c r="B1016" s="205">
        <v>9</v>
      </c>
      <c r="C1016" s="205">
        <v>0</v>
      </c>
      <c r="D1016" s="205">
        <v>2</v>
      </c>
      <c r="E1016" s="205">
        <v>2</v>
      </c>
      <c r="F1016" s="205">
        <v>3</v>
      </c>
      <c r="G1016" s="205">
        <v>2</v>
      </c>
      <c r="H1016" s="205">
        <v>374</v>
      </c>
      <c r="I1016" s="202">
        <f t="shared" si="16"/>
        <v>2.4064171122994651E-2</v>
      </c>
      <c r="J1016" s="206" t="s">
        <v>11</v>
      </c>
      <c r="K1016" s="200" t="s">
        <v>307</v>
      </c>
      <c r="L1016" s="200"/>
    </row>
    <row r="1017" spans="1:12" ht="20.100000000000001" customHeight="1" x14ac:dyDescent="0.2">
      <c r="A1017" s="204" t="s">
        <v>1140</v>
      </c>
      <c r="B1017" s="205">
        <v>1</v>
      </c>
      <c r="C1017" s="205">
        <v>0</v>
      </c>
      <c r="D1017" s="205">
        <v>0</v>
      </c>
      <c r="E1017" s="205">
        <v>1</v>
      </c>
      <c r="F1017" s="205">
        <v>0</v>
      </c>
      <c r="G1017" s="205">
        <v>0</v>
      </c>
      <c r="H1017" s="205">
        <v>884</v>
      </c>
      <c r="I1017" s="202">
        <f t="shared" si="16"/>
        <v>1.1312217194570137E-3</v>
      </c>
      <c r="J1017" s="206" t="s">
        <v>13</v>
      </c>
      <c r="K1017" s="200" t="s">
        <v>296</v>
      </c>
      <c r="L1017" s="200" t="s">
        <v>12</v>
      </c>
    </row>
    <row r="1018" spans="1:12" ht="20.100000000000001" customHeight="1" x14ac:dyDescent="0.2">
      <c r="A1018" s="204" t="s">
        <v>1081</v>
      </c>
      <c r="B1018" s="205">
        <v>1</v>
      </c>
      <c r="C1018" s="205">
        <v>0</v>
      </c>
      <c r="D1018" s="205">
        <v>0</v>
      </c>
      <c r="E1018" s="205">
        <v>0</v>
      </c>
      <c r="F1018" s="205">
        <v>0</v>
      </c>
      <c r="G1018" s="205">
        <v>1</v>
      </c>
      <c r="H1018" s="205">
        <v>723</v>
      </c>
      <c r="I1018" s="202">
        <f t="shared" si="16"/>
        <v>1.3831258644536654E-3</v>
      </c>
      <c r="J1018" s="206" t="s">
        <v>46</v>
      </c>
      <c r="K1018" s="200" t="s">
        <v>296</v>
      </c>
      <c r="L1018" s="200"/>
    </row>
    <row r="1019" spans="1:12" ht="20.100000000000001" customHeight="1" x14ac:dyDescent="0.2">
      <c r="A1019" s="204" t="s">
        <v>885</v>
      </c>
      <c r="B1019" s="205">
        <v>5</v>
      </c>
      <c r="C1019" s="205">
        <v>0</v>
      </c>
      <c r="D1019" s="205">
        <v>0</v>
      </c>
      <c r="E1019" s="205">
        <v>2</v>
      </c>
      <c r="F1019" s="205">
        <v>2</v>
      </c>
      <c r="G1019" s="205">
        <v>1</v>
      </c>
      <c r="H1019" s="205">
        <v>1504</v>
      </c>
      <c r="I1019" s="202">
        <f t="shared" si="16"/>
        <v>3.324468085106383E-3</v>
      </c>
      <c r="J1019" s="206" t="s">
        <v>89</v>
      </c>
      <c r="K1019" s="200" t="s">
        <v>2580</v>
      </c>
      <c r="L1019" s="200"/>
    </row>
    <row r="1020" spans="1:12" ht="20.100000000000001" customHeight="1" x14ac:dyDescent="0.2">
      <c r="A1020" s="204" t="s">
        <v>1764</v>
      </c>
      <c r="B1020" s="205">
        <v>2</v>
      </c>
      <c r="C1020" s="205">
        <v>0</v>
      </c>
      <c r="D1020" s="205">
        <v>0</v>
      </c>
      <c r="E1020" s="205">
        <v>1</v>
      </c>
      <c r="F1020" s="205">
        <v>0</v>
      </c>
      <c r="G1020" s="205">
        <v>1</v>
      </c>
      <c r="H1020" s="205">
        <v>842</v>
      </c>
      <c r="I1020" s="202">
        <f t="shared" si="16"/>
        <v>2.3752969121140144E-3</v>
      </c>
      <c r="J1020" s="206" t="s">
        <v>61</v>
      </c>
      <c r="K1020" s="200" t="s">
        <v>305</v>
      </c>
      <c r="L1020" s="200"/>
    </row>
    <row r="1021" spans="1:12" ht="15" x14ac:dyDescent="0.2">
      <c r="A1021" s="204" t="s">
        <v>1752</v>
      </c>
      <c r="B1021" s="205">
        <v>1</v>
      </c>
      <c r="C1021" s="205">
        <v>0</v>
      </c>
      <c r="D1021" s="205">
        <v>0</v>
      </c>
      <c r="E1021" s="205">
        <v>0</v>
      </c>
      <c r="F1021" s="205">
        <v>0</v>
      </c>
      <c r="G1021" s="205">
        <v>1</v>
      </c>
      <c r="H1021" s="205">
        <v>647</v>
      </c>
      <c r="I1021" s="202">
        <f t="shared" si="16"/>
        <v>1.5455950540958269E-3</v>
      </c>
      <c r="J1021" s="206" t="s">
        <v>71</v>
      </c>
      <c r="K1021" s="200" t="s">
        <v>298</v>
      </c>
      <c r="L1021" s="200" t="s">
        <v>18</v>
      </c>
    </row>
    <row r="1022" spans="1:12" ht="15" x14ac:dyDescent="0.2">
      <c r="A1022" s="204" t="s">
        <v>1018</v>
      </c>
      <c r="B1022" s="205">
        <v>5</v>
      </c>
      <c r="C1022" s="205">
        <v>0</v>
      </c>
      <c r="D1022" s="205">
        <v>0</v>
      </c>
      <c r="E1022" s="205">
        <v>3</v>
      </c>
      <c r="F1022" s="205">
        <v>1</v>
      </c>
      <c r="G1022" s="205">
        <v>1</v>
      </c>
      <c r="H1022" s="205">
        <v>2190</v>
      </c>
      <c r="I1022" s="202">
        <f t="shared" si="16"/>
        <v>2.2831050228310501E-3</v>
      </c>
      <c r="J1022" s="206" t="s">
        <v>225</v>
      </c>
      <c r="K1022" s="200" t="s">
        <v>307</v>
      </c>
      <c r="L1022" s="200" t="s">
        <v>1</v>
      </c>
    </row>
    <row r="1023" spans="1:12" ht="15" x14ac:dyDescent="0.2">
      <c r="A1023" s="204" t="s">
        <v>429</v>
      </c>
      <c r="B1023" s="205">
        <v>213</v>
      </c>
      <c r="C1023" s="205">
        <v>18</v>
      </c>
      <c r="D1023" s="205">
        <v>10</v>
      </c>
      <c r="E1023" s="205">
        <v>78</v>
      </c>
      <c r="F1023" s="205">
        <v>63</v>
      </c>
      <c r="G1023" s="205">
        <v>44</v>
      </c>
      <c r="H1023" s="205">
        <v>4307</v>
      </c>
      <c r="I1023" s="202">
        <f t="shared" si="16"/>
        <v>4.9454376596238678E-2</v>
      </c>
      <c r="J1023" s="206" t="s">
        <v>29</v>
      </c>
      <c r="K1023" s="200" t="s">
        <v>298</v>
      </c>
      <c r="L1023" s="200" t="s">
        <v>391</v>
      </c>
    </row>
    <row r="1024" spans="1:12" ht="15" x14ac:dyDescent="0.2">
      <c r="A1024" s="204" t="s">
        <v>2037</v>
      </c>
      <c r="B1024" s="205">
        <v>6</v>
      </c>
      <c r="C1024" s="205">
        <v>0</v>
      </c>
      <c r="D1024" s="205">
        <v>0</v>
      </c>
      <c r="E1024" s="205">
        <v>5</v>
      </c>
      <c r="F1024" s="205">
        <v>1</v>
      </c>
      <c r="G1024" s="205">
        <v>0</v>
      </c>
      <c r="H1024" s="205">
        <v>936</v>
      </c>
      <c r="I1024" s="202">
        <f t="shared" si="16"/>
        <v>6.41025641025641E-3</v>
      </c>
      <c r="J1024" s="206" t="s">
        <v>71</v>
      </c>
      <c r="K1024" s="200" t="s">
        <v>298</v>
      </c>
      <c r="L1024" s="200" t="s">
        <v>18</v>
      </c>
    </row>
  </sheetData>
  <sheetProtection password="D314" sheet="1" objects="1" scenarios="1"/>
  <sortState ref="A11:G1024">
    <sortCondition ref="A11:A1024"/>
  </sortState>
  <printOptions horizontalCentered="1"/>
  <pageMargins left="0.70866141732283472" right="0.70866141732283472" top="0.74803149606299213" bottom="0.74803149606299213" header="0.31496062992125984" footer="0.31496062992125984"/>
  <pageSetup paperSize="9" scale="69" fitToHeight="1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54"/>
  <sheetViews>
    <sheetView rightToLeft="1" workbookViewId="0">
      <pane ySplit="3" topLeftCell="A4" activePane="bottomLeft" state="frozen"/>
      <selection activeCell="E50" sqref="E50"/>
      <selection pane="bottomLeft" activeCell="M4" sqref="M4"/>
    </sheetView>
  </sheetViews>
  <sheetFormatPr defaultRowHeight="12.75" x14ac:dyDescent="0.2"/>
  <cols>
    <col min="1" max="1" width="17.42578125" customWidth="1"/>
    <col min="2" max="2" width="13.7109375" customWidth="1"/>
    <col min="3" max="3" width="10.5703125" customWidth="1"/>
    <col min="4" max="4" width="10.42578125" customWidth="1"/>
    <col min="8" max="8" width="13.140625" customWidth="1"/>
    <col min="9" max="9" width="12" customWidth="1"/>
    <col min="10" max="10" width="11.140625" customWidth="1"/>
    <col min="11" max="11" width="11" customWidth="1"/>
    <col min="12" max="12" width="17.5703125" customWidth="1"/>
    <col min="13" max="13" width="15.7109375" customWidth="1"/>
  </cols>
  <sheetData>
    <row r="1" spans="1:13" ht="20.25" x14ac:dyDescent="0.3">
      <c r="A1" s="85" t="s">
        <v>2588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3" ht="13.5" thickBot="1" x14ac:dyDescent="0.25"/>
    <row r="3" spans="1:13" ht="32.25" thickBot="1" x14ac:dyDescent="0.3">
      <c r="A3" s="87" t="s">
        <v>278</v>
      </c>
      <c r="B3" s="88" t="s">
        <v>2316</v>
      </c>
      <c r="C3" s="88" t="s">
        <v>2317</v>
      </c>
      <c r="D3" s="89" t="s">
        <v>2318</v>
      </c>
      <c r="E3" s="89" t="s">
        <v>2319</v>
      </c>
      <c r="F3" s="88" t="s">
        <v>285</v>
      </c>
      <c r="G3" s="88" t="s">
        <v>2320</v>
      </c>
      <c r="H3" s="88" t="s">
        <v>2321</v>
      </c>
      <c r="I3" s="88" t="s">
        <v>288</v>
      </c>
      <c r="J3" s="88" t="s">
        <v>2322</v>
      </c>
      <c r="K3" s="88" t="s">
        <v>2323</v>
      </c>
      <c r="L3" s="88" t="s">
        <v>2324</v>
      </c>
      <c r="M3" s="90" t="s">
        <v>277</v>
      </c>
    </row>
    <row r="4" spans="1:13" ht="21.95" customHeight="1" thickBot="1" x14ac:dyDescent="0.25">
      <c r="A4" s="211" t="s">
        <v>147</v>
      </c>
      <c r="B4" s="212">
        <v>2</v>
      </c>
      <c r="C4" s="212">
        <v>0</v>
      </c>
      <c r="D4" s="212">
        <v>0</v>
      </c>
      <c r="E4" s="212">
        <v>0</v>
      </c>
      <c r="F4" s="212">
        <v>0</v>
      </c>
      <c r="G4" s="212">
        <v>0</v>
      </c>
      <c r="H4" s="212">
        <v>1</v>
      </c>
      <c r="I4" s="212">
        <v>0</v>
      </c>
      <c r="J4" s="212">
        <v>0</v>
      </c>
      <c r="K4" s="132">
        <f>+B4-C4-F4-G4-H4-I4-J4</f>
        <v>1</v>
      </c>
      <c r="L4" s="212">
        <v>767</v>
      </c>
      <c r="M4" s="213">
        <f>+B4/L4</f>
        <v>2.6075619295958278E-3</v>
      </c>
    </row>
    <row r="5" spans="1:13" ht="21.95" customHeight="1" thickBot="1" x14ac:dyDescent="0.25">
      <c r="A5" s="214" t="s">
        <v>11</v>
      </c>
      <c r="B5" s="215">
        <v>287</v>
      </c>
      <c r="C5" s="215">
        <v>113</v>
      </c>
      <c r="D5" s="215">
        <v>0</v>
      </c>
      <c r="E5" s="215">
        <v>7</v>
      </c>
      <c r="F5" s="215">
        <v>0</v>
      </c>
      <c r="G5" s="215">
        <v>2</v>
      </c>
      <c r="H5" s="215">
        <v>114</v>
      </c>
      <c r="I5" s="215">
        <v>10</v>
      </c>
      <c r="J5" s="215">
        <v>11</v>
      </c>
      <c r="K5" s="132">
        <f t="shared" ref="K5:K53" si="0">+B5-C5-F5-G5-H5-I5-J5</f>
        <v>37</v>
      </c>
      <c r="L5" s="215">
        <v>12025</v>
      </c>
      <c r="M5" s="216">
        <f t="shared" ref="M5:M53" si="1">+B5/L5</f>
        <v>2.3866943866943865E-2</v>
      </c>
    </row>
    <row r="6" spans="1:13" ht="21.95" customHeight="1" thickBot="1" x14ac:dyDescent="0.25">
      <c r="A6" s="214" t="s">
        <v>13</v>
      </c>
      <c r="B6" s="215">
        <v>25</v>
      </c>
      <c r="C6" s="215">
        <v>5</v>
      </c>
      <c r="D6" s="215">
        <v>0</v>
      </c>
      <c r="E6" s="215">
        <v>0</v>
      </c>
      <c r="F6" s="215">
        <v>0</v>
      </c>
      <c r="G6" s="215">
        <v>5</v>
      </c>
      <c r="H6" s="215">
        <v>8</v>
      </c>
      <c r="I6" s="215">
        <v>1</v>
      </c>
      <c r="J6" s="215">
        <v>2</v>
      </c>
      <c r="K6" s="132">
        <f t="shared" si="0"/>
        <v>4</v>
      </c>
      <c r="L6" s="215">
        <v>10729</v>
      </c>
      <c r="M6" s="216">
        <f t="shared" si="1"/>
        <v>2.3301332836238231E-3</v>
      </c>
    </row>
    <row r="7" spans="1:13" ht="21.95" customHeight="1" thickBot="1" x14ac:dyDescent="0.25">
      <c r="A7" s="214" t="s">
        <v>21</v>
      </c>
      <c r="B7" s="215">
        <v>56</v>
      </c>
      <c r="C7" s="215">
        <v>7</v>
      </c>
      <c r="D7" s="215">
        <v>0</v>
      </c>
      <c r="E7" s="215">
        <v>0</v>
      </c>
      <c r="F7" s="215">
        <v>0</v>
      </c>
      <c r="G7" s="215">
        <v>0</v>
      </c>
      <c r="H7" s="215">
        <v>27</v>
      </c>
      <c r="I7" s="215">
        <v>1</v>
      </c>
      <c r="J7" s="215">
        <v>2</v>
      </c>
      <c r="K7" s="132">
        <f t="shared" si="0"/>
        <v>19</v>
      </c>
      <c r="L7" s="215">
        <v>6477</v>
      </c>
      <c r="M7" s="216">
        <f t="shared" si="1"/>
        <v>8.6459780762698779E-3</v>
      </c>
    </row>
    <row r="8" spans="1:13" ht="21.95" customHeight="1" thickBot="1" x14ac:dyDescent="0.25">
      <c r="A8" s="214" t="s">
        <v>162</v>
      </c>
      <c r="B8" s="215">
        <v>15</v>
      </c>
      <c r="C8" s="215">
        <v>0</v>
      </c>
      <c r="D8" s="215">
        <v>0</v>
      </c>
      <c r="E8" s="215">
        <v>0</v>
      </c>
      <c r="F8" s="215">
        <v>0</v>
      </c>
      <c r="G8" s="215">
        <v>4</v>
      </c>
      <c r="H8" s="215">
        <v>5</v>
      </c>
      <c r="I8" s="215">
        <v>1</v>
      </c>
      <c r="J8" s="215">
        <v>0</v>
      </c>
      <c r="K8" s="132">
        <f t="shared" si="0"/>
        <v>5</v>
      </c>
      <c r="L8" s="215">
        <v>7646</v>
      </c>
      <c r="M8" s="216">
        <f t="shared" si="1"/>
        <v>1.9618100967826314E-3</v>
      </c>
    </row>
    <row r="9" spans="1:13" ht="21.95" customHeight="1" thickBot="1" x14ac:dyDescent="0.25">
      <c r="A9" s="214" t="s">
        <v>169</v>
      </c>
      <c r="B9" s="215">
        <v>4</v>
      </c>
      <c r="C9" s="215">
        <v>0</v>
      </c>
      <c r="D9" s="215">
        <v>0</v>
      </c>
      <c r="E9" s="215">
        <v>0</v>
      </c>
      <c r="F9" s="215">
        <v>0</v>
      </c>
      <c r="G9" s="215">
        <v>0</v>
      </c>
      <c r="H9" s="215">
        <v>2</v>
      </c>
      <c r="I9" s="215">
        <v>0</v>
      </c>
      <c r="J9" s="215">
        <v>0</v>
      </c>
      <c r="K9" s="132">
        <f t="shared" si="0"/>
        <v>2</v>
      </c>
      <c r="L9" s="215">
        <v>2669</v>
      </c>
      <c r="M9" s="216">
        <f t="shared" si="1"/>
        <v>1.4986886474334957E-3</v>
      </c>
    </row>
    <row r="10" spans="1:13" ht="21.95" customHeight="1" thickBot="1" x14ac:dyDescent="0.25">
      <c r="A10" s="214" t="s">
        <v>28</v>
      </c>
      <c r="B10" s="215">
        <v>60</v>
      </c>
      <c r="C10" s="215">
        <v>12</v>
      </c>
      <c r="D10" s="215">
        <v>0</v>
      </c>
      <c r="E10" s="215">
        <v>0</v>
      </c>
      <c r="F10" s="215">
        <v>0</v>
      </c>
      <c r="G10" s="215">
        <v>6</v>
      </c>
      <c r="H10" s="215">
        <v>30</v>
      </c>
      <c r="I10" s="215">
        <v>1</v>
      </c>
      <c r="J10" s="215">
        <v>3</v>
      </c>
      <c r="K10" s="132">
        <f t="shared" si="0"/>
        <v>8</v>
      </c>
      <c r="L10" s="215">
        <v>14508</v>
      </c>
      <c r="M10" s="216">
        <f t="shared" si="1"/>
        <v>4.1356492969396195E-3</v>
      </c>
    </row>
    <row r="11" spans="1:13" ht="21.95" customHeight="1" thickBot="1" x14ac:dyDescent="0.25">
      <c r="A11" s="214" t="s">
        <v>29</v>
      </c>
      <c r="B11" s="215">
        <v>438</v>
      </c>
      <c r="C11" s="215">
        <v>93</v>
      </c>
      <c r="D11" s="215">
        <v>0</v>
      </c>
      <c r="E11" s="215">
        <v>0</v>
      </c>
      <c r="F11" s="215">
        <v>0</v>
      </c>
      <c r="G11" s="215">
        <v>26</v>
      </c>
      <c r="H11" s="215">
        <v>195</v>
      </c>
      <c r="I11" s="215">
        <v>9</v>
      </c>
      <c r="J11" s="215">
        <v>14</v>
      </c>
      <c r="K11" s="132">
        <f t="shared" si="0"/>
        <v>101</v>
      </c>
      <c r="L11" s="215">
        <v>25296</v>
      </c>
      <c r="M11" s="216">
        <f t="shared" si="1"/>
        <v>1.7314990512333966E-2</v>
      </c>
    </row>
    <row r="12" spans="1:13" ht="21.95" customHeight="1" thickBot="1" x14ac:dyDescent="0.25">
      <c r="A12" s="214" t="s">
        <v>30</v>
      </c>
      <c r="B12" s="215">
        <v>133</v>
      </c>
      <c r="C12" s="215">
        <v>32</v>
      </c>
      <c r="D12" s="215">
        <v>0</v>
      </c>
      <c r="E12" s="215">
        <v>0</v>
      </c>
      <c r="F12" s="215">
        <v>0</v>
      </c>
      <c r="G12" s="215">
        <v>8</v>
      </c>
      <c r="H12" s="215">
        <v>58</v>
      </c>
      <c r="I12" s="215">
        <v>2</v>
      </c>
      <c r="J12" s="215">
        <v>9</v>
      </c>
      <c r="K12" s="132">
        <f t="shared" si="0"/>
        <v>24</v>
      </c>
      <c r="L12" s="215">
        <v>22344</v>
      </c>
      <c r="M12" s="216">
        <f t="shared" si="1"/>
        <v>5.9523809523809521E-3</v>
      </c>
    </row>
    <row r="13" spans="1:13" ht="21.95" customHeight="1" thickBot="1" x14ac:dyDescent="0.25">
      <c r="A13" s="214" t="s">
        <v>170</v>
      </c>
      <c r="B13" s="215">
        <v>31</v>
      </c>
      <c r="C13" s="215">
        <v>25</v>
      </c>
      <c r="D13" s="215">
        <v>0</v>
      </c>
      <c r="E13" s="215">
        <v>0</v>
      </c>
      <c r="F13" s="215">
        <v>0</v>
      </c>
      <c r="G13" s="215">
        <v>0</v>
      </c>
      <c r="H13" s="215">
        <v>3</v>
      </c>
      <c r="I13" s="215">
        <v>0</v>
      </c>
      <c r="J13" s="215">
        <v>0</v>
      </c>
      <c r="K13" s="132">
        <f t="shared" si="0"/>
        <v>3</v>
      </c>
      <c r="L13" s="215">
        <v>3439</v>
      </c>
      <c r="M13" s="216">
        <f t="shared" si="1"/>
        <v>9.0142483280023257E-3</v>
      </c>
    </row>
    <row r="14" spans="1:13" ht="21.95" customHeight="1" thickBot="1" x14ac:dyDescent="0.25">
      <c r="A14" s="214" t="s">
        <v>34</v>
      </c>
      <c r="B14" s="215">
        <v>81</v>
      </c>
      <c r="C14" s="215">
        <v>23</v>
      </c>
      <c r="D14" s="215">
        <v>0</v>
      </c>
      <c r="E14" s="215">
        <v>0</v>
      </c>
      <c r="F14" s="215">
        <v>0</v>
      </c>
      <c r="G14" s="215">
        <v>1</v>
      </c>
      <c r="H14" s="215">
        <v>21</v>
      </c>
      <c r="I14" s="215">
        <v>4</v>
      </c>
      <c r="J14" s="215">
        <v>3</v>
      </c>
      <c r="K14" s="132">
        <f t="shared" si="0"/>
        <v>29</v>
      </c>
      <c r="L14" s="215">
        <v>28240</v>
      </c>
      <c r="M14" s="216">
        <f t="shared" si="1"/>
        <v>2.8682719546742211E-3</v>
      </c>
    </row>
    <row r="15" spans="1:13" ht="21.95" customHeight="1" thickBot="1" x14ac:dyDescent="0.25">
      <c r="A15" s="214" t="s">
        <v>35</v>
      </c>
      <c r="B15" s="215">
        <v>357</v>
      </c>
      <c r="C15" s="215">
        <v>9</v>
      </c>
      <c r="D15" s="215">
        <v>0</v>
      </c>
      <c r="E15" s="215">
        <v>0</v>
      </c>
      <c r="F15" s="215">
        <v>281</v>
      </c>
      <c r="G15" s="215">
        <v>3</v>
      </c>
      <c r="H15" s="215">
        <v>42</v>
      </c>
      <c r="I15" s="215">
        <v>1</v>
      </c>
      <c r="J15" s="215">
        <v>4</v>
      </c>
      <c r="K15" s="132">
        <f t="shared" si="0"/>
        <v>17</v>
      </c>
      <c r="L15" s="215">
        <v>14119</v>
      </c>
      <c r="M15" s="216">
        <f t="shared" si="1"/>
        <v>2.5285076846802181E-2</v>
      </c>
    </row>
    <row r="16" spans="1:13" ht="21.95" customHeight="1" thickBot="1" x14ac:dyDescent="0.25">
      <c r="A16" s="214" t="s">
        <v>36</v>
      </c>
      <c r="B16" s="215">
        <v>238</v>
      </c>
      <c r="C16" s="215">
        <v>165</v>
      </c>
      <c r="D16" s="215">
        <v>1</v>
      </c>
      <c r="E16" s="215">
        <v>7</v>
      </c>
      <c r="F16" s="215">
        <v>0</v>
      </c>
      <c r="G16" s="215">
        <v>9</v>
      </c>
      <c r="H16" s="215">
        <v>18</v>
      </c>
      <c r="I16" s="215">
        <v>6</v>
      </c>
      <c r="J16" s="215">
        <v>13</v>
      </c>
      <c r="K16" s="132">
        <f t="shared" si="0"/>
        <v>27</v>
      </c>
      <c r="L16" s="215">
        <v>16380</v>
      </c>
      <c r="M16" s="216">
        <f t="shared" si="1"/>
        <v>1.452991452991453E-2</v>
      </c>
    </row>
    <row r="17" spans="1:13" ht="21.95" customHeight="1" thickBot="1" x14ac:dyDescent="0.25">
      <c r="A17" s="214" t="s">
        <v>37</v>
      </c>
      <c r="B17" s="215">
        <v>128</v>
      </c>
      <c r="C17" s="215">
        <v>20</v>
      </c>
      <c r="D17" s="215">
        <v>0</v>
      </c>
      <c r="E17" s="215">
        <v>2</v>
      </c>
      <c r="F17" s="215">
        <v>0</v>
      </c>
      <c r="G17" s="215">
        <v>3</v>
      </c>
      <c r="H17" s="215">
        <v>52</v>
      </c>
      <c r="I17" s="215">
        <v>1</v>
      </c>
      <c r="J17" s="215">
        <v>9</v>
      </c>
      <c r="K17" s="132">
        <f t="shared" si="0"/>
        <v>43</v>
      </c>
      <c r="L17" s="215">
        <v>8996</v>
      </c>
      <c r="M17" s="216">
        <f t="shared" si="1"/>
        <v>1.4228546020453535E-2</v>
      </c>
    </row>
    <row r="18" spans="1:13" ht="21.95" customHeight="1" thickBot="1" x14ac:dyDescent="0.25">
      <c r="A18" s="214" t="s">
        <v>175</v>
      </c>
      <c r="B18" s="215">
        <v>21</v>
      </c>
      <c r="C18" s="215">
        <v>9</v>
      </c>
      <c r="D18" s="215">
        <v>0</v>
      </c>
      <c r="E18" s="215">
        <v>0</v>
      </c>
      <c r="F18" s="215">
        <v>0</v>
      </c>
      <c r="G18" s="215">
        <v>4</v>
      </c>
      <c r="H18" s="215">
        <v>1</v>
      </c>
      <c r="I18" s="215">
        <v>0</v>
      </c>
      <c r="J18" s="215">
        <v>1</v>
      </c>
      <c r="K18" s="132">
        <f t="shared" si="0"/>
        <v>6</v>
      </c>
      <c r="L18" s="215">
        <v>3073</v>
      </c>
      <c r="M18" s="216">
        <f t="shared" si="1"/>
        <v>6.8337129840546698E-3</v>
      </c>
    </row>
    <row r="19" spans="1:13" ht="21.95" customHeight="1" thickBot="1" x14ac:dyDescent="0.25">
      <c r="A19" s="214" t="s">
        <v>39</v>
      </c>
      <c r="B19" s="215">
        <v>49</v>
      </c>
      <c r="C19" s="215">
        <v>3</v>
      </c>
      <c r="D19" s="215">
        <v>0</v>
      </c>
      <c r="E19" s="215">
        <v>1</v>
      </c>
      <c r="F19" s="215">
        <v>0</v>
      </c>
      <c r="G19" s="215">
        <v>4</v>
      </c>
      <c r="H19" s="215">
        <v>14</v>
      </c>
      <c r="I19" s="215">
        <v>1</v>
      </c>
      <c r="J19" s="215">
        <v>2</v>
      </c>
      <c r="K19" s="132">
        <f t="shared" si="0"/>
        <v>25</v>
      </c>
      <c r="L19" s="215">
        <v>7927</v>
      </c>
      <c r="M19" s="216">
        <f t="shared" si="1"/>
        <v>6.1814053235776456E-3</v>
      </c>
    </row>
    <row r="20" spans="1:13" ht="21.95" customHeight="1" thickBot="1" x14ac:dyDescent="0.25">
      <c r="A20" s="214" t="s">
        <v>40</v>
      </c>
      <c r="B20" s="215">
        <v>142</v>
      </c>
      <c r="C20" s="215">
        <v>49</v>
      </c>
      <c r="D20" s="215">
        <v>0</v>
      </c>
      <c r="E20" s="215">
        <v>0</v>
      </c>
      <c r="F20" s="215">
        <v>0</v>
      </c>
      <c r="G20" s="215">
        <v>4</v>
      </c>
      <c r="H20" s="215">
        <v>38</v>
      </c>
      <c r="I20" s="215">
        <v>7</v>
      </c>
      <c r="J20" s="215">
        <v>2</v>
      </c>
      <c r="K20" s="132">
        <f t="shared" si="0"/>
        <v>42</v>
      </c>
      <c r="L20" s="215">
        <v>8027</v>
      </c>
      <c r="M20" s="216">
        <f t="shared" si="1"/>
        <v>1.769029525351937E-2</v>
      </c>
    </row>
    <row r="21" spans="1:13" ht="21.95" customHeight="1" thickBot="1" x14ac:dyDescent="0.25">
      <c r="A21" s="214" t="s">
        <v>42</v>
      </c>
      <c r="B21" s="215">
        <v>81</v>
      </c>
      <c r="C21" s="215">
        <v>46</v>
      </c>
      <c r="D21" s="215">
        <v>0</v>
      </c>
      <c r="E21" s="215">
        <v>1</v>
      </c>
      <c r="F21" s="215">
        <v>0</v>
      </c>
      <c r="G21" s="215">
        <v>2</v>
      </c>
      <c r="H21" s="215">
        <v>7</v>
      </c>
      <c r="I21" s="215">
        <v>2</v>
      </c>
      <c r="J21" s="215">
        <v>3</v>
      </c>
      <c r="K21" s="132">
        <f t="shared" si="0"/>
        <v>21</v>
      </c>
      <c r="L21" s="215">
        <v>4529</v>
      </c>
      <c r="M21" s="216">
        <f t="shared" si="1"/>
        <v>1.7884742768823139E-2</v>
      </c>
    </row>
    <row r="22" spans="1:13" ht="21.95" customHeight="1" thickBot="1" x14ac:dyDescent="0.25">
      <c r="A22" s="214" t="s">
        <v>180</v>
      </c>
      <c r="B22" s="215">
        <v>56</v>
      </c>
      <c r="C22" s="215">
        <v>0</v>
      </c>
      <c r="D22" s="215">
        <v>0</v>
      </c>
      <c r="E22" s="215">
        <v>0</v>
      </c>
      <c r="F22" s="215">
        <v>0</v>
      </c>
      <c r="G22" s="215">
        <v>0</v>
      </c>
      <c r="H22" s="215">
        <v>40</v>
      </c>
      <c r="I22" s="215">
        <v>0</v>
      </c>
      <c r="J22" s="215">
        <v>1</v>
      </c>
      <c r="K22" s="132">
        <f t="shared" si="0"/>
        <v>15</v>
      </c>
      <c r="L22" s="215">
        <v>4972</v>
      </c>
      <c r="M22" s="216">
        <f t="shared" si="1"/>
        <v>1.1263073209975865E-2</v>
      </c>
    </row>
    <row r="23" spans="1:13" ht="21.95" customHeight="1" thickBot="1" x14ac:dyDescent="0.25">
      <c r="A23" s="214" t="s">
        <v>43</v>
      </c>
      <c r="B23" s="215">
        <v>66</v>
      </c>
      <c r="C23" s="215">
        <v>11</v>
      </c>
      <c r="D23" s="215">
        <v>0</v>
      </c>
      <c r="E23" s="215">
        <v>1</v>
      </c>
      <c r="F23" s="215">
        <v>0</v>
      </c>
      <c r="G23" s="215">
        <v>14</v>
      </c>
      <c r="H23" s="215">
        <v>22</v>
      </c>
      <c r="I23" s="215">
        <v>0</v>
      </c>
      <c r="J23" s="215">
        <v>1</v>
      </c>
      <c r="K23" s="132">
        <f t="shared" si="0"/>
        <v>18</v>
      </c>
      <c r="L23" s="215">
        <v>16748</v>
      </c>
      <c r="M23" s="216">
        <f t="shared" si="1"/>
        <v>3.9407690470503942E-3</v>
      </c>
    </row>
    <row r="24" spans="1:13" ht="21.95" customHeight="1" thickBot="1" x14ac:dyDescent="0.25">
      <c r="A24" s="217" t="s">
        <v>46</v>
      </c>
      <c r="B24" s="218">
        <v>51</v>
      </c>
      <c r="C24" s="218">
        <v>24</v>
      </c>
      <c r="D24" s="218">
        <v>0</v>
      </c>
      <c r="E24" s="218">
        <v>0</v>
      </c>
      <c r="F24" s="218">
        <v>0</v>
      </c>
      <c r="G24" s="218">
        <v>5</v>
      </c>
      <c r="H24" s="218">
        <v>2</v>
      </c>
      <c r="I24" s="218">
        <v>1</v>
      </c>
      <c r="J24" s="218">
        <v>1</v>
      </c>
      <c r="K24" s="132">
        <f t="shared" si="0"/>
        <v>18</v>
      </c>
      <c r="L24" s="218">
        <v>12424</v>
      </c>
      <c r="M24" s="216">
        <f t="shared" si="1"/>
        <v>4.1049581455247907E-3</v>
      </c>
    </row>
    <row r="25" spans="1:13" ht="21.95" customHeight="1" thickBot="1" x14ac:dyDescent="0.25">
      <c r="A25" s="217" t="s">
        <v>47</v>
      </c>
      <c r="B25" s="218">
        <v>491</v>
      </c>
      <c r="C25" s="218">
        <v>186</v>
      </c>
      <c r="D25" s="218">
        <v>1</v>
      </c>
      <c r="E25" s="218">
        <v>3</v>
      </c>
      <c r="F25" s="218">
        <v>0</v>
      </c>
      <c r="G25" s="218">
        <v>49</v>
      </c>
      <c r="H25" s="218">
        <v>94</v>
      </c>
      <c r="I25" s="218">
        <v>28</v>
      </c>
      <c r="J25" s="218">
        <v>14</v>
      </c>
      <c r="K25" s="132">
        <f t="shared" si="0"/>
        <v>120</v>
      </c>
      <c r="L25" s="218">
        <v>29741</v>
      </c>
      <c r="M25" s="216">
        <f t="shared" si="1"/>
        <v>1.6509196059312062E-2</v>
      </c>
    </row>
    <row r="26" spans="1:13" ht="21.95" customHeight="1" thickBot="1" x14ac:dyDescent="0.25">
      <c r="A26" s="217" t="s">
        <v>48</v>
      </c>
      <c r="B26" s="218">
        <v>55</v>
      </c>
      <c r="C26" s="218">
        <v>7</v>
      </c>
      <c r="D26" s="218">
        <v>0</v>
      </c>
      <c r="E26" s="218">
        <v>0</v>
      </c>
      <c r="F26" s="218">
        <v>0</v>
      </c>
      <c r="G26" s="218">
        <v>3</v>
      </c>
      <c r="H26" s="218">
        <v>15</v>
      </c>
      <c r="I26" s="218">
        <v>1</v>
      </c>
      <c r="J26" s="218">
        <v>2</v>
      </c>
      <c r="K26" s="132">
        <f t="shared" si="0"/>
        <v>27</v>
      </c>
      <c r="L26" s="218">
        <v>10774</v>
      </c>
      <c r="M26" s="216">
        <f t="shared" si="1"/>
        <v>5.1048821236309638E-3</v>
      </c>
    </row>
    <row r="27" spans="1:13" ht="21.95" customHeight="1" thickBot="1" x14ac:dyDescent="0.25">
      <c r="A27" s="217" t="s">
        <v>54</v>
      </c>
      <c r="B27" s="218">
        <v>13</v>
      </c>
      <c r="C27" s="218">
        <v>1</v>
      </c>
      <c r="D27" s="218">
        <v>0</v>
      </c>
      <c r="E27" s="218">
        <v>0</v>
      </c>
      <c r="F27" s="218">
        <v>0</v>
      </c>
      <c r="G27" s="218">
        <v>3</v>
      </c>
      <c r="H27" s="218">
        <v>0</v>
      </c>
      <c r="I27" s="218">
        <v>1</v>
      </c>
      <c r="J27" s="218">
        <v>2</v>
      </c>
      <c r="K27" s="132">
        <f t="shared" si="0"/>
        <v>6</v>
      </c>
      <c r="L27" s="218">
        <v>6973</v>
      </c>
      <c r="M27" s="216">
        <f t="shared" si="1"/>
        <v>1.8643338591710886E-3</v>
      </c>
    </row>
    <row r="28" spans="1:13" ht="21.95" customHeight="1" thickBot="1" x14ac:dyDescent="0.25">
      <c r="A28" s="217" t="s">
        <v>61</v>
      </c>
      <c r="B28" s="218">
        <v>53</v>
      </c>
      <c r="C28" s="218">
        <v>13</v>
      </c>
      <c r="D28" s="218">
        <v>0</v>
      </c>
      <c r="E28" s="218">
        <v>0</v>
      </c>
      <c r="F28" s="218">
        <v>0</v>
      </c>
      <c r="G28" s="218">
        <v>6</v>
      </c>
      <c r="H28" s="218">
        <v>14</v>
      </c>
      <c r="I28" s="218">
        <v>3</v>
      </c>
      <c r="J28" s="218">
        <v>9</v>
      </c>
      <c r="K28" s="132">
        <f t="shared" si="0"/>
        <v>8</v>
      </c>
      <c r="L28" s="218">
        <v>18655</v>
      </c>
      <c r="M28" s="216">
        <f t="shared" si="1"/>
        <v>2.8410613776467435E-3</v>
      </c>
    </row>
    <row r="29" spans="1:13" ht="21.95" customHeight="1" thickBot="1" x14ac:dyDescent="0.25">
      <c r="A29" s="217" t="s">
        <v>210</v>
      </c>
      <c r="B29" s="218">
        <v>18</v>
      </c>
      <c r="C29" s="218">
        <v>0</v>
      </c>
      <c r="D29" s="218">
        <v>0</v>
      </c>
      <c r="E29" s="218">
        <v>0</v>
      </c>
      <c r="F29" s="218">
        <v>0</v>
      </c>
      <c r="G29" s="218">
        <v>3</v>
      </c>
      <c r="H29" s="218">
        <v>10</v>
      </c>
      <c r="I29" s="218">
        <v>0</v>
      </c>
      <c r="J29" s="218">
        <v>2</v>
      </c>
      <c r="K29" s="132">
        <f t="shared" si="0"/>
        <v>3</v>
      </c>
      <c r="L29" s="218">
        <v>7002</v>
      </c>
      <c r="M29" s="216">
        <f t="shared" si="1"/>
        <v>2.5706940874035988E-3</v>
      </c>
    </row>
    <row r="30" spans="1:13" ht="21.95" customHeight="1" thickBot="1" x14ac:dyDescent="0.25">
      <c r="A30" s="217" t="s">
        <v>212</v>
      </c>
      <c r="B30" s="218">
        <v>19</v>
      </c>
      <c r="C30" s="218">
        <v>0</v>
      </c>
      <c r="D30" s="218">
        <v>0</v>
      </c>
      <c r="E30" s="218">
        <v>0</v>
      </c>
      <c r="F30" s="218">
        <v>0</v>
      </c>
      <c r="G30" s="218">
        <v>0</v>
      </c>
      <c r="H30" s="218">
        <v>17</v>
      </c>
      <c r="I30" s="218">
        <v>0</v>
      </c>
      <c r="J30" s="218">
        <v>0</v>
      </c>
      <c r="K30" s="132">
        <f t="shared" si="0"/>
        <v>2</v>
      </c>
      <c r="L30" s="218">
        <v>3839</v>
      </c>
      <c r="M30" s="216">
        <f t="shared" si="1"/>
        <v>4.9492055222714248E-3</v>
      </c>
    </row>
    <row r="31" spans="1:13" ht="21.95" customHeight="1" thickBot="1" x14ac:dyDescent="0.25">
      <c r="A31" s="217" t="s">
        <v>65</v>
      </c>
      <c r="B31" s="218">
        <v>128</v>
      </c>
      <c r="C31" s="218">
        <v>56</v>
      </c>
      <c r="D31" s="218">
        <v>1</v>
      </c>
      <c r="E31" s="218">
        <v>1</v>
      </c>
      <c r="F31" s="218">
        <v>0</v>
      </c>
      <c r="G31" s="218">
        <v>1</v>
      </c>
      <c r="H31" s="218">
        <v>30</v>
      </c>
      <c r="I31" s="218">
        <v>13</v>
      </c>
      <c r="J31" s="218">
        <v>2</v>
      </c>
      <c r="K31" s="132">
        <f t="shared" si="0"/>
        <v>26</v>
      </c>
      <c r="L31" s="218">
        <v>11641</v>
      </c>
      <c r="M31" s="216">
        <f t="shared" si="1"/>
        <v>1.099561893308135E-2</v>
      </c>
    </row>
    <row r="32" spans="1:13" ht="21.95" customHeight="1" thickBot="1" x14ac:dyDescent="0.25">
      <c r="A32" s="217" t="s">
        <v>217</v>
      </c>
      <c r="B32" s="218">
        <v>3</v>
      </c>
      <c r="C32" s="218">
        <v>0</v>
      </c>
      <c r="D32" s="218">
        <v>0</v>
      </c>
      <c r="E32" s="218">
        <v>0</v>
      </c>
      <c r="F32" s="218">
        <v>0</v>
      </c>
      <c r="G32" s="218">
        <v>0</v>
      </c>
      <c r="H32" s="218">
        <v>0</v>
      </c>
      <c r="I32" s="218">
        <v>0</v>
      </c>
      <c r="J32" s="218">
        <v>1</v>
      </c>
      <c r="K32" s="132">
        <f t="shared" si="0"/>
        <v>2</v>
      </c>
      <c r="L32" s="218">
        <v>1047</v>
      </c>
      <c r="M32" s="216">
        <f t="shared" si="1"/>
        <v>2.8653295128939827E-3</v>
      </c>
    </row>
    <row r="33" spans="1:13" ht="21.95" customHeight="1" thickBot="1" x14ac:dyDescent="0.25">
      <c r="A33" s="217" t="s">
        <v>69</v>
      </c>
      <c r="B33" s="218">
        <v>129</v>
      </c>
      <c r="C33" s="218">
        <v>12</v>
      </c>
      <c r="D33" s="218">
        <v>0</v>
      </c>
      <c r="E33" s="218">
        <v>0</v>
      </c>
      <c r="F33" s="218">
        <v>1</v>
      </c>
      <c r="G33" s="218">
        <v>2</v>
      </c>
      <c r="H33" s="218">
        <v>59</v>
      </c>
      <c r="I33" s="218">
        <v>5</v>
      </c>
      <c r="J33" s="218">
        <v>13</v>
      </c>
      <c r="K33" s="132">
        <f t="shared" si="0"/>
        <v>37</v>
      </c>
      <c r="L33" s="218">
        <v>18965</v>
      </c>
      <c r="M33" s="216">
        <f t="shared" si="1"/>
        <v>6.8020036910097547E-3</v>
      </c>
    </row>
    <row r="34" spans="1:13" ht="21.95" customHeight="1" thickBot="1" x14ac:dyDescent="0.25">
      <c r="A34" s="217" t="s">
        <v>70</v>
      </c>
      <c r="B34" s="218">
        <v>686</v>
      </c>
      <c r="C34" s="218">
        <v>43</v>
      </c>
      <c r="D34" s="218">
        <v>0</v>
      </c>
      <c r="E34" s="218">
        <v>1</v>
      </c>
      <c r="F34" s="218">
        <v>0</v>
      </c>
      <c r="G34" s="218">
        <v>109</v>
      </c>
      <c r="H34" s="218">
        <v>313</v>
      </c>
      <c r="I34" s="218">
        <v>20</v>
      </c>
      <c r="J34" s="218">
        <v>31</v>
      </c>
      <c r="K34" s="132">
        <f t="shared" si="0"/>
        <v>170</v>
      </c>
      <c r="L34" s="218">
        <v>70546</v>
      </c>
      <c r="M34" s="216">
        <f t="shared" si="1"/>
        <v>9.7241516173844009E-3</v>
      </c>
    </row>
    <row r="35" spans="1:13" ht="21.95" customHeight="1" thickBot="1" x14ac:dyDescent="0.25">
      <c r="A35" s="217" t="s">
        <v>71</v>
      </c>
      <c r="B35" s="218">
        <v>364</v>
      </c>
      <c r="C35" s="218">
        <v>119</v>
      </c>
      <c r="D35" s="218">
        <v>0</v>
      </c>
      <c r="E35" s="218">
        <v>2</v>
      </c>
      <c r="F35" s="218">
        <v>0</v>
      </c>
      <c r="G35" s="218">
        <v>19</v>
      </c>
      <c r="H35" s="218">
        <v>129</v>
      </c>
      <c r="I35" s="218">
        <v>5</v>
      </c>
      <c r="J35" s="218">
        <v>10</v>
      </c>
      <c r="K35" s="132">
        <f t="shared" si="0"/>
        <v>82</v>
      </c>
      <c r="L35" s="218">
        <v>43883</v>
      </c>
      <c r="M35" s="216">
        <f t="shared" si="1"/>
        <v>8.294783857074493E-3</v>
      </c>
    </row>
    <row r="36" spans="1:13" ht="21.95" customHeight="1" thickBot="1" x14ac:dyDescent="0.25">
      <c r="A36" s="217" t="s">
        <v>73</v>
      </c>
      <c r="B36" s="218">
        <v>92</v>
      </c>
      <c r="C36" s="218">
        <v>47</v>
      </c>
      <c r="D36" s="218">
        <v>0</v>
      </c>
      <c r="E36" s="218">
        <v>1</v>
      </c>
      <c r="F36" s="218">
        <v>0</v>
      </c>
      <c r="G36" s="218">
        <v>3</v>
      </c>
      <c r="H36" s="218">
        <v>13</v>
      </c>
      <c r="I36" s="218">
        <v>1</v>
      </c>
      <c r="J36" s="218">
        <v>1</v>
      </c>
      <c r="K36" s="132">
        <f t="shared" si="0"/>
        <v>27</v>
      </c>
      <c r="L36" s="218">
        <v>15174</v>
      </c>
      <c r="M36" s="216">
        <f t="shared" si="1"/>
        <v>6.0630025042836431E-3</v>
      </c>
    </row>
    <row r="37" spans="1:13" ht="21.95" customHeight="1" thickBot="1" x14ac:dyDescent="0.25">
      <c r="A37" s="217" t="s">
        <v>76</v>
      </c>
      <c r="B37" s="218">
        <v>19</v>
      </c>
      <c r="C37" s="218">
        <v>11</v>
      </c>
      <c r="D37" s="218">
        <v>0</v>
      </c>
      <c r="E37" s="218">
        <v>0</v>
      </c>
      <c r="F37" s="218">
        <v>0</v>
      </c>
      <c r="G37" s="218">
        <v>0</v>
      </c>
      <c r="H37" s="218">
        <v>5</v>
      </c>
      <c r="I37" s="218">
        <v>0</v>
      </c>
      <c r="J37" s="218">
        <v>0</v>
      </c>
      <c r="K37" s="132">
        <f t="shared" si="0"/>
        <v>3</v>
      </c>
      <c r="L37" s="218">
        <v>4769</v>
      </c>
      <c r="M37" s="216">
        <f t="shared" si="1"/>
        <v>3.9840637450199202E-3</v>
      </c>
    </row>
    <row r="38" spans="1:13" ht="21.95" customHeight="1" thickBot="1" x14ac:dyDescent="0.25">
      <c r="A38" s="217" t="s">
        <v>224</v>
      </c>
      <c r="B38" s="218">
        <v>64</v>
      </c>
      <c r="C38" s="218">
        <v>9</v>
      </c>
      <c r="D38" s="218">
        <v>0</v>
      </c>
      <c r="E38" s="218">
        <v>0</v>
      </c>
      <c r="F38" s="218">
        <v>0</v>
      </c>
      <c r="G38" s="218">
        <v>5</v>
      </c>
      <c r="H38" s="218">
        <v>22</v>
      </c>
      <c r="I38" s="218">
        <v>0</v>
      </c>
      <c r="J38" s="218">
        <v>0</v>
      </c>
      <c r="K38" s="132">
        <f t="shared" si="0"/>
        <v>28</v>
      </c>
      <c r="L38" s="218">
        <v>7010</v>
      </c>
      <c r="M38" s="216">
        <f t="shared" si="1"/>
        <v>9.12981455064194E-3</v>
      </c>
    </row>
    <row r="39" spans="1:13" ht="21.95" customHeight="1" thickBot="1" x14ac:dyDescent="0.25">
      <c r="A39" s="217" t="s">
        <v>225</v>
      </c>
      <c r="B39" s="218">
        <v>11</v>
      </c>
      <c r="C39" s="218">
        <v>4</v>
      </c>
      <c r="D39" s="218">
        <v>0</v>
      </c>
      <c r="E39" s="218">
        <v>0</v>
      </c>
      <c r="F39" s="218">
        <v>0</v>
      </c>
      <c r="G39" s="218">
        <v>0</v>
      </c>
      <c r="H39" s="218">
        <v>2</v>
      </c>
      <c r="I39" s="218">
        <v>0</v>
      </c>
      <c r="J39" s="218">
        <v>0</v>
      </c>
      <c r="K39" s="132">
        <f t="shared" si="0"/>
        <v>5</v>
      </c>
      <c r="L39" s="218">
        <v>8117</v>
      </c>
      <c r="M39" s="216">
        <f t="shared" si="1"/>
        <v>1.3551804854010103E-3</v>
      </c>
    </row>
    <row r="40" spans="1:13" ht="21.95" customHeight="1" thickBot="1" x14ac:dyDescent="0.25">
      <c r="A40" s="217" t="s">
        <v>78</v>
      </c>
      <c r="B40" s="218">
        <v>67</v>
      </c>
      <c r="C40" s="218">
        <v>10</v>
      </c>
      <c r="D40" s="218">
        <v>0</v>
      </c>
      <c r="E40" s="218">
        <v>0</v>
      </c>
      <c r="F40" s="218">
        <v>0</v>
      </c>
      <c r="G40" s="218">
        <v>2</v>
      </c>
      <c r="H40" s="218">
        <v>39</v>
      </c>
      <c r="I40" s="218">
        <v>0</v>
      </c>
      <c r="J40" s="218">
        <v>3</v>
      </c>
      <c r="K40" s="132">
        <f t="shared" si="0"/>
        <v>13</v>
      </c>
      <c r="L40" s="218">
        <v>17854</v>
      </c>
      <c r="M40" s="216">
        <f t="shared" si="1"/>
        <v>3.7526604682424107E-3</v>
      </c>
    </row>
    <row r="41" spans="1:13" ht="21.95" customHeight="1" thickBot="1" x14ac:dyDescent="0.25">
      <c r="A41" s="217" t="s">
        <v>79</v>
      </c>
      <c r="B41" s="218">
        <v>99</v>
      </c>
      <c r="C41" s="218">
        <v>4</v>
      </c>
      <c r="D41" s="218">
        <v>0</v>
      </c>
      <c r="E41" s="218">
        <v>0</v>
      </c>
      <c r="F41" s="218">
        <v>0</v>
      </c>
      <c r="G41" s="218">
        <v>4</v>
      </c>
      <c r="H41" s="218">
        <v>50</v>
      </c>
      <c r="I41" s="218">
        <v>0</v>
      </c>
      <c r="J41" s="218">
        <v>7</v>
      </c>
      <c r="K41" s="132">
        <f t="shared" si="0"/>
        <v>34</v>
      </c>
      <c r="L41" s="218">
        <v>6532</v>
      </c>
      <c r="M41" s="216">
        <f t="shared" si="1"/>
        <v>1.5156154317207593E-2</v>
      </c>
    </row>
    <row r="42" spans="1:13" ht="21.95" customHeight="1" thickBot="1" x14ac:dyDescent="0.25">
      <c r="A42" s="219" t="s">
        <v>87</v>
      </c>
      <c r="B42" s="215">
        <v>241</v>
      </c>
      <c r="C42" s="215">
        <v>115</v>
      </c>
      <c r="D42" s="215">
        <v>0</v>
      </c>
      <c r="E42" s="215">
        <v>0</v>
      </c>
      <c r="F42" s="215">
        <v>0</v>
      </c>
      <c r="G42" s="215">
        <v>3</v>
      </c>
      <c r="H42" s="215">
        <v>95</v>
      </c>
      <c r="I42" s="215">
        <v>0</v>
      </c>
      <c r="J42" s="215">
        <v>4</v>
      </c>
      <c r="K42" s="132">
        <f t="shared" si="0"/>
        <v>24</v>
      </c>
      <c r="L42" s="215">
        <v>14746</v>
      </c>
      <c r="M42" s="220">
        <f t="shared" si="1"/>
        <v>1.6343415163434152E-2</v>
      </c>
    </row>
    <row r="43" spans="1:13" ht="21.95" customHeight="1" thickBot="1" x14ac:dyDescent="0.25">
      <c r="A43" s="219" t="s">
        <v>238</v>
      </c>
      <c r="B43" s="215">
        <v>187</v>
      </c>
      <c r="C43" s="215">
        <v>4</v>
      </c>
      <c r="D43" s="215">
        <v>0</v>
      </c>
      <c r="E43" s="215">
        <v>0</v>
      </c>
      <c r="F43" s="215">
        <v>0</v>
      </c>
      <c r="G43" s="215">
        <v>12</v>
      </c>
      <c r="H43" s="215">
        <v>93</v>
      </c>
      <c r="I43" s="215">
        <v>9</v>
      </c>
      <c r="J43" s="215">
        <v>16</v>
      </c>
      <c r="K43" s="132">
        <f t="shared" si="0"/>
        <v>53</v>
      </c>
      <c r="L43" s="215">
        <v>11897</v>
      </c>
      <c r="M43" s="220">
        <f t="shared" si="1"/>
        <v>1.5718248297890224E-2</v>
      </c>
    </row>
    <row r="44" spans="1:13" ht="21.95" customHeight="1" thickBot="1" x14ac:dyDescent="0.25">
      <c r="A44" s="214" t="s">
        <v>88</v>
      </c>
      <c r="B44" s="215">
        <v>159</v>
      </c>
      <c r="C44" s="215">
        <v>62</v>
      </c>
      <c r="D44" s="215">
        <v>0</v>
      </c>
      <c r="E44" s="215">
        <v>3</v>
      </c>
      <c r="F44" s="215">
        <v>0</v>
      </c>
      <c r="G44" s="215">
        <v>7</v>
      </c>
      <c r="H44" s="215">
        <v>50</v>
      </c>
      <c r="I44" s="215">
        <v>1</v>
      </c>
      <c r="J44" s="215">
        <v>6</v>
      </c>
      <c r="K44" s="132">
        <f t="shared" si="0"/>
        <v>33</v>
      </c>
      <c r="L44" s="215">
        <v>34919</v>
      </c>
      <c r="M44" s="220">
        <f t="shared" si="1"/>
        <v>4.5533949998568116E-3</v>
      </c>
    </row>
    <row r="45" spans="1:13" ht="21.95" customHeight="1" thickBot="1" x14ac:dyDescent="0.25">
      <c r="A45" s="214" t="s">
        <v>89</v>
      </c>
      <c r="B45" s="215">
        <v>249</v>
      </c>
      <c r="C45" s="215">
        <v>151</v>
      </c>
      <c r="D45" s="215">
        <v>0</v>
      </c>
      <c r="E45" s="215">
        <v>8</v>
      </c>
      <c r="F45" s="215">
        <v>0</v>
      </c>
      <c r="G45" s="215">
        <v>2</v>
      </c>
      <c r="H45" s="215">
        <v>52</v>
      </c>
      <c r="I45" s="215">
        <v>4</v>
      </c>
      <c r="J45" s="215">
        <v>7</v>
      </c>
      <c r="K45" s="132">
        <f t="shared" si="0"/>
        <v>33</v>
      </c>
      <c r="L45" s="215">
        <v>31998</v>
      </c>
      <c r="M45" s="220">
        <f t="shared" si="1"/>
        <v>7.781736358522408E-3</v>
      </c>
    </row>
    <row r="46" spans="1:13" ht="21.95" customHeight="1" thickBot="1" x14ac:dyDescent="0.25">
      <c r="A46" s="214" t="s">
        <v>241</v>
      </c>
      <c r="B46" s="215">
        <v>19</v>
      </c>
      <c r="C46" s="215">
        <v>10</v>
      </c>
      <c r="D46" s="215">
        <v>0</v>
      </c>
      <c r="E46" s="215">
        <v>0</v>
      </c>
      <c r="F46" s="215">
        <v>0</v>
      </c>
      <c r="G46" s="215">
        <v>0</v>
      </c>
      <c r="H46" s="215">
        <v>1</v>
      </c>
      <c r="I46" s="215">
        <v>0</v>
      </c>
      <c r="J46" s="215">
        <v>0</v>
      </c>
      <c r="K46" s="132">
        <f t="shared" si="0"/>
        <v>8</v>
      </c>
      <c r="L46" s="215">
        <v>3511</v>
      </c>
      <c r="M46" s="220">
        <f t="shared" si="1"/>
        <v>5.4115636570777554E-3</v>
      </c>
    </row>
    <row r="47" spans="1:13" ht="21.95" customHeight="1" thickBot="1" x14ac:dyDescent="0.25">
      <c r="A47" s="214" t="s">
        <v>116</v>
      </c>
      <c r="B47" s="215">
        <v>196</v>
      </c>
      <c r="C47" s="215">
        <v>126</v>
      </c>
      <c r="D47" s="215">
        <v>3</v>
      </c>
      <c r="E47" s="215">
        <v>3</v>
      </c>
      <c r="F47" s="215">
        <v>0</v>
      </c>
      <c r="G47" s="215">
        <v>7</v>
      </c>
      <c r="H47" s="215">
        <v>35</v>
      </c>
      <c r="I47" s="215">
        <v>5</v>
      </c>
      <c r="J47" s="215">
        <v>4</v>
      </c>
      <c r="K47" s="132">
        <f t="shared" si="0"/>
        <v>19</v>
      </c>
      <c r="L47" s="215">
        <v>7170</v>
      </c>
      <c r="M47" s="220">
        <f t="shared" si="1"/>
        <v>2.7336122733612273E-2</v>
      </c>
    </row>
    <row r="48" spans="1:13" ht="21.95" customHeight="1" thickBot="1" x14ac:dyDescent="0.25">
      <c r="A48" s="214" t="s">
        <v>2581</v>
      </c>
      <c r="B48" s="215">
        <v>60</v>
      </c>
      <c r="C48" s="215">
        <v>19</v>
      </c>
      <c r="D48" s="215">
        <v>0</v>
      </c>
      <c r="E48" s="215">
        <v>0</v>
      </c>
      <c r="F48" s="215">
        <v>0</v>
      </c>
      <c r="G48" s="215">
        <v>11</v>
      </c>
      <c r="H48" s="215">
        <v>13</v>
      </c>
      <c r="I48" s="215">
        <v>3</v>
      </c>
      <c r="J48" s="215">
        <v>1</v>
      </c>
      <c r="K48" s="132">
        <f t="shared" si="0"/>
        <v>13</v>
      </c>
      <c r="L48" s="215">
        <v>14792</v>
      </c>
      <c r="M48" s="220">
        <f t="shared" si="1"/>
        <v>4.0562466197944834E-3</v>
      </c>
    </row>
    <row r="49" spans="1:13" ht="21.95" customHeight="1" thickBot="1" x14ac:dyDescent="0.25">
      <c r="A49" s="214" t="s">
        <v>260</v>
      </c>
      <c r="B49" s="215">
        <v>50</v>
      </c>
      <c r="C49" s="215">
        <v>0</v>
      </c>
      <c r="D49" s="215">
        <v>0</v>
      </c>
      <c r="E49" s="215">
        <v>0</v>
      </c>
      <c r="F49" s="215">
        <v>0</v>
      </c>
      <c r="G49" s="215">
        <v>15</v>
      </c>
      <c r="H49" s="215">
        <v>20</v>
      </c>
      <c r="I49" s="215">
        <v>0</v>
      </c>
      <c r="J49" s="215">
        <v>5</v>
      </c>
      <c r="K49" s="132">
        <f t="shared" si="0"/>
        <v>10</v>
      </c>
      <c r="L49" s="215">
        <v>5874</v>
      </c>
      <c r="M49" s="220">
        <f t="shared" si="1"/>
        <v>8.5120871637725578E-3</v>
      </c>
    </row>
    <row r="50" spans="1:13" ht="21.95" customHeight="1" thickBot="1" x14ac:dyDescent="0.25">
      <c r="A50" s="214" t="s">
        <v>120</v>
      </c>
      <c r="B50" s="215">
        <v>496</v>
      </c>
      <c r="C50" s="215">
        <v>186</v>
      </c>
      <c r="D50" s="215">
        <v>3</v>
      </c>
      <c r="E50" s="215">
        <v>14</v>
      </c>
      <c r="F50" s="215">
        <v>0</v>
      </c>
      <c r="G50" s="215">
        <v>235</v>
      </c>
      <c r="H50" s="215">
        <v>53</v>
      </c>
      <c r="I50" s="215">
        <v>2</v>
      </c>
      <c r="J50" s="215">
        <v>1</v>
      </c>
      <c r="K50" s="132">
        <f t="shared" si="0"/>
        <v>19</v>
      </c>
      <c r="L50" s="215">
        <v>41935</v>
      </c>
      <c r="M50" s="220">
        <f t="shared" si="1"/>
        <v>1.18278287826398E-2</v>
      </c>
    </row>
    <row r="51" spans="1:13" ht="21.95" customHeight="1" thickBot="1" x14ac:dyDescent="0.25">
      <c r="A51" s="214" t="s">
        <v>122</v>
      </c>
      <c r="B51" s="215">
        <v>404</v>
      </c>
      <c r="C51" s="215">
        <v>7</v>
      </c>
      <c r="D51" s="215">
        <v>1</v>
      </c>
      <c r="E51" s="215">
        <v>0</v>
      </c>
      <c r="F51" s="215">
        <v>356</v>
      </c>
      <c r="G51" s="215">
        <v>3</v>
      </c>
      <c r="H51" s="215">
        <v>22</v>
      </c>
      <c r="I51" s="215">
        <v>4</v>
      </c>
      <c r="J51" s="215">
        <v>2</v>
      </c>
      <c r="K51" s="132">
        <f t="shared" si="0"/>
        <v>10</v>
      </c>
      <c r="L51" s="215">
        <v>8045</v>
      </c>
      <c r="M51" s="220">
        <f t="shared" si="1"/>
        <v>5.0217526413921687E-2</v>
      </c>
    </row>
    <row r="52" spans="1:13" ht="21.95" customHeight="1" thickBot="1" x14ac:dyDescent="0.25">
      <c r="A52" s="214" t="s">
        <v>262</v>
      </c>
      <c r="B52" s="215">
        <v>60</v>
      </c>
      <c r="C52" s="215">
        <v>13</v>
      </c>
      <c r="D52" s="215">
        <v>0</v>
      </c>
      <c r="E52" s="215">
        <v>0</v>
      </c>
      <c r="F52" s="215">
        <v>0</v>
      </c>
      <c r="G52" s="215">
        <v>3</v>
      </c>
      <c r="H52" s="215">
        <v>21</v>
      </c>
      <c r="I52" s="215">
        <v>0</v>
      </c>
      <c r="J52" s="215">
        <v>0</v>
      </c>
      <c r="K52" s="132">
        <f t="shared" si="0"/>
        <v>23</v>
      </c>
      <c r="L52" s="215">
        <v>6225</v>
      </c>
      <c r="M52" s="220">
        <f t="shared" si="1"/>
        <v>9.6385542168674707E-3</v>
      </c>
    </row>
    <row r="53" spans="1:13" ht="21.95" customHeight="1" thickBot="1" x14ac:dyDescent="0.25">
      <c r="A53" s="214" t="s">
        <v>266</v>
      </c>
      <c r="B53" s="215">
        <v>5</v>
      </c>
      <c r="C53" s="215">
        <v>0</v>
      </c>
      <c r="D53" s="215">
        <v>0</v>
      </c>
      <c r="E53" s="215">
        <v>0</v>
      </c>
      <c r="F53" s="215">
        <v>0</v>
      </c>
      <c r="G53" s="215">
        <v>0</v>
      </c>
      <c r="H53" s="215">
        <v>2</v>
      </c>
      <c r="I53" s="215">
        <v>0</v>
      </c>
      <c r="J53" s="215">
        <v>0</v>
      </c>
      <c r="K53" s="132">
        <f t="shared" si="0"/>
        <v>3</v>
      </c>
      <c r="L53" s="215">
        <v>613</v>
      </c>
      <c r="M53" s="220">
        <f t="shared" si="1"/>
        <v>8.1566068515497546E-3</v>
      </c>
    </row>
    <row r="54" spans="1:13" ht="21.95" customHeight="1" thickBot="1" x14ac:dyDescent="0.3">
      <c r="A54" s="113" t="s">
        <v>2308</v>
      </c>
      <c r="B54" s="114">
        <f t="shared" ref="B54:L54" si="2">SUM(B4:B53)</f>
        <v>6758</v>
      </c>
      <c r="C54" s="114">
        <f t="shared" si="2"/>
        <v>1861</v>
      </c>
      <c r="D54" s="114">
        <f t="shared" si="2"/>
        <v>10</v>
      </c>
      <c r="E54" s="114">
        <f t="shared" si="2"/>
        <v>55</v>
      </c>
      <c r="F54" s="114">
        <f t="shared" si="2"/>
        <v>638</v>
      </c>
      <c r="G54" s="114">
        <f t="shared" si="2"/>
        <v>607</v>
      </c>
      <c r="H54" s="114">
        <f t="shared" si="2"/>
        <v>1969</v>
      </c>
      <c r="I54" s="114">
        <f t="shared" si="2"/>
        <v>153</v>
      </c>
      <c r="J54" s="114">
        <f t="shared" si="2"/>
        <v>224</v>
      </c>
      <c r="K54" s="114">
        <f t="shared" si="2"/>
        <v>1306</v>
      </c>
      <c r="L54" s="114">
        <f t="shared" si="2"/>
        <v>695582</v>
      </c>
      <c r="M54" s="115">
        <f>+B54/L54</f>
        <v>9.7156050616605955E-3</v>
      </c>
    </row>
  </sheetData>
  <sheetProtection password="D314" sheet="1" objects="1" scenarios="1"/>
  <pageMargins left="0.70866141732283472" right="0.70866141732283472" top="0.74803149606299213" bottom="0.74803149606299213" header="0.31496062992125984" footer="0.31496062992125984"/>
  <pageSetup scale="5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56"/>
  <sheetViews>
    <sheetView rightToLeft="1" workbookViewId="0">
      <pane ySplit="5" topLeftCell="A6" activePane="bottomLeft" state="frozen"/>
      <selection activeCell="E50" sqref="E50"/>
      <selection pane="bottomLeft" activeCell="A6" sqref="A6"/>
    </sheetView>
  </sheetViews>
  <sheetFormatPr defaultRowHeight="12.75" x14ac:dyDescent="0.2"/>
  <cols>
    <col min="1" max="1" width="18" customWidth="1"/>
    <col min="2" max="2" width="13" customWidth="1"/>
    <col min="3" max="3" width="12" customWidth="1"/>
    <col min="4" max="4" width="13.140625" customWidth="1"/>
    <col min="5" max="5" width="13.42578125" customWidth="1"/>
    <col min="6" max="6" width="12.85546875" customWidth="1"/>
    <col min="7" max="7" width="12.7109375" customWidth="1"/>
    <col min="8" max="8" width="13.5703125" customWidth="1"/>
    <col min="9" max="9" width="14.5703125" customWidth="1"/>
  </cols>
  <sheetData>
    <row r="1" spans="1:9" ht="20.25" x14ac:dyDescent="0.3">
      <c r="A1" s="85" t="str">
        <f>+'מועצות משנת 2014'!A1</f>
        <v>עולים שעלו למועצות אזוריות מ- 1/1/2014 עד 31/10/2019</v>
      </c>
      <c r="B1" s="86"/>
      <c r="C1" s="86"/>
      <c r="D1" s="86"/>
      <c r="E1" s="86"/>
      <c r="F1" s="86"/>
      <c r="G1" s="86"/>
      <c r="H1" s="86"/>
      <c r="I1" s="86"/>
    </row>
    <row r="2" spans="1:9" ht="13.5" thickBot="1" x14ac:dyDescent="0.25"/>
    <row r="3" spans="1:9" ht="15" thickBot="1" x14ac:dyDescent="0.25">
      <c r="A3" s="91"/>
      <c r="B3" s="92" t="s">
        <v>2584</v>
      </c>
      <c r="C3" s="93"/>
      <c r="D3" s="93"/>
      <c r="E3" s="93"/>
      <c r="F3" s="93"/>
      <c r="G3" s="93"/>
      <c r="H3" s="94"/>
      <c r="I3" s="94"/>
    </row>
    <row r="4" spans="1:9" ht="15.75" x14ac:dyDescent="0.25">
      <c r="A4" s="95"/>
      <c r="B4" s="96" t="s">
        <v>274</v>
      </c>
      <c r="C4" s="97"/>
      <c r="D4" s="97"/>
      <c r="E4" s="97"/>
      <c r="F4" s="97"/>
      <c r="G4" s="97"/>
      <c r="H4" s="98" t="s">
        <v>274</v>
      </c>
      <c r="I4" s="98" t="s">
        <v>276</v>
      </c>
    </row>
    <row r="5" spans="1:9" ht="16.5" thickBot="1" x14ac:dyDescent="0.3">
      <c r="A5" s="99" t="s">
        <v>279</v>
      </c>
      <c r="B5" s="100" t="s">
        <v>281</v>
      </c>
      <c r="C5" s="101" t="s">
        <v>2302</v>
      </c>
      <c r="D5" s="101" t="s">
        <v>2326</v>
      </c>
      <c r="E5" s="101" t="s">
        <v>2327</v>
      </c>
      <c r="F5" s="101" t="s">
        <v>2303</v>
      </c>
      <c r="G5" s="101" t="s">
        <v>2304</v>
      </c>
      <c r="H5" s="102" t="s">
        <v>291</v>
      </c>
      <c r="I5" s="102" t="s">
        <v>281</v>
      </c>
    </row>
    <row r="6" spans="1:9" ht="20.100000000000001" customHeight="1" x14ac:dyDescent="0.2">
      <c r="A6" s="116" t="s">
        <v>147</v>
      </c>
      <c r="B6" s="117">
        <v>2</v>
      </c>
      <c r="C6" s="117">
        <v>0</v>
      </c>
      <c r="D6" s="117">
        <v>0</v>
      </c>
      <c r="E6" s="117">
        <v>1</v>
      </c>
      <c r="F6" s="117">
        <v>0</v>
      </c>
      <c r="G6" s="117">
        <v>1</v>
      </c>
      <c r="H6" s="117">
        <v>767</v>
      </c>
      <c r="I6" s="167">
        <f>+B6/H6</f>
        <v>2.6075619295958278E-3</v>
      </c>
    </row>
    <row r="7" spans="1:9" ht="20.100000000000001" customHeight="1" x14ac:dyDescent="0.2">
      <c r="A7" s="214" t="s">
        <v>11</v>
      </c>
      <c r="B7" s="110">
        <v>287</v>
      </c>
      <c r="C7" s="110">
        <v>36</v>
      </c>
      <c r="D7" s="110">
        <v>10</v>
      </c>
      <c r="E7" s="110">
        <v>168</v>
      </c>
      <c r="F7" s="110">
        <v>55</v>
      </c>
      <c r="G7" s="110">
        <v>18</v>
      </c>
      <c r="H7" s="110">
        <v>12025</v>
      </c>
      <c r="I7" s="167">
        <f t="shared" ref="I7:I55" si="0">+B7/H7</f>
        <v>2.3866943866943865E-2</v>
      </c>
    </row>
    <row r="8" spans="1:9" ht="20.100000000000001" customHeight="1" x14ac:dyDescent="0.2">
      <c r="A8" s="109" t="s">
        <v>13</v>
      </c>
      <c r="B8" s="110">
        <v>25</v>
      </c>
      <c r="C8" s="110">
        <v>0</v>
      </c>
      <c r="D8" s="110">
        <v>0</v>
      </c>
      <c r="E8" s="110">
        <v>15</v>
      </c>
      <c r="F8" s="110">
        <v>5</v>
      </c>
      <c r="G8" s="110">
        <v>5</v>
      </c>
      <c r="H8" s="110">
        <v>10729</v>
      </c>
      <c r="I8" s="167">
        <f t="shared" si="0"/>
        <v>2.3301332836238231E-3</v>
      </c>
    </row>
    <row r="9" spans="1:9" ht="20.100000000000001" customHeight="1" x14ac:dyDescent="0.2">
      <c r="A9" s="109" t="s">
        <v>21</v>
      </c>
      <c r="B9" s="110">
        <v>56</v>
      </c>
      <c r="C9" s="110">
        <v>0</v>
      </c>
      <c r="D9" s="110">
        <v>0</v>
      </c>
      <c r="E9" s="110">
        <v>50</v>
      </c>
      <c r="F9" s="110">
        <v>1</v>
      </c>
      <c r="G9" s="110">
        <v>5</v>
      </c>
      <c r="H9" s="110">
        <v>6477</v>
      </c>
      <c r="I9" s="167">
        <f t="shared" si="0"/>
        <v>8.6459780762698779E-3</v>
      </c>
    </row>
    <row r="10" spans="1:9" ht="20.100000000000001" customHeight="1" x14ac:dyDescent="0.2">
      <c r="A10" s="109" t="s">
        <v>162</v>
      </c>
      <c r="B10" s="110">
        <v>15</v>
      </c>
      <c r="C10" s="110">
        <v>0</v>
      </c>
      <c r="D10" s="110">
        <v>0</v>
      </c>
      <c r="E10" s="110">
        <v>10</v>
      </c>
      <c r="F10" s="110">
        <v>1</v>
      </c>
      <c r="G10" s="110">
        <v>4</v>
      </c>
      <c r="H10" s="110">
        <v>7646</v>
      </c>
      <c r="I10" s="167">
        <f t="shared" si="0"/>
        <v>1.9618100967826314E-3</v>
      </c>
    </row>
    <row r="11" spans="1:9" ht="20.100000000000001" customHeight="1" x14ac:dyDescent="0.2">
      <c r="A11" s="109" t="s">
        <v>169</v>
      </c>
      <c r="B11" s="110">
        <v>4</v>
      </c>
      <c r="C11" s="110">
        <v>0</v>
      </c>
      <c r="D11" s="110">
        <v>0</v>
      </c>
      <c r="E11" s="110">
        <v>3</v>
      </c>
      <c r="F11" s="110">
        <v>0</v>
      </c>
      <c r="G11" s="110">
        <v>1</v>
      </c>
      <c r="H11" s="110">
        <v>2669</v>
      </c>
      <c r="I11" s="167">
        <f t="shared" si="0"/>
        <v>1.4986886474334957E-3</v>
      </c>
    </row>
    <row r="12" spans="1:9" ht="20.100000000000001" customHeight="1" x14ac:dyDescent="0.2">
      <c r="A12" s="109" t="s">
        <v>28</v>
      </c>
      <c r="B12" s="110">
        <v>60</v>
      </c>
      <c r="C12" s="110">
        <v>12</v>
      </c>
      <c r="D12" s="110">
        <v>2</v>
      </c>
      <c r="E12" s="110">
        <v>28</v>
      </c>
      <c r="F12" s="110">
        <v>8</v>
      </c>
      <c r="G12" s="110">
        <v>10</v>
      </c>
      <c r="H12" s="110">
        <v>14508</v>
      </c>
      <c r="I12" s="167">
        <f t="shared" si="0"/>
        <v>4.1356492969396195E-3</v>
      </c>
    </row>
    <row r="13" spans="1:9" ht="20.100000000000001" customHeight="1" x14ac:dyDescent="0.2">
      <c r="A13" s="109" t="s">
        <v>29</v>
      </c>
      <c r="B13" s="110">
        <v>438</v>
      </c>
      <c r="C13" s="110">
        <v>55</v>
      </c>
      <c r="D13" s="110">
        <v>16</v>
      </c>
      <c r="E13" s="110">
        <v>177</v>
      </c>
      <c r="F13" s="110">
        <v>100</v>
      </c>
      <c r="G13" s="110">
        <v>90</v>
      </c>
      <c r="H13" s="110">
        <v>25296</v>
      </c>
      <c r="I13" s="167">
        <f t="shared" si="0"/>
        <v>1.7314990512333966E-2</v>
      </c>
    </row>
    <row r="14" spans="1:9" ht="20.100000000000001" customHeight="1" x14ac:dyDescent="0.2">
      <c r="A14" s="109" t="s">
        <v>30</v>
      </c>
      <c r="B14" s="110">
        <v>133</v>
      </c>
      <c r="C14" s="110">
        <v>20</v>
      </c>
      <c r="D14" s="110">
        <v>5</v>
      </c>
      <c r="E14" s="110">
        <v>72</v>
      </c>
      <c r="F14" s="110">
        <v>18</v>
      </c>
      <c r="G14" s="110">
        <v>18</v>
      </c>
      <c r="H14" s="110">
        <v>22344</v>
      </c>
      <c r="I14" s="167">
        <f t="shared" si="0"/>
        <v>5.9523809523809521E-3</v>
      </c>
    </row>
    <row r="15" spans="1:9" ht="20.100000000000001" customHeight="1" x14ac:dyDescent="0.2">
      <c r="A15" s="109" t="s">
        <v>170</v>
      </c>
      <c r="B15" s="110">
        <v>31</v>
      </c>
      <c r="C15" s="110">
        <v>0</v>
      </c>
      <c r="D15" s="110">
        <v>0</v>
      </c>
      <c r="E15" s="110">
        <v>24</v>
      </c>
      <c r="F15" s="110">
        <v>5</v>
      </c>
      <c r="G15" s="110">
        <v>2</v>
      </c>
      <c r="H15" s="110">
        <v>3439</v>
      </c>
      <c r="I15" s="167">
        <f t="shared" si="0"/>
        <v>9.0142483280023257E-3</v>
      </c>
    </row>
    <row r="16" spans="1:9" ht="20.100000000000001" customHeight="1" x14ac:dyDescent="0.2">
      <c r="A16" s="109" t="s">
        <v>34</v>
      </c>
      <c r="B16" s="110">
        <v>81</v>
      </c>
      <c r="C16" s="110">
        <v>11</v>
      </c>
      <c r="D16" s="110">
        <v>6</v>
      </c>
      <c r="E16" s="110">
        <v>34</v>
      </c>
      <c r="F16" s="110">
        <v>16</v>
      </c>
      <c r="G16" s="110">
        <v>14</v>
      </c>
      <c r="H16" s="110">
        <v>28240</v>
      </c>
      <c r="I16" s="167">
        <f t="shared" si="0"/>
        <v>2.8682719546742211E-3</v>
      </c>
    </row>
    <row r="17" spans="1:9" ht="20.100000000000001" customHeight="1" x14ac:dyDescent="0.2">
      <c r="A17" s="109" t="s">
        <v>35</v>
      </c>
      <c r="B17" s="110">
        <v>357</v>
      </c>
      <c r="C17" s="110">
        <v>26</v>
      </c>
      <c r="D17" s="110">
        <v>22</v>
      </c>
      <c r="E17" s="110">
        <v>174</v>
      </c>
      <c r="F17" s="110">
        <v>40</v>
      </c>
      <c r="G17" s="110">
        <v>95</v>
      </c>
      <c r="H17" s="110">
        <v>14119</v>
      </c>
      <c r="I17" s="167">
        <f t="shared" si="0"/>
        <v>2.5285076846802181E-2</v>
      </c>
    </row>
    <row r="18" spans="1:9" ht="20.100000000000001" customHeight="1" x14ac:dyDescent="0.2">
      <c r="A18" s="109" t="s">
        <v>36</v>
      </c>
      <c r="B18" s="110">
        <v>238</v>
      </c>
      <c r="C18" s="110">
        <v>73</v>
      </c>
      <c r="D18" s="110">
        <v>4</v>
      </c>
      <c r="E18" s="110">
        <v>91</v>
      </c>
      <c r="F18" s="110">
        <v>48</v>
      </c>
      <c r="G18" s="110">
        <v>22</v>
      </c>
      <c r="H18" s="110">
        <v>16380</v>
      </c>
      <c r="I18" s="167">
        <f t="shared" si="0"/>
        <v>1.452991452991453E-2</v>
      </c>
    </row>
    <row r="19" spans="1:9" ht="20.100000000000001" customHeight="1" x14ac:dyDescent="0.2">
      <c r="A19" s="109" t="s">
        <v>37</v>
      </c>
      <c r="B19" s="110">
        <v>128</v>
      </c>
      <c r="C19" s="110">
        <v>27</v>
      </c>
      <c r="D19" s="110">
        <v>4</v>
      </c>
      <c r="E19" s="110">
        <v>74</v>
      </c>
      <c r="F19" s="110">
        <v>13</v>
      </c>
      <c r="G19" s="110">
        <v>10</v>
      </c>
      <c r="H19" s="110">
        <v>8996</v>
      </c>
      <c r="I19" s="167">
        <f t="shared" si="0"/>
        <v>1.4228546020453535E-2</v>
      </c>
    </row>
    <row r="20" spans="1:9" ht="20.100000000000001" customHeight="1" x14ac:dyDescent="0.2">
      <c r="A20" s="109" t="s">
        <v>175</v>
      </c>
      <c r="B20" s="110">
        <v>21</v>
      </c>
      <c r="C20" s="110">
        <v>7</v>
      </c>
      <c r="D20" s="110">
        <v>0</v>
      </c>
      <c r="E20" s="110">
        <v>3</v>
      </c>
      <c r="F20" s="110">
        <v>9</v>
      </c>
      <c r="G20" s="110">
        <v>2</v>
      </c>
      <c r="H20" s="110">
        <v>3073</v>
      </c>
      <c r="I20" s="167">
        <f t="shared" si="0"/>
        <v>6.8337129840546698E-3</v>
      </c>
    </row>
    <row r="21" spans="1:9" ht="20.100000000000001" customHeight="1" x14ac:dyDescent="0.2">
      <c r="A21" s="109" t="s">
        <v>39</v>
      </c>
      <c r="B21" s="110">
        <v>49</v>
      </c>
      <c r="C21" s="110">
        <v>7</v>
      </c>
      <c r="D21" s="110">
        <v>4</v>
      </c>
      <c r="E21" s="110">
        <v>23</v>
      </c>
      <c r="F21" s="110">
        <v>10</v>
      </c>
      <c r="G21" s="110">
        <v>5</v>
      </c>
      <c r="H21" s="110">
        <v>7927</v>
      </c>
      <c r="I21" s="167">
        <f t="shared" si="0"/>
        <v>6.1814053235776456E-3</v>
      </c>
    </row>
    <row r="22" spans="1:9" ht="20.100000000000001" customHeight="1" x14ac:dyDescent="0.2">
      <c r="A22" s="109" t="s">
        <v>40</v>
      </c>
      <c r="B22" s="110">
        <v>142</v>
      </c>
      <c r="C22" s="110">
        <v>4</v>
      </c>
      <c r="D22" s="110">
        <v>5</v>
      </c>
      <c r="E22" s="110">
        <v>111</v>
      </c>
      <c r="F22" s="110">
        <v>17</v>
      </c>
      <c r="G22" s="110">
        <v>5</v>
      </c>
      <c r="H22" s="110">
        <v>8027</v>
      </c>
      <c r="I22" s="167">
        <f t="shared" si="0"/>
        <v>1.769029525351937E-2</v>
      </c>
    </row>
    <row r="23" spans="1:9" ht="20.100000000000001" customHeight="1" x14ac:dyDescent="0.2">
      <c r="A23" s="109" t="s">
        <v>42</v>
      </c>
      <c r="B23" s="110">
        <v>81</v>
      </c>
      <c r="C23" s="110">
        <v>17</v>
      </c>
      <c r="D23" s="110">
        <v>2</v>
      </c>
      <c r="E23" s="110">
        <v>33</v>
      </c>
      <c r="F23" s="110">
        <v>17</v>
      </c>
      <c r="G23" s="110">
        <v>12</v>
      </c>
      <c r="H23" s="110">
        <v>4529</v>
      </c>
      <c r="I23" s="167">
        <f t="shared" si="0"/>
        <v>1.7884742768823139E-2</v>
      </c>
    </row>
    <row r="24" spans="1:9" ht="20.100000000000001" customHeight="1" x14ac:dyDescent="0.2">
      <c r="A24" s="109" t="s">
        <v>180</v>
      </c>
      <c r="B24" s="110">
        <v>56</v>
      </c>
      <c r="C24" s="110">
        <v>9</v>
      </c>
      <c r="D24" s="110">
        <v>0</v>
      </c>
      <c r="E24" s="110">
        <v>43</v>
      </c>
      <c r="F24" s="110">
        <v>2</v>
      </c>
      <c r="G24" s="110">
        <v>2</v>
      </c>
      <c r="H24" s="110">
        <v>4972</v>
      </c>
      <c r="I24" s="167">
        <f t="shared" si="0"/>
        <v>1.1263073209975865E-2</v>
      </c>
    </row>
    <row r="25" spans="1:9" ht="20.100000000000001" customHeight="1" x14ac:dyDescent="0.2">
      <c r="A25" s="109" t="s">
        <v>43</v>
      </c>
      <c r="B25" s="110">
        <v>66</v>
      </c>
      <c r="C25" s="110">
        <v>13</v>
      </c>
      <c r="D25" s="110">
        <v>0</v>
      </c>
      <c r="E25" s="110">
        <v>35</v>
      </c>
      <c r="F25" s="110">
        <v>11</v>
      </c>
      <c r="G25" s="110">
        <v>7</v>
      </c>
      <c r="H25" s="110">
        <v>16748</v>
      </c>
      <c r="I25" s="167">
        <f t="shared" si="0"/>
        <v>3.9407690470503942E-3</v>
      </c>
    </row>
    <row r="26" spans="1:9" ht="20.100000000000001" customHeight="1" x14ac:dyDescent="0.2">
      <c r="A26" s="109" t="s">
        <v>46</v>
      </c>
      <c r="B26" s="110">
        <v>51</v>
      </c>
      <c r="C26" s="110">
        <v>8</v>
      </c>
      <c r="D26" s="110">
        <v>1</v>
      </c>
      <c r="E26" s="110">
        <v>31</v>
      </c>
      <c r="F26" s="110">
        <v>2</v>
      </c>
      <c r="G26" s="110">
        <v>9</v>
      </c>
      <c r="H26" s="110">
        <v>12424</v>
      </c>
      <c r="I26" s="167">
        <f t="shared" si="0"/>
        <v>4.1049581455247907E-3</v>
      </c>
    </row>
    <row r="27" spans="1:9" ht="20.100000000000001" customHeight="1" x14ac:dyDescent="0.2">
      <c r="A27" s="109" t="s">
        <v>47</v>
      </c>
      <c r="B27" s="110">
        <v>491</v>
      </c>
      <c r="C27" s="110">
        <v>45</v>
      </c>
      <c r="D27" s="110">
        <v>25</v>
      </c>
      <c r="E27" s="110">
        <v>255</v>
      </c>
      <c r="F27" s="110">
        <v>81</v>
      </c>
      <c r="G27" s="110">
        <v>85</v>
      </c>
      <c r="H27" s="110">
        <v>29741</v>
      </c>
      <c r="I27" s="167">
        <f t="shared" si="0"/>
        <v>1.6509196059312062E-2</v>
      </c>
    </row>
    <row r="28" spans="1:9" ht="20.100000000000001" customHeight="1" x14ac:dyDescent="0.2">
      <c r="A28" s="109" t="s">
        <v>48</v>
      </c>
      <c r="B28" s="110">
        <v>55</v>
      </c>
      <c r="C28" s="110">
        <v>7</v>
      </c>
      <c r="D28" s="110">
        <v>1</v>
      </c>
      <c r="E28" s="110">
        <v>22</v>
      </c>
      <c r="F28" s="110">
        <v>14</v>
      </c>
      <c r="G28" s="110">
        <v>11</v>
      </c>
      <c r="H28" s="110">
        <v>10774</v>
      </c>
      <c r="I28" s="167">
        <f t="shared" si="0"/>
        <v>5.1048821236309638E-3</v>
      </c>
    </row>
    <row r="29" spans="1:9" ht="20.100000000000001" customHeight="1" x14ac:dyDescent="0.2">
      <c r="A29" s="109" t="s">
        <v>54</v>
      </c>
      <c r="B29" s="110">
        <v>13</v>
      </c>
      <c r="C29" s="110">
        <v>2</v>
      </c>
      <c r="D29" s="110">
        <v>0</v>
      </c>
      <c r="E29" s="110">
        <v>5</v>
      </c>
      <c r="F29" s="110">
        <v>4</v>
      </c>
      <c r="G29" s="110">
        <v>2</v>
      </c>
      <c r="H29" s="110">
        <v>6973</v>
      </c>
      <c r="I29" s="167">
        <f t="shared" si="0"/>
        <v>1.8643338591710886E-3</v>
      </c>
    </row>
    <row r="30" spans="1:9" ht="20.100000000000001" customHeight="1" x14ac:dyDescent="0.2">
      <c r="A30" s="109" t="s">
        <v>61</v>
      </c>
      <c r="B30" s="110">
        <v>53</v>
      </c>
      <c r="C30" s="110">
        <v>10</v>
      </c>
      <c r="D30" s="110">
        <v>2</v>
      </c>
      <c r="E30" s="110">
        <v>21</v>
      </c>
      <c r="F30" s="110">
        <v>10</v>
      </c>
      <c r="G30" s="110">
        <v>10</v>
      </c>
      <c r="H30" s="110">
        <v>18655</v>
      </c>
      <c r="I30" s="167">
        <f t="shared" si="0"/>
        <v>2.8410613776467435E-3</v>
      </c>
    </row>
    <row r="31" spans="1:9" ht="20.100000000000001" customHeight="1" x14ac:dyDescent="0.2">
      <c r="A31" s="109" t="s">
        <v>210</v>
      </c>
      <c r="B31" s="110">
        <v>18</v>
      </c>
      <c r="C31" s="110">
        <v>4</v>
      </c>
      <c r="D31" s="110">
        <v>0</v>
      </c>
      <c r="E31" s="110">
        <v>12</v>
      </c>
      <c r="F31" s="110">
        <v>1</v>
      </c>
      <c r="G31" s="110">
        <v>1</v>
      </c>
      <c r="H31" s="110">
        <v>7002</v>
      </c>
      <c r="I31" s="167">
        <f t="shared" si="0"/>
        <v>2.5706940874035988E-3</v>
      </c>
    </row>
    <row r="32" spans="1:9" ht="20.100000000000001" customHeight="1" x14ac:dyDescent="0.2">
      <c r="A32" s="109" t="s">
        <v>212</v>
      </c>
      <c r="B32" s="110">
        <v>19</v>
      </c>
      <c r="C32" s="110">
        <v>6</v>
      </c>
      <c r="D32" s="110">
        <v>1</v>
      </c>
      <c r="E32" s="110">
        <v>5</v>
      </c>
      <c r="F32" s="110">
        <v>4</v>
      </c>
      <c r="G32" s="110">
        <v>3</v>
      </c>
      <c r="H32" s="110">
        <v>3839</v>
      </c>
      <c r="I32" s="167">
        <f t="shared" si="0"/>
        <v>4.9492055222714248E-3</v>
      </c>
    </row>
    <row r="33" spans="1:9" ht="20.100000000000001" customHeight="1" x14ac:dyDescent="0.2">
      <c r="A33" s="109" t="s">
        <v>65</v>
      </c>
      <c r="B33" s="110">
        <v>128</v>
      </c>
      <c r="C33" s="110">
        <v>4</v>
      </c>
      <c r="D33" s="110">
        <v>0</v>
      </c>
      <c r="E33" s="110">
        <v>102</v>
      </c>
      <c r="F33" s="110">
        <v>16</v>
      </c>
      <c r="G33" s="110">
        <v>6</v>
      </c>
      <c r="H33" s="110">
        <v>11641</v>
      </c>
      <c r="I33" s="167">
        <f t="shared" si="0"/>
        <v>1.099561893308135E-2</v>
      </c>
    </row>
    <row r="34" spans="1:9" ht="20.100000000000001" customHeight="1" x14ac:dyDescent="0.2">
      <c r="A34" s="109" t="s">
        <v>217</v>
      </c>
      <c r="B34" s="110">
        <v>3</v>
      </c>
      <c r="C34" s="110">
        <v>0</v>
      </c>
      <c r="D34" s="110">
        <v>0</v>
      </c>
      <c r="E34" s="110">
        <v>1</v>
      </c>
      <c r="F34" s="110">
        <v>0</v>
      </c>
      <c r="G34" s="110">
        <v>2</v>
      </c>
      <c r="H34" s="110">
        <v>1047</v>
      </c>
      <c r="I34" s="167">
        <f t="shared" si="0"/>
        <v>2.8653295128939827E-3</v>
      </c>
    </row>
    <row r="35" spans="1:9" ht="20.100000000000001" customHeight="1" x14ac:dyDescent="0.2">
      <c r="A35" s="109" t="s">
        <v>69</v>
      </c>
      <c r="B35" s="110">
        <v>129</v>
      </c>
      <c r="C35" s="110">
        <v>3</v>
      </c>
      <c r="D35" s="110">
        <v>2</v>
      </c>
      <c r="E35" s="110">
        <v>103</v>
      </c>
      <c r="F35" s="110">
        <v>8</v>
      </c>
      <c r="G35" s="110">
        <v>13</v>
      </c>
      <c r="H35" s="110">
        <v>18965</v>
      </c>
      <c r="I35" s="167">
        <f t="shared" si="0"/>
        <v>6.8020036910097547E-3</v>
      </c>
    </row>
    <row r="36" spans="1:9" ht="20.100000000000001" customHeight="1" x14ac:dyDescent="0.2">
      <c r="A36" s="109" t="s">
        <v>70</v>
      </c>
      <c r="B36" s="110">
        <v>686</v>
      </c>
      <c r="C36" s="110">
        <v>129</v>
      </c>
      <c r="D36" s="110">
        <v>49</v>
      </c>
      <c r="E36" s="110">
        <v>258</v>
      </c>
      <c r="F36" s="110">
        <v>127</v>
      </c>
      <c r="G36" s="110">
        <v>123</v>
      </c>
      <c r="H36" s="110">
        <v>70546</v>
      </c>
      <c r="I36" s="167">
        <f t="shared" si="0"/>
        <v>9.7241516173844009E-3</v>
      </c>
    </row>
    <row r="37" spans="1:9" ht="20.100000000000001" customHeight="1" x14ac:dyDescent="0.2">
      <c r="A37" s="109" t="s">
        <v>71</v>
      </c>
      <c r="B37" s="110">
        <v>364</v>
      </c>
      <c r="C37" s="110">
        <v>57</v>
      </c>
      <c r="D37" s="110">
        <v>9</v>
      </c>
      <c r="E37" s="110">
        <v>133</v>
      </c>
      <c r="F37" s="110">
        <v>69</v>
      </c>
      <c r="G37" s="110">
        <v>96</v>
      </c>
      <c r="H37" s="110">
        <v>43883</v>
      </c>
      <c r="I37" s="167">
        <f t="shared" si="0"/>
        <v>8.294783857074493E-3</v>
      </c>
    </row>
    <row r="38" spans="1:9" ht="20.100000000000001" customHeight="1" x14ac:dyDescent="0.2">
      <c r="A38" s="109" t="s">
        <v>73</v>
      </c>
      <c r="B38" s="110">
        <v>92</v>
      </c>
      <c r="C38" s="110">
        <v>15</v>
      </c>
      <c r="D38" s="110">
        <v>5</v>
      </c>
      <c r="E38" s="110">
        <v>44</v>
      </c>
      <c r="F38" s="110">
        <v>12</v>
      </c>
      <c r="G38" s="110">
        <v>16</v>
      </c>
      <c r="H38" s="110">
        <v>15174</v>
      </c>
      <c r="I38" s="167">
        <f t="shared" si="0"/>
        <v>6.0630025042836431E-3</v>
      </c>
    </row>
    <row r="39" spans="1:9" ht="20.100000000000001" customHeight="1" x14ac:dyDescent="0.2">
      <c r="A39" s="109" t="s">
        <v>76</v>
      </c>
      <c r="B39" s="110">
        <v>19</v>
      </c>
      <c r="C39" s="110">
        <v>4</v>
      </c>
      <c r="D39" s="110">
        <v>1</v>
      </c>
      <c r="E39" s="110">
        <v>5</v>
      </c>
      <c r="F39" s="110">
        <v>5</v>
      </c>
      <c r="G39" s="110">
        <v>4</v>
      </c>
      <c r="H39" s="110">
        <v>4769</v>
      </c>
      <c r="I39" s="167">
        <f t="shared" si="0"/>
        <v>3.9840637450199202E-3</v>
      </c>
    </row>
    <row r="40" spans="1:9" ht="20.100000000000001" customHeight="1" x14ac:dyDescent="0.2">
      <c r="A40" s="109" t="s">
        <v>224</v>
      </c>
      <c r="B40" s="110">
        <v>64</v>
      </c>
      <c r="C40" s="110">
        <v>17</v>
      </c>
      <c r="D40" s="110">
        <v>7</v>
      </c>
      <c r="E40" s="110">
        <v>18</v>
      </c>
      <c r="F40" s="110">
        <v>12</v>
      </c>
      <c r="G40" s="110">
        <v>10</v>
      </c>
      <c r="H40" s="110">
        <v>7010</v>
      </c>
      <c r="I40" s="167">
        <f t="shared" si="0"/>
        <v>9.12981455064194E-3</v>
      </c>
    </row>
    <row r="41" spans="1:9" ht="20.100000000000001" customHeight="1" x14ac:dyDescent="0.2">
      <c r="A41" s="109" t="s">
        <v>225</v>
      </c>
      <c r="B41" s="110">
        <v>11</v>
      </c>
      <c r="C41" s="110">
        <v>1</v>
      </c>
      <c r="D41" s="110">
        <v>0</v>
      </c>
      <c r="E41" s="110">
        <v>5</v>
      </c>
      <c r="F41" s="110">
        <v>1</v>
      </c>
      <c r="G41" s="110">
        <v>4</v>
      </c>
      <c r="H41" s="110">
        <v>8117</v>
      </c>
      <c r="I41" s="167">
        <f t="shared" si="0"/>
        <v>1.3551804854010103E-3</v>
      </c>
    </row>
    <row r="42" spans="1:9" ht="20.100000000000001" customHeight="1" x14ac:dyDescent="0.2">
      <c r="A42" s="109" t="s">
        <v>78</v>
      </c>
      <c r="B42" s="110">
        <v>67</v>
      </c>
      <c r="C42" s="110">
        <v>11</v>
      </c>
      <c r="D42" s="110">
        <v>4</v>
      </c>
      <c r="E42" s="110">
        <v>15</v>
      </c>
      <c r="F42" s="110">
        <v>15</v>
      </c>
      <c r="G42" s="110">
        <v>22</v>
      </c>
      <c r="H42" s="110">
        <v>17854</v>
      </c>
      <c r="I42" s="167">
        <f t="shared" si="0"/>
        <v>3.7526604682424107E-3</v>
      </c>
    </row>
    <row r="43" spans="1:9" ht="20.100000000000001" customHeight="1" x14ac:dyDescent="0.2">
      <c r="A43" s="109" t="s">
        <v>79</v>
      </c>
      <c r="B43" s="110">
        <v>99</v>
      </c>
      <c r="C43" s="110">
        <v>40</v>
      </c>
      <c r="D43" s="110">
        <v>8</v>
      </c>
      <c r="E43" s="110">
        <v>16</v>
      </c>
      <c r="F43" s="110">
        <v>20</v>
      </c>
      <c r="G43" s="110">
        <v>15</v>
      </c>
      <c r="H43" s="110">
        <v>6532</v>
      </c>
      <c r="I43" s="167">
        <f t="shared" si="0"/>
        <v>1.5156154317207593E-2</v>
      </c>
    </row>
    <row r="44" spans="1:9" ht="20.100000000000001" customHeight="1" x14ac:dyDescent="0.2">
      <c r="A44" s="109" t="s">
        <v>87</v>
      </c>
      <c r="B44" s="110">
        <v>241</v>
      </c>
      <c r="C44" s="110">
        <v>49</v>
      </c>
      <c r="D44" s="110">
        <v>10</v>
      </c>
      <c r="E44" s="110">
        <v>113</v>
      </c>
      <c r="F44" s="110">
        <v>36</v>
      </c>
      <c r="G44" s="110">
        <v>33</v>
      </c>
      <c r="H44" s="110">
        <v>14746</v>
      </c>
      <c r="I44" s="167">
        <f t="shared" si="0"/>
        <v>1.6343415163434152E-2</v>
      </c>
    </row>
    <row r="45" spans="1:9" ht="20.100000000000001" customHeight="1" x14ac:dyDescent="0.2">
      <c r="A45" s="109" t="s">
        <v>238</v>
      </c>
      <c r="B45" s="110">
        <v>187</v>
      </c>
      <c r="C45" s="110">
        <v>12</v>
      </c>
      <c r="D45" s="110">
        <v>1</v>
      </c>
      <c r="E45" s="110">
        <v>151</v>
      </c>
      <c r="F45" s="110">
        <v>13</v>
      </c>
      <c r="G45" s="110">
        <v>10</v>
      </c>
      <c r="H45" s="110">
        <v>11897</v>
      </c>
      <c r="I45" s="167">
        <f t="shared" si="0"/>
        <v>1.5718248297890224E-2</v>
      </c>
    </row>
    <row r="46" spans="1:9" ht="20.100000000000001" customHeight="1" x14ac:dyDescent="0.2">
      <c r="A46" s="109" t="s">
        <v>88</v>
      </c>
      <c r="B46" s="110">
        <v>159</v>
      </c>
      <c r="C46" s="110">
        <v>17</v>
      </c>
      <c r="D46" s="110">
        <v>2</v>
      </c>
      <c r="E46" s="110">
        <v>105</v>
      </c>
      <c r="F46" s="110">
        <v>21</v>
      </c>
      <c r="G46" s="110">
        <v>14</v>
      </c>
      <c r="H46" s="110">
        <v>34919</v>
      </c>
      <c r="I46" s="167">
        <f t="shared" si="0"/>
        <v>4.5533949998568116E-3</v>
      </c>
    </row>
    <row r="47" spans="1:9" ht="20.100000000000001" customHeight="1" x14ac:dyDescent="0.2">
      <c r="A47" s="109" t="s">
        <v>89</v>
      </c>
      <c r="B47" s="110">
        <v>249</v>
      </c>
      <c r="C47" s="110">
        <v>45</v>
      </c>
      <c r="D47" s="110">
        <v>10</v>
      </c>
      <c r="E47" s="110">
        <v>106</v>
      </c>
      <c r="F47" s="110">
        <v>67</v>
      </c>
      <c r="G47" s="110">
        <v>21</v>
      </c>
      <c r="H47" s="110">
        <v>31998</v>
      </c>
      <c r="I47" s="167">
        <f t="shared" si="0"/>
        <v>7.781736358522408E-3</v>
      </c>
    </row>
    <row r="48" spans="1:9" ht="20.100000000000001" customHeight="1" x14ac:dyDescent="0.2">
      <c r="A48" s="109" t="s">
        <v>241</v>
      </c>
      <c r="B48" s="110">
        <v>19</v>
      </c>
      <c r="C48" s="110">
        <v>2</v>
      </c>
      <c r="D48" s="110">
        <v>0</v>
      </c>
      <c r="E48" s="110">
        <v>7</v>
      </c>
      <c r="F48" s="110">
        <v>5</v>
      </c>
      <c r="G48" s="110">
        <v>5</v>
      </c>
      <c r="H48" s="110">
        <v>3511</v>
      </c>
      <c r="I48" s="167">
        <f t="shared" si="0"/>
        <v>5.4115636570777554E-3</v>
      </c>
    </row>
    <row r="49" spans="1:9" ht="20.100000000000001" customHeight="1" x14ac:dyDescent="0.2">
      <c r="A49" s="109" t="s">
        <v>116</v>
      </c>
      <c r="B49" s="110">
        <v>196</v>
      </c>
      <c r="C49" s="110">
        <v>35</v>
      </c>
      <c r="D49" s="110">
        <v>3</v>
      </c>
      <c r="E49" s="110">
        <v>102</v>
      </c>
      <c r="F49" s="110">
        <v>43</v>
      </c>
      <c r="G49" s="110">
        <v>13</v>
      </c>
      <c r="H49" s="110">
        <v>7170</v>
      </c>
      <c r="I49" s="167">
        <f t="shared" si="0"/>
        <v>2.7336122733612273E-2</v>
      </c>
    </row>
    <row r="50" spans="1:9" ht="20.100000000000001" customHeight="1" x14ac:dyDescent="0.2">
      <c r="A50" s="109" t="s">
        <v>2581</v>
      </c>
      <c r="B50" s="110">
        <v>60</v>
      </c>
      <c r="C50" s="110">
        <v>8</v>
      </c>
      <c r="D50" s="110">
        <v>0</v>
      </c>
      <c r="E50" s="110">
        <v>35</v>
      </c>
      <c r="F50" s="110">
        <v>7</v>
      </c>
      <c r="G50" s="110">
        <v>10</v>
      </c>
      <c r="H50" s="110">
        <v>14792</v>
      </c>
      <c r="I50" s="167">
        <f t="shared" si="0"/>
        <v>4.0562466197944834E-3</v>
      </c>
    </row>
    <row r="51" spans="1:9" ht="20.100000000000001" customHeight="1" x14ac:dyDescent="0.2">
      <c r="A51" s="109" t="s">
        <v>260</v>
      </c>
      <c r="B51" s="110">
        <v>50</v>
      </c>
      <c r="C51" s="110">
        <v>2</v>
      </c>
      <c r="D51" s="110">
        <v>0</v>
      </c>
      <c r="E51" s="110">
        <v>41</v>
      </c>
      <c r="F51" s="110">
        <v>0</v>
      </c>
      <c r="G51" s="110">
        <v>7</v>
      </c>
      <c r="H51" s="110">
        <v>5874</v>
      </c>
      <c r="I51" s="167">
        <f t="shared" si="0"/>
        <v>8.5120871637725578E-3</v>
      </c>
    </row>
    <row r="52" spans="1:9" ht="20.100000000000001" customHeight="1" x14ac:dyDescent="0.2">
      <c r="A52" s="109" t="s">
        <v>120</v>
      </c>
      <c r="B52" s="110">
        <v>496</v>
      </c>
      <c r="C52" s="110">
        <v>163</v>
      </c>
      <c r="D52" s="110">
        <v>23</v>
      </c>
      <c r="E52" s="110">
        <v>118</v>
      </c>
      <c r="F52" s="110">
        <v>134</v>
      </c>
      <c r="G52" s="110">
        <v>58</v>
      </c>
      <c r="H52" s="110">
        <v>41935</v>
      </c>
      <c r="I52" s="167">
        <f t="shared" si="0"/>
        <v>1.18278287826398E-2</v>
      </c>
    </row>
    <row r="53" spans="1:9" ht="20.100000000000001" customHeight="1" x14ac:dyDescent="0.2">
      <c r="A53" s="109" t="s">
        <v>122</v>
      </c>
      <c r="B53" s="110">
        <v>404</v>
      </c>
      <c r="C53" s="110">
        <v>52</v>
      </c>
      <c r="D53" s="110">
        <v>53</v>
      </c>
      <c r="E53" s="110">
        <v>169</v>
      </c>
      <c r="F53" s="110">
        <v>59</v>
      </c>
      <c r="G53" s="110">
        <v>71</v>
      </c>
      <c r="H53" s="110">
        <v>8045</v>
      </c>
      <c r="I53" s="167">
        <f t="shared" si="0"/>
        <v>5.0217526413921687E-2</v>
      </c>
    </row>
    <row r="54" spans="1:9" ht="20.100000000000001" customHeight="1" x14ac:dyDescent="0.2">
      <c r="A54" s="109" t="s">
        <v>262</v>
      </c>
      <c r="B54" s="110">
        <v>60</v>
      </c>
      <c r="C54" s="110">
        <v>14</v>
      </c>
      <c r="D54" s="110">
        <v>3</v>
      </c>
      <c r="E54" s="110">
        <v>29</v>
      </c>
      <c r="F54" s="110">
        <v>9</v>
      </c>
      <c r="G54" s="110">
        <v>5</v>
      </c>
      <c r="H54" s="110">
        <v>6225</v>
      </c>
      <c r="I54" s="167">
        <f t="shared" si="0"/>
        <v>9.6385542168674707E-3</v>
      </c>
    </row>
    <row r="55" spans="1:9" ht="20.100000000000001" customHeight="1" thickBot="1" x14ac:dyDescent="0.25">
      <c r="A55" s="111" t="s">
        <v>266</v>
      </c>
      <c r="B55" s="112">
        <v>5</v>
      </c>
      <c r="C55" s="112">
        <v>0</v>
      </c>
      <c r="D55" s="112">
        <v>0</v>
      </c>
      <c r="E55" s="112">
        <v>5</v>
      </c>
      <c r="F55" s="112">
        <v>0</v>
      </c>
      <c r="G55" s="112">
        <v>0</v>
      </c>
      <c r="H55" s="112">
        <v>613</v>
      </c>
      <c r="I55" s="167">
        <f t="shared" si="0"/>
        <v>8.1566068515497546E-3</v>
      </c>
    </row>
    <row r="56" spans="1:9" ht="24.95" customHeight="1" thickBot="1" x14ac:dyDescent="0.3">
      <c r="A56" s="103" t="s">
        <v>2308</v>
      </c>
      <c r="B56" s="104">
        <f>SUM(B6:B55)</f>
        <v>6758</v>
      </c>
      <c r="C56" s="104">
        <f t="shared" ref="C56:H56" si="1">SUM(C6:C55)</f>
        <v>1079</v>
      </c>
      <c r="D56" s="104">
        <f t="shared" si="1"/>
        <v>300</v>
      </c>
      <c r="E56" s="104">
        <f t="shared" si="1"/>
        <v>3201</v>
      </c>
      <c r="F56" s="104">
        <f t="shared" si="1"/>
        <v>1171</v>
      </c>
      <c r="G56" s="104">
        <f t="shared" si="1"/>
        <v>1007</v>
      </c>
      <c r="H56" s="104">
        <f t="shared" si="1"/>
        <v>695582</v>
      </c>
      <c r="I56" s="105">
        <f>+B56/H56</f>
        <v>9.7156050616605955E-3</v>
      </c>
    </row>
  </sheetData>
  <sheetProtection password="D314" sheet="1" objects="1" scenarios="1"/>
  <printOptions horizontalCentered="1"/>
  <pageMargins left="0.70866141732283472" right="0.70866141732283472" top="0.74803149606299213" bottom="0.74803149606299213" header="0.31496062992125984" footer="0.31496062992125984"/>
  <pageSetup scale="6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7"/>
  <sheetViews>
    <sheetView rightToLeft="1" zoomScaleNormal="100" workbookViewId="0">
      <pane ySplit="2" topLeftCell="A3" activePane="bottomLeft" state="frozen"/>
      <selection pane="bottomLeft" activeCell="B3" sqref="B3"/>
    </sheetView>
  </sheetViews>
  <sheetFormatPr defaultColWidth="16.28515625" defaultRowHeight="16.5" x14ac:dyDescent="0.2"/>
  <cols>
    <col min="1" max="1" width="32.5703125" style="19" customWidth="1"/>
    <col min="2" max="2" width="14.28515625" style="19" customWidth="1"/>
    <col min="3" max="3" width="16" style="20" customWidth="1"/>
    <col min="4" max="4" width="14.7109375" style="17" customWidth="1"/>
    <col min="5" max="5" width="13" style="17" customWidth="1"/>
    <col min="6" max="8" width="15.28515625" style="17" customWidth="1"/>
    <col min="9" max="16384" width="16.28515625" style="17"/>
  </cols>
  <sheetData>
    <row r="1" spans="1:15" ht="17.25" thickBot="1" x14ac:dyDescent="0.25"/>
    <row r="2" spans="1:15" s="13" customFormat="1" ht="37.5" customHeight="1" thickBot="1" x14ac:dyDescent="0.35">
      <c r="A2" s="40" t="s">
        <v>124</v>
      </c>
      <c r="B2" s="41" t="s">
        <v>137</v>
      </c>
      <c r="C2" s="12" t="s">
        <v>2556</v>
      </c>
      <c r="D2" s="12" t="s">
        <v>2557</v>
      </c>
      <c r="E2" s="12" t="s">
        <v>2334</v>
      </c>
      <c r="F2" s="12" t="s">
        <v>138</v>
      </c>
      <c r="G2" s="12" t="s">
        <v>139</v>
      </c>
      <c r="H2" s="12" t="s">
        <v>2558</v>
      </c>
      <c r="I2" s="14" t="s">
        <v>132</v>
      </c>
    </row>
    <row r="3" spans="1:15" ht="20.100000000000001" customHeight="1" x14ac:dyDescent="0.2">
      <c r="A3" s="15" t="s">
        <v>0</v>
      </c>
      <c r="B3" s="29">
        <f>IF(H3=0,0.8,0.9)</f>
        <v>0.8</v>
      </c>
      <c r="C3" s="16">
        <v>7</v>
      </c>
      <c r="D3" s="28">
        <v>8</v>
      </c>
      <c r="E3" s="30">
        <v>0</v>
      </c>
      <c r="F3" s="30">
        <f>IF(C3&lt;5,1,0)</f>
        <v>0</v>
      </c>
      <c r="G3" s="30">
        <f>IF(D3&lt;5,1,0)</f>
        <v>0</v>
      </c>
      <c r="H3" s="30">
        <f>SUM(E3:G3)</f>
        <v>0</v>
      </c>
      <c r="I3" s="27" t="s">
        <v>133</v>
      </c>
      <c r="N3" s="32" t="s">
        <v>140</v>
      </c>
      <c r="O3" s="37">
        <v>1</v>
      </c>
    </row>
    <row r="4" spans="1:15" ht="20.100000000000001" customHeight="1" x14ac:dyDescent="0.2">
      <c r="A4" s="15" t="s">
        <v>1</v>
      </c>
      <c r="B4" s="29">
        <f>IF(H4=0,0.8,0.9)</f>
        <v>0.9</v>
      </c>
      <c r="C4" s="16">
        <v>3</v>
      </c>
      <c r="D4" s="28">
        <v>3</v>
      </c>
      <c r="E4" s="30">
        <v>1</v>
      </c>
      <c r="F4" s="30">
        <f t="shared" ref="F4:G67" si="0">IF(C4&lt;5,1,0)</f>
        <v>1</v>
      </c>
      <c r="G4" s="30">
        <f t="shared" si="0"/>
        <v>1</v>
      </c>
      <c r="H4" s="30">
        <f t="shared" ref="H4:H69" si="1">SUM(E4:G4)</f>
        <v>3</v>
      </c>
      <c r="I4" s="27" t="s">
        <v>134</v>
      </c>
      <c r="N4" s="32" t="s">
        <v>141</v>
      </c>
      <c r="O4" s="37">
        <v>2</v>
      </c>
    </row>
    <row r="5" spans="1:15" ht="20.100000000000001" customHeight="1" x14ac:dyDescent="0.2">
      <c r="A5" s="15" t="s">
        <v>2</v>
      </c>
      <c r="B5" s="29">
        <f>IF(H5=0,0.8,0.9)</f>
        <v>0.8</v>
      </c>
      <c r="C5" s="16">
        <v>8</v>
      </c>
      <c r="D5" s="28">
        <v>6</v>
      </c>
      <c r="E5" s="30">
        <v>0</v>
      </c>
      <c r="F5" s="30">
        <f t="shared" si="0"/>
        <v>0</v>
      </c>
      <c r="G5" s="30">
        <f t="shared" si="0"/>
        <v>0</v>
      </c>
      <c r="H5" s="30">
        <f t="shared" si="1"/>
        <v>0</v>
      </c>
      <c r="I5" s="27" t="s">
        <v>135</v>
      </c>
      <c r="N5" s="32" t="s">
        <v>142</v>
      </c>
      <c r="O5" s="37">
        <v>3</v>
      </c>
    </row>
    <row r="6" spans="1:15" ht="20.100000000000001" customHeight="1" x14ac:dyDescent="0.2">
      <c r="A6" s="15" t="s">
        <v>3</v>
      </c>
      <c r="B6" s="29">
        <f>IF(H6=0,0.8,0.9)</f>
        <v>0.8</v>
      </c>
      <c r="C6" s="16">
        <v>5</v>
      </c>
      <c r="D6" s="28">
        <v>5</v>
      </c>
      <c r="E6" s="30">
        <v>0</v>
      </c>
      <c r="F6" s="30">
        <f t="shared" si="0"/>
        <v>0</v>
      </c>
      <c r="G6" s="30">
        <f t="shared" si="0"/>
        <v>0</v>
      </c>
      <c r="H6" s="30">
        <f t="shared" si="1"/>
        <v>0</v>
      </c>
      <c r="N6" s="32" t="s">
        <v>0</v>
      </c>
      <c r="O6" s="37">
        <v>8</v>
      </c>
    </row>
    <row r="7" spans="1:15" ht="20.100000000000001" customHeight="1" x14ac:dyDescent="0.2">
      <c r="A7" s="228" t="s">
        <v>144</v>
      </c>
      <c r="B7" s="29">
        <f>IF(H7=0,0.8,0.9)</f>
        <v>0.8</v>
      </c>
      <c r="C7" s="16">
        <v>6</v>
      </c>
      <c r="D7" s="28">
        <v>8</v>
      </c>
      <c r="E7" s="30">
        <v>0</v>
      </c>
      <c r="F7" s="30">
        <f t="shared" si="0"/>
        <v>0</v>
      </c>
      <c r="G7" s="30">
        <f t="shared" si="0"/>
        <v>0</v>
      </c>
      <c r="H7" s="30">
        <f t="shared" si="1"/>
        <v>0</v>
      </c>
      <c r="N7" s="32"/>
      <c r="O7" s="37"/>
    </row>
    <row r="8" spans="1:15" ht="20.100000000000001" customHeight="1" x14ac:dyDescent="0.2">
      <c r="A8" s="15" t="s">
        <v>4</v>
      </c>
      <c r="B8" s="29">
        <f t="shared" ref="B8:B72" si="2">IF(H8=0,0.8,0.9)</f>
        <v>0.8</v>
      </c>
      <c r="C8" s="16">
        <v>9</v>
      </c>
      <c r="D8" s="28">
        <v>7</v>
      </c>
      <c r="E8" s="30">
        <v>0</v>
      </c>
      <c r="F8" s="30">
        <f t="shared" si="0"/>
        <v>0</v>
      </c>
      <c r="G8" s="30">
        <f t="shared" si="0"/>
        <v>0</v>
      </c>
      <c r="H8" s="30">
        <f t="shared" si="1"/>
        <v>0</v>
      </c>
      <c r="N8" s="32" t="s">
        <v>143</v>
      </c>
      <c r="O8" s="37">
        <v>2</v>
      </c>
    </row>
    <row r="9" spans="1:15" ht="20.100000000000001" customHeight="1" x14ac:dyDescent="0.2">
      <c r="A9" s="15" t="s">
        <v>5</v>
      </c>
      <c r="B9" s="29">
        <f t="shared" si="2"/>
        <v>0.9</v>
      </c>
      <c r="C9" s="16">
        <v>1</v>
      </c>
      <c r="D9" s="28">
        <v>6</v>
      </c>
      <c r="E9" s="30">
        <v>1</v>
      </c>
      <c r="F9" s="30">
        <f t="shared" si="0"/>
        <v>1</v>
      </c>
      <c r="G9" s="30">
        <f t="shared" si="0"/>
        <v>0</v>
      </c>
      <c r="H9" s="30">
        <f t="shared" si="1"/>
        <v>2</v>
      </c>
      <c r="N9" s="32" t="s">
        <v>1</v>
      </c>
      <c r="O9" s="37">
        <v>3</v>
      </c>
    </row>
    <row r="10" spans="1:15" ht="20.100000000000001" customHeight="1" x14ac:dyDescent="0.2">
      <c r="A10" s="15" t="s">
        <v>6</v>
      </c>
      <c r="B10" s="29">
        <f t="shared" si="2"/>
        <v>0.9</v>
      </c>
      <c r="C10" s="16">
        <v>7</v>
      </c>
      <c r="D10" s="28">
        <v>2</v>
      </c>
      <c r="E10" s="30">
        <v>0</v>
      </c>
      <c r="F10" s="30">
        <f t="shared" si="0"/>
        <v>0</v>
      </c>
      <c r="G10" s="30">
        <f t="shared" si="0"/>
        <v>1</v>
      </c>
      <c r="H10" s="30">
        <f t="shared" si="1"/>
        <v>1</v>
      </c>
      <c r="N10" s="32" t="s">
        <v>2</v>
      </c>
      <c r="O10" s="37">
        <v>5</v>
      </c>
    </row>
    <row r="11" spans="1:15" ht="20.100000000000001" customHeight="1" x14ac:dyDescent="0.2">
      <c r="A11" s="15" t="s">
        <v>7</v>
      </c>
      <c r="B11" s="29">
        <f t="shared" si="2"/>
        <v>0.8</v>
      </c>
      <c r="C11" s="16">
        <v>6</v>
      </c>
      <c r="D11" s="28">
        <v>8</v>
      </c>
      <c r="E11" s="30">
        <v>0</v>
      </c>
      <c r="F11" s="30">
        <f t="shared" si="0"/>
        <v>0</v>
      </c>
      <c r="G11" s="30">
        <f t="shared" si="0"/>
        <v>0</v>
      </c>
      <c r="H11" s="30">
        <f t="shared" si="1"/>
        <v>0</v>
      </c>
      <c r="N11" s="32" t="s">
        <v>3</v>
      </c>
      <c r="O11" s="37">
        <v>4</v>
      </c>
    </row>
    <row r="12" spans="1:15" ht="20.100000000000001" customHeight="1" x14ac:dyDescent="0.2">
      <c r="A12" s="15" t="s">
        <v>380</v>
      </c>
      <c r="B12" s="29">
        <f t="shared" si="2"/>
        <v>0.8</v>
      </c>
      <c r="C12" s="16">
        <v>5</v>
      </c>
      <c r="D12" s="28">
        <v>6</v>
      </c>
      <c r="E12" s="30">
        <v>0</v>
      </c>
      <c r="F12" s="30">
        <f t="shared" si="0"/>
        <v>0</v>
      </c>
      <c r="G12" s="30">
        <f t="shared" si="0"/>
        <v>0</v>
      </c>
      <c r="H12" s="30">
        <f t="shared" si="1"/>
        <v>0</v>
      </c>
      <c r="N12" s="32" t="s">
        <v>144</v>
      </c>
      <c r="O12" s="37">
        <v>8</v>
      </c>
    </row>
    <row r="13" spans="1:15" ht="20.100000000000001" customHeight="1" x14ac:dyDescent="0.2">
      <c r="A13" s="15" t="s">
        <v>9</v>
      </c>
      <c r="B13" s="29">
        <f t="shared" si="2"/>
        <v>0.8</v>
      </c>
      <c r="C13" s="16">
        <v>5</v>
      </c>
      <c r="D13" s="28">
        <v>6</v>
      </c>
      <c r="E13" s="30">
        <v>0</v>
      </c>
      <c r="F13" s="30">
        <f t="shared" si="0"/>
        <v>0</v>
      </c>
      <c r="G13" s="30">
        <f t="shared" si="0"/>
        <v>0</v>
      </c>
      <c r="H13" s="30">
        <f t="shared" si="1"/>
        <v>0</v>
      </c>
      <c r="N13" s="33" t="s">
        <v>4</v>
      </c>
      <c r="O13" s="37">
        <v>6</v>
      </c>
    </row>
    <row r="14" spans="1:15" ht="20.100000000000001" customHeight="1" x14ac:dyDescent="0.2">
      <c r="A14" s="15" t="s">
        <v>10</v>
      </c>
      <c r="B14" s="29">
        <f t="shared" si="2"/>
        <v>0.8</v>
      </c>
      <c r="C14" s="16">
        <v>7</v>
      </c>
      <c r="D14" s="28">
        <v>5</v>
      </c>
      <c r="E14" s="30">
        <v>0</v>
      </c>
      <c r="F14" s="30">
        <f t="shared" si="0"/>
        <v>0</v>
      </c>
      <c r="G14" s="30">
        <f t="shared" si="0"/>
        <v>0</v>
      </c>
      <c r="H14" s="30">
        <f t="shared" si="1"/>
        <v>0</v>
      </c>
      <c r="N14" s="32" t="s">
        <v>5</v>
      </c>
      <c r="O14" s="37">
        <v>5</v>
      </c>
    </row>
    <row r="15" spans="1:15" ht="20.100000000000001" customHeight="1" x14ac:dyDescent="0.2">
      <c r="A15" s="229" t="s">
        <v>11</v>
      </c>
      <c r="B15" s="229">
        <v>1</v>
      </c>
      <c r="C15" s="16">
        <v>3</v>
      </c>
      <c r="D15" s="28">
        <v>6</v>
      </c>
      <c r="E15" s="230">
        <v>1</v>
      </c>
      <c r="F15" s="30">
        <f t="shared" si="0"/>
        <v>1</v>
      </c>
      <c r="G15" s="230">
        <f t="shared" si="0"/>
        <v>0</v>
      </c>
      <c r="H15" s="230">
        <f t="shared" si="1"/>
        <v>2</v>
      </c>
      <c r="N15" s="32" t="s">
        <v>145</v>
      </c>
      <c r="O15" s="37">
        <v>2</v>
      </c>
    </row>
    <row r="16" spans="1:15" ht="20.100000000000001" customHeight="1" x14ac:dyDescent="0.2">
      <c r="A16" s="15" t="s">
        <v>12</v>
      </c>
      <c r="B16" s="29">
        <f t="shared" si="2"/>
        <v>0.8</v>
      </c>
      <c r="C16" s="16">
        <v>5</v>
      </c>
      <c r="D16" s="28">
        <v>5</v>
      </c>
      <c r="E16" s="30">
        <v>0</v>
      </c>
      <c r="F16" s="30">
        <f t="shared" si="0"/>
        <v>0</v>
      </c>
      <c r="G16" s="30">
        <f t="shared" si="0"/>
        <v>0</v>
      </c>
      <c r="H16" s="30">
        <f t="shared" si="1"/>
        <v>0</v>
      </c>
      <c r="N16" s="32" t="s">
        <v>146</v>
      </c>
      <c r="O16" s="37">
        <v>1</v>
      </c>
    </row>
    <row r="17" spans="1:15" ht="20.100000000000001" customHeight="1" x14ac:dyDescent="0.2">
      <c r="A17" s="15" t="s">
        <v>13</v>
      </c>
      <c r="B17" s="29">
        <f t="shared" si="2"/>
        <v>0.8</v>
      </c>
      <c r="C17" s="16">
        <v>5</v>
      </c>
      <c r="D17" s="28">
        <v>7</v>
      </c>
      <c r="E17" s="30">
        <v>0</v>
      </c>
      <c r="F17" s="30">
        <f t="shared" si="0"/>
        <v>0</v>
      </c>
      <c r="G17" s="30">
        <f t="shared" si="0"/>
        <v>0</v>
      </c>
      <c r="H17" s="30">
        <f t="shared" si="1"/>
        <v>0</v>
      </c>
      <c r="N17" s="32" t="s">
        <v>147</v>
      </c>
      <c r="O17" s="37">
        <v>7</v>
      </c>
    </row>
    <row r="18" spans="1:15" ht="20.100000000000001" customHeight="1" x14ac:dyDescent="0.2">
      <c r="A18" s="15" t="s">
        <v>14</v>
      </c>
      <c r="B18" s="29">
        <f t="shared" si="2"/>
        <v>0.8</v>
      </c>
      <c r="C18" s="16">
        <v>8</v>
      </c>
      <c r="D18" s="28">
        <v>7</v>
      </c>
      <c r="E18" s="30">
        <v>0</v>
      </c>
      <c r="F18" s="30">
        <f t="shared" si="0"/>
        <v>0</v>
      </c>
      <c r="G18" s="30">
        <f t="shared" si="0"/>
        <v>0</v>
      </c>
      <c r="H18" s="30">
        <f t="shared" si="1"/>
        <v>0</v>
      </c>
      <c r="N18" s="32" t="s">
        <v>148</v>
      </c>
      <c r="O18" s="37">
        <v>5</v>
      </c>
    </row>
    <row r="19" spans="1:15" ht="20.100000000000001" customHeight="1" x14ac:dyDescent="0.2">
      <c r="A19" s="15" t="s">
        <v>15</v>
      </c>
      <c r="B19" s="29">
        <f t="shared" si="2"/>
        <v>0.9</v>
      </c>
      <c r="C19" s="16">
        <v>5</v>
      </c>
      <c r="D19" s="28">
        <v>5</v>
      </c>
      <c r="E19" s="30">
        <v>1</v>
      </c>
      <c r="F19" s="30">
        <f t="shared" si="0"/>
        <v>0</v>
      </c>
      <c r="G19" s="30">
        <f t="shared" si="0"/>
        <v>0</v>
      </c>
      <c r="H19" s="30">
        <f t="shared" si="1"/>
        <v>1</v>
      </c>
      <c r="N19" s="32" t="s">
        <v>6</v>
      </c>
      <c r="O19" s="37">
        <v>2</v>
      </c>
    </row>
    <row r="20" spans="1:15" ht="20.100000000000001" customHeight="1" x14ac:dyDescent="0.2">
      <c r="A20" s="15" t="s">
        <v>16</v>
      </c>
      <c r="B20" s="29">
        <f t="shared" si="2"/>
        <v>0.9</v>
      </c>
      <c r="C20" s="16">
        <v>4</v>
      </c>
      <c r="D20" s="28">
        <v>3</v>
      </c>
      <c r="E20" s="30">
        <v>0</v>
      </c>
      <c r="F20" s="30">
        <f t="shared" si="0"/>
        <v>1</v>
      </c>
      <c r="G20" s="30">
        <f t="shared" si="0"/>
        <v>1</v>
      </c>
      <c r="H20" s="30">
        <f t="shared" si="1"/>
        <v>2</v>
      </c>
      <c r="N20" s="32" t="s">
        <v>7</v>
      </c>
      <c r="O20" s="37">
        <v>8</v>
      </c>
    </row>
    <row r="21" spans="1:15" ht="20.100000000000001" customHeight="1" x14ac:dyDescent="0.2">
      <c r="A21" s="15" t="s">
        <v>17</v>
      </c>
      <c r="B21" s="29">
        <f t="shared" si="2"/>
        <v>0.9</v>
      </c>
      <c r="C21" s="16">
        <v>3</v>
      </c>
      <c r="D21" s="28">
        <v>5</v>
      </c>
      <c r="E21" s="30">
        <v>1</v>
      </c>
      <c r="F21" s="30">
        <f t="shared" si="0"/>
        <v>1</v>
      </c>
      <c r="G21" s="30">
        <f t="shared" si="0"/>
        <v>0</v>
      </c>
      <c r="H21" s="30">
        <f t="shared" si="1"/>
        <v>2</v>
      </c>
      <c r="N21" s="32" t="s">
        <v>149</v>
      </c>
      <c r="O21" s="37">
        <v>8</v>
      </c>
    </row>
    <row r="22" spans="1:15" ht="20.100000000000001" customHeight="1" x14ac:dyDescent="0.2">
      <c r="A22" s="15" t="s">
        <v>18</v>
      </c>
      <c r="B22" s="29">
        <f t="shared" si="2"/>
        <v>0.9</v>
      </c>
      <c r="C22" s="16">
        <v>5</v>
      </c>
      <c r="D22" s="28">
        <v>2</v>
      </c>
      <c r="E22" s="30">
        <v>0</v>
      </c>
      <c r="F22" s="30">
        <f t="shared" si="0"/>
        <v>0</v>
      </c>
      <c r="G22" s="30">
        <f t="shared" si="0"/>
        <v>1</v>
      </c>
      <c r="H22" s="30">
        <f t="shared" si="1"/>
        <v>1</v>
      </c>
      <c r="N22" s="33" t="s">
        <v>150</v>
      </c>
      <c r="O22" s="37">
        <v>3</v>
      </c>
    </row>
    <row r="23" spans="1:15" ht="20.100000000000001" customHeight="1" x14ac:dyDescent="0.2">
      <c r="A23" s="15" t="s">
        <v>158</v>
      </c>
      <c r="B23" s="29">
        <f t="shared" si="2"/>
        <v>0.9</v>
      </c>
      <c r="C23" s="16">
        <v>5</v>
      </c>
      <c r="D23" s="28">
        <v>1</v>
      </c>
      <c r="E23" s="30">
        <v>0</v>
      </c>
      <c r="F23" s="30">
        <f t="shared" si="0"/>
        <v>0</v>
      </c>
      <c r="G23" s="30">
        <f t="shared" si="0"/>
        <v>1</v>
      </c>
      <c r="H23" s="30">
        <f t="shared" si="1"/>
        <v>1</v>
      </c>
      <c r="N23" s="32" t="s">
        <v>8</v>
      </c>
      <c r="O23" s="37">
        <v>7</v>
      </c>
    </row>
    <row r="24" spans="1:15" ht="20.100000000000001" customHeight="1" x14ac:dyDescent="0.2">
      <c r="A24" s="15" t="s">
        <v>19</v>
      </c>
      <c r="B24" s="29">
        <f t="shared" si="2"/>
        <v>0.9</v>
      </c>
      <c r="C24" s="16">
        <v>10</v>
      </c>
      <c r="D24" s="28">
        <v>2</v>
      </c>
      <c r="E24" s="30">
        <v>0</v>
      </c>
      <c r="F24" s="30">
        <f t="shared" si="0"/>
        <v>0</v>
      </c>
      <c r="G24" s="30">
        <f t="shared" si="0"/>
        <v>1</v>
      </c>
      <c r="H24" s="30">
        <f t="shared" si="1"/>
        <v>1</v>
      </c>
      <c r="N24" s="32" t="s">
        <v>9</v>
      </c>
      <c r="O24" s="37">
        <v>5</v>
      </c>
    </row>
    <row r="25" spans="1:15" ht="20.100000000000001" customHeight="1" x14ac:dyDescent="0.2">
      <c r="A25" s="15" t="s">
        <v>20</v>
      </c>
      <c r="B25" s="29">
        <f t="shared" si="2"/>
        <v>0.8</v>
      </c>
      <c r="C25" s="16">
        <v>6</v>
      </c>
      <c r="D25" s="28">
        <v>5</v>
      </c>
      <c r="E25" s="30">
        <v>0</v>
      </c>
      <c r="F25" s="30">
        <f t="shared" si="0"/>
        <v>0</v>
      </c>
      <c r="G25" s="30">
        <f t="shared" si="0"/>
        <v>0</v>
      </c>
      <c r="H25" s="30">
        <f t="shared" si="1"/>
        <v>0</v>
      </c>
      <c r="N25" s="32" t="s">
        <v>10</v>
      </c>
      <c r="O25" s="37">
        <v>5</v>
      </c>
    </row>
    <row r="26" spans="1:15" ht="20.100000000000001" customHeight="1" x14ac:dyDescent="0.2">
      <c r="A26" s="15" t="s">
        <v>21</v>
      </c>
      <c r="B26" s="29">
        <f t="shared" si="2"/>
        <v>0.9</v>
      </c>
      <c r="C26" s="16">
        <v>3</v>
      </c>
      <c r="D26" s="28">
        <v>7</v>
      </c>
      <c r="E26" s="30">
        <v>1</v>
      </c>
      <c r="F26" s="30">
        <f t="shared" si="0"/>
        <v>1</v>
      </c>
      <c r="G26" s="30">
        <f t="shared" si="0"/>
        <v>0</v>
      </c>
      <c r="H26" s="30">
        <f t="shared" si="1"/>
        <v>2</v>
      </c>
      <c r="N26" s="32" t="s">
        <v>11</v>
      </c>
      <c r="O26" s="37">
        <v>6</v>
      </c>
    </row>
    <row r="27" spans="1:15" ht="20.100000000000001" customHeight="1" x14ac:dyDescent="0.2">
      <c r="A27" s="15" t="s">
        <v>22</v>
      </c>
      <c r="B27" s="29">
        <f t="shared" si="2"/>
        <v>0.8</v>
      </c>
      <c r="C27" s="16">
        <v>5</v>
      </c>
      <c r="D27" s="28">
        <v>8</v>
      </c>
      <c r="E27" s="30">
        <v>0</v>
      </c>
      <c r="F27" s="30">
        <f t="shared" si="0"/>
        <v>0</v>
      </c>
      <c r="G27" s="30">
        <f t="shared" si="0"/>
        <v>0</v>
      </c>
      <c r="H27" s="30">
        <f t="shared" si="1"/>
        <v>0</v>
      </c>
      <c r="N27" s="34" t="s">
        <v>12</v>
      </c>
      <c r="O27" s="38">
        <v>5</v>
      </c>
    </row>
    <row r="28" spans="1:15" ht="20.100000000000001" customHeight="1" x14ac:dyDescent="0.2">
      <c r="A28" s="15" t="s">
        <v>23</v>
      </c>
      <c r="B28" s="29">
        <f t="shared" si="2"/>
        <v>0.8</v>
      </c>
      <c r="C28" s="16">
        <v>9</v>
      </c>
      <c r="D28" s="28">
        <v>5</v>
      </c>
      <c r="E28" s="30">
        <v>0</v>
      </c>
      <c r="F28" s="30">
        <f t="shared" si="0"/>
        <v>0</v>
      </c>
      <c r="G28" s="30">
        <f t="shared" si="0"/>
        <v>0</v>
      </c>
      <c r="H28" s="30">
        <f t="shared" si="1"/>
        <v>0</v>
      </c>
      <c r="N28" s="32" t="s">
        <v>13</v>
      </c>
      <c r="O28" s="37">
        <v>6</v>
      </c>
    </row>
    <row r="29" spans="1:15" ht="20.100000000000001" customHeight="1" x14ac:dyDescent="0.2">
      <c r="A29" s="15" t="s">
        <v>24</v>
      </c>
      <c r="B29" s="29">
        <f t="shared" si="2"/>
        <v>0.8</v>
      </c>
      <c r="C29" s="16">
        <v>5</v>
      </c>
      <c r="D29" s="28">
        <v>5</v>
      </c>
      <c r="E29" s="30">
        <v>0</v>
      </c>
      <c r="F29" s="30">
        <f t="shared" si="0"/>
        <v>0</v>
      </c>
      <c r="G29" s="30">
        <f t="shared" si="0"/>
        <v>0</v>
      </c>
      <c r="H29" s="30">
        <f t="shared" si="1"/>
        <v>0</v>
      </c>
      <c r="N29" s="32" t="s">
        <v>14</v>
      </c>
      <c r="O29" s="37">
        <v>6</v>
      </c>
    </row>
    <row r="30" spans="1:15" ht="20.100000000000001" customHeight="1" x14ac:dyDescent="0.2">
      <c r="A30" s="15" t="s">
        <v>25</v>
      </c>
      <c r="B30" s="29">
        <f t="shared" si="2"/>
        <v>0.8</v>
      </c>
      <c r="C30" s="16">
        <v>10</v>
      </c>
      <c r="D30" s="28">
        <v>8</v>
      </c>
      <c r="E30" s="30">
        <v>0</v>
      </c>
      <c r="F30" s="30">
        <f t="shared" si="0"/>
        <v>0</v>
      </c>
      <c r="G30" s="30">
        <f t="shared" si="0"/>
        <v>0</v>
      </c>
      <c r="H30" s="30">
        <f t="shared" si="1"/>
        <v>0</v>
      </c>
      <c r="N30" s="32" t="s">
        <v>15</v>
      </c>
      <c r="O30" s="37">
        <v>5</v>
      </c>
    </row>
    <row r="31" spans="1:15" ht="20.100000000000001" customHeight="1" x14ac:dyDescent="0.2">
      <c r="A31" s="15" t="s">
        <v>26</v>
      </c>
      <c r="B31" s="29">
        <f t="shared" si="2"/>
        <v>0.8</v>
      </c>
      <c r="C31" s="16">
        <v>10</v>
      </c>
      <c r="D31" s="28">
        <v>8</v>
      </c>
      <c r="E31" s="30">
        <v>0</v>
      </c>
      <c r="F31" s="30">
        <f t="shared" si="0"/>
        <v>0</v>
      </c>
      <c r="G31" s="30">
        <f t="shared" si="0"/>
        <v>0</v>
      </c>
      <c r="H31" s="30">
        <f t="shared" si="1"/>
        <v>0</v>
      </c>
      <c r="N31" s="32" t="s">
        <v>151</v>
      </c>
      <c r="O31" s="37">
        <v>2</v>
      </c>
    </row>
    <row r="32" spans="1:15" ht="20.100000000000001" customHeight="1" x14ac:dyDescent="0.2">
      <c r="A32" s="15" t="s">
        <v>27</v>
      </c>
      <c r="B32" s="29">
        <f t="shared" si="2"/>
        <v>0.8</v>
      </c>
      <c r="C32" s="16">
        <v>6</v>
      </c>
      <c r="D32" s="28">
        <v>7</v>
      </c>
      <c r="E32" s="30">
        <v>0</v>
      </c>
      <c r="F32" s="30">
        <f t="shared" si="0"/>
        <v>0</v>
      </c>
      <c r="G32" s="30">
        <f t="shared" si="0"/>
        <v>0</v>
      </c>
      <c r="H32" s="30">
        <f t="shared" si="1"/>
        <v>0</v>
      </c>
      <c r="N32" s="32" t="s">
        <v>152</v>
      </c>
      <c r="O32" s="37">
        <v>2</v>
      </c>
    </row>
    <row r="33" spans="1:15" ht="20.100000000000001" customHeight="1" x14ac:dyDescent="0.2">
      <c r="A33" s="15" t="s">
        <v>28</v>
      </c>
      <c r="B33" s="29">
        <f t="shared" si="2"/>
        <v>0.9</v>
      </c>
      <c r="C33" s="16">
        <v>2</v>
      </c>
      <c r="D33" s="28">
        <v>6</v>
      </c>
      <c r="E33" s="30">
        <v>1</v>
      </c>
      <c r="F33" s="30">
        <f t="shared" si="0"/>
        <v>1</v>
      </c>
      <c r="G33" s="30">
        <f t="shared" si="0"/>
        <v>0</v>
      </c>
      <c r="H33" s="30">
        <f t="shared" si="1"/>
        <v>2</v>
      </c>
      <c r="N33" s="32" t="s">
        <v>153</v>
      </c>
      <c r="O33" s="37">
        <v>2</v>
      </c>
    </row>
    <row r="34" spans="1:15" ht="20.100000000000001" customHeight="1" x14ac:dyDescent="0.2">
      <c r="A34" s="15" t="s">
        <v>29</v>
      </c>
      <c r="B34" s="29">
        <f t="shared" si="2"/>
        <v>0.9</v>
      </c>
      <c r="C34" s="16">
        <v>4</v>
      </c>
      <c r="D34" s="28">
        <v>5</v>
      </c>
      <c r="E34" s="30">
        <v>0</v>
      </c>
      <c r="F34" s="30">
        <f t="shared" si="0"/>
        <v>1</v>
      </c>
      <c r="G34" s="30">
        <f t="shared" si="0"/>
        <v>0</v>
      </c>
      <c r="H34" s="30">
        <f t="shared" si="1"/>
        <v>1</v>
      </c>
      <c r="N34" s="32" t="s">
        <v>154</v>
      </c>
      <c r="O34" s="37">
        <v>2</v>
      </c>
    </row>
    <row r="35" spans="1:15" ht="20.100000000000001" customHeight="1" x14ac:dyDescent="0.2">
      <c r="A35" s="15" t="s">
        <v>30</v>
      </c>
      <c r="B35" s="29">
        <f t="shared" si="2"/>
        <v>0.8</v>
      </c>
      <c r="C35" s="16">
        <v>7</v>
      </c>
      <c r="D35" s="28">
        <v>8</v>
      </c>
      <c r="E35" s="30">
        <v>0</v>
      </c>
      <c r="F35" s="30">
        <f t="shared" si="0"/>
        <v>0</v>
      </c>
      <c r="G35" s="30">
        <f t="shared" si="0"/>
        <v>0</v>
      </c>
      <c r="H35" s="30">
        <f t="shared" si="1"/>
        <v>0</v>
      </c>
      <c r="N35" s="32" t="s">
        <v>16</v>
      </c>
      <c r="O35" s="37">
        <v>5</v>
      </c>
    </row>
    <row r="36" spans="1:15" ht="20.100000000000001" customHeight="1" x14ac:dyDescent="0.2">
      <c r="A36" s="15" t="s">
        <v>31</v>
      </c>
      <c r="B36" s="29">
        <f t="shared" si="2"/>
        <v>0.8</v>
      </c>
      <c r="C36" s="16">
        <v>6</v>
      </c>
      <c r="D36" s="28">
        <v>7</v>
      </c>
      <c r="E36" s="30">
        <v>0</v>
      </c>
      <c r="F36" s="30">
        <f t="shared" si="0"/>
        <v>0</v>
      </c>
      <c r="G36" s="30">
        <f t="shared" si="0"/>
        <v>0</v>
      </c>
      <c r="H36" s="30">
        <f t="shared" si="1"/>
        <v>0</v>
      </c>
      <c r="N36" s="32" t="s">
        <v>155</v>
      </c>
      <c r="O36" s="37">
        <v>7</v>
      </c>
    </row>
    <row r="37" spans="1:15" ht="20.100000000000001" customHeight="1" x14ac:dyDescent="0.2">
      <c r="A37" s="15" t="s">
        <v>32</v>
      </c>
      <c r="B37" s="29">
        <f t="shared" si="2"/>
        <v>0.8</v>
      </c>
      <c r="C37" s="16">
        <v>9</v>
      </c>
      <c r="D37" s="28">
        <v>8</v>
      </c>
      <c r="E37" s="30">
        <v>0</v>
      </c>
      <c r="F37" s="30">
        <f t="shared" si="0"/>
        <v>0</v>
      </c>
      <c r="G37" s="30">
        <f t="shared" si="0"/>
        <v>0</v>
      </c>
      <c r="H37" s="30">
        <f t="shared" si="1"/>
        <v>0</v>
      </c>
      <c r="N37" s="32" t="s">
        <v>156</v>
      </c>
      <c r="O37" s="37">
        <v>2</v>
      </c>
    </row>
    <row r="38" spans="1:15" ht="20.100000000000001" customHeight="1" x14ac:dyDescent="0.2">
      <c r="A38" s="15" t="s">
        <v>33</v>
      </c>
      <c r="B38" s="29">
        <f t="shared" si="2"/>
        <v>0.9</v>
      </c>
      <c r="C38" s="16">
        <v>3</v>
      </c>
      <c r="D38" s="28">
        <v>4</v>
      </c>
      <c r="E38" s="30">
        <v>1</v>
      </c>
      <c r="F38" s="30">
        <f t="shared" si="0"/>
        <v>1</v>
      </c>
      <c r="G38" s="30">
        <f t="shared" si="0"/>
        <v>1</v>
      </c>
      <c r="H38" s="30">
        <f t="shared" si="1"/>
        <v>3</v>
      </c>
      <c r="N38" s="32" t="s">
        <v>157</v>
      </c>
      <c r="O38" s="37">
        <v>7</v>
      </c>
    </row>
    <row r="39" spans="1:15" ht="20.100000000000001" customHeight="1" x14ac:dyDescent="0.2">
      <c r="A39" s="15" t="s">
        <v>34</v>
      </c>
      <c r="B39" s="29">
        <f t="shared" si="2"/>
        <v>0.8</v>
      </c>
      <c r="C39" s="16">
        <v>7</v>
      </c>
      <c r="D39" s="28">
        <v>8</v>
      </c>
      <c r="E39" s="30">
        <v>0</v>
      </c>
      <c r="F39" s="30">
        <f t="shared" si="0"/>
        <v>0</v>
      </c>
      <c r="G39" s="30">
        <f t="shared" si="0"/>
        <v>0</v>
      </c>
      <c r="H39" s="30">
        <f t="shared" si="1"/>
        <v>0</v>
      </c>
      <c r="N39" s="32" t="s">
        <v>17</v>
      </c>
      <c r="O39" s="37">
        <v>4</v>
      </c>
    </row>
    <row r="40" spans="1:15" ht="20.100000000000001" customHeight="1" x14ac:dyDescent="0.2">
      <c r="A40" s="15" t="s">
        <v>35</v>
      </c>
      <c r="B40" s="29">
        <f t="shared" si="2"/>
        <v>0.9</v>
      </c>
      <c r="C40" s="16">
        <v>3</v>
      </c>
      <c r="D40" s="28">
        <v>5</v>
      </c>
      <c r="E40" s="30">
        <v>1</v>
      </c>
      <c r="F40" s="30">
        <f t="shared" si="0"/>
        <v>1</v>
      </c>
      <c r="G40" s="30">
        <f t="shared" si="0"/>
        <v>0</v>
      </c>
      <c r="H40" s="30">
        <f t="shared" si="1"/>
        <v>2</v>
      </c>
      <c r="N40" s="32" t="s">
        <v>18</v>
      </c>
      <c r="O40" s="37">
        <v>3</v>
      </c>
    </row>
    <row r="41" spans="1:15" ht="20.100000000000001" customHeight="1" x14ac:dyDescent="0.2">
      <c r="A41" s="15" t="s">
        <v>36</v>
      </c>
      <c r="B41" s="29">
        <f t="shared" si="2"/>
        <v>0.9</v>
      </c>
      <c r="C41" s="16">
        <v>2</v>
      </c>
      <c r="D41" s="28">
        <v>6</v>
      </c>
      <c r="E41" s="30">
        <v>1</v>
      </c>
      <c r="F41" s="30">
        <f t="shared" si="0"/>
        <v>1</v>
      </c>
      <c r="G41" s="30">
        <f t="shared" si="0"/>
        <v>0</v>
      </c>
      <c r="H41" s="30">
        <f t="shared" si="1"/>
        <v>2</v>
      </c>
      <c r="N41" s="32" t="s">
        <v>158</v>
      </c>
      <c r="O41" s="37">
        <v>1</v>
      </c>
    </row>
    <row r="42" spans="1:15" ht="20.100000000000001" customHeight="1" x14ac:dyDescent="0.2">
      <c r="A42" s="15" t="s">
        <v>37</v>
      </c>
      <c r="B42" s="29">
        <f t="shared" si="2"/>
        <v>0.9</v>
      </c>
      <c r="C42" s="16">
        <v>3</v>
      </c>
      <c r="D42" s="28">
        <v>7</v>
      </c>
      <c r="E42" s="30">
        <v>1</v>
      </c>
      <c r="F42" s="30">
        <f t="shared" si="0"/>
        <v>1</v>
      </c>
      <c r="G42" s="30">
        <f t="shared" si="0"/>
        <v>0</v>
      </c>
      <c r="H42" s="30">
        <f t="shared" si="1"/>
        <v>2</v>
      </c>
      <c r="N42" s="32" t="s">
        <v>19</v>
      </c>
      <c r="O42" s="37">
        <v>3</v>
      </c>
    </row>
    <row r="43" spans="1:15" ht="20.100000000000001" customHeight="1" x14ac:dyDescent="0.2">
      <c r="A43" s="15" t="s">
        <v>38</v>
      </c>
      <c r="B43" s="29">
        <f t="shared" si="2"/>
        <v>0.8</v>
      </c>
      <c r="C43" s="16">
        <v>8</v>
      </c>
      <c r="D43" s="28">
        <v>8</v>
      </c>
      <c r="E43" s="30">
        <v>0</v>
      </c>
      <c r="F43" s="30">
        <f t="shared" si="0"/>
        <v>0</v>
      </c>
      <c r="G43" s="30">
        <f t="shared" si="0"/>
        <v>0</v>
      </c>
      <c r="H43" s="30">
        <f t="shared" si="1"/>
        <v>0</v>
      </c>
      <c r="N43" s="32" t="s">
        <v>20</v>
      </c>
      <c r="O43" s="37">
        <v>5</v>
      </c>
    </row>
    <row r="44" spans="1:15" ht="20.100000000000001" customHeight="1" x14ac:dyDescent="0.2">
      <c r="A44" s="15" t="s">
        <v>39</v>
      </c>
      <c r="B44" s="29">
        <f t="shared" si="2"/>
        <v>0.9</v>
      </c>
      <c r="C44" s="16">
        <v>3</v>
      </c>
      <c r="D44" s="28">
        <v>5</v>
      </c>
      <c r="E44" s="30">
        <v>1</v>
      </c>
      <c r="F44" s="30">
        <f t="shared" si="0"/>
        <v>1</v>
      </c>
      <c r="G44" s="30">
        <f t="shared" si="0"/>
        <v>0</v>
      </c>
      <c r="H44" s="30">
        <f t="shared" si="1"/>
        <v>2</v>
      </c>
      <c r="N44" s="32" t="s">
        <v>21</v>
      </c>
      <c r="O44" s="37">
        <v>7</v>
      </c>
    </row>
    <row r="45" spans="1:15" ht="20.100000000000001" customHeight="1" x14ac:dyDescent="0.2">
      <c r="A45" s="15" t="s">
        <v>337</v>
      </c>
      <c r="B45" s="29">
        <f t="shared" si="2"/>
        <v>0.8</v>
      </c>
      <c r="C45" s="16">
        <v>8</v>
      </c>
      <c r="D45" s="28">
        <v>8</v>
      </c>
      <c r="E45" s="30">
        <v>0</v>
      </c>
      <c r="F45" s="30">
        <f t="shared" si="0"/>
        <v>0</v>
      </c>
      <c r="G45" s="30">
        <f t="shared" si="0"/>
        <v>0</v>
      </c>
      <c r="H45" s="30">
        <f t="shared" si="1"/>
        <v>0</v>
      </c>
      <c r="N45" s="32" t="s">
        <v>22</v>
      </c>
      <c r="O45" s="37">
        <v>8</v>
      </c>
    </row>
    <row r="46" spans="1:15" ht="20.100000000000001" customHeight="1" x14ac:dyDescent="0.2">
      <c r="A46" s="15" t="s">
        <v>40</v>
      </c>
      <c r="B46" s="29">
        <f t="shared" si="2"/>
        <v>0.8</v>
      </c>
      <c r="C46" s="16">
        <v>5</v>
      </c>
      <c r="D46" s="28">
        <v>6</v>
      </c>
      <c r="E46" s="30">
        <v>0</v>
      </c>
      <c r="F46" s="30">
        <f t="shared" si="0"/>
        <v>0</v>
      </c>
      <c r="G46" s="30">
        <f t="shared" si="0"/>
        <v>0</v>
      </c>
      <c r="H46" s="30">
        <f t="shared" si="1"/>
        <v>0</v>
      </c>
      <c r="N46" s="32" t="s">
        <v>159</v>
      </c>
      <c r="O46" s="37">
        <v>2</v>
      </c>
    </row>
    <row r="47" spans="1:15" ht="20.100000000000001" customHeight="1" x14ac:dyDescent="0.2">
      <c r="A47" s="15" t="s">
        <v>41</v>
      </c>
      <c r="B47" s="29">
        <f t="shared" si="2"/>
        <v>0.8</v>
      </c>
      <c r="C47" s="16">
        <v>5</v>
      </c>
      <c r="D47" s="28">
        <v>8</v>
      </c>
      <c r="E47" s="30">
        <v>0</v>
      </c>
      <c r="F47" s="30">
        <f t="shared" si="0"/>
        <v>0</v>
      </c>
      <c r="G47" s="30">
        <f t="shared" si="0"/>
        <v>0</v>
      </c>
      <c r="H47" s="30">
        <f t="shared" si="1"/>
        <v>0</v>
      </c>
      <c r="N47" s="32" t="s">
        <v>160</v>
      </c>
      <c r="O47" s="37">
        <v>2</v>
      </c>
    </row>
    <row r="48" spans="1:15" ht="20.100000000000001" customHeight="1" x14ac:dyDescent="0.2">
      <c r="A48" s="15" t="s">
        <v>42</v>
      </c>
      <c r="B48" s="29">
        <f t="shared" si="2"/>
        <v>0.9</v>
      </c>
      <c r="C48" s="16">
        <v>1</v>
      </c>
      <c r="D48" s="28">
        <v>5</v>
      </c>
      <c r="E48" s="30">
        <v>1</v>
      </c>
      <c r="F48" s="30">
        <f t="shared" si="0"/>
        <v>1</v>
      </c>
      <c r="G48" s="30">
        <f t="shared" si="0"/>
        <v>0</v>
      </c>
      <c r="H48" s="30">
        <f t="shared" si="1"/>
        <v>2</v>
      </c>
      <c r="N48" s="35" t="s">
        <v>161</v>
      </c>
      <c r="O48" s="37">
        <v>2</v>
      </c>
    </row>
    <row r="49" spans="1:15" ht="20.100000000000001" customHeight="1" x14ac:dyDescent="0.2">
      <c r="A49" s="15" t="s">
        <v>43</v>
      </c>
      <c r="B49" s="29">
        <f t="shared" si="2"/>
        <v>0.8</v>
      </c>
      <c r="C49" s="16">
        <v>7</v>
      </c>
      <c r="D49" s="28">
        <v>7</v>
      </c>
      <c r="E49" s="30">
        <v>0</v>
      </c>
      <c r="F49" s="30">
        <f t="shared" si="0"/>
        <v>0</v>
      </c>
      <c r="G49" s="30">
        <f t="shared" si="0"/>
        <v>0</v>
      </c>
      <c r="H49" s="30">
        <f t="shared" si="1"/>
        <v>0</v>
      </c>
      <c r="N49" s="32" t="s">
        <v>162</v>
      </c>
      <c r="O49" s="37">
        <v>8</v>
      </c>
    </row>
    <row r="50" spans="1:15" ht="20.100000000000001" customHeight="1" x14ac:dyDescent="0.2">
      <c r="A50" s="15" t="s">
        <v>44</v>
      </c>
      <c r="B50" s="29">
        <f t="shared" si="2"/>
        <v>0.8</v>
      </c>
      <c r="C50" s="16">
        <v>6</v>
      </c>
      <c r="D50" s="28">
        <v>6</v>
      </c>
      <c r="E50" s="30">
        <v>0</v>
      </c>
      <c r="F50" s="30">
        <f t="shared" si="0"/>
        <v>0</v>
      </c>
      <c r="G50" s="30">
        <f t="shared" si="0"/>
        <v>0</v>
      </c>
      <c r="H50" s="30">
        <f t="shared" si="1"/>
        <v>0</v>
      </c>
      <c r="N50" s="32" t="s">
        <v>23</v>
      </c>
      <c r="O50" s="37">
        <v>5</v>
      </c>
    </row>
    <row r="51" spans="1:15" ht="20.100000000000001" customHeight="1" x14ac:dyDescent="0.2">
      <c r="A51" s="15" t="s">
        <v>45</v>
      </c>
      <c r="B51" s="29">
        <f t="shared" si="2"/>
        <v>0.8</v>
      </c>
      <c r="C51" s="16">
        <v>9</v>
      </c>
      <c r="D51" s="28">
        <v>7</v>
      </c>
      <c r="E51" s="30">
        <v>0</v>
      </c>
      <c r="F51" s="30">
        <f t="shared" si="0"/>
        <v>0</v>
      </c>
      <c r="G51" s="30">
        <f t="shared" si="0"/>
        <v>0</v>
      </c>
      <c r="H51" s="30">
        <f t="shared" si="1"/>
        <v>0</v>
      </c>
      <c r="N51" s="32" t="s">
        <v>163</v>
      </c>
      <c r="O51" s="37">
        <v>2</v>
      </c>
    </row>
    <row r="52" spans="1:15" ht="20.100000000000001" customHeight="1" x14ac:dyDescent="0.2">
      <c r="A52" s="229" t="s">
        <v>46</v>
      </c>
      <c r="B52" s="229">
        <v>1</v>
      </c>
      <c r="C52" s="16">
        <v>5</v>
      </c>
      <c r="D52" s="28">
        <v>7</v>
      </c>
      <c r="E52" s="230">
        <v>1</v>
      </c>
      <c r="F52" s="30">
        <f t="shared" si="0"/>
        <v>0</v>
      </c>
      <c r="G52" s="230">
        <f t="shared" si="0"/>
        <v>0</v>
      </c>
      <c r="H52" s="230">
        <f t="shared" si="1"/>
        <v>1</v>
      </c>
      <c r="N52" s="33" t="s">
        <v>164</v>
      </c>
      <c r="O52" s="37">
        <v>3</v>
      </c>
    </row>
    <row r="53" spans="1:15" ht="20.100000000000001" customHeight="1" x14ac:dyDescent="0.2">
      <c r="A53" s="15" t="s">
        <v>47</v>
      </c>
      <c r="B53" s="29">
        <f t="shared" si="2"/>
        <v>0.8</v>
      </c>
      <c r="C53" s="16">
        <v>5</v>
      </c>
      <c r="D53" s="28">
        <v>8</v>
      </c>
      <c r="E53" s="30">
        <v>0</v>
      </c>
      <c r="F53" s="30">
        <f t="shared" si="0"/>
        <v>0</v>
      </c>
      <c r="G53" s="30">
        <f t="shared" si="0"/>
        <v>0</v>
      </c>
      <c r="H53" s="30">
        <f t="shared" si="1"/>
        <v>0</v>
      </c>
      <c r="N53" s="33" t="s">
        <v>165</v>
      </c>
      <c r="O53" s="37">
        <v>2</v>
      </c>
    </row>
    <row r="54" spans="1:15" ht="20.100000000000001" customHeight="1" x14ac:dyDescent="0.2">
      <c r="A54" s="15" t="s">
        <v>48</v>
      </c>
      <c r="B54" s="29">
        <f t="shared" si="2"/>
        <v>0.8</v>
      </c>
      <c r="C54" s="16">
        <v>7</v>
      </c>
      <c r="D54" s="28">
        <v>8</v>
      </c>
      <c r="E54" s="30">
        <v>0</v>
      </c>
      <c r="F54" s="30">
        <f t="shared" si="0"/>
        <v>0</v>
      </c>
      <c r="G54" s="30">
        <f t="shared" si="0"/>
        <v>0</v>
      </c>
      <c r="H54" s="30">
        <f t="shared" si="1"/>
        <v>0</v>
      </c>
      <c r="N54" s="33" t="s">
        <v>166</v>
      </c>
      <c r="O54" s="37">
        <v>1</v>
      </c>
    </row>
    <row r="55" spans="1:15" ht="20.100000000000001" customHeight="1" x14ac:dyDescent="0.2">
      <c r="A55" s="15" t="s">
        <v>49</v>
      </c>
      <c r="B55" s="29">
        <f t="shared" si="2"/>
        <v>0.8</v>
      </c>
      <c r="C55" s="16">
        <v>6</v>
      </c>
      <c r="D55" s="28">
        <v>7</v>
      </c>
      <c r="E55" s="30">
        <v>0</v>
      </c>
      <c r="F55" s="30">
        <f t="shared" si="0"/>
        <v>0</v>
      </c>
      <c r="G55" s="30">
        <f t="shared" si="0"/>
        <v>0</v>
      </c>
      <c r="H55" s="30">
        <f t="shared" si="1"/>
        <v>0</v>
      </c>
      <c r="N55" s="33" t="s">
        <v>167</v>
      </c>
      <c r="O55" s="37">
        <v>5</v>
      </c>
    </row>
    <row r="56" spans="1:15" ht="20.100000000000001" customHeight="1" x14ac:dyDescent="0.2">
      <c r="A56" s="15" t="s">
        <v>50</v>
      </c>
      <c r="B56" s="29">
        <f t="shared" si="2"/>
        <v>0.9</v>
      </c>
      <c r="C56" s="16">
        <v>3</v>
      </c>
      <c r="D56" s="28">
        <v>4</v>
      </c>
      <c r="E56" s="30">
        <v>1</v>
      </c>
      <c r="F56" s="30">
        <f t="shared" si="0"/>
        <v>1</v>
      </c>
      <c r="G56" s="30">
        <f t="shared" si="0"/>
        <v>1</v>
      </c>
      <c r="H56" s="30">
        <f t="shared" si="1"/>
        <v>3</v>
      </c>
      <c r="N56" s="35" t="s">
        <v>168</v>
      </c>
      <c r="O56" s="37">
        <v>3</v>
      </c>
    </row>
    <row r="57" spans="1:15" ht="20.100000000000001" customHeight="1" x14ac:dyDescent="0.2">
      <c r="A57" s="228" t="s">
        <v>466</v>
      </c>
      <c r="B57" s="29">
        <f t="shared" si="2"/>
        <v>0.9</v>
      </c>
      <c r="C57" s="16">
        <v>5</v>
      </c>
      <c r="D57" s="28">
        <v>3</v>
      </c>
      <c r="E57" s="30">
        <v>0</v>
      </c>
      <c r="F57" s="30">
        <f t="shared" si="0"/>
        <v>0</v>
      </c>
      <c r="G57" s="30">
        <f t="shared" si="0"/>
        <v>1</v>
      </c>
      <c r="H57" s="30">
        <f t="shared" si="1"/>
        <v>1</v>
      </c>
      <c r="N57" s="35"/>
      <c r="O57" s="37"/>
    </row>
    <row r="58" spans="1:15" ht="20.100000000000001" customHeight="1" x14ac:dyDescent="0.2">
      <c r="A58" s="15" t="s">
        <v>51</v>
      </c>
      <c r="B58" s="29">
        <f t="shared" si="2"/>
        <v>0.9</v>
      </c>
      <c r="C58" s="16">
        <v>3</v>
      </c>
      <c r="D58" s="28">
        <v>4</v>
      </c>
      <c r="E58" s="30">
        <v>1</v>
      </c>
      <c r="F58" s="30">
        <f t="shared" si="0"/>
        <v>1</v>
      </c>
      <c r="G58" s="30">
        <f t="shared" si="0"/>
        <v>1</v>
      </c>
      <c r="H58" s="30">
        <f t="shared" si="1"/>
        <v>3</v>
      </c>
      <c r="N58" s="35"/>
      <c r="O58" s="37"/>
    </row>
    <row r="59" spans="1:15" ht="20.100000000000001" customHeight="1" x14ac:dyDescent="0.2">
      <c r="A59" s="15" t="s">
        <v>52</v>
      </c>
      <c r="B59" s="29">
        <f t="shared" si="2"/>
        <v>0.8</v>
      </c>
      <c r="C59" s="16">
        <v>5</v>
      </c>
      <c r="D59" s="28">
        <v>5</v>
      </c>
      <c r="E59" s="30">
        <v>0</v>
      </c>
      <c r="F59" s="30">
        <f t="shared" si="0"/>
        <v>0</v>
      </c>
      <c r="G59" s="30">
        <f t="shared" si="0"/>
        <v>0</v>
      </c>
      <c r="H59" s="30">
        <f t="shared" si="1"/>
        <v>0</v>
      </c>
      <c r="N59" s="32" t="s">
        <v>24</v>
      </c>
      <c r="O59" s="37">
        <v>5</v>
      </c>
    </row>
    <row r="60" spans="1:15" ht="20.100000000000001" customHeight="1" x14ac:dyDescent="0.2">
      <c r="A60" s="15" t="s">
        <v>53</v>
      </c>
      <c r="B60" s="29">
        <f t="shared" si="2"/>
        <v>0.8</v>
      </c>
      <c r="C60" s="16">
        <v>7</v>
      </c>
      <c r="D60" s="28">
        <v>7</v>
      </c>
      <c r="E60" s="30">
        <v>0</v>
      </c>
      <c r="F60" s="30">
        <f t="shared" si="0"/>
        <v>0</v>
      </c>
      <c r="G60" s="30">
        <f t="shared" si="0"/>
        <v>0</v>
      </c>
      <c r="H60" s="30">
        <f t="shared" si="1"/>
        <v>0</v>
      </c>
      <c r="N60" s="32" t="s">
        <v>25</v>
      </c>
      <c r="O60" s="37">
        <v>8</v>
      </c>
    </row>
    <row r="61" spans="1:15" ht="20.100000000000001" customHeight="1" x14ac:dyDescent="0.2">
      <c r="A61" s="15" t="s">
        <v>386</v>
      </c>
      <c r="B61" s="29">
        <f t="shared" si="2"/>
        <v>0.8</v>
      </c>
      <c r="C61" s="16">
        <v>8</v>
      </c>
      <c r="D61" s="28">
        <v>8</v>
      </c>
      <c r="E61" s="30">
        <v>0</v>
      </c>
      <c r="F61" s="30">
        <f t="shared" si="0"/>
        <v>0</v>
      </c>
      <c r="G61" s="30">
        <f t="shared" si="0"/>
        <v>0</v>
      </c>
      <c r="H61" s="30">
        <f t="shared" si="1"/>
        <v>0</v>
      </c>
      <c r="N61" s="32" t="s">
        <v>26</v>
      </c>
      <c r="O61" s="37">
        <v>8</v>
      </c>
    </row>
    <row r="62" spans="1:15" ht="20.100000000000001" customHeight="1" x14ac:dyDescent="0.2">
      <c r="A62" s="15" t="s">
        <v>54</v>
      </c>
      <c r="B62" s="29">
        <f t="shared" si="2"/>
        <v>0.8</v>
      </c>
      <c r="C62" s="16">
        <v>5</v>
      </c>
      <c r="D62" s="28">
        <v>8</v>
      </c>
      <c r="E62" s="30">
        <v>0</v>
      </c>
      <c r="F62" s="30">
        <f t="shared" si="0"/>
        <v>0</v>
      </c>
      <c r="G62" s="30">
        <f t="shared" si="0"/>
        <v>0</v>
      </c>
      <c r="H62" s="30">
        <f t="shared" si="1"/>
        <v>0</v>
      </c>
      <c r="N62" s="32" t="s">
        <v>27</v>
      </c>
      <c r="O62" s="37">
        <v>6</v>
      </c>
    </row>
    <row r="63" spans="1:15" ht="20.100000000000001" customHeight="1" x14ac:dyDescent="0.2">
      <c r="A63" s="15" t="s">
        <v>192</v>
      </c>
      <c r="B63" s="29">
        <f t="shared" si="2"/>
        <v>0.9</v>
      </c>
      <c r="C63" s="16">
        <v>5</v>
      </c>
      <c r="D63" s="28">
        <v>7</v>
      </c>
      <c r="E63" s="30">
        <v>1</v>
      </c>
      <c r="F63" s="30">
        <f t="shared" si="0"/>
        <v>0</v>
      </c>
      <c r="G63" s="30">
        <f t="shared" si="0"/>
        <v>0</v>
      </c>
      <c r="H63" s="30">
        <f t="shared" si="1"/>
        <v>1</v>
      </c>
      <c r="N63" s="32" t="s">
        <v>169</v>
      </c>
      <c r="O63" s="37">
        <v>8</v>
      </c>
    </row>
    <row r="64" spans="1:15" ht="20.100000000000001" customHeight="1" x14ac:dyDescent="0.2">
      <c r="A64" s="15" t="s">
        <v>55</v>
      </c>
      <c r="B64" s="29">
        <f t="shared" si="2"/>
        <v>0.9</v>
      </c>
      <c r="C64" s="16">
        <v>3</v>
      </c>
      <c r="D64" s="28">
        <v>3</v>
      </c>
      <c r="E64" s="30">
        <v>1</v>
      </c>
      <c r="F64" s="30">
        <f t="shared" si="0"/>
        <v>1</v>
      </c>
      <c r="G64" s="30">
        <f t="shared" si="0"/>
        <v>1</v>
      </c>
      <c r="H64" s="30">
        <f t="shared" si="1"/>
        <v>3</v>
      </c>
      <c r="N64" s="32" t="s">
        <v>28</v>
      </c>
      <c r="O64" s="37">
        <v>6</v>
      </c>
    </row>
    <row r="65" spans="1:15" ht="20.100000000000001" customHeight="1" x14ac:dyDescent="0.2">
      <c r="A65" s="15" t="s">
        <v>56</v>
      </c>
      <c r="B65" s="29">
        <f t="shared" si="2"/>
        <v>0.9</v>
      </c>
      <c r="C65" s="16">
        <v>9</v>
      </c>
      <c r="D65" s="28">
        <v>2</v>
      </c>
      <c r="E65" s="30">
        <v>0</v>
      </c>
      <c r="F65" s="30">
        <f t="shared" si="0"/>
        <v>0</v>
      </c>
      <c r="G65" s="30">
        <f t="shared" si="0"/>
        <v>1</v>
      </c>
      <c r="H65" s="30">
        <f t="shared" si="1"/>
        <v>1</v>
      </c>
      <c r="N65" s="32" t="s">
        <v>29</v>
      </c>
      <c r="O65" s="37">
        <v>5</v>
      </c>
    </row>
    <row r="66" spans="1:15" ht="20.100000000000001" customHeight="1" x14ac:dyDescent="0.2">
      <c r="A66" s="15" t="s">
        <v>57</v>
      </c>
      <c r="B66" s="29">
        <f t="shared" si="2"/>
        <v>0.8</v>
      </c>
      <c r="C66" s="16">
        <v>6</v>
      </c>
      <c r="D66" s="28">
        <v>9</v>
      </c>
      <c r="E66" s="30">
        <v>0</v>
      </c>
      <c r="F66" s="30">
        <f t="shared" si="0"/>
        <v>0</v>
      </c>
      <c r="G66" s="30">
        <f t="shared" si="0"/>
        <v>0</v>
      </c>
      <c r="H66" s="30">
        <f t="shared" si="1"/>
        <v>0</v>
      </c>
      <c r="N66" s="32" t="s">
        <v>30</v>
      </c>
      <c r="O66" s="37">
        <v>7</v>
      </c>
    </row>
    <row r="67" spans="1:15" ht="20.100000000000001" customHeight="1" x14ac:dyDescent="0.2">
      <c r="A67" s="15" t="s">
        <v>58</v>
      </c>
      <c r="B67" s="29">
        <f t="shared" si="2"/>
        <v>0.8</v>
      </c>
      <c r="C67" s="16">
        <v>6</v>
      </c>
      <c r="D67" s="28">
        <v>7</v>
      </c>
      <c r="E67" s="30">
        <v>0</v>
      </c>
      <c r="F67" s="30">
        <f t="shared" si="0"/>
        <v>0</v>
      </c>
      <c r="G67" s="30">
        <f t="shared" si="0"/>
        <v>0</v>
      </c>
      <c r="H67" s="30">
        <f t="shared" si="1"/>
        <v>0</v>
      </c>
      <c r="N67" s="32" t="s">
        <v>31</v>
      </c>
      <c r="O67" s="37">
        <v>6</v>
      </c>
    </row>
    <row r="68" spans="1:15" ht="20.100000000000001" customHeight="1" x14ac:dyDescent="0.2">
      <c r="A68" s="15" t="s">
        <v>59</v>
      </c>
      <c r="B68" s="29">
        <f t="shared" si="2"/>
        <v>0.8</v>
      </c>
      <c r="C68" s="16">
        <v>8</v>
      </c>
      <c r="D68" s="28">
        <v>8</v>
      </c>
      <c r="E68" s="30">
        <v>0</v>
      </c>
      <c r="F68" s="30">
        <f t="shared" ref="F68:G132" si="3">IF(C68&lt;5,1,0)</f>
        <v>0</v>
      </c>
      <c r="G68" s="30">
        <f t="shared" si="3"/>
        <v>0</v>
      </c>
      <c r="H68" s="30">
        <f t="shared" si="1"/>
        <v>0</v>
      </c>
      <c r="N68" s="32" t="s">
        <v>170</v>
      </c>
      <c r="O68" s="37">
        <v>8</v>
      </c>
    </row>
    <row r="69" spans="1:15" ht="20.100000000000001" customHeight="1" x14ac:dyDescent="0.2">
      <c r="A69" s="15" t="s">
        <v>60</v>
      </c>
      <c r="B69" s="29">
        <f t="shared" si="2"/>
        <v>0.9</v>
      </c>
      <c r="C69" s="16">
        <v>4</v>
      </c>
      <c r="D69" s="28">
        <v>6</v>
      </c>
      <c r="E69" s="30">
        <v>1</v>
      </c>
      <c r="F69" s="30">
        <f t="shared" si="3"/>
        <v>1</v>
      </c>
      <c r="G69" s="30">
        <f t="shared" si="3"/>
        <v>0</v>
      </c>
      <c r="H69" s="30">
        <f t="shared" si="1"/>
        <v>2</v>
      </c>
      <c r="N69" s="32" t="s">
        <v>32</v>
      </c>
      <c r="O69" s="37">
        <v>8</v>
      </c>
    </row>
    <row r="70" spans="1:15" ht="20.100000000000001" customHeight="1" x14ac:dyDescent="0.2">
      <c r="A70" s="15" t="s">
        <v>61</v>
      </c>
      <c r="B70" s="29">
        <f t="shared" si="2"/>
        <v>0.8</v>
      </c>
      <c r="C70" s="16">
        <v>6</v>
      </c>
      <c r="D70" s="28">
        <v>8</v>
      </c>
      <c r="E70" s="30">
        <v>0</v>
      </c>
      <c r="F70" s="30">
        <f t="shared" si="3"/>
        <v>0</v>
      </c>
      <c r="G70" s="30">
        <f t="shared" si="3"/>
        <v>0</v>
      </c>
      <c r="H70" s="30">
        <f t="shared" ref="H70:H134" si="4">SUM(E70:G70)</f>
        <v>0</v>
      </c>
      <c r="N70" s="35" t="s">
        <v>171</v>
      </c>
      <c r="O70" s="37">
        <v>3</v>
      </c>
    </row>
    <row r="71" spans="1:15" ht="20.100000000000001" customHeight="1" x14ac:dyDescent="0.2">
      <c r="A71" s="15" t="s">
        <v>62</v>
      </c>
      <c r="B71" s="29">
        <f t="shared" si="2"/>
        <v>0.9</v>
      </c>
      <c r="C71" s="16">
        <v>7</v>
      </c>
      <c r="D71" s="28">
        <v>3</v>
      </c>
      <c r="E71" s="30">
        <v>0</v>
      </c>
      <c r="F71" s="30">
        <f t="shared" si="3"/>
        <v>0</v>
      </c>
      <c r="G71" s="30">
        <f t="shared" si="3"/>
        <v>1</v>
      </c>
      <c r="H71" s="30">
        <f t="shared" si="4"/>
        <v>1</v>
      </c>
      <c r="N71" s="33" t="s">
        <v>172</v>
      </c>
      <c r="O71" s="37">
        <v>2</v>
      </c>
    </row>
    <row r="72" spans="1:15" ht="20.100000000000001" customHeight="1" x14ac:dyDescent="0.2">
      <c r="A72" s="15" t="s">
        <v>63</v>
      </c>
      <c r="B72" s="29">
        <f t="shared" si="2"/>
        <v>0.8</v>
      </c>
      <c r="C72" s="16">
        <v>6</v>
      </c>
      <c r="D72" s="28">
        <v>8</v>
      </c>
      <c r="E72" s="30">
        <v>0</v>
      </c>
      <c r="F72" s="30">
        <f t="shared" si="3"/>
        <v>0</v>
      </c>
      <c r="G72" s="30">
        <f t="shared" si="3"/>
        <v>0</v>
      </c>
      <c r="H72" s="30">
        <f t="shared" si="4"/>
        <v>0</v>
      </c>
      <c r="N72" s="35" t="s">
        <v>173</v>
      </c>
      <c r="O72" s="37">
        <v>2</v>
      </c>
    </row>
    <row r="73" spans="1:15" ht="20.100000000000001" customHeight="1" x14ac:dyDescent="0.2">
      <c r="A73" s="15" t="s">
        <v>64</v>
      </c>
      <c r="B73" s="29">
        <f t="shared" ref="B73:B137" si="5">IF(H73=0,0.8,0.9)</f>
        <v>0.9</v>
      </c>
      <c r="C73" s="16">
        <v>5</v>
      </c>
      <c r="D73" s="28">
        <v>4</v>
      </c>
      <c r="E73" s="30">
        <v>1</v>
      </c>
      <c r="F73" s="30">
        <f t="shared" si="3"/>
        <v>0</v>
      </c>
      <c r="G73" s="30">
        <f t="shared" si="3"/>
        <v>1</v>
      </c>
      <c r="H73" s="30">
        <f t="shared" si="4"/>
        <v>2</v>
      </c>
      <c r="N73" s="33" t="s">
        <v>174</v>
      </c>
      <c r="O73" s="37">
        <v>3</v>
      </c>
    </row>
    <row r="74" spans="1:15" ht="20.100000000000001" customHeight="1" x14ac:dyDescent="0.2">
      <c r="A74" s="15" t="s">
        <v>65</v>
      </c>
      <c r="B74" s="29">
        <f t="shared" si="5"/>
        <v>0.9</v>
      </c>
      <c r="C74" s="16">
        <v>4</v>
      </c>
      <c r="D74" s="28">
        <v>7</v>
      </c>
      <c r="E74" s="30">
        <v>1</v>
      </c>
      <c r="F74" s="30">
        <f t="shared" si="3"/>
        <v>1</v>
      </c>
      <c r="G74" s="30">
        <f t="shared" si="3"/>
        <v>0</v>
      </c>
      <c r="H74" s="30">
        <f t="shared" si="4"/>
        <v>2</v>
      </c>
      <c r="N74" s="32" t="s">
        <v>33</v>
      </c>
      <c r="O74" s="37">
        <v>4</v>
      </c>
    </row>
    <row r="75" spans="1:15" ht="20.100000000000001" customHeight="1" x14ac:dyDescent="0.2">
      <c r="A75" s="15" t="s">
        <v>67</v>
      </c>
      <c r="B75" s="29">
        <f t="shared" si="5"/>
        <v>0.8</v>
      </c>
      <c r="C75" s="16">
        <v>7</v>
      </c>
      <c r="D75" s="28">
        <v>8</v>
      </c>
      <c r="E75" s="30">
        <v>0</v>
      </c>
      <c r="F75" s="30">
        <f t="shared" si="3"/>
        <v>0</v>
      </c>
      <c r="G75" s="30">
        <f t="shared" si="3"/>
        <v>0</v>
      </c>
      <c r="H75" s="30">
        <f t="shared" si="4"/>
        <v>0</v>
      </c>
      <c r="N75" s="32" t="s">
        <v>34</v>
      </c>
      <c r="O75" s="37">
        <v>8</v>
      </c>
    </row>
    <row r="76" spans="1:15" ht="20.100000000000001" customHeight="1" x14ac:dyDescent="0.2">
      <c r="A76" s="15" t="s">
        <v>66</v>
      </c>
      <c r="B76" s="29">
        <f t="shared" si="5"/>
        <v>0.9</v>
      </c>
      <c r="C76" s="16">
        <v>6</v>
      </c>
      <c r="D76" s="28">
        <v>1</v>
      </c>
      <c r="E76" s="30">
        <v>0</v>
      </c>
      <c r="F76" s="30">
        <f t="shared" si="3"/>
        <v>0</v>
      </c>
      <c r="G76" s="30">
        <f t="shared" si="3"/>
        <v>1</v>
      </c>
      <c r="H76" s="30">
        <f t="shared" si="4"/>
        <v>1</v>
      </c>
      <c r="N76" s="32" t="s">
        <v>35</v>
      </c>
      <c r="O76" s="37">
        <v>5</v>
      </c>
    </row>
    <row r="77" spans="1:15" ht="20.100000000000001" customHeight="1" x14ac:dyDescent="0.2">
      <c r="A77" s="15" t="s">
        <v>68</v>
      </c>
      <c r="B77" s="29">
        <f t="shared" si="5"/>
        <v>0.8</v>
      </c>
      <c r="C77" s="16">
        <v>6</v>
      </c>
      <c r="D77" s="28">
        <v>8</v>
      </c>
      <c r="E77" s="30">
        <v>0</v>
      </c>
      <c r="F77" s="30">
        <f t="shared" si="3"/>
        <v>0</v>
      </c>
      <c r="G77" s="30">
        <f t="shared" si="3"/>
        <v>0</v>
      </c>
      <c r="H77" s="30">
        <f t="shared" si="4"/>
        <v>0</v>
      </c>
      <c r="N77" s="32" t="s">
        <v>36</v>
      </c>
      <c r="O77" s="37">
        <v>6</v>
      </c>
    </row>
    <row r="78" spans="1:15" ht="20.100000000000001" customHeight="1" x14ac:dyDescent="0.2">
      <c r="A78" s="15" t="s">
        <v>69</v>
      </c>
      <c r="B78" s="29">
        <f t="shared" si="5"/>
        <v>0.9</v>
      </c>
      <c r="C78" s="16">
        <v>3</v>
      </c>
      <c r="D78" s="28">
        <v>7</v>
      </c>
      <c r="E78" s="30">
        <v>1</v>
      </c>
      <c r="F78" s="30">
        <f t="shared" si="3"/>
        <v>1</v>
      </c>
      <c r="G78" s="30">
        <f t="shared" si="3"/>
        <v>0</v>
      </c>
      <c r="H78" s="30">
        <f t="shared" si="4"/>
        <v>2</v>
      </c>
      <c r="N78" s="32" t="s">
        <v>37</v>
      </c>
      <c r="O78" s="37">
        <v>7</v>
      </c>
    </row>
    <row r="79" spans="1:15" ht="20.100000000000001" customHeight="1" x14ac:dyDescent="0.2">
      <c r="A79" s="15" t="s">
        <v>70</v>
      </c>
      <c r="B79" s="29">
        <f t="shared" si="5"/>
        <v>0.8</v>
      </c>
      <c r="C79" s="16">
        <v>5</v>
      </c>
      <c r="D79" s="28">
        <v>5</v>
      </c>
      <c r="E79" s="30">
        <v>0</v>
      </c>
      <c r="F79" s="30">
        <f t="shared" si="3"/>
        <v>0</v>
      </c>
      <c r="G79" s="30">
        <f t="shared" si="3"/>
        <v>0</v>
      </c>
      <c r="H79" s="30">
        <f t="shared" si="4"/>
        <v>0</v>
      </c>
      <c r="N79" s="32" t="s">
        <v>38</v>
      </c>
      <c r="O79" s="37">
        <v>8</v>
      </c>
    </row>
    <row r="80" spans="1:15" ht="20.100000000000001" customHeight="1" x14ac:dyDescent="0.2">
      <c r="A80" s="15" t="s">
        <v>71</v>
      </c>
      <c r="B80" s="29">
        <f t="shared" si="5"/>
        <v>0.8</v>
      </c>
      <c r="C80" s="16">
        <v>5</v>
      </c>
      <c r="D80" s="28">
        <v>7</v>
      </c>
      <c r="E80" s="30">
        <v>0</v>
      </c>
      <c r="F80" s="30">
        <f t="shared" si="3"/>
        <v>0</v>
      </c>
      <c r="G80" s="30">
        <f t="shared" si="3"/>
        <v>0</v>
      </c>
      <c r="H80" s="30">
        <f t="shared" si="4"/>
        <v>0</v>
      </c>
      <c r="N80" s="32" t="s">
        <v>175</v>
      </c>
      <c r="O80" s="37">
        <v>7</v>
      </c>
    </row>
    <row r="81" spans="1:15" ht="20.100000000000001" customHeight="1" x14ac:dyDescent="0.2">
      <c r="A81" s="228" t="s">
        <v>219</v>
      </c>
      <c r="B81" s="29">
        <f t="shared" si="5"/>
        <v>0.9</v>
      </c>
      <c r="C81" s="16">
        <v>2</v>
      </c>
      <c r="D81" s="28">
        <v>8</v>
      </c>
      <c r="E81" s="30">
        <v>1</v>
      </c>
      <c r="F81" s="30">
        <f t="shared" si="3"/>
        <v>1</v>
      </c>
      <c r="G81" s="30">
        <f t="shared" si="3"/>
        <v>0</v>
      </c>
      <c r="H81" s="30">
        <f t="shared" si="4"/>
        <v>2</v>
      </c>
      <c r="N81" s="32" t="s">
        <v>176</v>
      </c>
      <c r="O81" s="37">
        <v>9</v>
      </c>
    </row>
    <row r="82" spans="1:15" ht="20.100000000000001" customHeight="1" x14ac:dyDescent="0.2">
      <c r="A82" s="15" t="s">
        <v>72</v>
      </c>
      <c r="B82" s="29">
        <f t="shared" si="5"/>
        <v>0.9</v>
      </c>
      <c r="C82" s="16">
        <v>3</v>
      </c>
      <c r="D82" s="28">
        <v>8</v>
      </c>
      <c r="E82" s="30">
        <v>1</v>
      </c>
      <c r="F82" s="30">
        <f t="shared" si="3"/>
        <v>1</v>
      </c>
      <c r="G82" s="30">
        <f t="shared" si="3"/>
        <v>0</v>
      </c>
      <c r="H82" s="30">
        <f t="shared" si="4"/>
        <v>2</v>
      </c>
      <c r="N82" s="32" t="s">
        <v>39</v>
      </c>
      <c r="O82" s="37">
        <v>5</v>
      </c>
    </row>
    <row r="83" spans="1:15" ht="20.100000000000001" customHeight="1" x14ac:dyDescent="0.2">
      <c r="A83" s="15" t="s">
        <v>73</v>
      </c>
      <c r="B83" s="29">
        <f t="shared" si="5"/>
        <v>0.8</v>
      </c>
      <c r="C83" s="16">
        <v>5</v>
      </c>
      <c r="D83" s="28">
        <v>7</v>
      </c>
      <c r="E83" s="30">
        <v>0</v>
      </c>
      <c r="F83" s="30">
        <f t="shared" si="3"/>
        <v>0</v>
      </c>
      <c r="G83" s="30">
        <f t="shared" si="3"/>
        <v>0</v>
      </c>
      <c r="H83" s="30">
        <f t="shared" si="4"/>
        <v>0</v>
      </c>
      <c r="N83" s="32" t="s">
        <v>177</v>
      </c>
      <c r="O83" s="37">
        <v>8</v>
      </c>
    </row>
    <row r="84" spans="1:15" ht="20.100000000000001" customHeight="1" x14ac:dyDescent="0.2">
      <c r="A84" s="15" t="s">
        <v>74</v>
      </c>
      <c r="B84" s="29">
        <f t="shared" si="5"/>
        <v>0.8</v>
      </c>
      <c r="C84" s="16">
        <v>5</v>
      </c>
      <c r="D84" s="28">
        <v>6</v>
      </c>
      <c r="E84" s="30">
        <v>0</v>
      </c>
      <c r="F84" s="30">
        <f t="shared" si="3"/>
        <v>0</v>
      </c>
      <c r="G84" s="30">
        <f t="shared" si="3"/>
        <v>0</v>
      </c>
      <c r="H84" s="30">
        <f t="shared" si="4"/>
        <v>0</v>
      </c>
      <c r="N84" s="32" t="s">
        <v>40</v>
      </c>
      <c r="O84" s="37">
        <v>6</v>
      </c>
    </row>
    <row r="85" spans="1:15" ht="20.100000000000001" customHeight="1" x14ac:dyDescent="0.2">
      <c r="A85" s="15" t="s">
        <v>75</v>
      </c>
      <c r="B85" s="29">
        <f t="shared" si="5"/>
        <v>0.9</v>
      </c>
      <c r="C85" s="16">
        <v>4</v>
      </c>
      <c r="D85" s="28">
        <v>5</v>
      </c>
      <c r="E85" s="30">
        <v>0</v>
      </c>
      <c r="F85" s="30">
        <f t="shared" si="3"/>
        <v>1</v>
      </c>
      <c r="G85" s="30">
        <f t="shared" si="3"/>
        <v>0</v>
      </c>
      <c r="H85" s="30">
        <f t="shared" si="4"/>
        <v>1</v>
      </c>
      <c r="N85" s="32" t="s">
        <v>41</v>
      </c>
      <c r="O85" s="37">
        <v>8</v>
      </c>
    </row>
    <row r="86" spans="1:15" ht="20.100000000000001" customHeight="1" x14ac:dyDescent="0.2">
      <c r="A86" s="15" t="s">
        <v>76</v>
      </c>
      <c r="B86" s="29">
        <f t="shared" si="5"/>
        <v>0.9</v>
      </c>
      <c r="C86" s="16">
        <v>3</v>
      </c>
      <c r="D86" s="28">
        <v>7</v>
      </c>
      <c r="E86" s="30">
        <v>1</v>
      </c>
      <c r="F86" s="30">
        <f t="shared" si="3"/>
        <v>1</v>
      </c>
      <c r="G86" s="30">
        <f t="shared" si="3"/>
        <v>0</v>
      </c>
      <c r="H86" s="30">
        <f t="shared" si="4"/>
        <v>2</v>
      </c>
      <c r="N86" s="32" t="s">
        <v>178</v>
      </c>
      <c r="O86" s="37">
        <v>3</v>
      </c>
    </row>
    <row r="87" spans="1:15" ht="20.100000000000001" customHeight="1" x14ac:dyDescent="0.2">
      <c r="A87" s="15" t="s">
        <v>223</v>
      </c>
      <c r="B87" s="29">
        <f t="shared" si="5"/>
        <v>0.9</v>
      </c>
      <c r="C87" s="16">
        <v>3</v>
      </c>
      <c r="D87" s="28">
        <v>5</v>
      </c>
      <c r="E87" s="30">
        <v>1</v>
      </c>
      <c r="F87" s="30">
        <f t="shared" si="3"/>
        <v>1</v>
      </c>
      <c r="G87" s="30">
        <f t="shared" si="3"/>
        <v>0</v>
      </c>
      <c r="H87" s="30">
        <f t="shared" si="4"/>
        <v>2</v>
      </c>
      <c r="N87" s="32" t="s">
        <v>179</v>
      </c>
      <c r="O87" s="37">
        <v>2</v>
      </c>
    </row>
    <row r="88" spans="1:15" ht="20.100000000000001" customHeight="1" x14ac:dyDescent="0.2">
      <c r="A88" s="15" t="s">
        <v>77</v>
      </c>
      <c r="B88" s="29">
        <f t="shared" si="5"/>
        <v>0.9</v>
      </c>
      <c r="C88" s="16">
        <v>2</v>
      </c>
      <c r="D88" s="28">
        <v>3</v>
      </c>
      <c r="E88" s="30">
        <v>1</v>
      </c>
      <c r="F88" s="30">
        <f t="shared" si="3"/>
        <v>1</v>
      </c>
      <c r="G88" s="30">
        <f t="shared" si="3"/>
        <v>1</v>
      </c>
      <c r="H88" s="30">
        <f t="shared" si="4"/>
        <v>3</v>
      </c>
      <c r="N88" s="32" t="s">
        <v>42</v>
      </c>
      <c r="O88" s="37">
        <v>5</v>
      </c>
    </row>
    <row r="89" spans="1:15" ht="20.100000000000001" customHeight="1" x14ac:dyDescent="0.2">
      <c r="A89" s="15" t="s">
        <v>78</v>
      </c>
      <c r="B89" s="29">
        <f t="shared" si="5"/>
        <v>0.9</v>
      </c>
      <c r="C89" s="16">
        <v>3</v>
      </c>
      <c r="D89" s="28">
        <v>7</v>
      </c>
      <c r="E89" s="30">
        <v>1</v>
      </c>
      <c r="F89" s="30">
        <f t="shared" si="3"/>
        <v>1</v>
      </c>
      <c r="G89" s="30">
        <f t="shared" si="3"/>
        <v>0</v>
      </c>
      <c r="H89" s="30">
        <f t="shared" si="4"/>
        <v>2</v>
      </c>
      <c r="N89" s="32" t="s">
        <v>180</v>
      </c>
      <c r="O89" s="37">
        <v>7</v>
      </c>
    </row>
    <row r="90" spans="1:15" ht="20.100000000000001" customHeight="1" x14ac:dyDescent="0.2">
      <c r="A90" s="15" t="s">
        <v>332</v>
      </c>
      <c r="B90" s="29">
        <f t="shared" si="5"/>
        <v>0.9</v>
      </c>
      <c r="C90" s="16">
        <v>4</v>
      </c>
      <c r="D90" s="28">
        <v>6</v>
      </c>
      <c r="E90" s="30">
        <v>1</v>
      </c>
      <c r="F90" s="30">
        <f t="shared" si="3"/>
        <v>1</v>
      </c>
      <c r="G90" s="30">
        <f t="shared" si="3"/>
        <v>0</v>
      </c>
      <c r="H90" s="30">
        <f t="shared" si="4"/>
        <v>2</v>
      </c>
      <c r="N90" s="32" t="s">
        <v>43</v>
      </c>
      <c r="O90" s="37">
        <v>7</v>
      </c>
    </row>
    <row r="91" spans="1:15" ht="20.100000000000001" customHeight="1" x14ac:dyDescent="0.2">
      <c r="A91" s="15" t="s">
        <v>79</v>
      </c>
      <c r="B91" s="29">
        <f t="shared" si="5"/>
        <v>0.9</v>
      </c>
      <c r="C91" s="16">
        <v>6</v>
      </c>
      <c r="D91" s="28">
        <v>4</v>
      </c>
      <c r="E91" s="30">
        <v>0</v>
      </c>
      <c r="F91" s="30">
        <f t="shared" si="3"/>
        <v>0</v>
      </c>
      <c r="G91" s="30">
        <f t="shared" si="3"/>
        <v>1</v>
      </c>
      <c r="H91" s="30">
        <f t="shared" si="4"/>
        <v>1</v>
      </c>
      <c r="N91" s="32" t="s">
        <v>44</v>
      </c>
      <c r="O91" s="37">
        <v>5</v>
      </c>
    </row>
    <row r="92" spans="1:15" ht="20.100000000000001" customHeight="1" x14ac:dyDescent="0.2">
      <c r="A92" s="15" t="s">
        <v>80</v>
      </c>
      <c r="B92" s="29">
        <f t="shared" si="5"/>
        <v>0.8</v>
      </c>
      <c r="C92" s="16">
        <v>8</v>
      </c>
      <c r="D92" s="28">
        <v>8</v>
      </c>
      <c r="E92" s="30">
        <v>0</v>
      </c>
      <c r="F92" s="30">
        <f t="shared" si="3"/>
        <v>0</v>
      </c>
      <c r="G92" s="30">
        <f t="shared" si="3"/>
        <v>0</v>
      </c>
      <c r="H92" s="30">
        <f t="shared" si="4"/>
        <v>0</v>
      </c>
      <c r="N92" s="32" t="s">
        <v>45</v>
      </c>
      <c r="O92" s="37">
        <v>5</v>
      </c>
    </row>
    <row r="93" spans="1:15" ht="20.100000000000001" customHeight="1" x14ac:dyDescent="0.2">
      <c r="A93" s="15" t="s">
        <v>2555</v>
      </c>
      <c r="B93" s="29">
        <f t="shared" si="5"/>
        <v>0.9</v>
      </c>
      <c r="C93" s="16">
        <v>5</v>
      </c>
      <c r="D93" s="28">
        <v>5</v>
      </c>
      <c r="E93" s="30">
        <v>1</v>
      </c>
      <c r="F93" s="30">
        <f t="shared" si="3"/>
        <v>0</v>
      </c>
      <c r="G93" s="30">
        <f t="shared" si="3"/>
        <v>0</v>
      </c>
      <c r="H93" s="30">
        <f t="shared" si="4"/>
        <v>1</v>
      </c>
      <c r="N93" s="32" t="s">
        <v>46</v>
      </c>
      <c r="O93" s="37">
        <v>6</v>
      </c>
    </row>
    <row r="94" spans="1:15" ht="20.100000000000001" customHeight="1" x14ac:dyDescent="0.2">
      <c r="A94" s="15" t="s">
        <v>82</v>
      </c>
      <c r="B94" s="29">
        <f t="shared" si="5"/>
        <v>0.8</v>
      </c>
      <c r="C94" s="16">
        <v>5</v>
      </c>
      <c r="D94" s="28">
        <v>7</v>
      </c>
      <c r="E94" s="30">
        <v>0</v>
      </c>
      <c r="F94" s="30">
        <f t="shared" si="3"/>
        <v>0</v>
      </c>
      <c r="G94" s="30">
        <f t="shared" si="3"/>
        <v>0</v>
      </c>
      <c r="H94" s="30">
        <f t="shared" si="4"/>
        <v>0</v>
      </c>
      <c r="N94" s="32" t="s">
        <v>47</v>
      </c>
      <c r="O94" s="37">
        <v>8</v>
      </c>
    </row>
    <row r="95" spans="1:15" ht="20.100000000000001" customHeight="1" x14ac:dyDescent="0.2">
      <c r="A95" s="15" t="s">
        <v>83</v>
      </c>
      <c r="B95" s="29">
        <f t="shared" si="5"/>
        <v>0.9</v>
      </c>
      <c r="C95" s="16">
        <v>4</v>
      </c>
      <c r="D95" s="28">
        <v>3</v>
      </c>
      <c r="E95" s="30">
        <v>1</v>
      </c>
      <c r="F95" s="30">
        <f t="shared" si="3"/>
        <v>1</v>
      </c>
      <c r="G95" s="30">
        <f t="shared" si="3"/>
        <v>1</v>
      </c>
      <c r="H95" s="30">
        <f t="shared" si="4"/>
        <v>3</v>
      </c>
      <c r="N95" s="32" t="s">
        <v>48</v>
      </c>
      <c r="O95" s="37">
        <v>8</v>
      </c>
    </row>
    <row r="96" spans="1:15" ht="20.100000000000001" customHeight="1" x14ac:dyDescent="0.2">
      <c r="A96" s="15" t="s">
        <v>84</v>
      </c>
      <c r="B96" s="29">
        <f t="shared" si="5"/>
        <v>0.8</v>
      </c>
      <c r="C96" s="16">
        <v>7</v>
      </c>
      <c r="D96" s="28">
        <v>6</v>
      </c>
      <c r="E96" s="30">
        <v>0</v>
      </c>
      <c r="F96" s="30">
        <f t="shared" si="3"/>
        <v>0</v>
      </c>
      <c r="G96" s="30">
        <f t="shared" si="3"/>
        <v>0</v>
      </c>
      <c r="H96" s="30">
        <f t="shared" si="4"/>
        <v>0</v>
      </c>
      <c r="N96" s="32" t="s">
        <v>181</v>
      </c>
      <c r="O96" s="37">
        <v>2</v>
      </c>
    </row>
    <row r="97" spans="1:15" ht="20.100000000000001" customHeight="1" x14ac:dyDescent="0.2">
      <c r="A97" s="15" t="s">
        <v>85</v>
      </c>
      <c r="B97" s="29">
        <f t="shared" si="5"/>
        <v>0.9</v>
      </c>
      <c r="C97" s="16">
        <v>4</v>
      </c>
      <c r="D97" s="28">
        <v>9</v>
      </c>
      <c r="E97" s="30">
        <v>1</v>
      </c>
      <c r="F97" s="30">
        <f t="shared" si="3"/>
        <v>1</v>
      </c>
      <c r="G97" s="30">
        <f t="shared" si="3"/>
        <v>0</v>
      </c>
      <c r="H97" s="30">
        <f t="shared" si="4"/>
        <v>2</v>
      </c>
      <c r="N97" s="32" t="s">
        <v>182</v>
      </c>
      <c r="O97" s="37">
        <v>3</v>
      </c>
    </row>
    <row r="98" spans="1:15" ht="20.100000000000001" customHeight="1" x14ac:dyDescent="0.2">
      <c r="A98" s="15" t="s">
        <v>86</v>
      </c>
      <c r="B98" s="29">
        <f t="shared" si="5"/>
        <v>0.9</v>
      </c>
      <c r="C98" s="16">
        <v>4</v>
      </c>
      <c r="D98" s="28">
        <v>4</v>
      </c>
      <c r="E98" s="30">
        <v>1</v>
      </c>
      <c r="F98" s="30">
        <f t="shared" si="3"/>
        <v>1</v>
      </c>
      <c r="G98" s="30">
        <f t="shared" si="3"/>
        <v>1</v>
      </c>
      <c r="H98" s="30">
        <f t="shared" si="4"/>
        <v>3</v>
      </c>
      <c r="N98" s="32" t="s">
        <v>49</v>
      </c>
      <c r="O98" s="37">
        <v>7</v>
      </c>
    </row>
    <row r="99" spans="1:15" ht="20.100000000000001" customHeight="1" x14ac:dyDescent="0.2">
      <c r="A99" s="15" t="s">
        <v>87</v>
      </c>
      <c r="B99" s="29">
        <f t="shared" si="5"/>
        <v>0.9</v>
      </c>
      <c r="C99" s="16">
        <v>3</v>
      </c>
      <c r="D99" s="28">
        <v>6</v>
      </c>
      <c r="E99" s="30">
        <v>1</v>
      </c>
      <c r="F99" s="30">
        <f t="shared" si="3"/>
        <v>1</v>
      </c>
      <c r="G99" s="30">
        <f t="shared" si="3"/>
        <v>0</v>
      </c>
      <c r="H99" s="30">
        <f t="shared" si="4"/>
        <v>2</v>
      </c>
      <c r="N99" s="32" t="s">
        <v>50</v>
      </c>
      <c r="O99" s="37">
        <v>3</v>
      </c>
    </row>
    <row r="100" spans="1:15" ht="20.100000000000001" customHeight="1" x14ac:dyDescent="0.2">
      <c r="A100" s="15" t="s">
        <v>238</v>
      </c>
      <c r="B100" s="29">
        <f t="shared" si="5"/>
        <v>0.9</v>
      </c>
      <c r="C100" s="16">
        <v>3</v>
      </c>
      <c r="D100" s="28">
        <v>6</v>
      </c>
      <c r="E100" s="30">
        <v>1</v>
      </c>
      <c r="F100" s="30">
        <f t="shared" si="3"/>
        <v>1</v>
      </c>
      <c r="G100" s="30">
        <f t="shared" si="3"/>
        <v>0</v>
      </c>
      <c r="H100" s="30">
        <f t="shared" si="4"/>
        <v>2</v>
      </c>
      <c r="N100" s="32" t="s">
        <v>51</v>
      </c>
      <c r="O100" s="37">
        <v>4</v>
      </c>
    </row>
    <row r="101" spans="1:15" ht="20.100000000000001" customHeight="1" x14ac:dyDescent="0.2">
      <c r="A101" s="15" t="s">
        <v>88</v>
      </c>
      <c r="B101" s="29">
        <f t="shared" si="5"/>
        <v>0.8</v>
      </c>
      <c r="C101" s="16">
        <v>6</v>
      </c>
      <c r="D101" s="28">
        <v>8</v>
      </c>
      <c r="E101" s="30">
        <v>0</v>
      </c>
      <c r="F101" s="30">
        <f t="shared" si="3"/>
        <v>0</v>
      </c>
      <c r="G101" s="30">
        <f t="shared" si="3"/>
        <v>0</v>
      </c>
      <c r="H101" s="30">
        <f t="shared" si="4"/>
        <v>0</v>
      </c>
      <c r="N101" s="32" t="s">
        <v>183</v>
      </c>
      <c r="O101" s="37">
        <v>3</v>
      </c>
    </row>
    <row r="102" spans="1:15" ht="20.100000000000001" customHeight="1" x14ac:dyDescent="0.2">
      <c r="A102" s="15" t="s">
        <v>89</v>
      </c>
      <c r="B102" s="29">
        <f t="shared" si="5"/>
        <v>0.9</v>
      </c>
      <c r="C102" s="16">
        <v>4</v>
      </c>
      <c r="D102" s="28">
        <v>8</v>
      </c>
      <c r="E102" s="30">
        <v>1</v>
      </c>
      <c r="F102" s="30">
        <f t="shared" si="3"/>
        <v>1</v>
      </c>
      <c r="G102" s="30">
        <f t="shared" si="3"/>
        <v>0</v>
      </c>
      <c r="H102" s="30">
        <f t="shared" si="4"/>
        <v>2</v>
      </c>
      <c r="N102" s="32" t="s">
        <v>184</v>
      </c>
      <c r="O102" s="37">
        <v>3</v>
      </c>
    </row>
    <row r="103" spans="1:15" ht="20.100000000000001" customHeight="1" x14ac:dyDescent="0.2">
      <c r="A103" s="15" t="s">
        <v>90</v>
      </c>
      <c r="B103" s="29">
        <f t="shared" si="5"/>
        <v>0.8</v>
      </c>
      <c r="C103" s="16">
        <v>8</v>
      </c>
      <c r="D103" s="28">
        <v>6</v>
      </c>
      <c r="E103" s="30">
        <v>0</v>
      </c>
      <c r="F103" s="30">
        <f t="shared" si="3"/>
        <v>0</v>
      </c>
      <c r="G103" s="30">
        <f t="shared" si="3"/>
        <v>0</v>
      </c>
      <c r="H103" s="30">
        <f t="shared" si="4"/>
        <v>0</v>
      </c>
      <c r="N103" s="32" t="s">
        <v>185</v>
      </c>
      <c r="O103" s="37">
        <v>3</v>
      </c>
    </row>
    <row r="104" spans="1:15" ht="20.100000000000001" customHeight="1" x14ac:dyDescent="0.2">
      <c r="A104" s="15" t="s">
        <v>91</v>
      </c>
      <c r="B104" s="29">
        <f t="shared" si="5"/>
        <v>0.9</v>
      </c>
      <c r="C104" s="16">
        <v>5</v>
      </c>
      <c r="D104" s="28">
        <v>5</v>
      </c>
      <c r="E104" s="30">
        <v>1</v>
      </c>
      <c r="F104" s="30">
        <f t="shared" si="3"/>
        <v>0</v>
      </c>
      <c r="G104" s="30">
        <f t="shared" si="3"/>
        <v>0</v>
      </c>
      <c r="H104" s="30">
        <f t="shared" si="4"/>
        <v>1</v>
      </c>
      <c r="N104" s="32" t="s">
        <v>52</v>
      </c>
      <c r="O104" s="37">
        <v>4</v>
      </c>
    </row>
    <row r="105" spans="1:15" ht="20.100000000000001" customHeight="1" x14ac:dyDescent="0.2">
      <c r="A105" s="15" t="s">
        <v>92</v>
      </c>
      <c r="B105" s="29">
        <f t="shared" si="5"/>
        <v>0.9</v>
      </c>
      <c r="C105" s="16">
        <v>3</v>
      </c>
      <c r="D105" s="28">
        <v>4</v>
      </c>
      <c r="E105" s="30">
        <v>1</v>
      </c>
      <c r="F105" s="30">
        <f t="shared" si="3"/>
        <v>1</v>
      </c>
      <c r="G105" s="30">
        <f t="shared" si="3"/>
        <v>1</v>
      </c>
      <c r="H105" s="30">
        <f t="shared" si="4"/>
        <v>3</v>
      </c>
      <c r="N105" s="32" t="s">
        <v>186</v>
      </c>
      <c r="O105" s="37">
        <v>3</v>
      </c>
    </row>
    <row r="106" spans="1:15" ht="20.100000000000001" customHeight="1" x14ac:dyDescent="0.2">
      <c r="A106" s="15" t="s">
        <v>247</v>
      </c>
      <c r="B106" s="29">
        <f t="shared" si="5"/>
        <v>0.8</v>
      </c>
      <c r="C106" s="16">
        <v>5</v>
      </c>
      <c r="D106" s="28">
        <v>7</v>
      </c>
      <c r="E106" s="30">
        <v>0</v>
      </c>
      <c r="F106" s="30">
        <f t="shared" si="3"/>
        <v>0</v>
      </c>
      <c r="G106" s="30">
        <f t="shared" si="3"/>
        <v>0</v>
      </c>
      <c r="H106" s="30">
        <f t="shared" si="4"/>
        <v>0</v>
      </c>
      <c r="N106" s="32" t="s">
        <v>187</v>
      </c>
      <c r="O106" s="37">
        <v>3</v>
      </c>
    </row>
    <row r="107" spans="1:15" ht="20.100000000000001" customHeight="1" x14ac:dyDescent="0.2">
      <c r="A107" s="15" t="s">
        <v>93</v>
      </c>
      <c r="B107" s="29">
        <f t="shared" si="5"/>
        <v>0.8</v>
      </c>
      <c r="C107" s="16">
        <v>9</v>
      </c>
      <c r="D107" s="28">
        <v>7</v>
      </c>
      <c r="E107" s="30">
        <v>0</v>
      </c>
      <c r="F107" s="30">
        <f t="shared" si="3"/>
        <v>0</v>
      </c>
      <c r="G107" s="30">
        <f t="shared" si="3"/>
        <v>0</v>
      </c>
      <c r="H107" s="30">
        <f t="shared" si="4"/>
        <v>0</v>
      </c>
      <c r="N107" s="32" t="s">
        <v>188</v>
      </c>
      <c r="O107" s="37">
        <v>4</v>
      </c>
    </row>
    <row r="108" spans="1:15" ht="20.100000000000001" customHeight="1" x14ac:dyDescent="0.2">
      <c r="A108" s="15" t="s">
        <v>94</v>
      </c>
      <c r="B108" s="29">
        <f t="shared" si="5"/>
        <v>0.9</v>
      </c>
      <c r="C108" s="16">
        <v>3</v>
      </c>
      <c r="D108" s="28">
        <v>2</v>
      </c>
      <c r="E108" s="30">
        <v>1</v>
      </c>
      <c r="F108" s="30">
        <f t="shared" si="3"/>
        <v>1</v>
      </c>
      <c r="G108" s="30">
        <f t="shared" si="3"/>
        <v>1</v>
      </c>
      <c r="H108" s="30">
        <f t="shared" si="4"/>
        <v>3</v>
      </c>
      <c r="N108" s="32" t="s">
        <v>53</v>
      </c>
      <c r="O108" s="37">
        <v>5</v>
      </c>
    </row>
    <row r="109" spans="1:15" ht="20.100000000000001" customHeight="1" x14ac:dyDescent="0.2">
      <c r="A109" s="15" t="s">
        <v>95</v>
      </c>
      <c r="B109" s="29">
        <f t="shared" si="5"/>
        <v>0.8</v>
      </c>
      <c r="C109" s="16">
        <v>5</v>
      </c>
      <c r="D109" s="28">
        <v>5</v>
      </c>
      <c r="E109" s="30">
        <v>0</v>
      </c>
      <c r="F109" s="30">
        <f t="shared" si="3"/>
        <v>0</v>
      </c>
      <c r="G109" s="30">
        <f t="shared" si="3"/>
        <v>0</v>
      </c>
      <c r="H109" s="30">
        <f t="shared" si="4"/>
        <v>0</v>
      </c>
      <c r="N109" s="32" t="s">
        <v>189</v>
      </c>
      <c r="O109" s="37">
        <v>7</v>
      </c>
    </row>
    <row r="110" spans="1:15" ht="20.100000000000001" customHeight="1" x14ac:dyDescent="0.2">
      <c r="A110" s="15" t="s">
        <v>249</v>
      </c>
      <c r="B110" s="29">
        <f t="shared" si="5"/>
        <v>0.8</v>
      </c>
      <c r="C110" s="16">
        <v>6</v>
      </c>
      <c r="D110" s="28">
        <v>8</v>
      </c>
      <c r="E110" s="30">
        <v>0</v>
      </c>
      <c r="F110" s="30">
        <f t="shared" si="3"/>
        <v>0</v>
      </c>
      <c r="G110" s="30">
        <f t="shared" si="3"/>
        <v>0</v>
      </c>
      <c r="H110" s="30">
        <f t="shared" si="4"/>
        <v>0</v>
      </c>
      <c r="N110" s="32" t="s">
        <v>54</v>
      </c>
      <c r="O110" s="37">
        <v>7</v>
      </c>
    </row>
    <row r="111" spans="1:15" ht="20.100000000000001" customHeight="1" x14ac:dyDescent="0.2">
      <c r="A111" s="15" t="s">
        <v>96</v>
      </c>
      <c r="B111" s="29">
        <f t="shared" si="5"/>
        <v>0.9</v>
      </c>
      <c r="C111" s="16">
        <v>2</v>
      </c>
      <c r="D111" s="28">
        <v>5</v>
      </c>
      <c r="E111" s="30">
        <v>1</v>
      </c>
      <c r="F111" s="30">
        <f t="shared" si="3"/>
        <v>1</v>
      </c>
      <c r="G111" s="30">
        <f t="shared" si="3"/>
        <v>0</v>
      </c>
      <c r="H111" s="30">
        <f t="shared" si="4"/>
        <v>2</v>
      </c>
      <c r="N111" s="32" t="s">
        <v>190</v>
      </c>
      <c r="O111" s="37">
        <v>8</v>
      </c>
    </row>
    <row r="112" spans="1:15" ht="20.100000000000001" customHeight="1" x14ac:dyDescent="0.2">
      <c r="A112" s="15" t="s">
        <v>374</v>
      </c>
      <c r="B112" s="29">
        <f t="shared" si="5"/>
        <v>0.8</v>
      </c>
      <c r="C112" s="16">
        <v>9</v>
      </c>
      <c r="D112" s="28">
        <v>8</v>
      </c>
      <c r="E112" s="30">
        <v>0</v>
      </c>
      <c r="F112" s="30">
        <f t="shared" si="3"/>
        <v>0</v>
      </c>
      <c r="G112" s="30">
        <f t="shared" si="3"/>
        <v>0</v>
      </c>
      <c r="H112" s="30">
        <f t="shared" si="4"/>
        <v>0</v>
      </c>
      <c r="N112" s="32" t="s">
        <v>191</v>
      </c>
      <c r="O112" s="37">
        <v>3</v>
      </c>
    </row>
    <row r="113" spans="1:15" ht="20.100000000000001" customHeight="1" x14ac:dyDescent="0.2">
      <c r="A113" s="15" t="s">
        <v>391</v>
      </c>
      <c r="B113" s="29">
        <f t="shared" si="5"/>
        <v>0.9</v>
      </c>
      <c r="C113" s="16">
        <v>3</v>
      </c>
      <c r="D113" s="28">
        <v>3</v>
      </c>
      <c r="E113" s="30">
        <v>0</v>
      </c>
      <c r="F113" s="30">
        <f t="shared" si="3"/>
        <v>1</v>
      </c>
      <c r="G113" s="30">
        <f t="shared" si="3"/>
        <v>1</v>
      </c>
      <c r="H113" s="30">
        <f t="shared" si="4"/>
        <v>2</v>
      </c>
      <c r="N113" s="32" t="s">
        <v>192</v>
      </c>
      <c r="O113" s="37">
        <v>6</v>
      </c>
    </row>
    <row r="114" spans="1:15" ht="20.100000000000001" customHeight="1" x14ac:dyDescent="0.2">
      <c r="A114" s="15" t="s">
        <v>335</v>
      </c>
      <c r="B114" s="29">
        <f t="shared" si="5"/>
        <v>0.8</v>
      </c>
      <c r="C114" s="16">
        <v>5</v>
      </c>
      <c r="D114" s="28">
        <v>6</v>
      </c>
      <c r="E114" s="30">
        <v>0</v>
      </c>
      <c r="F114" s="30">
        <f t="shared" si="3"/>
        <v>0</v>
      </c>
      <c r="G114" s="30">
        <f t="shared" si="3"/>
        <v>0</v>
      </c>
      <c r="H114" s="30">
        <f t="shared" si="4"/>
        <v>0</v>
      </c>
      <c r="N114" s="32" t="s">
        <v>55</v>
      </c>
      <c r="O114" s="37">
        <v>4</v>
      </c>
    </row>
    <row r="115" spans="1:15" ht="20.100000000000001" customHeight="1" x14ac:dyDescent="0.2">
      <c r="A115" s="15" t="s">
        <v>342</v>
      </c>
      <c r="B115" s="29">
        <f t="shared" si="5"/>
        <v>0.8</v>
      </c>
      <c r="C115" s="16">
        <v>5</v>
      </c>
      <c r="D115" s="28">
        <v>7</v>
      </c>
      <c r="E115" s="30">
        <v>0</v>
      </c>
      <c r="F115" s="30">
        <f t="shared" si="3"/>
        <v>0</v>
      </c>
      <c r="G115" s="30">
        <f t="shared" si="3"/>
        <v>0</v>
      </c>
      <c r="H115" s="30">
        <f t="shared" si="4"/>
        <v>0</v>
      </c>
      <c r="N115" s="32" t="s">
        <v>56</v>
      </c>
      <c r="O115" s="37">
        <v>4</v>
      </c>
    </row>
    <row r="116" spans="1:15" ht="20.100000000000001" customHeight="1" x14ac:dyDescent="0.2">
      <c r="A116" s="15" t="s">
        <v>328</v>
      </c>
      <c r="B116" s="29">
        <f t="shared" si="5"/>
        <v>0.9</v>
      </c>
      <c r="C116" s="16">
        <v>5</v>
      </c>
      <c r="D116" s="28">
        <v>4</v>
      </c>
      <c r="E116" s="30">
        <v>1</v>
      </c>
      <c r="F116" s="30">
        <f t="shared" si="3"/>
        <v>0</v>
      </c>
      <c r="G116" s="30">
        <f t="shared" si="3"/>
        <v>1</v>
      </c>
      <c r="H116" s="30">
        <f t="shared" si="4"/>
        <v>2</v>
      </c>
      <c r="N116" s="32" t="s">
        <v>193</v>
      </c>
      <c r="O116" s="37">
        <v>2</v>
      </c>
    </row>
    <row r="117" spans="1:15" ht="20.100000000000001" customHeight="1" x14ac:dyDescent="0.2">
      <c r="A117" s="15" t="s">
        <v>409</v>
      </c>
      <c r="B117" s="29">
        <f t="shared" si="5"/>
        <v>0.9</v>
      </c>
      <c r="C117" s="16">
        <v>5</v>
      </c>
      <c r="D117" s="28">
        <v>8</v>
      </c>
      <c r="E117" s="30">
        <v>1</v>
      </c>
      <c r="F117" s="30">
        <f t="shared" si="3"/>
        <v>0</v>
      </c>
      <c r="G117" s="30">
        <f t="shared" si="3"/>
        <v>0</v>
      </c>
      <c r="H117" s="30">
        <f t="shared" si="4"/>
        <v>1</v>
      </c>
      <c r="N117" s="32" t="s">
        <v>194</v>
      </c>
      <c r="O117" s="37">
        <v>2</v>
      </c>
    </row>
    <row r="118" spans="1:15" ht="20.100000000000001" customHeight="1" x14ac:dyDescent="0.2">
      <c r="A118" s="15" t="s">
        <v>324</v>
      </c>
      <c r="B118" s="29">
        <f t="shared" si="5"/>
        <v>0.8</v>
      </c>
      <c r="C118" s="16">
        <v>5</v>
      </c>
      <c r="D118" s="28">
        <v>5</v>
      </c>
      <c r="E118" s="30">
        <v>0</v>
      </c>
      <c r="F118" s="30">
        <f t="shared" si="3"/>
        <v>0</v>
      </c>
      <c r="G118" s="30">
        <f t="shared" si="3"/>
        <v>0</v>
      </c>
      <c r="H118" s="30">
        <f t="shared" si="4"/>
        <v>0</v>
      </c>
      <c r="N118" s="32" t="s">
        <v>195</v>
      </c>
      <c r="O118" s="37">
        <v>2</v>
      </c>
    </row>
    <row r="119" spans="1:15" ht="20.100000000000001" customHeight="1" x14ac:dyDescent="0.2">
      <c r="A119" s="15" t="s">
        <v>415</v>
      </c>
      <c r="B119" s="29">
        <f t="shared" si="5"/>
        <v>0.9</v>
      </c>
      <c r="C119" s="16">
        <v>6</v>
      </c>
      <c r="D119" s="28">
        <v>2</v>
      </c>
      <c r="E119" s="30">
        <v>0</v>
      </c>
      <c r="F119" s="30">
        <f t="shared" si="3"/>
        <v>0</v>
      </c>
      <c r="G119" s="30">
        <f t="shared" si="3"/>
        <v>1</v>
      </c>
      <c r="H119" s="30">
        <f t="shared" si="4"/>
        <v>1</v>
      </c>
      <c r="N119" s="32" t="s">
        <v>57</v>
      </c>
      <c r="O119" s="37">
        <v>9</v>
      </c>
    </row>
    <row r="120" spans="1:15" ht="20.100000000000001" customHeight="1" x14ac:dyDescent="0.2">
      <c r="A120" s="15" t="s">
        <v>340</v>
      </c>
      <c r="B120" s="29">
        <f t="shared" si="5"/>
        <v>0.8</v>
      </c>
      <c r="C120" s="16">
        <v>5</v>
      </c>
      <c r="D120" s="28">
        <v>7</v>
      </c>
      <c r="E120" s="30">
        <v>0</v>
      </c>
      <c r="F120" s="30">
        <f t="shared" si="3"/>
        <v>0</v>
      </c>
      <c r="G120" s="30">
        <f t="shared" si="3"/>
        <v>0</v>
      </c>
      <c r="H120" s="30">
        <f t="shared" si="4"/>
        <v>0</v>
      </c>
      <c r="N120" s="32" t="s">
        <v>196</v>
      </c>
      <c r="O120" s="37">
        <v>2</v>
      </c>
    </row>
    <row r="121" spans="1:15" ht="20.100000000000001" customHeight="1" x14ac:dyDescent="0.2">
      <c r="A121" s="15" t="s">
        <v>366</v>
      </c>
      <c r="B121" s="29">
        <f t="shared" si="5"/>
        <v>0.9</v>
      </c>
      <c r="C121" s="16">
        <v>5</v>
      </c>
      <c r="D121" s="28">
        <v>3</v>
      </c>
      <c r="E121" s="30">
        <v>0</v>
      </c>
      <c r="F121" s="30">
        <f t="shared" si="3"/>
        <v>0</v>
      </c>
      <c r="G121" s="30">
        <f t="shared" si="3"/>
        <v>1</v>
      </c>
      <c r="H121" s="30">
        <f t="shared" si="4"/>
        <v>1</v>
      </c>
      <c r="N121" s="32" t="s">
        <v>197</v>
      </c>
      <c r="O121" s="37">
        <v>2</v>
      </c>
    </row>
    <row r="122" spans="1:15" ht="20.100000000000001" customHeight="1" x14ac:dyDescent="0.2">
      <c r="A122" s="15" t="s">
        <v>394</v>
      </c>
      <c r="B122" s="29">
        <f t="shared" si="5"/>
        <v>0.8</v>
      </c>
      <c r="C122" s="16">
        <v>7</v>
      </c>
      <c r="D122" s="28">
        <v>6</v>
      </c>
      <c r="E122" s="30">
        <v>0</v>
      </c>
      <c r="F122" s="30">
        <f t="shared" si="3"/>
        <v>0</v>
      </c>
      <c r="G122" s="30">
        <f t="shared" si="3"/>
        <v>0</v>
      </c>
      <c r="H122" s="30">
        <f t="shared" si="4"/>
        <v>0</v>
      </c>
      <c r="N122" s="32" t="s">
        <v>198</v>
      </c>
      <c r="O122" s="37">
        <v>3</v>
      </c>
    </row>
    <row r="123" spans="1:15" ht="20.100000000000001" customHeight="1" x14ac:dyDescent="0.2">
      <c r="A123" s="15" t="s">
        <v>364</v>
      </c>
      <c r="B123" s="29">
        <f t="shared" si="5"/>
        <v>0.9</v>
      </c>
      <c r="C123" s="16">
        <v>2</v>
      </c>
      <c r="D123" s="28">
        <v>5</v>
      </c>
      <c r="E123" s="30">
        <v>1</v>
      </c>
      <c r="F123" s="30">
        <f t="shared" si="3"/>
        <v>1</v>
      </c>
      <c r="G123" s="30">
        <f t="shared" si="3"/>
        <v>0</v>
      </c>
      <c r="H123" s="30">
        <f t="shared" si="4"/>
        <v>2</v>
      </c>
      <c r="N123" s="32" t="s">
        <v>199</v>
      </c>
      <c r="O123" s="37">
        <v>3</v>
      </c>
    </row>
    <row r="124" spans="1:15" ht="20.100000000000001" customHeight="1" x14ac:dyDescent="0.2">
      <c r="A124" s="15" t="s">
        <v>108</v>
      </c>
      <c r="B124" s="29">
        <f t="shared" si="5"/>
        <v>0.8</v>
      </c>
      <c r="C124" s="16">
        <v>5</v>
      </c>
      <c r="D124" s="28">
        <v>6</v>
      </c>
      <c r="E124" s="30">
        <v>0</v>
      </c>
      <c r="F124" s="30">
        <f t="shared" si="3"/>
        <v>0</v>
      </c>
      <c r="G124" s="30">
        <f t="shared" si="3"/>
        <v>0</v>
      </c>
      <c r="H124" s="30">
        <f t="shared" si="4"/>
        <v>0</v>
      </c>
      <c r="N124" s="32" t="s">
        <v>200</v>
      </c>
      <c r="O124" s="37">
        <v>9</v>
      </c>
    </row>
    <row r="125" spans="1:15" ht="20.100000000000001" customHeight="1" x14ac:dyDescent="0.2">
      <c r="A125" s="15" t="s">
        <v>109</v>
      </c>
      <c r="B125" s="29">
        <f t="shared" si="5"/>
        <v>0.8</v>
      </c>
      <c r="C125" s="16">
        <v>7</v>
      </c>
      <c r="D125" s="28">
        <v>7</v>
      </c>
      <c r="E125" s="30">
        <v>0</v>
      </c>
      <c r="F125" s="30">
        <f t="shared" si="3"/>
        <v>0</v>
      </c>
      <c r="G125" s="30">
        <f t="shared" si="3"/>
        <v>0</v>
      </c>
      <c r="H125" s="30">
        <f t="shared" si="4"/>
        <v>0</v>
      </c>
      <c r="N125" s="32" t="s">
        <v>201</v>
      </c>
      <c r="O125" s="37">
        <v>4</v>
      </c>
    </row>
    <row r="126" spans="1:15" ht="20.100000000000001" customHeight="1" x14ac:dyDescent="0.2">
      <c r="A126" s="15" t="s">
        <v>110</v>
      </c>
      <c r="B126" s="29">
        <f t="shared" si="5"/>
        <v>0.8</v>
      </c>
      <c r="C126" s="16">
        <v>9</v>
      </c>
      <c r="D126" s="28">
        <v>7</v>
      </c>
      <c r="E126" s="30">
        <v>0</v>
      </c>
      <c r="F126" s="30">
        <f t="shared" si="3"/>
        <v>0</v>
      </c>
      <c r="G126" s="30">
        <f t="shared" si="3"/>
        <v>0</v>
      </c>
      <c r="H126" s="30">
        <f t="shared" si="4"/>
        <v>0</v>
      </c>
      <c r="N126" s="32" t="s">
        <v>58</v>
      </c>
      <c r="O126" s="37">
        <v>7</v>
      </c>
    </row>
    <row r="127" spans="1:15" ht="20.100000000000001" customHeight="1" x14ac:dyDescent="0.2">
      <c r="A127" s="15" t="s">
        <v>111</v>
      </c>
      <c r="B127" s="29">
        <f t="shared" si="5"/>
        <v>0.8</v>
      </c>
      <c r="C127" s="16">
        <v>8</v>
      </c>
      <c r="D127" s="28">
        <v>7</v>
      </c>
      <c r="E127" s="30">
        <v>0</v>
      </c>
      <c r="F127" s="30">
        <f t="shared" si="3"/>
        <v>0</v>
      </c>
      <c r="G127" s="30">
        <f t="shared" si="3"/>
        <v>0</v>
      </c>
      <c r="H127" s="30">
        <f t="shared" si="4"/>
        <v>0</v>
      </c>
      <c r="N127" s="32" t="s">
        <v>202</v>
      </c>
      <c r="O127" s="37">
        <v>4</v>
      </c>
    </row>
    <row r="128" spans="1:15" ht="20.100000000000001" customHeight="1" x14ac:dyDescent="0.2">
      <c r="A128" s="15" t="s">
        <v>112</v>
      </c>
      <c r="B128" s="29">
        <f t="shared" si="5"/>
        <v>0.9</v>
      </c>
      <c r="C128" s="16">
        <v>5</v>
      </c>
      <c r="D128" s="28">
        <v>2</v>
      </c>
      <c r="E128" s="30">
        <v>0</v>
      </c>
      <c r="F128" s="30">
        <f t="shared" si="3"/>
        <v>0</v>
      </c>
      <c r="G128" s="30">
        <f t="shared" si="3"/>
        <v>1</v>
      </c>
      <c r="H128" s="30">
        <f t="shared" si="4"/>
        <v>1</v>
      </c>
      <c r="N128" s="32" t="s">
        <v>203</v>
      </c>
      <c r="O128" s="37">
        <v>2</v>
      </c>
    </row>
    <row r="129" spans="1:15" ht="20.100000000000001" customHeight="1" x14ac:dyDescent="0.2">
      <c r="A129" s="15" t="s">
        <v>113</v>
      </c>
      <c r="B129" s="29">
        <f t="shared" si="5"/>
        <v>0.9</v>
      </c>
      <c r="C129" s="16">
        <v>8</v>
      </c>
      <c r="D129" s="28">
        <v>4</v>
      </c>
      <c r="E129" s="30">
        <v>0</v>
      </c>
      <c r="F129" s="30">
        <f t="shared" si="3"/>
        <v>0</v>
      </c>
      <c r="G129" s="30">
        <f t="shared" si="3"/>
        <v>1</v>
      </c>
      <c r="H129" s="30">
        <f t="shared" si="4"/>
        <v>1</v>
      </c>
      <c r="N129" s="32" t="s">
        <v>204</v>
      </c>
      <c r="O129" s="37">
        <v>2</v>
      </c>
    </row>
    <row r="130" spans="1:15" ht="20.100000000000001" customHeight="1" x14ac:dyDescent="0.2">
      <c r="A130" s="15" t="s">
        <v>114</v>
      </c>
      <c r="B130" s="29">
        <f t="shared" si="5"/>
        <v>0.8</v>
      </c>
      <c r="C130" s="16">
        <v>10</v>
      </c>
      <c r="D130" s="28">
        <v>8</v>
      </c>
      <c r="E130" s="30">
        <v>0</v>
      </c>
      <c r="F130" s="30">
        <f t="shared" si="3"/>
        <v>0</v>
      </c>
      <c r="G130" s="30">
        <f t="shared" si="3"/>
        <v>0</v>
      </c>
      <c r="H130" s="30">
        <f t="shared" si="4"/>
        <v>0</v>
      </c>
      <c r="N130" s="32" t="s">
        <v>59</v>
      </c>
      <c r="O130" s="37">
        <v>8</v>
      </c>
    </row>
    <row r="131" spans="1:15" ht="20.100000000000001" customHeight="1" x14ac:dyDescent="0.2">
      <c r="A131" s="15" t="s">
        <v>115</v>
      </c>
      <c r="B131" s="29">
        <f t="shared" si="5"/>
        <v>0.8</v>
      </c>
      <c r="C131" s="16">
        <v>8</v>
      </c>
      <c r="D131" s="28">
        <v>9</v>
      </c>
      <c r="E131" s="30">
        <v>0</v>
      </c>
      <c r="F131" s="30">
        <f t="shared" si="3"/>
        <v>0</v>
      </c>
      <c r="G131" s="30">
        <f t="shared" si="3"/>
        <v>0</v>
      </c>
      <c r="H131" s="30">
        <f t="shared" si="4"/>
        <v>0</v>
      </c>
      <c r="N131" s="32" t="s">
        <v>205</v>
      </c>
      <c r="O131" s="37">
        <v>3</v>
      </c>
    </row>
    <row r="132" spans="1:15" ht="20.100000000000001" customHeight="1" x14ac:dyDescent="0.2">
      <c r="A132" s="15" t="s">
        <v>116</v>
      </c>
      <c r="B132" s="29">
        <f t="shared" si="5"/>
        <v>0.9</v>
      </c>
      <c r="C132" s="16">
        <v>2</v>
      </c>
      <c r="D132" s="28">
        <v>6</v>
      </c>
      <c r="E132" s="30">
        <v>1</v>
      </c>
      <c r="F132" s="30">
        <f t="shared" si="3"/>
        <v>1</v>
      </c>
      <c r="G132" s="30">
        <f t="shared" si="3"/>
        <v>0</v>
      </c>
      <c r="H132" s="30">
        <f t="shared" si="4"/>
        <v>2</v>
      </c>
      <c r="N132" s="32" t="s">
        <v>206</v>
      </c>
      <c r="O132" s="37">
        <v>4</v>
      </c>
    </row>
    <row r="133" spans="1:15" ht="20.100000000000001" customHeight="1" x14ac:dyDescent="0.2">
      <c r="A133" s="15" t="s">
        <v>117</v>
      </c>
      <c r="B133" s="29">
        <f t="shared" si="5"/>
        <v>0.8</v>
      </c>
      <c r="C133" s="16">
        <v>8</v>
      </c>
      <c r="D133" s="28">
        <v>8</v>
      </c>
      <c r="E133" s="30">
        <v>0</v>
      </c>
      <c r="F133" s="30">
        <f t="shared" ref="F133:G140" si="6">IF(C133&lt;5,1,0)</f>
        <v>0</v>
      </c>
      <c r="G133" s="30">
        <f t="shared" si="6"/>
        <v>0</v>
      </c>
      <c r="H133" s="30">
        <f t="shared" si="4"/>
        <v>0</v>
      </c>
      <c r="N133" s="32" t="s">
        <v>207</v>
      </c>
      <c r="O133" s="37">
        <v>10</v>
      </c>
    </row>
    <row r="134" spans="1:15" ht="20.100000000000001" customHeight="1" x14ac:dyDescent="0.2">
      <c r="A134" s="229" t="s">
        <v>118</v>
      </c>
      <c r="B134" s="229">
        <v>1</v>
      </c>
      <c r="C134" s="16">
        <v>4</v>
      </c>
      <c r="D134" s="28">
        <v>5</v>
      </c>
      <c r="E134" s="230">
        <v>1</v>
      </c>
      <c r="F134" s="30">
        <f t="shared" si="6"/>
        <v>1</v>
      </c>
      <c r="G134" s="230">
        <f t="shared" si="6"/>
        <v>0</v>
      </c>
      <c r="H134" s="230">
        <f t="shared" si="4"/>
        <v>2</v>
      </c>
      <c r="N134" s="32" t="s">
        <v>208</v>
      </c>
      <c r="O134" s="37">
        <v>8</v>
      </c>
    </row>
    <row r="135" spans="1:15" ht="20.100000000000001" customHeight="1" x14ac:dyDescent="0.2">
      <c r="A135" s="15" t="s">
        <v>119</v>
      </c>
      <c r="B135" s="29">
        <f t="shared" si="5"/>
        <v>0.8</v>
      </c>
      <c r="C135" s="16">
        <v>7</v>
      </c>
      <c r="D135" s="28">
        <v>9</v>
      </c>
      <c r="E135" s="30">
        <v>0</v>
      </c>
      <c r="F135" s="30">
        <f t="shared" si="6"/>
        <v>0</v>
      </c>
      <c r="G135" s="30">
        <f t="shared" si="6"/>
        <v>0</v>
      </c>
      <c r="H135" s="30">
        <f t="shared" ref="H135:H140" si="7">SUM(E135:G135)</f>
        <v>0</v>
      </c>
      <c r="N135" s="32" t="s">
        <v>60</v>
      </c>
      <c r="O135" s="37">
        <v>5</v>
      </c>
    </row>
    <row r="136" spans="1:15" ht="20.100000000000001" customHeight="1" x14ac:dyDescent="0.2">
      <c r="A136" s="15" t="s">
        <v>120</v>
      </c>
      <c r="B136" s="29">
        <f t="shared" si="5"/>
        <v>0.8</v>
      </c>
      <c r="C136" s="16">
        <v>5</v>
      </c>
      <c r="D136" s="28">
        <v>6</v>
      </c>
      <c r="E136" s="30">
        <v>0</v>
      </c>
      <c r="F136" s="30">
        <f t="shared" si="6"/>
        <v>0</v>
      </c>
      <c r="G136" s="30">
        <f t="shared" si="6"/>
        <v>0</v>
      </c>
      <c r="H136" s="30">
        <f t="shared" si="7"/>
        <v>0</v>
      </c>
      <c r="N136" s="32" t="s">
        <v>61</v>
      </c>
      <c r="O136" s="37">
        <v>8</v>
      </c>
    </row>
    <row r="137" spans="1:15" ht="20.100000000000001" customHeight="1" x14ac:dyDescent="0.2">
      <c r="A137" s="15" t="s">
        <v>121</v>
      </c>
      <c r="B137" s="29">
        <f t="shared" si="5"/>
        <v>0.9</v>
      </c>
      <c r="C137" s="16">
        <v>3</v>
      </c>
      <c r="D137" s="28">
        <v>6</v>
      </c>
      <c r="E137" s="30">
        <v>1</v>
      </c>
      <c r="F137" s="30">
        <f t="shared" si="6"/>
        <v>1</v>
      </c>
      <c r="G137" s="30">
        <f t="shared" si="6"/>
        <v>0</v>
      </c>
      <c r="H137" s="30">
        <f t="shared" si="7"/>
        <v>2</v>
      </c>
      <c r="N137" s="32" t="s">
        <v>209</v>
      </c>
      <c r="O137" s="37">
        <v>9</v>
      </c>
    </row>
    <row r="138" spans="1:15" ht="20.100000000000001" customHeight="1" x14ac:dyDescent="0.2">
      <c r="A138" s="229" t="s">
        <v>122</v>
      </c>
      <c r="B138" s="229">
        <v>1</v>
      </c>
      <c r="C138" s="16">
        <v>4</v>
      </c>
      <c r="D138" s="28">
        <v>7</v>
      </c>
      <c r="E138" s="230">
        <v>1</v>
      </c>
      <c r="F138" s="30">
        <f t="shared" si="6"/>
        <v>1</v>
      </c>
      <c r="G138" s="230">
        <f t="shared" si="6"/>
        <v>0</v>
      </c>
      <c r="H138" s="230">
        <f t="shared" si="7"/>
        <v>2</v>
      </c>
      <c r="N138" s="32" t="s">
        <v>62</v>
      </c>
      <c r="O138" s="37">
        <v>4</v>
      </c>
    </row>
    <row r="139" spans="1:15" ht="20.100000000000001" customHeight="1" x14ac:dyDescent="0.2">
      <c r="A139" s="15" t="s">
        <v>301</v>
      </c>
      <c r="B139" s="29">
        <f>IF(H139=0,0.8,0.9)</f>
        <v>0.8</v>
      </c>
      <c r="C139" s="16">
        <v>10</v>
      </c>
      <c r="D139" s="28">
        <v>8</v>
      </c>
      <c r="E139" s="30">
        <v>0</v>
      </c>
      <c r="F139" s="30">
        <f t="shared" si="6"/>
        <v>0</v>
      </c>
      <c r="G139" s="30">
        <f t="shared" si="6"/>
        <v>0</v>
      </c>
      <c r="H139" s="30">
        <f t="shared" si="7"/>
        <v>0</v>
      </c>
      <c r="N139" s="32" t="s">
        <v>210</v>
      </c>
      <c r="O139" s="37">
        <v>5</v>
      </c>
    </row>
    <row r="140" spans="1:15" ht="20.100000000000001" customHeight="1" x14ac:dyDescent="0.2">
      <c r="A140" s="18" t="s">
        <v>123</v>
      </c>
      <c r="B140" s="29">
        <f>IF(H140=0,0.8,0.9)</f>
        <v>0.8</v>
      </c>
      <c r="C140" s="16">
        <v>6</v>
      </c>
      <c r="D140" s="28">
        <v>8</v>
      </c>
      <c r="E140" s="30">
        <v>0</v>
      </c>
      <c r="F140" s="30">
        <f t="shared" si="6"/>
        <v>0</v>
      </c>
      <c r="G140" s="30">
        <f t="shared" si="6"/>
        <v>0</v>
      </c>
      <c r="H140" s="30">
        <f t="shared" si="7"/>
        <v>0</v>
      </c>
      <c r="N140" s="32" t="s">
        <v>211</v>
      </c>
      <c r="O140" s="37">
        <v>1</v>
      </c>
    </row>
    <row r="141" spans="1:15" ht="20.100000000000001" customHeight="1" x14ac:dyDescent="0.2">
      <c r="A141" s="17"/>
      <c r="B141" s="17"/>
      <c r="C141" s="17"/>
      <c r="N141" s="32" t="s">
        <v>212</v>
      </c>
      <c r="O141" s="37">
        <v>6</v>
      </c>
    </row>
    <row r="142" spans="1:15" x14ac:dyDescent="0.2">
      <c r="N142" s="32" t="s">
        <v>63</v>
      </c>
      <c r="O142" s="37">
        <v>8</v>
      </c>
    </row>
    <row r="143" spans="1:15" x14ac:dyDescent="0.2">
      <c r="N143" s="32" t="s">
        <v>213</v>
      </c>
      <c r="O143" s="37">
        <v>2</v>
      </c>
    </row>
    <row r="144" spans="1:15" x14ac:dyDescent="0.2">
      <c r="N144" s="35" t="s">
        <v>214</v>
      </c>
      <c r="O144" s="37">
        <v>2</v>
      </c>
    </row>
    <row r="145" spans="14:15" x14ac:dyDescent="0.2">
      <c r="N145" s="32" t="s">
        <v>215</v>
      </c>
      <c r="O145" s="37">
        <v>2</v>
      </c>
    </row>
    <row r="146" spans="14:15" x14ac:dyDescent="0.2">
      <c r="N146" s="32" t="s">
        <v>216</v>
      </c>
      <c r="O146" s="37">
        <v>5</v>
      </c>
    </row>
    <row r="147" spans="14:15" x14ac:dyDescent="0.2">
      <c r="N147" s="32" t="s">
        <v>64</v>
      </c>
      <c r="O147" s="37">
        <v>5</v>
      </c>
    </row>
    <row r="148" spans="14:15" x14ac:dyDescent="0.2">
      <c r="N148" s="32" t="s">
        <v>65</v>
      </c>
      <c r="O148" s="37">
        <v>6</v>
      </c>
    </row>
    <row r="149" spans="14:15" x14ac:dyDescent="0.2">
      <c r="N149" s="32" t="s">
        <v>217</v>
      </c>
      <c r="O149" s="37">
        <v>5</v>
      </c>
    </row>
    <row r="150" spans="14:15" x14ac:dyDescent="0.2">
      <c r="N150" s="32" t="s">
        <v>67</v>
      </c>
      <c r="O150" s="37">
        <v>8</v>
      </c>
    </row>
    <row r="151" spans="14:15" x14ac:dyDescent="0.2">
      <c r="N151" s="32" t="s">
        <v>66</v>
      </c>
      <c r="O151" s="37">
        <v>1</v>
      </c>
    </row>
    <row r="152" spans="14:15" x14ac:dyDescent="0.2">
      <c r="N152" s="32" t="s">
        <v>68</v>
      </c>
      <c r="O152" s="37">
        <v>8</v>
      </c>
    </row>
    <row r="153" spans="14:15" x14ac:dyDescent="0.2">
      <c r="N153" s="33" t="s">
        <v>218</v>
      </c>
      <c r="O153" s="37">
        <v>2</v>
      </c>
    </row>
    <row r="154" spans="14:15" x14ac:dyDescent="0.2">
      <c r="N154" s="32" t="s">
        <v>69</v>
      </c>
      <c r="O154" s="37">
        <v>6</v>
      </c>
    </row>
    <row r="155" spans="14:15" x14ac:dyDescent="0.2">
      <c r="N155" s="32" t="s">
        <v>70</v>
      </c>
      <c r="O155" s="37">
        <v>5</v>
      </c>
    </row>
    <row r="156" spans="14:15" x14ac:dyDescent="0.2">
      <c r="N156" s="32" t="s">
        <v>71</v>
      </c>
      <c r="O156" s="37">
        <v>6</v>
      </c>
    </row>
    <row r="157" spans="14:15" x14ac:dyDescent="0.2">
      <c r="N157" s="32" t="s">
        <v>219</v>
      </c>
      <c r="O157" s="37">
        <v>7</v>
      </c>
    </row>
    <row r="158" spans="14:15" x14ac:dyDescent="0.2">
      <c r="N158" s="32" t="s">
        <v>72</v>
      </c>
      <c r="O158" s="37">
        <v>9</v>
      </c>
    </row>
    <row r="159" spans="14:15" x14ac:dyDescent="0.2">
      <c r="N159" s="32" t="s">
        <v>73</v>
      </c>
      <c r="O159" s="37">
        <v>6</v>
      </c>
    </row>
    <row r="160" spans="14:15" x14ac:dyDescent="0.2">
      <c r="N160" s="32" t="s">
        <v>220</v>
      </c>
      <c r="O160" s="37">
        <v>2</v>
      </c>
    </row>
    <row r="161" spans="14:15" x14ac:dyDescent="0.2">
      <c r="N161" s="33" t="s">
        <v>221</v>
      </c>
      <c r="O161" s="37">
        <v>5</v>
      </c>
    </row>
    <row r="162" spans="14:15" x14ac:dyDescent="0.2">
      <c r="N162" s="32" t="s">
        <v>74</v>
      </c>
      <c r="O162" s="37">
        <v>5</v>
      </c>
    </row>
    <row r="163" spans="14:15" x14ac:dyDescent="0.2">
      <c r="N163" s="32" t="s">
        <v>75</v>
      </c>
      <c r="O163" s="37">
        <v>5</v>
      </c>
    </row>
    <row r="164" spans="14:15" x14ac:dyDescent="0.2">
      <c r="N164" s="32" t="s">
        <v>76</v>
      </c>
      <c r="O164" s="37">
        <v>5</v>
      </c>
    </row>
    <row r="165" spans="14:15" x14ac:dyDescent="0.2">
      <c r="N165" s="32" t="s">
        <v>222</v>
      </c>
      <c r="O165" s="37">
        <v>2</v>
      </c>
    </row>
    <row r="166" spans="14:15" x14ac:dyDescent="0.2">
      <c r="N166" s="32" t="s">
        <v>223</v>
      </c>
      <c r="O166" s="37">
        <v>5</v>
      </c>
    </row>
    <row r="167" spans="14:15" x14ac:dyDescent="0.2">
      <c r="N167" s="32" t="s">
        <v>77</v>
      </c>
      <c r="O167" s="37">
        <v>4</v>
      </c>
    </row>
    <row r="168" spans="14:15" x14ac:dyDescent="0.2">
      <c r="N168" s="32" t="s">
        <v>224</v>
      </c>
      <c r="O168" s="37">
        <v>5</v>
      </c>
    </row>
    <row r="169" spans="14:15" x14ac:dyDescent="0.2">
      <c r="N169" s="32" t="s">
        <v>225</v>
      </c>
      <c r="O169" s="37">
        <v>5</v>
      </c>
    </row>
    <row r="170" spans="14:15" x14ac:dyDescent="0.2">
      <c r="N170" s="32" t="s">
        <v>78</v>
      </c>
      <c r="O170" s="37">
        <v>7</v>
      </c>
    </row>
    <row r="171" spans="14:15" x14ac:dyDescent="0.2">
      <c r="N171" s="33" t="s">
        <v>226</v>
      </c>
      <c r="O171" s="37">
        <v>2</v>
      </c>
    </row>
    <row r="172" spans="14:15" x14ac:dyDescent="0.2">
      <c r="N172" s="32" t="s">
        <v>227</v>
      </c>
      <c r="O172" s="37">
        <v>5</v>
      </c>
    </row>
    <row r="173" spans="14:15" x14ac:dyDescent="0.2">
      <c r="N173" s="32" t="s">
        <v>79</v>
      </c>
      <c r="O173" s="37">
        <v>4</v>
      </c>
    </row>
    <row r="174" spans="14:15" x14ac:dyDescent="0.2">
      <c r="N174" s="33" t="s">
        <v>228</v>
      </c>
      <c r="O174" s="37">
        <v>2</v>
      </c>
    </row>
    <row r="175" spans="14:15" x14ac:dyDescent="0.2">
      <c r="N175" s="32" t="s">
        <v>80</v>
      </c>
      <c r="O175" s="37">
        <v>7</v>
      </c>
    </row>
    <row r="176" spans="14:15" x14ac:dyDescent="0.2">
      <c r="N176" s="32" t="s">
        <v>229</v>
      </c>
      <c r="O176" s="37">
        <v>3</v>
      </c>
    </row>
    <row r="177" spans="14:15" x14ac:dyDescent="0.2">
      <c r="N177" s="32" t="s">
        <v>81</v>
      </c>
      <c r="O177" s="37">
        <v>5</v>
      </c>
    </row>
    <row r="178" spans="14:15" x14ac:dyDescent="0.2">
      <c r="N178" s="32" t="s">
        <v>82</v>
      </c>
      <c r="O178" s="37">
        <v>7</v>
      </c>
    </row>
    <row r="179" spans="14:15" x14ac:dyDescent="0.2">
      <c r="N179" s="32" t="s">
        <v>83</v>
      </c>
      <c r="O179" s="37">
        <v>3</v>
      </c>
    </row>
    <row r="180" spans="14:15" x14ac:dyDescent="0.2">
      <c r="N180" s="32" t="s">
        <v>84</v>
      </c>
      <c r="O180" s="37">
        <v>5</v>
      </c>
    </row>
    <row r="181" spans="14:15" x14ac:dyDescent="0.2">
      <c r="N181" s="33" t="s">
        <v>230</v>
      </c>
      <c r="O181" s="37">
        <v>3</v>
      </c>
    </row>
    <row r="182" spans="14:15" x14ac:dyDescent="0.2">
      <c r="N182" s="33" t="s">
        <v>231</v>
      </c>
      <c r="O182" s="37">
        <v>10</v>
      </c>
    </row>
    <row r="183" spans="14:15" x14ac:dyDescent="0.2">
      <c r="N183" s="32" t="s">
        <v>232</v>
      </c>
      <c r="O183" s="37">
        <v>2</v>
      </c>
    </row>
    <row r="184" spans="14:15" x14ac:dyDescent="0.2">
      <c r="N184" s="32" t="s">
        <v>85</v>
      </c>
      <c r="O184" s="37">
        <v>10</v>
      </c>
    </row>
    <row r="185" spans="14:15" x14ac:dyDescent="0.2">
      <c r="N185" s="33" t="s">
        <v>233</v>
      </c>
      <c r="O185" s="37">
        <v>4</v>
      </c>
    </row>
    <row r="186" spans="14:15" x14ac:dyDescent="0.2">
      <c r="N186" s="32" t="s">
        <v>234</v>
      </c>
      <c r="O186" s="37">
        <v>2</v>
      </c>
    </row>
    <row r="187" spans="14:15" x14ac:dyDescent="0.2">
      <c r="N187" s="33" t="s">
        <v>235</v>
      </c>
      <c r="O187" s="37">
        <v>2</v>
      </c>
    </row>
    <row r="188" spans="14:15" x14ac:dyDescent="0.2">
      <c r="N188" s="32" t="s">
        <v>236</v>
      </c>
      <c r="O188" s="37">
        <v>2</v>
      </c>
    </row>
    <row r="189" spans="14:15" x14ac:dyDescent="0.2">
      <c r="N189" s="32" t="s">
        <v>86</v>
      </c>
      <c r="O189" s="37">
        <v>4</v>
      </c>
    </row>
    <row r="190" spans="14:15" x14ac:dyDescent="0.2">
      <c r="N190" s="32" t="s">
        <v>237</v>
      </c>
      <c r="O190" s="37">
        <v>2</v>
      </c>
    </row>
    <row r="191" spans="14:15" x14ac:dyDescent="0.2">
      <c r="N191" s="32" t="s">
        <v>87</v>
      </c>
      <c r="O191" s="37">
        <v>5</v>
      </c>
    </row>
    <row r="192" spans="14:15" x14ac:dyDescent="0.2">
      <c r="N192" s="32" t="s">
        <v>238</v>
      </c>
      <c r="O192" s="37">
        <v>5</v>
      </c>
    </row>
    <row r="193" spans="14:15" x14ac:dyDescent="0.2">
      <c r="N193" s="32" t="s">
        <v>88</v>
      </c>
      <c r="O193" s="37">
        <v>8</v>
      </c>
    </row>
    <row r="194" spans="14:15" x14ac:dyDescent="0.2">
      <c r="N194" s="32" t="s">
        <v>89</v>
      </c>
      <c r="O194" s="37">
        <v>7</v>
      </c>
    </row>
    <row r="195" spans="14:15" x14ac:dyDescent="0.2">
      <c r="N195" s="32" t="s">
        <v>90</v>
      </c>
      <c r="O195" s="37">
        <v>5</v>
      </c>
    </row>
    <row r="196" spans="14:15" x14ac:dyDescent="0.2">
      <c r="N196" s="35" t="s">
        <v>239</v>
      </c>
      <c r="O196" s="37">
        <v>4</v>
      </c>
    </row>
    <row r="197" spans="14:15" x14ac:dyDescent="0.2">
      <c r="N197" s="32" t="s">
        <v>91</v>
      </c>
      <c r="O197" s="37">
        <v>5</v>
      </c>
    </row>
    <row r="198" spans="14:15" x14ac:dyDescent="0.2">
      <c r="N198" s="33" t="s">
        <v>240</v>
      </c>
      <c r="O198" s="37">
        <v>2</v>
      </c>
    </row>
    <row r="199" spans="14:15" x14ac:dyDescent="0.2">
      <c r="N199" s="32" t="s">
        <v>241</v>
      </c>
      <c r="O199" s="37">
        <v>6</v>
      </c>
    </row>
    <row r="200" spans="14:15" x14ac:dyDescent="0.2">
      <c r="N200" s="32" t="s">
        <v>92</v>
      </c>
      <c r="O200" s="37">
        <v>5</v>
      </c>
    </row>
    <row r="201" spans="14:15" x14ac:dyDescent="0.2">
      <c r="N201" s="32" t="s">
        <v>242</v>
      </c>
      <c r="O201" s="37">
        <v>2</v>
      </c>
    </row>
    <row r="202" spans="14:15" x14ac:dyDescent="0.2">
      <c r="N202" s="32" t="s">
        <v>243</v>
      </c>
      <c r="O202" s="37">
        <v>2</v>
      </c>
    </row>
    <row r="203" spans="14:15" x14ac:dyDescent="0.2">
      <c r="N203" s="33" t="s">
        <v>244</v>
      </c>
      <c r="O203" s="37">
        <v>2</v>
      </c>
    </row>
    <row r="204" spans="14:15" x14ac:dyDescent="0.2">
      <c r="N204" s="33" t="s">
        <v>245</v>
      </c>
      <c r="O204" s="37">
        <v>4</v>
      </c>
    </row>
    <row r="205" spans="14:15" x14ac:dyDescent="0.2">
      <c r="N205" s="33" t="s">
        <v>246</v>
      </c>
      <c r="O205" s="37">
        <v>4</v>
      </c>
    </row>
    <row r="206" spans="14:15" x14ac:dyDescent="0.2">
      <c r="N206" s="32" t="s">
        <v>247</v>
      </c>
      <c r="O206" s="37">
        <v>6</v>
      </c>
    </row>
    <row r="207" spans="14:15" x14ac:dyDescent="0.2">
      <c r="N207" s="32" t="s">
        <v>248</v>
      </c>
      <c r="O207" s="37">
        <v>6</v>
      </c>
    </row>
    <row r="208" spans="14:15" x14ac:dyDescent="0.2">
      <c r="N208" s="32" t="s">
        <v>93</v>
      </c>
      <c r="O208" s="37">
        <v>6</v>
      </c>
    </row>
    <row r="209" spans="14:15" x14ac:dyDescent="0.2">
      <c r="N209" s="32" t="s">
        <v>94</v>
      </c>
      <c r="O209" s="37">
        <v>4</v>
      </c>
    </row>
    <row r="210" spans="14:15" x14ac:dyDescent="0.2">
      <c r="N210" s="32" t="s">
        <v>95</v>
      </c>
      <c r="O210" s="37">
        <v>5</v>
      </c>
    </row>
    <row r="211" spans="14:15" x14ac:dyDescent="0.2">
      <c r="N211" s="32" t="s">
        <v>249</v>
      </c>
      <c r="O211" s="37">
        <v>7</v>
      </c>
    </row>
    <row r="212" spans="14:15" x14ac:dyDescent="0.2">
      <c r="N212" s="32" t="s">
        <v>250</v>
      </c>
      <c r="O212" s="37">
        <v>2</v>
      </c>
    </row>
    <row r="213" spans="14:15" x14ac:dyDescent="0.2">
      <c r="N213" s="32" t="s">
        <v>251</v>
      </c>
      <c r="O213" s="37">
        <v>7</v>
      </c>
    </row>
    <row r="214" spans="14:15" x14ac:dyDescent="0.2">
      <c r="N214" s="32" t="s">
        <v>96</v>
      </c>
      <c r="O214" s="37">
        <v>5</v>
      </c>
    </row>
    <row r="215" spans="14:15" x14ac:dyDescent="0.2">
      <c r="N215" s="32" t="s">
        <v>97</v>
      </c>
      <c r="O215" s="37">
        <v>8</v>
      </c>
    </row>
    <row r="216" spans="14:15" x14ac:dyDescent="0.2">
      <c r="N216" s="32" t="s">
        <v>98</v>
      </c>
      <c r="O216" s="37">
        <v>4</v>
      </c>
    </row>
    <row r="217" spans="14:15" x14ac:dyDescent="0.2">
      <c r="N217" s="32" t="s">
        <v>99</v>
      </c>
      <c r="O217" s="37">
        <v>5</v>
      </c>
    </row>
    <row r="218" spans="14:15" x14ac:dyDescent="0.2">
      <c r="N218" s="32" t="s">
        <v>100</v>
      </c>
      <c r="O218" s="37">
        <v>6</v>
      </c>
    </row>
    <row r="219" spans="14:15" x14ac:dyDescent="0.2">
      <c r="N219" s="32" t="s">
        <v>101</v>
      </c>
      <c r="O219" s="37">
        <v>4</v>
      </c>
    </row>
    <row r="220" spans="14:15" x14ac:dyDescent="0.2">
      <c r="N220" s="32" t="s">
        <v>102</v>
      </c>
      <c r="O220" s="37">
        <v>8</v>
      </c>
    </row>
    <row r="221" spans="14:15" x14ac:dyDescent="0.2">
      <c r="N221" s="32" t="s">
        <v>103</v>
      </c>
      <c r="O221" s="37">
        <v>5</v>
      </c>
    </row>
    <row r="222" spans="14:15" x14ac:dyDescent="0.2">
      <c r="N222" s="32" t="s">
        <v>252</v>
      </c>
      <c r="O222" s="37">
        <v>3</v>
      </c>
    </row>
    <row r="223" spans="14:15" x14ac:dyDescent="0.2">
      <c r="N223" s="32" t="s">
        <v>104</v>
      </c>
      <c r="O223" s="37">
        <v>6</v>
      </c>
    </row>
    <row r="224" spans="14:15" x14ac:dyDescent="0.2">
      <c r="N224" s="32" t="s">
        <v>105</v>
      </c>
      <c r="O224" s="37">
        <v>4</v>
      </c>
    </row>
    <row r="225" spans="14:15" x14ac:dyDescent="0.2">
      <c r="N225" s="32" t="s">
        <v>106</v>
      </c>
      <c r="O225" s="37">
        <v>5</v>
      </c>
    </row>
    <row r="226" spans="14:15" x14ac:dyDescent="0.2">
      <c r="N226" s="32" t="s">
        <v>107</v>
      </c>
      <c r="O226" s="37">
        <v>5</v>
      </c>
    </row>
    <row r="227" spans="14:15" x14ac:dyDescent="0.2">
      <c r="N227" s="32" t="s">
        <v>108</v>
      </c>
      <c r="O227" s="37">
        <v>6</v>
      </c>
    </row>
    <row r="228" spans="14:15" x14ac:dyDescent="0.2">
      <c r="N228" s="33" t="s">
        <v>253</v>
      </c>
      <c r="O228" s="37">
        <v>4</v>
      </c>
    </row>
    <row r="229" spans="14:15" x14ac:dyDescent="0.2">
      <c r="N229" s="32" t="s">
        <v>109</v>
      </c>
      <c r="O229" s="37">
        <v>6</v>
      </c>
    </row>
    <row r="230" spans="14:15" x14ac:dyDescent="0.2">
      <c r="N230" s="32" t="s">
        <v>254</v>
      </c>
      <c r="O230" s="37">
        <v>7</v>
      </c>
    </row>
    <row r="231" spans="14:15" x14ac:dyDescent="0.2">
      <c r="N231" s="32" t="s">
        <v>110</v>
      </c>
      <c r="O231" s="37">
        <v>6</v>
      </c>
    </row>
    <row r="232" spans="14:15" x14ac:dyDescent="0.2">
      <c r="N232" s="32" t="s">
        <v>255</v>
      </c>
      <c r="O232" s="37">
        <v>2</v>
      </c>
    </row>
    <row r="233" spans="14:15" x14ac:dyDescent="0.2">
      <c r="N233" s="32" t="s">
        <v>111</v>
      </c>
      <c r="O233" s="37">
        <v>6</v>
      </c>
    </row>
    <row r="234" spans="14:15" x14ac:dyDescent="0.2">
      <c r="N234" s="33" t="s">
        <v>256</v>
      </c>
      <c r="O234" s="37">
        <v>3</v>
      </c>
    </row>
    <row r="235" spans="14:15" x14ac:dyDescent="0.2">
      <c r="N235" s="32" t="s">
        <v>112</v>
      </c>
      <c r="O235" s="37">
        <v>2</v>
      </c>
    </row>
    <row r="236" spans="14:15" x14ac:dyDescent="0.2">
      <c r="N236" s="32" t="s">
        <v>113</v>
      </c>
      <c r="O236" s="37">
        <v>4</v>
      </c>
    </row>
    <row r="237" spans="14:15" x14ac:dyDescent="0.2">
      <c r="N237" s="32" t="s">
        <v>114</v>
      </c>
      <c r="O237" s="37">
        <v>7</v>
      </c>
    </row>
    <row r="238" spans="14:15" x14ac:dyDescent="0.2">
      <c r="N238" s="32" t="s">
        <v>115</v>
      </c>
      <c r="O238" s="37">
        <v>9</v>
      </c>
    </row>
    <row r="239" spans="14:15" x14ac:dyDescent="0.2">
      <c r="N239" s="32" t="s">
        <v>257</v>
      </c>
      <c r="O239" s="37">
        <v>8</v>
      </c>
    </row>
    <row r="240" spans="14:15" x14ac:dyDescent="0.2">
      <c r="N240" s="32" t="s">
        <v>116</v>
      </c>
      <c r="O240" s="37">
        <v>5</v>
      </c>
    </row>
    <row r="241" spans="14:15" x14ac:dyDescent="0.2">
      <c r="N241" s="32" t="s">
        <v>117</v>
      </c>
      <c r="O241" s="37">
        <v>8</v>
      </c>
    </row>
    <row r="242" spans="14:15" x14ac:dyDescent="0.2">
      <c r="N242" s="32" t="s">
        <v>258</v>
      </c>
      <c r="O242" s="37">
        <v>2</v>
      </c>
    </row>
    <row r="243" spans="14:15" x14ac:dyDescent="0.2">
      <c r="N243" s="32" t="s">
        <v>259</v>
      </c>
      <c r="O243" s="37">
        <v>2</v>
      </c>
    </row>
    <row r="244" spans="14:15" x14ac:dyDescent="0.2">
      <c r="N244" s="32" t="s">
        <v>260</v>
      </c>
      <c r="O244" s="37">
        <v>5</v>
      </c>
    </row>
    <row r="245" spans="14:15" x14ac:dyDescent="0.2">
      <c r="N245" s="32" t="s">
        <v>118</v>
      </c>
      <c r="O245" s="37">
        <v>4</v>
      </c>
    </row>
    <row r="246" spans="14:15" x14ac:dyDescent="0.2">
      <c r="N246" s="32" t="s">
        <v>119</v>
      </c>
      <c r="O246" s="37">
        <v>8</v>
      </c>
    </row>
    <row r="247" spans="14:15" x14ac:dyDescent="0.2">
      <c r="N247" s="32" t="s">
        <v>120</v>
      </c>
      <c r="O247" s="37">
        <v>5</v>
      </c>
    </row>
    <row r="248" spans="14:15" x14ac:dyDescent="0.2">
      <c r="N248" s="32" t="s">
        <v>121</v>
      </c>
      <c r="O248" s="37">
        <v>5</v>
      </c>
    </row>
    <row r="249" spans="14:15" x14ac:dyDescent="0.2">
      <c r="N249" s="33" t="s">
        <v>261</v>
      </c>
      <c r="O249" s="37">
        <v>2</v>
      </c>
    </row>
    <row r="250" spans="14:15" x14ac:dyDescent="0.2">
      <c r="N250" s="32" t="s">
        <v>122</v>
      </c>
      <c r="O250" s="37">
        <v>6</v>
      </c>
    </row>
    <row r="251" spans="14:15" x14ac:dyDescent="0.2">
      <c r="N251" s="32" t="s">
        <v>262</v>
      </c>
      <c r="O251" s="37">
        <v>5</v>
      </c>
    </row>
    <row r="252" spans="14:15" x14ac:dyDescent="0.2">
      <c r="N252" s="32" t="s">
        <v>263</v>
      </c>
      <c r="O252" s="37">
        <v>3</v>
      </c>
    </row>
    <row r="253" spans="14:15" x14ac:dyDescent="0.2">
      <c r="N253" s="32" t="s">
        <v>264</v>
      </c>
      <c r="O253" s="37">
        <v>8</v>
      </c>
    </row>
    <row r="254" spans="14:15" x14ac:dyDescent="0.2">
      <c r="N254" s="32" t="s">
        <v>123</v>
      </c>
      <c r="O254" s="37">
        <v>9</v>
      </c>
    </row>
    <row r="255" spans="14:15" x14ac:dyDescent="0.2">
      <c r="N255" s="32" t="s">
        <v>265</v>
      </c>
      <c r="O255" s="37">
        <v>1</v>
      </c>
    </row>
    <row r="256" spans="14:15" ht="17.25" thickBot="1" x14ac:dyDescent="0.25">
      <c r="N256" s="36" t="s">
        <v>266</v>
      </c>
      <c r="O256" s="39">
        <v>5</v>
      </c>
    </row>
    <row r="257" ht="17.25" thickTop="1" x14ac:dyDescent="0.2"/>
  </sheetData>
  <sheetProtection password="D314" sheet="1" objects="1" scenarios="1" selectLockedCells="1"/>
  <autoFilter ref="C2:I140"/>
  <phoneticPr fontId="0" type="noConversion"/>
  <dataValidations count="1">
    <dataValidation type="list" allowBlank="1" showInputMessage="1" showErrorMessage="1" sqref="A93">
      <formula1>רשויות</formula1>
    </dataValidation>
  </dataValidations>
  <printOptions horizontalCentered="1"/>
  <pageMargins left="0.55118110236220474" right="0.55118110236220474" top="0.59055118110236227" bottom="0.59055118110236227" header="0.11811023622047245" footer="0.11811023622047245"/>
  <pageSetup paperSize="9" scale="50" fitToHeight="7" orientation="portrait" r:id="rId1"/>
  <headerFooter alignWithMargins="0">
    <oddHeader>&amp;C&amp;G</oddHeader>
    <oddFooter>&amp;C&amp;12&amp;P&amp;R&amp;12 מדד פריפריאליות של רשויות מקומיות 2004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10</vt:i4>
      </vt:variant>
      <vt:variant>
        <vt:lpstr>טווחים בעלי שם</vt:lpstr>
      </vt:variant>
      <vt:variant>
        <vt:i4>16</vt:i4>
      </vt:variant>
    </vt:vector>
  </HeadingPairs>
  <TitlesOfParts>
    <vt:vector size="26" baseType="lpstr">
      <vt:lpstr>קליטת נתונים</vt:lpstr>
      <vt:lpstr>מיפוי רשות</vt:lpstr>
      <vt:lpstr>מיפוי מועצה</vt:lpstr>
      <vt:lpstr>עולים משנת 1989</vt:lpstr>
      <vt:lpstr>גילאים משנת 1989</vt:lpstr>
      <vt:lpstr>עולים משנת 2005</vt:lpstr>
      <vt:lpstr>גילאים משנת 2005</vt:lpstr>
      <vt:lpstr>מועצות משנת 2014</vt:lpstr>
      <vt:lpstr>מועצות גילאים מ 2014</vt:lpstr>
      <vt:lpstr>לוח 2</vt:lpstr>
      <vt:lpstr>'גילאים משנת 1989'!WPrint_Area_W</vt:lpstr>
      <vt:lpstr>'גילאים משנת 2005'!WPrint_Area_W</vt:lpstr>
      <vt:lpstr>'לוח 2'!WPrint_Area_W</vt:lpstr>
      <vt:lpstr>'מועצות גילאים מ 2014'!WPrint_Area_W</vt:lpstr>
      <vt:lpstr>'מועצות משנת 2014'!WPrint_Area_W</vt:lpstr>
      <vt:lpstr>'מיפוי מועצה'!WPrint_Area_W</vt:lpstr>
      <vt:lpstr>'מיפוי רשות'!WPrint_Area_W</vt:lpstr>
      <vt:lpstr>'עולים משנת 1989'!WPrint_Area_W</vt:lpstr>
      <vt:lpstr>'עולים משנת 2005'!WPrint_Area_W</vt:lpstr>
      <vt:lpstr>'קליטת נתונים'!WPrint_Area_W</vt:lpstr>
      <vt:lpstr>'גילאים משנת 1989'!WPrint_TitlesW</vt:lpstr>
      <vt:lpstr>'גילאים משנת 2005'!WPrint_TitlesW</vt:lpstr>
      <vt:lpstr>'לוח 2'!WPrint_TitlesW</vt:lpstr>
      <vt:lpstr>'עולים משנת 1989'!WPrint_TitlesW</vt:lpstr>
      <vt:lpstr>'עולים משנת 2005'!WPrint_TitlesW</vt:lpstr>
      <vt:lpstr>רשויות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שלום בן ישעיה</dc:creator>
  <cp:lastModifiedBy>שלום בן ישעיה</cp:lastModifiedBy>
  <cp:lastPrinted>2017-11-15T10:49:16Z</cp:lastPrinted>
  <dcterms:created xsi:type="dcterms:W3CDTF">2008-08-10T09:45:55Z</dcterms:created>
  <dcterms:modified xsi:type="dcterms:W3CDTF">2020-03-29T11:08:43Z</dcterms:modified>
</cp:coreProperties>
</file>