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חוברת_עבודה_זו" hidePivotFieldList="1" defaultThemeVersion="124226"/>
  <mc:AlternateContent xmlns:mc="http://schemas.openxmlformats.org/markup-compatibility/2006">
    <mc:Choice Requires="x15">
      <x15ac:absPath xmlns:x15ac="http://schemas.microsoft.com/office/spreadsheetml/2010/11/ac" url="P:\Documents\אתר שירותי דת החל מאפריל 2017\קבורה\מחשבון קבר מחיים\"/>
    </mc:Choice>
  </mc:AlternateContent>
  <xr:revisionPtr revIDLastSave="0" documentId="13_ncr:1_{28D858A2-5040-43BD-9C67-D0DE3B653547}" xr6:coauthVersionLast="36" xr6:coauthVersionMax="36" xr10:uidLastSave="{00000000-0000-0000-0000-000000000000}"/>
  <workbookProtection workbookPassword="DC32" lockStructure="1"/>
  <bookViews>
    <workbookView xWindow="0" yWindow="0" windowWidth="13230" windowHeight="13860" xr2:uid="{00000000-000D-0000-FFFF-FFFF00000000}"/>
  </bookViews>
  <sheets>
    <sheet name="מחשבון" sheetId="1" r:id="rId1"/>
    <sheet name="תושבות" sheetId="3" state="hidden" r:id="rId2"/>
    <sheet name="הנחות לפי חוק" sheetId="4" state="hidden" r:id="rId3"/>
    <sheet name="RATE" sheetId="9" state="hidden" r:id="rId4"/>
  </sheets>
  <definedNames>
    <definedName name="_xlnm._FilterDatabase" localSheetId="3" hidden="1">RATE!$A$6:$H$6</definedName>
    <definedName name="_ftnref1" localSheetId="3">RATE!#REF!</definedName>
    <definedName name="CITY">מחשבון!$D$6</definedName>
    <definedName name="JER_1" localSheetId="3">RATE!$A$38</definedName>
    <definedName name="JER_2" localSheetId="3">RATE!$A$39</definedName>
    <definedName name="NO">תושבות!$D$3</definedName>
    <definedName name="NOT_ANY">תושבות!$B$3</definedName>
    <definedName name="NOT_JER">תושבות!$B$2</definedName>
    <definedName name="rate_jer1">מחשבון!$F$14</definedName>
    <definedName name="toshav">מחשבון!$D$11</definedName>
    <definedName name="_xlnm.Print_Area" localSheetId="3">RATE!$A$6:$A$98</definedName>
    <definedName name="_xlnm.Print_Area" localSheetId="0">מחשבון!$B$1:$K$21</definedName>
    <definedName name="_xlnm.Print_Titles" localSheetId="3">RATE!$6:$6</definedName>
    <definedName name="YES">תושבות!$D$2</definedName>
    <definedName name="YES_ANY">תושבות!$B$4</definedName>
  </definedNames>
  <calcPr calcId="191029"/>
</workbook>
</file>

<file path=xl/calcChain.xml><?xml version="1.0" encoding="utf-8"?>
<calcChain xmlns="http://schemas.openxmlformats.org/spreadsheetml/2006/main">
  <c r="D9" i="1" l="1"/>
  <c r="F16" i="1" l="1"/>
  <c r="E19" i="1"/>
  <c r="E17" i="1"/>
  <c r="F17" i="1" s="1"/>
  <c r="E15" i="1"/>
  <c r="F18" i="1"/>
  <c r="F14" i="1"/>
  <c r="F19" i="1" l="1"/>
  <c r="F15" i="1"/>
  <c r="G18" i="1" l="1"/>
  <c r="G16" i="1"/>
  <c r="G17" i="1"/>
  <c r="G14" i="1"/>
  <c r="G19" i="1"/>
  <c r="G15" i="1"/>
</calcChain>
</file>

<file path=xl/sharedStrings.xml><?xml version="1.0" encoding="utf-8"?>
<sst xmlns="http://schemas.openxmlformats.org/spreadsheetml/2006/main" count="137" uniqueCount="123">
  <si>
    <t>אחוז הנחה</t>
  </si>
  <si>
    <t>סוג קבורה</t>
  </si>
  <si>
    <t>שדה</t>
  </si>
  <si>
    <t>מכפלה</t>
  </si>
  <si>
    <t>סנהדרין</t>
  </si>
  <si>
    <t>לתשלום</t>
  </si>
  <si>
    <t>צמוד לבן זוג קבור</t>
  </si>
  <si>
    <t>בודד מחיים</t>
  </si>
  <si>
    <t>מעל בן זוג קבור</t>
  </si>
  <si>
    <t>סכום לתשלום</t>
  </si>
  <si>
    <t>תעריף קבוע בחוק:</t>
  </si>
  <si>
    <t>רכישה מחיים בשאר הארץ - למי שאינו תושב המקום</t>
  </si>
  <si>
    <t>רכישה  מחיים בירושלים - למי שאינו תושב ירושלים</t>
  </si>
  <si>
    <t>תושב המקום:</t>
  </si>
  <si>
    <t>כן</t>
  </si>
  <si>
    <t>לא</t>
  </si>
  <si>
    <t>רכישה מחיים - תושב המקום</t>
  </si>
  <si>
    <t>תושב/ לא תושב</t>
  </si>
  <si>
    <t>[בחירה מתוך רשימה נפתחת]</t>
  </si>
  <si>
    <t>שם החברה / יישוב:</t>
  </si>
  <si>
    <t>מחשבון לחישוב תעריפי רכישת חלקות קבר בחיים</t>
  </si>
  <si>
    <t>החברה קדישא</t>
  </si>
  <si>
    <t>קבורה באמצעות מועצות דתיות שאינן חברה קדישא </t>
  </si>
  <si>
    <t>מעלה אדומים</t>
  </si>
  <si>
    <t>רחובות מרמורק-שעריים</t>
  </si>
  <si>
    <t>תעריפים נכון לינואר 2021 (שקלים חדשים)</t>
  </si>
  <si>
    <t>אשקלון</t>
  </si>
  <si>
    <t>תל אביב</t>
  </si>
  <si>
    <t>חיפה</t>
  </si>
  <si>
    <t>תל רגב</t>
  </si>
  <si>
    <t>אשדוד</t>
  </si>
  <si>
    <t>אופקים</t>
  </si>
  <si>
    <t>אבן יהודה</t>
  </si>
  <si>
    <t>אור עקיבא </t>
  </si>
  <si>
    <t>אילת</t>
  </si>
  <si>
    <t>אריאל</t>
  </si>
  <si>
    <t>באר שבע</t>
  </si>
  <si>
    <t>באר יעקב</t>
  </si>
  <si>
    <t>בית דגן</t>
  </si>
  <si>
    <t>בית שאן</t>
  </si>
  <si>
    <t>בית שמש</t>
  </si>
  <si>
    <t>בנימינה</t>
  </si>
  <si>
    <t>בני עייש</t>
  </si>
  <si>
    <t>גבעת עדה</t>
  </si>
  <si>
    <t>גדרה</t>
  </si>
  <si>
    <t>גן יבנה</t>
  </si>
  <si>
    <t>דימונה</t>
  </si>
  <si>
    <t>הרצליה</t>
  </si>
  <si>
    <t>הוד השרון</t>
  </si>
  <si>
    <t>החברות קדישא במועצות האזוריות ובהתיישבות אשר אינן מפורטות לעיל</t>
  </si>
  <si>
    <t>תל מונד</t>
  </si>
  <si>
    <t>שבי ציון</t>
  </si>
  <si>
    <t>שלומי</t>
  </si>
  <si>
    <t>שדרות</t>
  </si>
  <si>
    <t>רמת ישי</t>
  </si>
  <si>
    <t>רמת השרון</t>
  </si>
  <si>
    <t>ראש פינה</t>
  </si>
  <si>
    <t>רחובות</t>
  </si>
  <si>
    <t>רעננה</t>
  </si>
  <si>
    <t>ראש העין</t>
  </si>
  <si>
    <t>רמלה</t>
  </si>
  <si>
    <t>קריית שמונה</t>
  </si>
  <si>
    <t>קריית מלאכי</t>
  </si>
  <si>
    <t>קריית ים</t>
  </si>
  <si>
    <t>קריית גת</t>
  </si>
  <si>
    <t>קריית ביאליק</t>
  </si>
  <si>
    <t>קריית עקרון</t>
  </si>
  <si>
    <t>קריית טבעון</t>
  </si>
  <si>
    <t>קריית ארבע</t>
  </si>
  <si>
    <t>קיסריה</t>
  </si>
  <si>
    <t>קדימה</t>
  </si>
  <si>
    <t>קריית אתא</t>
  </si>
  <si>
    <t>קריית מוצקין</t>
  </si>
  <si>
    <t>צפת</t>
  </si>
  <si>
    <t>פרדסיה </t>
  </si>
  <si>
    <t>פתח תקווה</t>
  </si>
  <si>
    <t>פרדס חנה</t>
  </si>
  <si>
    <t>עתלית</t>
  </si>
  <si>
    <t>ערד</t>
  </si>
  <si>
    <t>עכו</t>
  </si>
  <si>
    <t>עפולה</t>
  </si>
  <si>
    <t>עומר</t>
  </si>
  <si>
    <t>סביון</t>
  </si>
  <si>
    <t>נתניה</t>
  </si>
  <si>
    <t>נתיבות</t>
  </si>
  <si>
    <t>נשר</t>
  </si>
  <si>
    <t>נצרת עילית</t>
  </si>
  <si>
    <t>נס ציונה</t>
  </si>
  <si>
    <t>נהריה</t>
  </si>
  <si>
    <t>מיתר</t>
  </si>
  <si>
    <t>מצפה רמון</t>
  </si>
  <si>
    <t>מעלות</t>
  </si>
  <si>
    <t>מנחמיה</t>
  </si>
  <si>
    <t>מטולה</t>
  </si>
  <si>
    <t>מזכרת בתיה</t>
  </si>
  <si>
    <t>מודיעין</t>
  </si>
  <si>
    <t>מגדל העמק</t>
  </si>
  <si>
    <t>לוד</t>
  </si>
  <si>
    <t>כרמיאל</t>
  </si>
  <si>
    <t>כפר תבור</t>
  </si>
  <si>
    <t>כפר יונה</t>
  </si>
  <si>
    <t>כפר חסידים</t>
  </si>
  <si>
    <t>כפר סבא</t>
  </si>
  <si>
    <t>יהוד</t>
  </si>
  <si>
    <t>יבנה</t>
  </si>
  <si>
    <t>יקנעם</t>
  </si>
  <si>
    <t>יבנאל</t>
  </si>
  <si>
    <t>טבריה</t>
  </si>
  <si>
    <t>טירת הכרמל</t>
  </si>
  <si>
    <t>חצור הגלילית</t>
  </si>
  <si>
    <t>חדרה</t>
  </si>
  <si>
    <t>זכרון יעקב</t>
  </si>
  <si>
    <t>תעריפים נכון לינואר 2022 (שקלים חדשים)</t>
  </si>
  <si>
    <t>תעריפים נכון לינואר 2023 (שקלים חדשים)</t>
  </si>
  <si>
    <t>סדר קודם</t>
  </si>
  <si>
    <t>סדר חדש אב</t>
  </si>
  <si>
    <t>תעריפים נכון לינואר 2024 (שקלים חדשים)</t>
  </si>
  <si>
    <t>ראשון לציון (למעט בחלקות הקבורה של החברה קדישא גחש"א ראשון לציון והמרכז)</t>
  </si>
  <si>
    <t>ראשון לציון, בחלקות הקבורה של החברה קדישא גחש"א ראשון לציון והמרכז</t>
  </si>
  <si>
    <r>
      <t xml:space="preserve">תושב ישראל יהודי המבקש לרכוש בחייו חלקת קבר בבית עלמין הקרוב למקום מגוריו – ישלם את התעריף הבסיסי שנקבע בתוספות הראשונה והשנייה לחוק שירותי הדת היהודיים [נוסח משולב], תשל"א – 1971 (התעריפים נקבעו לפי היישוב בו נמצא בית העלמין). 
במקרה בו הרוכש מבקש לרכוש בחייו חלקת קבר בבית עלמין אשר לא נמצא ביישוב מגוריו – ישלם תעריף גבוה יותר מהתעריף הבסיסי.  
החוק קובע גם כי תינתנה הנחות ברכישת חלקת קבר במכפלה ("קבורה זוגית"), בסנהדרין ("קבורה רוויה") וכן הנחה ברכישת חלקת קבר הסמוכה לחלקת הקבר בה קבור/ה בן/בת זוגו של הרוכש/ת בבית העלמין הקרוב למקום מגוריו (יש אפשרות להנחות מצטברות).      
לנוחיותכם, מחשבון לחישוב תעריפי רכישת חלקות קבר בחיים. יש להכניס למחשבון את הפרמטרים הנדרשים במקומות המיועדים לכך, והמחשבון יחשב את התעריף הנכון לרכישה בחיים של חלקת הקבר בהתאם לפרמטרים שהוכנסו. 
יובהר כי מחשבון זה מתייחס לתעריפי רכישת חלקות קבר בבתי עלמין פעילים בלבד לרבות בחלקות המוגדרות כ"חלקות חריגות", </t>
    </r>
    <r>
      <rPr>
        <b/>
        <u/>
        <sz val="11"/>
        <color theme="1"/>
        <rFont val="Arial"/>
        <family val="2"/>
        <scheme val="minor"/>
      </rPr>
      <t xml:space="preserve">מקום בו חלקת הקבר הנרכשת הינה עבור </t>
    </r>
    <r>
      <rPr>
        <b/>
        <u/>
        <sz val="11"/>
        <color rgb="FFFF0000"/>
        <rFont val="Arial"/>
        <family val="2"/>
        <scheme val="minor"/>
      </rPr>
      <t>רוכש בחיים</t>
    </r>
    <r>
      <rPr>
        <b/>
        <sz val="11"/>
        <color theme="1"/>
        <rFont val="Arial"/>
        <family val="2"/>
        <scheme val="minor"/>
      </rPr>
      <t xml:space="preserve">.  
ב"חלקות חריגות" כאשר חלקת הקבר הנרכשת מיועדת לקבורת נפטר וכן בבתי עלמין סגורים – לא חלים התעריפים הבסיסיים וההנחות שנקבעו בחוק (כמפורט לעיל). התעריפים בחלקות אלו נקבעים ע"י החברות לענייני קבורה בהתאם לנהלים ולהנחיות שלעניין.
</t>
    </r>
    <r>
      <rPr>
        <b/>
        <sz val="14"/>
        <color theme="5" tint="-0.249977111117893"/>
        <rFont val="Arial"/>
        <family val="2"/>
        <scheme val="minor"/>
      </rPr>
      <t xml:space="preserve">התעריפים נכונים לתקופה שהחל מ-01.01.2024 ומתעדכנים מדי שנה. 
</t>
    </r>
    <r>
      <rPr>
        <b/>
        <sz val="11"/>
        <color theme="1"/>
        <rFont val="Arial"/>
        <family val="2"/>
        <scheme val="minor"/>
      </rPr>
      <t xml:space="preserve">
</t>
    </r>
  </si>
  <si>
    <t>ירושלים (למעט בחלקות הקבורה של החברה קדישא גחש"א קהילת י-ם ובחלקות הקבורה של החברה קדישא אחידה לעדת הספרדים ובני עדות המזרח בירושלים) </t>
  </si>
  <si>
    <t>ירושלים בחלקות הקבורה של החברה קדישא גחש"א קהילת ירושלים ובחלקות הקבורה של החברה קדישא אחידה לעדת הספרדים ובני עדות המזרח בירושלים      </t>
  </si>
  <si>
    <t>[יש לבחור חברה מתוך הרשימה, בחץ משמאל]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</si>
</sst>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quot;₪&quot;\ #,##0"/>
    <numFmt numFmtId="166" formatCode="&quot;₪&quot;\ #,##0.00"/>
    <numFmt numFmtId="167" formatCode="_ * #,##0_ ;_ * \-#,##0_ ;_ * &quot;-&quot;??_ ;_ @_ "/>
  </numFmts>
  <fonts count="18" x14ac:knownFonts="1">
    <font>
      <sz val="11"/>
      <color theme="1"/>
      <name val="Arial"/>
      <family val="2"/>
      <charset val="177"/>
      <scheme val="minor"/>
    </font>
    <font>
      <b/>
      <sz val="11"/>
      <color theme="1"/>
      <name val="Arial"/>
      <family val="2"/>
      <scheme val="minor"/>
    </font>
    <font>
      <b/>
      <sz val="20"/>
      <color theme="0"/>
      <name val="Arial"/>
      <family val="2"/>
      <scheme val="minor"/>
    </font>
    <font>
      <sz val="11"/>
      <color theme="1"/>
      <name val="Arial"/>
      <family val="2"/>
      <scheme val="minor"/>
    </font>
    <font>
      <b/>
      <sz val="12"/>
      <color theme="1"/>
      <name val="Arial"/>
      <family val="2"/>
      <scheme val="minor"/>
    </font>
    <font>
      <sz val="12"/>
      <color theme="1"/>
      <name val="Arial"/>
      <family val="2"/>
      <scheme val="minor"/>
    </font>
    <font>
      <b/>
      <u/>
      <sz val="11"/>
      <color theme="1"/>
      <name val="Arial"/>
      <family val="2"/>
      <scheme val="minor"/>
    </font>
    <font>
      <sz val="12"/>
      <color theme="1"/>
      <name val="Arial"/>
      <family val="2"/>
      <charset val="177"/>
    </font>
    <font>
      <sz val="12"/>
      <color indexed="8"/>
      <name val="Arial"/>
      <family val="2"/>
      <charset val="177"/>
    </font>
    <font>
      <b/>
      <u/>
      <sz val="13"/>
      <color indexed="8"/>
      <name val="Arial"/>
      <family val="2"/>
      <scheme val="minor"/>
    </font>
    <font>
      <b/>
      <sz val="14"/>
      <color theme="5" tint="-0.249977111117893"/>
      <name val="Arial"/>
      <family val="2"/>
      <scheme val="minor"/>
    </font>
    <font>
      <b/>
      <sz val="12"/>
      <color theme="0"/>
      <name val="Arial"/>
      <family val="2"/>
      <scheme val="minor"/>
    </font>
    <font>
      <b/>
      <u/>
      <sz val="11"/>
      <color rgb="FFFF0000"/>
      <name val="Arial"/>
      <family val="2"/>
      <scheme val="minor"/>
    </font>
    <font>
      <sz val="11"/>
      <color theme="1"/>
      <name val="Arial"/>
      <family val="2"/>
      <charset val="177"/>
      <scheme val="minor"/>
    </font>
    <font>
      <b/>
      <u/>
      <sz val="14"/>
      <color indexed="8"/>
      <name val="Arial"/>
      <family val="2"/>
      <scheme val="minor"/>
    </font>
    <font>
      <sz val="14"/>
      <color indexed="8"/>
      <name val="Arial"/>
      <family val="2"/>
      <scheme val="minor"/>
    </font>
    <font>
      <sz val="14"/>
      <color theme="1"/>
      <name val="Arial"/>
      <family val="2"/>
      <scheme val="minor"/>
    </font>
    <font>
      <b/>
      <sz val="13"/>
      <color indexed="8"/>
      <name val="Arial"/>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3"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theme="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7" fillId="0" borderId="0"/>
    <xf numFmtId="43" fontId="8" fillId="0" borderId="0" applyFont="0" applyFill="0" applyBorder="0" applyAlignment="0" applyProtection="0"/>
    <xf numFmtId="43" fontId="13" fillId="0" borderId="0" applyFont="0" applyFill="0" applyBorder="0" applyAlignment="0" applyProtection="0"/>
  </cellStyleXfs>
  <cellXfs count="53">
    <xf numFmtId="0" fontId="0" fillId="0" borderId="0" xfId="0"/>
    <xf numFmtId="9" fontId="0" fillId="0" borderId="0" xfId="0" applyNumberFormat="1"/>
    <xf numFmtId="0" fontId="0" fillId="0" borderId="1" xfId="0" applyBorder="1"/>
    <xf numFmtId="9" fontId="0" fillId="0" borderId="1" xfId="0" applyNumberFormat="1" applyBorder="1"/>
    <xf numFmtId="0" fontId="0" fillId="2" borderId="1" xfId="0" applyFill="1" applyBorder="1"/>
    <xf numFmtId="0" fontId="1" fillId="0" borderId="0" xfId="0" applyFont="1"/>
    <xf numFmtId="10" fontId="0" fillId="0" borderId="0" xfId="0" applyNumberFormat="1"/>
    <xf numFmtId="164" fontId="0" fillId="0" borderId="0" xfId="0" applyNumberFormat="1"/>
    <xf numFmtId="0" fontId="4" fillId="0" borderId="0" xfId="0" applyFont="1" applyFill="1"/>
    <xf numFmtId="0" fontId="5" fillId="0" borderId="0" xfId="0" applyFont="1"/>
    <xf numFmtId="0" fontId="1" fillId="0" borderId="0" xfId="0" applyFont="1" applyAlignment="1">
      <alignment horizontal="right"/>
    </xf>
    <xf numFmtId="0" fontId="4" fillId="0" borderId="0" xfId="0" applyFont="1" applyFill="1" applyAlignment="1">
      <alignment horizontal="left"/>
    </xf>
    <xf numFmtId="0" fontId="4" fillId="3" borderId="2" xfId="0" applyFont="1" applyFill="1" applyBorder="1" applyAlignment="1" applyProtection="1">
      <alignment horizontal="right"/>
      <protection locked="0"/>
    </xf>
    <xf numFmtId="0" fontId="0" fillId="0" borderId="0" xfId="0" applyFill="1" applyBorder="1" applyAlignment="1">
      <alignment horizontal="right"/>
    </xf>
    <xf numFmtId="0" fontId="4" fillId="0" borderId="3" xfId="0" applyFont="1" applyBorder="1"/>
    <xf numFmtId="165" fontId="4" fillId="4" borderId="0" xfId="0" applyNumberFormat="1" applyFont="1" applyFill="1" applyBorder="1" applyProtection="1">
      <protection hidden="1"/>
    </xf>
    <xf numFmtId="166" fontId="0" fillId="0" borderId="0" xfId="0" applyNumberFormat="1"/>
    <xf numFmtId="0" fontId="9" fillId="0" borderId="0" xfId="1" applyFont="1" applyAlignment="1">
      <alignment horizontal="right" wrapText="1" readingOrder="2"/>
    </xf>
    <xf numFmtId="0" fontId="5" fillId="0" borderId="0" xfId="1" applyFont="1"/>
    <xf numFmtId="9" fontId="4" fillId="0" borderId="3" xfId="0" applyNumberFormat="1" applyFont="1" applyBorder="1" applyAlignment="1">
      <alignment horizontal="right" indent="1"/>
    </xf>
    <xf numFmtId="9" fontId="4" fillId="0" borderId="3" xfId="0" applyNumberFormat="1" applyFont="1" applyBorder="1" applyAlignment="1" applyProtection="1">
      <alignment horizontal="right" indent="1"/>
      <protection hidden="1"/>
    </xf>
    <xf numFmtId="0" fontId="11" fillId="10" borderId="3" xfId="0" applyFont="1" applyFill="1" applyBorder="1"/>
    <xf numFmtId="1" fontId="0" fillId="0" borderId="0" xfId="0" applyNumberFormat="1"/>
    <xf numFmtId="167" fontId="14" fillId="6" borderId="0" xfId="3" applyNumberFormat="1" applyFont="1" applyFill="1" applyAlignment="1">
      <alignment horizontal="center" vertical="center" wrapText="1" readingOrder="2"/>
    </xf>
    <xf numFmtId="0" fontId="14" fillId="6" borderId="0" xfId="1" applyFont="1" applyFill="1" applyAlignment="1">
      <alignment horizontal="center" vertical="center" wrapText="1" readingOrder="2"/>
    </xf>
    <xf numFmtId="167" fontId="15" fillId="0" borderId="0" xfId="3" applyNumberFormat="1" applyFont="1" applyAlignment="1">
      <alignment horizontal="left" readingOrder="2"/>
    </xf>
    <xf numFmtId="167" fontId="16" fillId="0" borderId="0" xfId="3" applyNumberFormat="1" applyFont="1"/>
    <xf numFmtId="167" fontId="16" fillId="7" borderId="0" xfId="3" applyNumberFormat="1" applyFont="1" applyFill="1"/>
    <xf numFmtId="167" fontId="16" fillId="7" borderId="0" xfId="2" applyNumberFormat="1" applyFont="1" applyFill="1"/>
    <xf numFmtId="167" fontId="16" fillId="8" borderId="0" xfId="3" applyNumberFormat="1" applyFont="1" applyFill="1"/>
    <xf numFmtId="167" fontId="16" fillId="8" borderId="0" xfId="2" applyNumberFormat="1" applyFont="1" applyFill="1"/>
    <xf numFmtId="167" fontId="16" fillId="6" borderId="0" xfId="2" applyNumberFormat="1" applyFont="1" applyFill="1"/>
    <xf numFmtId="167" fontId="16" fillId="6" borderId="0" xfId="3" applyNumberFormat="1" applyFont="1" applyFill="1"/>
    <xf numFmtId="0" fontId="15" fillId="0" borderId="0" xfId="1" applyFont="1" applyAlignment="1">
      <alignment horizontal="right" readingOrder="2"/>
    </xf>
    <xf numFmtId="167" fontId="15" fillId="0" borderId="0" xfId="3" applyNumberFormat="1" applyFont="1" applyAlignment="1">
      <alignment horizontal="right" readingOrder="2"/>
    </xf>
    <xf numFmtId="0" fontId="16" fillId="0" borderId="0" xfId="1" applyFont="1"/>
    <xf numFmtId="0" fontId="17" fillId="0" borderId="0" xfId="1" applyFont="1" applyAlignment="1">
      <alignment horizontal="right" readingOrder="2"/>
    </xf>
    <xf numFmtId="0" fontId="4" fillId="0" borderId="0" xfId="1" applyFont="1"/>
    <xf numFmtId="0" fontId="4" fillId="0" borderId="0" xfId="1" applyFont="1" applyAlignment="1">
      <alignment horizontal="right"/>
    </xf>
    <xf numFmtId="0" fontId="17" fillId="9" borderId="0" xfId="1" applyFont="1" applyFill="1" applyAlignment="1">
      <alignment horizontal="right" readingOrder="2"/>
    </xf>
    <xf numFmtId="0" fontId="17" fillId="9" borderId="0" xfId="1" applyFont="1" applyFill="1" applyAlignment="1">
      <alignment horizontal="right" vertical="center" wrapText="1" readingOrder="2"/>
    </xf>
    <xf numFmtId="0" fontId="17" fillId="0" borderId="0" xfId="1" applyFont="1" applyAlignment="1">
      <alignment horizontal="right" vertical="center" wrapText="1" readingOrder="2"/>
    </xf>
    <xf numFmtId="167" fontId="15" fillId="6" borderId="0" xfId="3" applyNumberFormat="1" applyFont="1" applyFill="1" applyAlignment="1">
      <alignment horizontal="left" readingOrder="2"/>
    </xf>
    <xf numFmtId="166" fontId="4" fillId="5" borderId="3" xfId="0" applyNumberFormat="1" applyFont="1" applyFill="1" applyBorder="1" applyAlignment="1" applyProtection="1">
      <alignment horizontal="center"/>
      <protection hidden="1"/>
    </xf>
    <xf numFmtId="0" fontId="3" fillId="0" borderId="0" xfId="0" applyFont="1" applyBorder="1" applyAlignment="1">
      <alignment horizontal="right"/>
    </xf>
    <xf numFmtId="0" fontId="4" fillId="3" borderId="3" xfId="0" applyFont="1" applyFill="1" applyBorder="1" applyAlignment="1">
      <alignment horizontal="right" vertical="center"/>
    </xf>
    <xf numFmtId="0" fontId="2" fillId="10" borderId="0" xfId="0" applyFont="1" applyFill="1" applyAlignment="1">
      <alignment horizontal="right" vertical="center" wrapText="1" indent="1"/>
    </xf>
    <xf numFmtId="0" fontId="3" fillId="10" borderId="0" xfId="0" applyFont="1" applyFill="1" applyAlignment="1">
      <alignment horizontal="right" vertical="center" wrapText="1" indent="1"/>
    </xf>
    <xf numFmtId="0" fontId="1" fillId="0" borderId="0" xfId="0" applyFont="1" applyAlignment="1">
      <alignment horizontal="right" vertical="justify" wrapText="1" readingOrder="2"/>
    </xf>
    <xf numFmtId="0" fontId="0" fillId="0" borderId="0" xfId="0" applyAlignment="1">
      <alignment horizontal="right" vertical="justify" wrapText="1"/>
    </xf>
    <xf numFmtId="0" fontId="4" fillId="3" borderId="2" xfId="0" applyFont="1" applyFill="1" applyBorder="1" applyAlignment="1" applyProtection="1">
      <alignment horizontal="right"/>
      <protection locked="0"/>
    </xf>
    <xf numFmtId="0" fontId="5" fillId="3" borderId="2" xfId="0" applyFont="1" applyFill="1" applyBorder="1" applyAlignment="1" applyProtection="1">
      <alignment horizontal="right"/>
      <protection locked="0"/>
    </xf>
    <xf numFmtId="0" fontId="3" fillId="0" borderId="0" xfId="0" applyFont="1" applyBorder="1" applyAlignment="1">
      <alignment horizontal="right"/>
    </xf>
  </cellXfs>
  <cellStyles count="4">
    <cellStyle name="Comma" xfId="3" builtinId="3"/>
    <cellStyle name="Comma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1879357</xdr:colOff>
      <xdr:row>0</xdr:row>
      <xdr:rowOff>132618</xdr:rowOff>
    </xdr:from>
    <xdr:to>
      <xdr:col>10</xdr:col>
      <xdr:colOff>711199</xdr:colOff>
      <xdr:row>2</xdr:row>
      <xdr:rowOff>168275</xdr:rowOff>
    </xdr:to>
    <xdr:pic>
      <xdr:nvPicPr>
        <xdr:cNvPr id="6" name="תמונה 5" descr="calculator icon">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colorTemperature colorTemp="7200"/>
                  </a14:imgEffect>
                  <a14:imgEffect>
                    <a14:saturation sat="33000"/>
                  </a14:imgEffect>
                  <a14:imgEffect>
                    <a14:brightnessContrast bright="40000" contrast="-40000"/>
                  </a14:imgEffect>
                </a14:imgLayer>
              </a14:imgProps>
            </a:ext>
            <a:ext uri="{28A0092B-C50C-407E-A947-70E740481C1C}">
              <a14:useLocalDpi xmlns:a14="http://schemas.microsoft.com/office/drawing/2010/main" val="0"/>
            </a:ext>
          </a:extLst>
        </a:blip>
        <a:srcRect/>
        <a:stretch>
          <a:fillRect/>
        </a:stretch>
      </xdr:blipFill>
      <xdr:spPr bwMode="auto">
        <a:xfrm>
          <a:off x="11150149151" y="132618"/>
          <a:ext cx="813042" cy="753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גיליון1">
    <pageSetUpPr fitToPage="1"/>
  </sheetPr>
  <dimension ref="C1:K19"/>
  <sheetViews>
    <sheetView showGridLines="0" showRowColHeaders="0" rightToLeft="1" tabSelected="1" topLeftCell="B1" workbookViewId="0">
      <selection activeCell="D6" sqref="D6:H6"/>
    </sheetView>
  </sheetViews>
  <sheetFormatPr defaultRowHeight="14.25" x14ac:dyDescent="0.2"/>
  <cols>
    <col min="1" max="1" width="10.125" customWidth="1"/>
    <col min="2" max="2" width="6.25" customWidth="1"/>
    <col min="3" max="3" width="16.75" bestFit="1" customWidth="1"/>
    <col min="4" max="4" width="20.25" customWidth="1"/>
    <col min="5" max="5" width="10.125" customWidth="1"/>
    <col min="6" max="6" width="9.625" customWidth="1"/>
    <col min="7" max="7" width="14.5" customWidth="1"/>
    <col min="8" max="8" width="75.625" customWidth="1"/>
    <col min="9" max="9" width="19.25" customWidth="1"/>
    <col min="10" max="10" width="26" customWidth="1"/>
    <col min="11" max="11" width="24.25" customWidth="1"/>
    <col min="12" max="12" width="7" customWidth="1"/>
    <col min="13" max="13" width="8.125" customWidth="1"/>
    <col min="14" max="101" width="58.75" bestFit="1" customWidth="1"/>
    <col min="102" max="102" width="8.125" customWidth="1"/>
  </cols>
  <sheetData>
    <row r="1" spans="3:11" ht="20.25" customHeight="1" x14ac:dyDescent="0.2"/>
    <row r="2" spans="3:11" ht="36.75" customHeight="1" x14ac:dyDescent="0.2">
      <c r="C2" s="46" t="s">
        <v>20</v>
      </c>
      <c r="D2" s="47"/>
      <c r="E2" s="47"/>
      <c r="F2" s="47"/>
      <c r="G2" s="47"/>
      <c r="H2" s="47"/>
      <c r="I2" s="47"/>
      <c r="J2" s="47"/>
    </row>
    <row r="3" spans="3:11" ht="247.5" customHeight="1" x14ac:dyDescent="0.2">
      <c r="C3" s="48" t="s">
        <v>119</v>
      </c>
      <c r="D3" s="49"/>
      <c r="E3" s="49"/>
      <c r="F3" s="49"/>
      <c r="G3" s="49"/>
      <c r="H3" s="49"/>
      <c r="I3" s="49"/>
      <c r="J3" s="49"/>
    </row>
    <row r="6" spans="3:11" ht="16.5" thickBot="1" x14ac:dyDescent="0.3">
      <c r="C6" s="8" t="s">
        <v>19</v>
      </c>
      <c r="D6" s="50" t="s">
        <v>121</v>
      </c>
      <c r="E6" s="50"/>
      <c r="F6" s="50"/>
      <c r="G6" s="50"/>
      <c r="H6" s="51"/>
      <c r="J6" s="44"/>
      <c r="K6" s="44"/>
    </row>
    <row r="7" spans="3:11" x14ac:dyDescent="0.2">
      <c r="C7" s="44" t="s">
        <v>122</v>
      </c>
      <c r="I7" s="1"/>
    </row>
    <row r="8" spans="3:11" x14ac:dyDescent="0.2">
      <c r="C8" s="44"/>
      <c r="I8" s="1"/>
    </row>
    <row r="9" spans="3:11" ht="15.75" x14ac:dyDescent="0.25">
      <c r="C9" s="8" t="s">
        <v>10</v>
      </c>
      <c r="D9" s="15">
        <f>VLOOKUP(CITY,RATE!A7:F99,2,FALSE)</f>
        <v>17614.826220823074</v>
      </c>
      <c r="E9" s="10"/>
      <c r="I9" s="1"/>
    </row>
    <row r="10" spans="3:11" ht="15" x14ac:dyDescent="0.2">
      <c r="C10" s="9"/>
    </row>
    <row r="11" spans="3:11" ht="16.5" thickBot="1" x14ac:dyDescent="0.3">
      <c r="C11" s="11" t="s">
        <v>13</v>
      </c>
      <c r="D11" s="12" t="s">
        <v>15</v>
      </c>
      <c r="E11" s="52" t="s">
        <v>18</v>
      </c>
      <c r="F11" s="52"/>
      <c r="G11" s="52"/>
      <c r="H11" s="13"/>
    </row>
    <row r="13" spans="3:11" ht="15.75" x14ac:dyDescent="0.25">
      <c r="C13" s="21" t="s">
        <v>1</v>
      </c>
      <c r="D13" s="21"/>
      <c r="E13" s="21" t="s">
        <v>0</v>
      </c>
      <c r="F13" s="21" t="s">
        <v>5</v>
      </c>
      <c r="G13" s="21" t="s">
        <v>9</v>
      </c>
    </row>
    <row r="14" spans="3:11" ht="15.75" x14ac:dyDescent="0.25">
      <c r="C14" s="45" t="s">
        <v>2</v>
      </c>
      <c r="D14" s="14" t="s">
        <v>7</v>
      </c>
      <c r="E14" s="19">
        <v>0</v>
      </c>
      <c r="F14" s="20">
        <f>IF(AND(toshav="לא",OR(CITY=RATE!JER_1,CITY=RATE!JER_2)),(100%-E14)*תושבות!$B$2,IF(AND(toshav="לא",OR(CITY&lt;&gt;RATE!JER_1,CITY&lt;&gt;RATE!JER_2)),(100%-E14)*תושבות!$B$3,(100%-E14)*תושבות!$B$4))</f>
        <v>1.3</v>
      </c>
      <c r="G14" s="43">
        <f t="shared" ref="G14:G19" si="0">$D$9*F14</f>
        <v>22899.274087069996</v>
      </c>
      <c r="H14" s="16"/>
      <c r="I14" s="6"/>
    </row>
    <row r="15" spans="3:11" ht="15.75" x14ac:dyDescent="0.25">
      <c r="C15" s="45"/>
      <c r="D15" s="14" t="s">
        <v>6</v>
      </c>
      <c r="E15" s="19">
        <f>IF(toshav=YES,20%,0%)</f>
        <v>0</v>
      </c>
      <c r="F15" s="20">
        <f>IF(AND(toshav="לא",OR(CITY=RATE!JER_1,CITY=RATE!JER_2)),(100%-E15)*תושבות!$B$2,IF(AND(toshav="לא",OR(CITY&lt;&gt;RATE!JER_1,CITY&lt;&gt;RATE!JER_2)),(100%-E15)*תושבות!$B$3,(100%-E15)*תושבות!$B$4))</f>
        <v>1.3</v>
      </c>
      <c r="G15" s="43">
        <f t="shared" si="0"/>
        <v>22899.274087069996</v>
      </c>
      <c r="H15" s="16"/>
      <c r="I15" s="6"/>
      <c r="J15" s="7"/>
    </row>
    <row r="16" spans="3:11" ht="15.75" x14ac:dyDescent="0.25">
      <c r="C16" s="45" t="s">
        <v>3</v>
      </c>
      <c r="D16" s="14" t="s">
        <v>7</v>
      </c>
      <c r="E16" s="19">
        <v>0.2</v>
      </c>
      <c r="F16" s="20">
        <f>IF(AND(toshav="לא",OR(CITY=RATE!JER_1,CITY=RATE!JER_2)),(100%-E16)*תושבות!$B$2,IF(AND(toshav="לא",OR(CITY&lt;&gt;RATE!JER_1,CITY&lt;&gt;RATE!JER_2)),(100%-E16)*תושבות!$B$3,(100%-E16)*תושבות!$B$4))</f>
        <v>1.04</v>
      </c>
      <c r="G16" s="43">
        <f t="shared" si="0"/>
        <v>18319.419269655999</v>
      </c>
      <c r="H16" s="16"/>
      <c r="I16" s="6"/>
    </row>
    <row r="17" spans="3:9" ht="15.75" x14ac:dyDescent="0.25">
      <c r="C17" s="45"/>
      <c r="D17" s="14" t="s">
        <v>8</v>
      </c>
      <c r="E17" s="19">
        <f>IF(toshav=YES,36%,20%)</f>
        <v>0.2</v>
      </c>
      <c r="F17" s="20">
        <f>IF(AND(toshav="לא",OR(CITY=RATE!JER_1,CITY=RATE!JER_2)),(100%-E17)*תושבות!$B$2,IF(AND(toshav="לא",OR(CITY&lt;&gt;RATE!JER_1,CITY&lt;&gt;RATE!JER_2)),(100%-E17)*תושבות!$B$3,(100%-E17)*תושבות!$B$4))</f>
        <v>1.04</v>
      </c>
      <c r="G17" s="43">
        <f t="shared" si="0"/>
        <v>18319.419269655999</v>
      </c>
      <c r="H17" s="16"/>
      <c r="I17" s="6"/>
    </row>
    <row r="18" spans="3:9" ht="15.75" x14ac:dyDescent="0.25">
      <c r="C18" s="45" t="s">
        <v>4</v>
      </c>
      <c r="D18" s="14" t="s">
        <v>7</v>
      </c>
      <c r="E18" s="19">
        <v>0.25</v>
      </c>
      <c r="F18" s="20">
        <f>IF(AND(toshav="לא",OR(CITY=RATE!JER_1,CITY=RATE!JER_2)),(100%-E18)*תושבות!$B$2,IF(AND(toshav="לא",OR(CITY&lt;&gt;RATE!JER_1,CITY&lt;&gt;RATE!JER_2)),(100%-E18)*תושבות!$B$3,(100%-E18)*תושבות!$B$4))</f>
        <v>0.97500000000000009</v>
      </c>
      <c r="G18" s="43">
        <f t="shared" si="0"/>
        <v>17174.455565302498</v>
      </c>
      <c r="H18" s="16"/>
      <c r="I18" s="6"/>
    </row>
    <row r="19" spans="3:9" ht="15.75" x14ac:dyDescent="0.25">
      <c r="C19" s="45"/>
      <c r="D19" s="14" t="s">
        <v>6</v>
      </c>
      <c r="E19" s="19">
        <f>IF(toshav=YES,40%,25%)</f>
        <v>0.25</v>
      </c>
      <c r="F19" s="20">
        <f>IF(AND(toshav="לא",OR(CITY=RATE!JER_1,CITY=RATE!JER_2)),(100%-E19)*תושבות!$B$2,IF(AND(toshav="לא",OR(CITY&lt;&gt;RATE!JER_1,CITY&lt;&gt;RATE!JER_2)),(100%-E19)*תושבות!$B$3,(100%-E19)*תושבות!$B$4))</f>
        <v>0.97500000000000009</v>
      </c>
      <c r="G19" s="43">
        <f t="shared" si="0"/>
        <v>17174.455565302498</v>
      </c>
      <c r="H19" s="16"/>
      <c r="I19" s="6"/>
    </row>
  </sheetData>
  <sheetProtection password="DC32" sheet="1" objects="1" scenarios="1" selectLockedCells="1"/>
  <mergeCells count="7">
    <mergeCell ref="C14:C15"/>
    <mergeCell ref="C16:C17"/>
    <mergeCell ref="C18:C19"/>
    <mergeCell ref="C2:J2"/>
    <mergeCell ref="C3:J3"/>
    <mergeCell ref="D6:H6"/>
    <mergeCell ref="E11:G11"/>
  </mergeCells>
  <pageMargins left="0" right="3.937007874015748E-2" top="0" bottom="0" header="0.11811023622047245" footer="0.11811023622047245"/>
  <pageSetup paperSize="9" scale="9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תושבות!$D$2:$D$3</xm:f>
          </x14:formula1>
          <xm:sqref>D11</xm:sqref>
        </x14:dataValidation>
        <x14:dataValidation type="list" allowBlank="1" showInputMessage="1" showErrorMessage="1" xr:uid="{00000000-0002-0000-0400-000001000000}">
          <x14:formula1>
            <xm:f>RATE!$A$7:$A$99</xm:f>
          </x14:formula1>
          <xm:sqref>D6:H6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3"/>
  <dimension ref="A1:D5"/>
  <sheetViews>
    <sheetView rightToLeft="1" workbookViewId="0">
      <selection activeCell="B41" sqref="B41"/>
    </sheetView>
  </sheetViews>
  <sheetFormatPr defaultRowHeight="14.25" x14ac:dyDescent="0.2"/>
  <cols>
    <col min="1" max="1" width="38" bestFit="1" customWidth="1"/>
    <col min="4" max="4" width="13.25" bestFit="1" customWidth="1"/>
  </cols>
  <sheetData>
    <row r="1" spans="1:4" ht="15" x14ac:dyDescent="0.25">
      <c r="D1" s="5" t="s">
        <v>17</v>
      </c>
    </row>
    <row r="2" spans="1:4" x14ac:dyDescent="0.2">
      <c r="A2" t="s">
        <v>12</v>
      </c>
      <c r="B2" s="1">
        <v>1.3</v>
      </c>
      <c r="D2" t="s">
        <v>14</v>
      </c>
    </row>
    <row r="3" spans="1:4" x14ac:dyDescent="0.2">
      <c r="A3" t="s">
        <v>11</v>
      </c>
      <c r="B3" s="1">
        <v>1.2</v>
      </c>
      <c r="D3" t="s">
        <v>15</v>
      </c>
    </row>
    <row r="4" spans="1:4" x14ac:dyDescent="0.2">
      <c r="A4" t="s">
        <v>16</v>
      </c>
      <c r="B4" s="1">
        <v>1</v>
      </c>
    </row>
    <row r="5" spans="1:4" x14ac:dyDescent="0.2">
      <c r="B5" s="1"/>
    </row>
  </sheetData>
  <sheetProtection algorithmName="SHA-512" hashValue="X+L2r4o2U11EEaioxTXaB3uM8r2q2fQabCCOtdZsr5oQ9O68cy/uTIDC2sjdxSC5S/hO5/DjdK4Qt2i5FLWUrg==" saltValue="H7MHHjYAnNUKvh053g1uE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5"/>
  <dimension ref="A1:C6"/>
  <sheetViews>
    <sheetView rightToLeft="1" workbookViewId="0">
      <selection activeCell="G31" sqref="G31"/>
    </sheetView>
  </sheetViews>
  <sheetFormatPr defaultRowHeight="14.25" x14ac:dyDescent="0.2"/>
  <cols>
    <col min="1" max="1" width="8.5" customWidth="1"/>
    <col min="2" max="2" width="14.125" customWidth="1"/>
    <col min="3" max="3" width="9.5" customWidth="1"/>
  </cols>
  <sheetData>
    <row r="1" spans="1:3" x14ac:dyDescent="0.2">
      <c r="A1" s="4" t="s">
        <v>2</v>
      </c>
      <c r="B1" s="2" t="s">
        <v>7</v>
      </c>
      <c r="C1" s="3">
        <v>0</v>
      </c>
    </row>
    <row r="2" spans="1:3" x14ac:dyDescent="0.2">
      <c r="A2" s="2"/>
      <c r="B2" s="2" t="s">
        <v>6</v>
      </c>
      <c r="C2" s="3">
        <v>0.2</v>
      </c>
    </row>
    <row r="3" spans="1:3" x14ac:dyDescent="0.2">
      <c r="A3" s="4" t="s">
        <v>3</v>
      </c>
      <c r="B3" s="2" t="s">
        <v>7</v>
      </c>
      <c r="C3" s="3">
        <v>0.2</v>
      </c>
    </row>
    <row r="4" spans="1:3" x14ac:dyDescent="0.2">
      <c r="A4" s="2"/>
      <c r="B4" s="2" t="s">
        <v>8</v>
      </c>
      <c r="C4" s="3">
        <v>0.36</v>
      </c>
    </row>
    <row r="5" spans="1:3" x14ac:dyDescent="0.2">
      <c r="A5" s="4" t="s">
        <v>4</v>
      </c>
      <c r="B5" s="2" t="s">
        <v>7</v>
      </c>
      <c r="C5" s="3">
        <v>0.25</v>
      </c>
    </row>
    <row r="6" spans="1:3" x14ac:dyDescent="0.2">
      <c r="A6" s="2"/>
      <c r="B6" s="2" t="s">
        <v>6</v>
      </c>
      <c r="C6" s="3">
        <v>0.4</v>
      </c>
    </row>
  </sheetData>
  <sheetProtection algorithmName="SHA-512" hashValue="rPSxO+Nifry7MmivZLvESsTxYLJxy7OzUAOeW/gaKHZV5gAOVLk+vXSpMS5TshfIDJrRANoamppI+qRAE+KJEw==" saltValue="O+nmOnGZrIKmZynTuqNUL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גיליון2"/>
  <dimension ref="A6:H324"/>
  <sheetViews>
    <sheetView rightToLeft="1" zoomScale="90" zoomScaleNormal="90" workbookViewId="0">
      <selection activeCell="A47" sqref="A47"/>
    </sheetView>
  </sheetViews>
  <sheetFormatPr defaultColWidth="9" defaultRowHeight="18" x14ac:dyDescent="0.25"/>
  <cols>
    <col min="1" max="1" width="149.25" style="38" customWidth="1"/>
    <col min="2" max="2" width="18.875" style="37" customWidth="1"/>
    <col min="3" max="3" width="19.25" style="35" customWidth="1"/>
    <col min="4" max="4" width="31" style="35" customWidth="1"/>
    <col min="5" max="5" width="26.375" style="26" customWidth="1"/>
    <col min="6" max="6" width="26.625" style="26" customWidth="1"/>
    <col min="7" max="7" width="9.5" style="18" bestFit="1" customWidth="1"/>
    <col min="8" max="8" width="27.625" style="18" customWidth="1"/>
    <col min="9" max="16384" width="9" style="18"/>
  </cols>
  <sheetData>
    <row r="6" spans="1:8" ht="48" customHeight="1" x14ac:dyDescent="0.25">
      <c r="A6" s="17" t="s">
        <v>21</v>
      </c>
      <c r="B6" s="23" t="s">
        <v>116</v>
      </c>
      <c r="C6" s="23" t="s">
        <v>113</v>
      </c>
      <c r="D6" s="23" t="s">
        <v>112</v>
      </c>
      <c r="E6" s="23" t="s">
        <v>25</v>
      </c>
      <c r="F6" s="24">
        <v>2020</v>
      </c>
      <c r="G6" s="18" t="s">
        <v>114</v>
      </c>
      <c r="H6" s="18" t="s">
        <v>115</v>
      </c>
    </row>
    <row r="7" spans="1:8" x14ac:dyDescent="0.25">
      <c r="A7" s="38" t="s">
        <v>22</v>
      </c>
      <c r="B7" s="25">
        <v>5530.2986670492874</v>
      </c>
      <c r="C7" s="35">
        <v>5351.3796226415107</v>
      </c>
      <c r="D7" s="35">
        <v>5083.064219814908</v>
      </c>
      <c r="E7" s="26">
        <v>4963.8284181074678</v>
      </c>
      <c r="F7" s="26">
        <v>4963.8284181074678</v>
      </c>
      <c r="G7" s="18">
        <v>93</v>
      </c>
      <c r="H7" s="18">
        <v>1</v>
      </c>
    </row>
    <row r="8" spans="1:8" x14ac:dyDescent="0.25">
      <c r="A8" s="36" t="s">
        <v>32</v>
      </c>
      <c r="B8" s="25">
        <v>4518.4143094913543</v>
      </c>
      <c r="C8" s="25">
        <v>4372.2322641509427</v>
      </c>
      <c r="D8" s="26">
        <v>4153.0108027835558</v>
      </c>
      <c r="E8" s="26">
        <v>4055.5916966783834</v>
      </c>
      <c r="F8" s="31">
        <v>4080</v>
      </c>
      <c r="G8" s="18">
        <v>9</v>
      </c>
      <c r="H8" s="18">
        <v>2</v>
      </c>
    </row>
    <row r="9" spans="1:8" x14ac:dyDescent="0.25">
      <c r="A9" s="36" t="s">
        <v>31</v>
      </c>
      <c r="B9" s="25">
        <v>5065.6834484181072</v>
      </c>
      <c r="C9" s="25">
        <v>4901.79587264151</v>
      </c>
      <c r="D9" s="26">
        <v>4656.0223662027402</v>
      </c>
      <c r="E9" s="26">
        <v>4546.8038838869352</v>
      </c>
      <c r="F9" s="31">
        <v>4574</v>
      </c>
      <c r="G9" s="18">
        <v>8</v>
      </c>
      <c r="H9" s="18">
        <v>3</v>
      </c>
    </row>
    <row r="10" spans="1:8" x14ac:dyDescent="0.25">
      <c r="A10" s="36" t="s">
        <v>33</v>
      </c>
      <c r="B10" s="25">
        <v>4518.4143094913543</v>
      </c>
      <c r="C10" s="25">
        <v>4372.2322641509427</v>
      </c>
      <c r="D10" s="26">
        <v>4153.0108027835558</v>
      </c>
      <c r="E10" s="26">
        <v>4055.5916966783834</v>
      </c>
      <c r="F10" s="31">
        <v>4080</v>
      </c>
      <c r="G10" s="18">
        <v>10</v>
      </c>
      <c r="H10" s="18">
        <v>4</v>
      </c>
    </row>
    <row r="11" spans="1:8" x14ac:dyDescent="0.25">
      <c r="A11" s="36" t="s">
        <v>34</v>
      </c>
      <c r="B11" s="25">
        <v>5065.6834484181072</v>
      </c>
      <c r="C11" s="25">
        <v>4901.79587264151</v>
      </c>
      <c r="D11" s="26">
        <v>4656.0223662027402</v>
      </c>
      <c r="E11" s="26">
        <v>4546.8038838869352</v>
      </c>
      <c r="F11" s="31">
        <v>4574</v>
      </c>
      <c r="G11" s="18">
        <v>11</v>
      </c>
      <c r="H11" s="18">
        <v>5</v>
      </c>
    </row>
    <row r="12" spans="1:8" x14ac:dyDescent="0.25">
      <c r="A12" s="36" t="s">
        <v>35</v>
      </c>
      <c r="B12" s="25">
        <v>5065.6834484181072</v>
      </c>
      <c r="C12" s="25">
        <v>4901.79587264151</v>
      </c>
      <c r="D12" s="26">
        <v>4656.0223662027402</v>
      </c>
      <c r="E12" s="26">
        <v>4546.8038838869352</v>
      </c>
      <c r="F12" s="31">
        <v>4574</v>
      </c>
      <c r="G12" s="18">
        <v>12</v>
      </c>
      <c r="H12" s="18">
        <v>6</v>
      </c>
    </row>
    <row r="13" spans="1:8" x14ac:dyDescent="0.25">
      <c r="A13" s="36" t="s">
        <v>30</v>
      </c>
      <c r="B13" s="25">
        <v>6360.59486638209</v>
      </c>
      <c r="C13" s="25">
        <v>6154.8136556603749</v>
      </c>
      <c r="D13" s="26">
        <v>5846.2144865126593</v>
      </c>
      <c r="E13" s="26">
        <v>5709.0771140325669</v>
      </c>
      <c r="F13" s="31">
        <v>5743</v>
      </c>
      <c r="G13" s="18">
        <v>7</v>
      </c>
      <c r="H13" s="18">
        <v>7</v>
      </c>
    </row>
    <row r="14" spans="1:8" x14ac:dyDescent="0.25">
      <c r="A14" s="36" t="s">
        <v>26</v>
      </c>
      <c r="B14" s="25">
        <v>8632.3253423846763</v>
      </c>
      <c r="C14" s="25">
        <v>8353.0479481132079</v>
      </c>
      <c r="D14" s="26">
        <v>7934.2304499964121</v>
      </c>
      <c r="E14" s="26">
        <v>7748.1135158547941</v>
      </c>
      <c r="F14" s="31">
        <v>7795</v>
      </c>
      <c r="G14" s="18">
        <v>6</v>
      </c>
      <c r="H14" s="18">
        <v>8</v>
      </c>
    </row>
    <row r="15" spans="1:8" x14ac:dyDescent="0.25">
      <c r="A15" s="36" t="s">
        <v>37</v>
      </c>
      <c r="B15" s="25">
        <v>4123.929689898845</v>
      </c>
      <c r="C15" s="25">
        <v>3990.5102122641515</v>
      </c>
      <c r="D15" s="26">
        <v>3790.4280968864337</v>
      </c>
      <c r="E15" s="26">
        <v>3701.5142619628377</v>
      </c>
      <c r="F15" s="31">
        <v>3724</v>
      </c>
      <c r="G15" s="18">
        <v>14</v>
      </c>
      <c r="H15" s="18">
        <v>9</v>
      </c>
    </row>
    <row r="16" spans="1:8" x14ac:dyDescent="0.25">
      <c r="A16" s="36" t="s">
        <v>36</v>
      </c>
      <c r="B16" s="25">
        <v>8798.8855151015141</v>
      </c>
      <c r="C16" s="25">
        <v>8514.2194811320769</v>
      </c>
      <c r="D16" s="26">
        <v>8087.320925819643</v>
      </c>
      <c r="E16" s="26">
        <v>7897.6128771791373</v>
      </c>
      <c r="F16" s="31">
        <v>7945</v>
      </c>
      <c r="G16" s="18">
        <v>13</v>
      </c>
      <c r="H16" s="18">
        <v>10</v>
      </c>
    </row>
    <row r="17" spans="1:8" x14ac:dyDescent="0.25">
      <c r="A17" s="36" t="s">
        <v>38</v>
      </c>
      <c r="B17" s="25">
        <v>4123.929689898845</v>
      </c>
      <c r="C17" s="25">
        <v>3990.5102122641515</v>
      </c>
      <c r="D17" s="26">
        <v>3790.4280968864337</v>
      </c>
      <c r="E17" s="26">
        <v>3701.5142619628377</v>
      </c>
      <c r="F17" s="31">
        <v>3724</v>
      </c>
      <c r="G17" s="18">
        <v>15</v>
      </c>
      <c r="H17" s="18">
        <v>11</v>
      </c>
    </row>
    <row r="18" spans="1:8" x14ac:dyDescent="0.25">
      <c r="A18" s="36" t="s">
        <v>39</v>
      </c>
      <c r="B18" s="25">
        <v>5065.6834484181072</v>
      </c>
      <c r="C18" s="25">
        <v>4901.79587264151</v>
      </c>
      <c r="D18" s="26">
        <v>4656.0223662027402</v>
      </c>
      <c r="E18" s="26">
        <v>4546.8038838869352</v>
      </c>
      <c r="F18" s="31">
        <v>4574</v>
      </c>
      <c r="G18" s="18">
        <v>16</v>
      </c>
      <c r="H18" s="18">
        <v>12</v>
      </c>
    </row>
    <row r="19" spans="1:8" x14ac:dyDescent="0.25">
      <c r="A19" s="36" t="s">
        <v>40</v>
      </c>
      <c r="B19" s="25">
        <v>6887.826691297797</v>
      </c>
      <c r="C19" s="25">
        <v>6664.9882075471696</v>
      </c>
      <c r="D19" s="26">
        <v>6330.8091505846896</v>
      </c>
      <c r="E19" s="26">
        <v>6182.3044156682672</v>
      </c>
      <c r="F19" s="31">
        <v>6219</v>
      </c>
      <c r="G19" s="18">
        <v>17</v>
      </c>
      <c r="H19" s="18">
        <v>13</v>
      </c>
    </row>
    <row r="20" spans="1:8" x14ac:dyDescent="0.25">
      <c r="A20" s="36" t="s">
        <v>42</v>
      </c>
      <c r="B20" s="25">
        <v>4123.929689898845</v>
      </c>
      <c r="C20" s="25">
        <v>3990.5102122641515</v>
      </c>
      <c r="D20" s="26">
        <v>3790.4280968864337</v>
      </c>
      <c r="E20" s="26">
        <v>3701.5142619628377</v>
      </c>
      <c r="F20" s="31">
        <v>3724</v>
      </c>
      <c r="G20" s="18">
        <v>19</v>
      </c>
      <c r="H20" s="18">
        <v>14</v>
      </c>
    </row>
    <row r="21" spans="1:8" x14ac:dyDescent="0.25">
      <c r="A21" s="36" t="s">
        <v>41</v>
      </c>
      <c r="B21" s="25">
        <v>4123.929689898845</v>
      </c>
      <c r="C21" s="25">
        <v>3990.5102122641515</v>
      </c>
      <c r="D21" s="26">
        <v>3790.4280968864337</v>
      </c>
      <c r="E21" s="26">
        <v>3701.5142619628377</v>
      </c>
      <c r="F21" s="31">
        <v>3724</v>
      </c>
      <c r="G21" s="18">
        <v>18</v>
      </c>
      <c r="H21" s="18">
        <v>15</v>
      </c>
    </row>
    <row r="22" spans="1:8" x14ac:dyDescent="0.25">
      <c r="A22" s="36" t="s">
        <v>43</v>
      </c>
      <c r="B22" s="25">
        <v>4123.929689898845</v>
      </c>
      <c r="C22" s="25">
        <v>3990.5102122641515</v>
      </c>
      <c r="D22" s="26">
        <v>3790.4280968864337</v>
      </c>
      <c r="E22" s="26">
        <v>3701.5142619628377</v>
      </c>
      <c r="F22" s="31">
        <v>3724</v>
      </c>
      <c r="G22" s="18">
        <v>20</v>
      </c>
      <c r="H22" s="18">
        <v>16</v>
      </c>
    </row>
    <row r="23" spans="1:8" x14ac:dyDescent="0.25">
      <c r="A23" s="36" t="s">
        <v>44</v>
      </c>
      <c r="B23" s="25">
        <v>5065.6834484181072</v>
      </c>
      <c r="C23" s="25">
        <v>4901.79587264151</v>
      </c>
      <c r="D23" s="26">
        <v>4656.0223662027402</v>
      </c>
      <c r="E23" s="26">
        <v>4546.8038838869352</v>
      </c>
      <c r="F23" s="31">
        <v>4574</v>
      </c>
      <c r="G23" s="18">
        <v>21</v>
      </c>
      <c r="H23" s="18">
        <v>17</v>
      </c>
    </row>
    <row r="24" spans="1:8" x14ac:dyDescent="0.25">
      <c r="A24" s="36" t="s">
        <v>45</v>
      </c>
      <c r="B24" s="25">
        <v>4123.929689898845</v>
      </c>
      <c r="C24" s="25">
        <v>3990.5102122641515</v>
      </c>
      <c r="D24" s="26">
        <v>3790.4280968864337</v>
      </c>
      <c r="E24" s="26">
        <v>3701.5142619628377</v>
      </c>
      <c r="F24" s="31">
        <v>3724</v>
      </c>
      <c r="G24" s="18">
        <v>22</v>
      </c>
      <c r="H24" s="18">
        <v>18</v>
      </c>
    </row>
    <row r="25" spans="1:8" x14ac:dyDescent="0.25">
      <c r="A25" s="36" t="s">
        <v>46</v>
      </c>
      <c r="B25" s="25">
        <v>5065.6834484181072</v>
      </c>
      <c r="C25" s="25">
        <v>4901.79587264151</v>
      </c>
      <c r="D25" s="26">
        <v>4656.0223662027402</v>
      </c>
      <c r="E25" s="26">
        <v>4546.8038838869352</v>
      </c>
      <c r="F25" s="31">
        <v>4574</v>
      </c>
      <c r="G25" s="18">
        <v>23</v>
      </c>
      <c r="H25" s="18">
        <v>19</v>
      </c>
    </row>
    <row r="26" spans="1:8" x14ac:dyDescent="0.25">
      <c r="A26" s="36" t="s">
        <v>48</v>
      </c>
      <c r="B26" s="25">
        <v>4291.7421947413723</v>
      </c>
      <c r="C26" s="25">
        <v>4152.8935613207541</v>
      </c>
      <c r="D26" s="26">
        <v>3944.6696289188599</v>
      </c>
      <c r="E26" s="26">
        <v>3852.1376786354822</v>
      </c>
      <c r="F26" s="31">
        <v>3875</v>
      </c>
      <c r="G26" s="18">
        <v>25</v>
      </c>
      <c r="H26" s="18">
        <v>20</v>
      </c>
    </row>
    <row r="27" spans="1:8" x14ac:dyDescent="0.25">
      <c r="A27" s="36" t="s">
        <v>47</v>
      </c>
      <c r="B27" s="25">
        <v>16008.561562701772</v>
      </c>
      <c r="C27" s="25">
        <v>15490.644410377359</v>
      </c>
      <c r="D27" s="26">
        <v>14713.951522168016</v>
      </c>
      <c r="E27" s="26">
        <v>14368.799517361356</v>
      </c>
      <c r="F27" s="31">
        <v>14455</v>
      </c>
      <c r="G27" s="18">
        <v>24</v>
      </c>
      <c r="H27" s="18">
        <v>21</v>
      </c>
    </row>
    <row r="28" spans="1:8" x14ac:dyDescent="0.25">
      <c r="A28" s="36" t="s">
        <v>111</v>
      </c>
      <c r="B28" s="25">
        <v>4123.929689898845</v>
      </c>
      <c r="C28" s="25">
        <v>3990.5102122641515</v>
      </c>
      <c r="D28" s="26">
        <v>3790.4280968864337</v>
      </c>
      <c r="E28" s="26">
        <v>3701.5142619628377</v>
      </c>
      <c r="F28" s="31">
        <v>3724</v>
      </c>
      <c r="G28" s="18">
        <v>26</v>
      </c>
      <c r="H28" s="18">
        <v>22</v>
      </c>
    </row>
    <row r="29" spans="1:8" x14ac:dyDescent="0.25">
      <c r="A29" s="36" t="s">
        <v>110</v>
      </c>
      <c r="B29" s="25">
        <v>9255.9867409785475</v>
      </c>
      <c r="C29" s="25">
        <v>8956.5323349056598</v>
      </c>
      <c r="D29" s="26">
        <v>8507.4564421766245</v>
      </c>
      <c r="E29" s="26">
        <v>8307.893079309848</v>
      </c>
      <c r="F29" s="31">
        <v>8358</v>
      </c>
      <c r="G29" s="18">
        <v>27</v>
      </c>
      <c r="H29" s="18">
        <v>23</v>
      </c>
    </row>
    <row r="30" spans="1:8" x14ac:dyDescent="0.25">
      <c r="A30" s="36" t="s">
        <v>28</v>
      </c>
      <c r="B30" s="25">
        <v>16008.56</v>
      </c>
      <c r="C30" s="25">
        <v>15490.64</v>
      </c>
      <c r="D30" s="26">
        <v>16447.742203110607</v>
      </c>
      <c r="E30" s="27">
        <v>15552</v>
      </c>
      <c r="F30" s="28">
        <v>15511</v>
      </c>
      <c r="G30" s="18">
        <v>3</v>
      </c>
      <c r="H30" s="18">
        <v>24</v>
      </c>
    </row>
    <row r="31" spans="1:8" x14ac:dyDescent="0.25">
      <c r="A31" s="36" t="s">
        <v>109</v>
      </c>
      <c r="B31" s="25">
        <v>5065.6834484181072</v>
      </c>
      <c r="C31" s="25">
        <v>4901.79587264151</v>
      </c>
      <c r="D31" s="26">
        <v>4656.0223662027402</v>
      </c>
      <c r="E31" s="26">
        <v>4546.8038838869352</v>
      </c>
      <c r="F31" s="31">
        <v>4574</v>
      </c>
      <c r="G31" s="18">
        <v>28</v>
      </c>
      <c r="H31" s="18">
        <v>25</v>
      </c>
    </row>
    <row r="32" spans="1:8" x14ac:dyDescent="0.25">
      <c r="A32" s="36" t="s">
        <v>107</v>
      </c>
      <c r="B32" s="25">
        <v>8698.6989450462715</v>
      </c>
      <c r="C32" s="25">
        <v>8417.2741981132076</v>
      </c>
      <c r="D32" s="26">
        <v>7995.236429083865</v>
      </c>
      <c r="E32" s="26">
        <v>7807.6884493148709</v>
      </c>
      <c r="F32" s="31">
        <v>7854</v>
      </c>
      <c r="G32" s="18">
        <v>30</v>
      </c>
      <c r="H32" s="18">
        <v>26</v>
      </c>
    </row>
    <row r="33" spans="1:8" x14ac:dyDescent="0.25">
      <c r="A33" s="36" t="s">
        <v>108</v>
      </c>
      <c r="B33" s="25">
        <v>5065.6834484181072</v>
      </c>
      <c r="C33" s="25">
        <v>4901.79587264151</v>
      </c>
      <c r="D33" s="26">
        <v>4656.0223662027402</v>
      </c>
      <c r="E33" s="26">
        <v>4546.8038838869352</v>
      </c>
      <c r="F33" s="31">
        <v>4574</v>
      </c>
      <c r="G33" s="18">
        <v>29</v>
      </c>
      <c r="H33" s="18">
        <v>27</v>
      </c>
    </row>
    <row r="34" spans="1:8" x14ac:dyDescent="0.25">
      <c r="A34" s="36" t="s">
        <v>106</v>
      </c>
      <c r="B34" s="25">
        <v>5065.6834484181072</v>
      </c>
      <c r="C34" s="25">
        <v>4901.79587264151</v>
      </c>
      <c r="D34" s="26">
        <v>4656.0223662027402</v>
      </c>
      <c r="E34" s="26">
        <v>4546.8038838869352</v>
      </c>
      <c r="F34" s="31">
        <v>4574</v>
      </c>
      <c r="G34" s="18">
        <v>31</v>
      </c>
      <c r="H34" s="18">
        <v>28</v>
      </c>
    </row>
    <row r="35" spans="1:8" x14ac:dyDescent="0.25">
      <c r="A35" s="36" t="s">
        <v>104</v>
      </c>
      <c r="B35" s="25">
        <v>10221.53480988593</v>
      </c>
      <c r="C35" s="25">
        <v>9890.8424999999988</v>
      </c>
      <c r="D35" s="26">
        <v>9394.9207794676786</v>
      </c>
      <c r="E35" s="26">
        <v>9174.5397528517078</v>
      </c>
      <c r="F35" s="31">
        <v>9229</v>
      </c>
      <c r="G35" s="18">
        <v>33</v>
      </c>
      <c r="H35" s="18">
        <v>29</v>
      </c>
    </row>
    <row r="36" spans="1:8" x14ac:dyDescent="0.25">
      <c r="A36" s="36" t="s">
        <v>103</v>
      </c>
      <c r="B36" s="25">
        <v>5346.2058445727798</v>
      </c>
      <c r="C36" s="25">
        <v>5173.2426650943389</v>
      </c>
      <c r="D36" s="26">
        <v>4913.8589570629156</v>
      </c>
      <c r="E36" s="26">
        <v>4798.5922819068783</v>
      </c>
      <c r="F36" s="31">
        <v>4827</v>
      </c>
      <c r="G36" s="18">
        <v>34</v>
      </c>
      <c r="H36" s="18">
        <v>30</v>
      </c>
    </row>
    <row r="37" spans="1:8" x14ac:dyDescent="0.25">
      <c r="A37" s="36" t="s">
        <v>105</v>
      </c>
      <c r="B37" s="25">
        <v>5065.6834484181072</v>
      </c>
      <c r="C37" s="25">
        <v>4901.79587264151</v>
      </c>
      <c r="D37" s="26">
        <v>4656.0223662027402</v>
      </c>
      <c r="E37" s="26">
        <v>4546.8038838869352</v>
      </c>
      <c r="F37" s="31">
        <v>4574</v>
      </c>
      <c r="G37" s="18">
        <v>32</v>
      </c>
      <c r="H37" s="18">
        <v>31</v>
      </c>
    </row>
    <row r="38" spans="1:8" x14ac:dyDescent="0.25">
      <c r="A38" s="39" t="s">
        <v>120</v>
      </c>
      <c r="B38" s="25">
        <v>16008.561562701772</v>
      </c>
      <c r="C38" s="25">
        <v>15490.644410377405</v>
      </c>
      <c r="D38" s="26">
        <v>14713.951522168059</v>
      </c>
      <c r="E38" s="26">
        <v>14368.799517361356</v>
      </c>
      <c r="F38" s="31">
        <v>14455</v>
      </c>
      <c r="G38" s="18">
        <v>5</v>
      </c>
      <c r="H38" s="18">
        <v>32</v>
      </c>
    </row>
    <row r="39" spans="1:8" x14ac:dyDescent="0.25">
      <c r="A39" s="40" t="s">
        <v>121</v>
      </c>
      <c r="B39" s="25">
        <v>17614.826220823074</v>
      </c>
      <c r="C39" s="25">
        <v>17275.557611022938</v>
      </c>
      <c r="D39" s="26">
        <v>16447.742203110607</v>
      </c>
      <c r="E39" s="27">
        <v>15552</v>
      </c>
      <c r="F39" s="28">
        <v>15511</v>
      </c>
      <c r="G39" s="18">
        <v>1</v>
      </c>
      <c r="H39" s="18">
        <v>33</v>
      </c>
    </row>
    <row r="40" spans="1:8" x14ac:dyDescent="0.25">
      <c r="A40" s="36" t="s">
        <v>101</v>
      </c>
      <c r="B40" s="25">
        <v>5565.3639665686214</v>
      </c>
      <c r="C40" s="25">
        <v>5385.3104716981143</v>
      </c>
      <c r="D40" s="26">
        <v>5115.2937936724302</v>
      </c>
      <c r="E40" s="26">
        <v>4995.3019678599612</v>
      </c>
      <c r="F40" s="31">
        <v>5025</v>
      </c>
      <c r="G40" s="18">
        <v>36</v>
      </c>
      <c r="H40" s="18">
        <v>34</v>
      </c>
    </row>
    <row r="41" spans="1:8" x14ac:dyDescent="0.25">
      <c r="A41" s="36" t="s">
        <v>100</v>
      </c>
      <c r="B41" s="25">
        <v>4224.1162599540858</v>
      </c>
      <c r="C41" s="25">
        <v>4087.455495283019</v>
      </c>
      <c r="D41" s="26">
        <v>3882.5125936222107</v>
      </c>
      <c r="E41" s="26">
        <v>3791.4386898271032</v>
      </c>
      <c r="F41" s="31">
        <v>3814</v>
      </c>
      <c r="G41" s="18">
        <v>37</v>
      </c>
      <c r="H41" s="18">
        <v>35</v>
      </c>
    </row>
    <row r="42" spans="1:8" x14ac:dyDescent="0.25">
      <c r="A42" s="36" t="s">
        <v>102</v>
      </c>
      <c r="B42" s="25">
        <v>13786.924371726813</v>
      </c>
      <c r="C42" s="25">
        <v>13340.882759433965</v>
      </c>
      <c r="D42" s="26">
        <v>12671.977807052157</v>
      </c>
      <c r="E42" s="26">
        <v>12374.725329471268</v>
      </c>
      <c r="F42" s="31">
        <v>12449</v>
      </c>
      <c r="G42" s="18">
        <v>35</v>
      </c>
      <c r="H42" s="18">
        <v>36</v>
      </c>
    </row>
    <row r="43" spans="1:8" x14ac:dyDescent="0.25">
      <c r="A43" s="36" t="s">
        <v>99</v>
      </c>
      <c r="B43" s="25">
        <v>4123.929689898845</v>
      </c>
      <c r="C43" s="25">
        <v>3990.5102122641515</v>
      </c>
      <c r="D43" s="26">
        <v>3790.4280968864337</v>
      </c>
      <c r="E43" s="26">
        <v>3701.5142619628377</v>
      </c>
      <c r="F43" s="31">
        <v>3724</v>
      </c>
      <c r="G43" s="18">
        <v>38</v>
      </c>
      <c r="H43" s="18">
        <v>37</v>
      </c>
    </row>
    <row r="44" spans="1:8" x14ac:dyDescent="0.25">
      <c r="A44" s="36" t="s">
        <v>98</v>
      </c>
      <c r="B44" s="25">
        <v>5065.6834484181072</v>
      </c>
      <c r="C44" s="25">
        <v>4901.79587264151</v>
      </c>
      <c r="D44" s="26">
        <v>4656.0223662027402</v>
      </c>
      <c r="E44" s="26">
        <v>4546.8038838869352</v>
      </c>
      <c r="F44" s="31">
        <v>4574</v>
      </c>
      <c r="G44" s="18">
        <v>39</v>
      </c>
      <c r="H44" s="18">
        <v>38</v>
      </c>
    </row>
    <row r="45" spans="1:8" x14ac:dyDescent="0.25">
      <c r="A45" s="36" t="s">
        <v>97</v>
      </c>
      <c r="B45" s="25">
        <v>8205.2800875242137</v>
      </c>
      <c r="C45" s="25">
        <v>7939.8186792452843</v>
      </c>
      <c r="D45" s="26">
        <v>7541.7202826601624</v>
      </c>
      <c r="E45" s="26">
        <v>7364.8106420833628</v>
      </c>
      <c r="F45" s="31">
        <v>7409</v>
      </c>
      <c r="G45" s="18">
        <v>40</v>
      </c>
      <c r="H45" s="18">
        <v>39</v>
      </c>
    </row>
    <row r="46" spans="1:8" x14ac:dyDescent="0.25">
      <c r="A46" s="36" t="s">
        <v>96</v>
      </c>
      <c r="B46" s="25">
        <v>5065.6834484181072</v>
      </c>
      <c r="C46" s="25">
        <v>4901.79587264151</v>
      </c>
      <c r="D46" s="26">
        <v>4656.0223662027402</v>
      </c>
      <c r="E46" s="26">
        <v>4546.8038838869352</v>
      </c>
      <c r="F46" s="31">
        <v>4574</v>
      </c>
      <c r="G46" s="18">
        <v>41</v>
      </c>
      <c r="H46" s="18">
        <v>40</v>
      </c>
    </row>
    <row r="47" spans="1:8" x14ac:dyDescent="0.25">
      <c r="A47" s="36" t="s">
        <v>95</v>
      </c>
      <c r="B47" s="25">
        <v>5065.6834484181072</v>
      </c>
      <c r="C47" s="25">
        <v>4901.79587264151</v>
      </c>
      <c r="D47" s="26">
        <v>4656.0223662027402</v>
      </c>
      <c r="E47" s="26">
        <v>4546.8038838869352</v>
      </c>
      <c r="F47" s="31">
        <v>4574</v>
      </c>
      <c r="G47" s="18">
        <v>42</v>
      </c>
      <c r="H47" s="18">
        <v>41</v>
      </c>
    </row>
    <row r="48" spans="1:8" x14ac:dyDescent="0.25">
      <c r="A48" s="36" t="s">
        <v>94</v>
      </c>
      <c r="B48" s="25">
        <v>4123.929689898845</v>
      </c>
      <c r="C48" s="25">
        <v>3990.5102122641515</v>
      </c>
      <c r="D48" s="26">
        <v>3790.4280968864337</v>
      </c>
      <c r="E48" s="26">
        <v>3701.5142619628377</v>
      </c>
      <c r="F48" s="31">
        <v>3724</v>
      </c>
      <c r="G48" s="18">
        <v>43</v>
      </c>
      <c r="H48" s="18">
        <v>42</v>
      </c>
    </row>
    <row r="49" spans="1:8" x14ac:dyDescent="0.25">
      <c r="A49" s="36" t="s">
        <v>93</v>
      </c>
      <c r="B49" s="25">
        <v>5065.6834484181072</v>
      </c>
      <c r="C49" s="25">
        <v>4901.79587264151</v>
      </c>
      <c r="D49" s="26">
        <v>4656.0223662027402</v>
      </c>
      <c r="E49" s="26">
        <v>4546.8038838869352</v>
      </c>
      <c r="F49" s="31">
        <v>4574</v>
      </c>
      <c r="G49" s="18">
        <v>44</v>
      </c>
      <c r="H49" s="18">
        <v>43</v>
      </c>
    </row>
    <row r="50" spans="1:8" x14ac:dyDescent="0.25">
      <c r="A50" s="36" t="s">
        <v>89</v>
      </c>
      <c r="B50" s="25">
        <v>4123.929689898845</v>
      </c>
      <c r="C50" s="25">
        <v>3990.5102122641515</v>
      </c>
      <c r="D50" s="26">
        <v>3790.4280968864337</v>
      </c>
      <c r="E50" s="26">
        <v>3701.5142619628377</v>
      </c>
      <c r="F50" s="31">
        <v>3724</v>
      </c>
      <c r="G50" s="18">
        <v>49</v>
      </c>
      <c r="H50" s="18">
        <v>44</v>
      </c>
    </row>
    <row r="51" spans="1:8" x14ac:dyDescent="0.25">
      <c r="A51" s="36" t="s">
        <v>92</v>
      </c>
      <c r="B51" s="25">
        <v>4123.929689898845</v>
      </c>
      <c r="C51" s="25">
        <v>3990.5102122641515</v>
      </c>
      <c r="D51" s="26">
        <v>3790.4280968864337</v>
      </c>
      <c r="E51" s="26">
        <v>3701.5142619628377</v>
      </c>
      <c r="F51" s="31">
        <v>3724</v>
      </c>
      <c r="G51" s="18">
        <v>45</v>
      </c>
      <c r="H51" s="18">
        <v>45</v>
      </c>
    </row>
    <row r="52" spans="1:8" x14ac:dyDescent="0.25">
      <c r="A52" s="36" t="s">
        <v>23</v>
      </c>
      <c r="B52" s="42">
        <v>14410</v>
      </c>
      <c r="C52" s="32">
        <v>14410</v>
      </c>
      <c r="D52" s="32">
        <v>14410</v>
      </c>
      <c r="E52" s="32">
        <v>14410</v>
      </c>
      <c r="F52" s="31">
        <v>14410</v>
      </c>
      <c r="G52" s="18">
        <v>46</v>
      </c>
      <c r="H52" s="18">
        <v>46</v>
      </c>
    </row>
    <row r="53" spans="1:8" x14ac:dyDescent="0.25">
      <c r="A53" s="36" t="s">
        <v>91</v>
      </c>
      <c r="B53" s="25">
        <v>5065.6834484181072</v>
      </c>
      <c r="C53" s="25">
        <v>4901.79587264151</v>
      </c>
      <c r="D53" s="26">
        <v>4656.0223662027402</v>
      </c>
      <c r="E53" s="26">
        <v>4546.8038838869352</v>
      </c>
      <c r="F53" s="31">
        <v>4574</v>
      </c>
      <c r="G53" s="18">
        <v>47</v>
      </c>
      <c r="H53" s="18">
        <v>47</v>
      </c>
    </row>
    <row r="54" spans="1:8" x14ac:dyDescent="0.25">
      <c r="A54" s="36" t="s">
        <v>90</v>
      </c>
      <c r="B54" s="25">
        <v>5154.5990293421337</v>
      </c>
      <c r="C54" s="25">
        <v>4987.8348113207549</v>
      </c>
      <c r="D54" s="26">
        <v>4737.7473570557422</v>
      </c>
      <c r="E54" s="26">
        <v>4626.6118136164705</v>
      </c>
      <c r="F54" s="31">
        <v>4654</v>
      </c>
      <c r="G54" s="18">
        <v>48</v>
      </c>
      <c r="H54" s="18">
        <v>48</v>
      </c>
    </row>
    <row r="55" spans="1:8" x14ac:dyDescent="0.25">
      <c r="A55" s="36" t="s">
        <v>88</v>
      </c>
      <c r="B55" s="25">
        <v>4236.6395812109904</v>
      </c>
      <c r="C55" s="25">
        <v>4099.573655660377</v>
      </c>
      <c r="D55" s="26">
        <v>3894.0231557141819</v>
      </c>
      <c r="E55" s="26">
        <v>3802.6792433101355</v>
      </c>
      <c r="F55" s="31">
        <v>3825</v>
      </c>
      <c r="G55" s="18">
        <v>50</v>
      </c>
      <c r="H55" s="18">
        <v>49</v>
      </c>
    </row>
    <row r="56" spans="1:8" x14ac:dyDescent="0.25">
      <c r="A56" s="36" t="s">
        <v>87</v>
      </c>
      <c r="B56" s="25">
        <v>10023.666334026833</v>
      </c>
      <c r="C56" s="25">
        <v>9699.3755660377392</v>
      </c>
      <c r="D56" s="26">
        <v>9213.0538984145223</v>
      </c>
      <c r="E56" s="26">
        <v>8996.9390078197866</v>
      </c>
      <c r="F56" s="31">
        <v>9051</v>
      </c>
      <c r="G56" s="18">
        <v>51</v>
      </c>
      <c r="H56" s="18">
        <v>50</v>
      </c>
    </row>
    <row r="57" spans="1:8" x14ac:dyDescent="0.25">
      <c r="A57" s="36" t="s">
        <v>86</v>
      </c>
      <c r="B57" s="25">
        <v>8562.1947433460082</v>
      </c>
      <c r="C57" s="25">
        <v>8285.1862500000007</v>
      </c>
      <c r="D57" s="26">
        <v>7869.7713022813678</v>
      </c>
      <c r="E57" s="26">
        <v>7685.1664163498081</v>
      </c>
      <c r="F57" s="31">
        <v>7731</v>
      </c>
      <c r="G57" s="18">
        <v>52</v>
      </c>
      <c r="H57" s="18">
        <v>51</v>
      </c>
    </row>
    <row r="58" spans="1:8" x14ac:dyDescent="0.25">
      <c r="A58" s="36" t="s">
        <v>85</v>
      </c>
      <c r="B58" s="25">
        <v>4295.4991911184434</v>
      </c>
      <c r="C58" s="25">
        <v>4156.5290094339616</v>
      </c>
      <c r="D58" s="26">
        <v>3948.1227975464512</v>
      </c>
      <c r="E58" s="26">
        <v>3855.5098446803918</v>
      </c>
      <c r="F58" s="31">
        <v>3879</v>
      </c>
      <c r="G58" s="18">
        <v>53</v>
      </c>
      <c r="H58" s="18">
        <v>52</v>
      </c>
    </row>
    <row r="59" spans="1:8" x14ac:dyDescent="0.25">
      <c r="A59" s="36" t="s">
        <v>84</v>
      </c>
      <c r="B59" s="25">
        <v>4123.929689898845</v>
      </c>
      <c r="C59" s="25">
        <v>3990.5102122641515</v>
      </c>
      <c r="D59" s="26">
        <v>3790.4280968864337</v>
      </c>
      <c r="E59" s="26">
        <v>3701.5142619628377</v>
      </c>
      <c r="F59" s="31">
        <v>3724</v>
      </c>
      <c r="G59" s="18">
        <v>54</v>
      </c>
      <c r="H59" s="18">
        <v>53</v>
      </c>
    </row>
    <row r="60" spans="1:8" x14ac:dyDescent="0.25">
      <c r="A60" s="36" t="s">
        <v>83</v>
      </c>
      <c r="B60" s="25">
        <v>10295.422405301668</v>
      </c>
      <c r="C60" s="25">
        <v>9962.3396462264118</v>
      </c>
      <c r="D60" s="26">
        <v>9462.8330958103124</v>
      </c>
      <c r="E60" s="26">
        <v>9240.859018401603</v>
      </c>
      <c r="F60" s="31">
        <v>9296</v>
      </c>
      <c r="G60" s="18">
        <v>55</v>
      </c>
      <c r="H60" s="18">
        <v>54</v>
      </c>
    </row>
    <row r="61" spans="1:8" x14ac:dyDescent="0.25">
      <c r="A61" s="36" t="s">
        <v>82</v>
      </c>
      <c r="B61" s="25">
        <v>4123.929689898845</v>
      </c>
      <c r="C61" s="25">
        <v>3990.5102122641515</v>
      </c>
      <c r="D61" s="26">
        <v>3790.4280968864337</v>
      </c>
      <c r="E61" s="26">
        <v>3701.5142619628377</v>
      </c>
      <c r="F61" s="31">
        <v>3724</v>
      </c>
      <c r="G61" s="18">
        <v>56</v>
      </c>
      <c r="H61" s="18">
        <v>55</v>
      </c>
    </row>
    <row r="62" spans="1:8" x14ac:dyDescent="0.25">
      <c r="A62" s="36" t="s">
        <v>81</v>
      </c>
      <c r="B62" s="25">
        <v>4123.929689898845</v>
      </c>
      <c r="C62" s="25">
        <v>3990.5102122641515</v>
      </c>
      <c r="D62" s="26">
        <v>3790.4280968864337</v>
      </c>
      <c r="E62" s="26">
        <v>3701.5142619628377</v>
      </c>
      <c r="F62" s="31">
        <v>3724</v>
      </c>
      <c r="G62" s="18">
        <v>57</v>
      </c>
      <c r="H62" s="18">
        <v>56</v>
      </c>
    </row>
    <row r="63" spans="1:8" x14ac:dyDescent="0.25">
      <c r="A63" s="36" t="s">
        <v>79</v>
      </c>
      <c r="B63" s="25">
        <v>6095.1004557357037</v>
      </c>
      <c r="C63" s="25">
        <v>5897.9086556603761</v>
      </c>
      <c r="D63" s="26">
        <v>5602.1905701628502</v>
      </c>
      <c r="E63" s="26">
        <v>5470.777380192264</v>
      </c>
      <c r="F63" s="31">
        <v>5504</v>
      </c>
      <c r="G63" s="18">
        <v>59</v>
      </c>
      <c r="H63" s="18">
        <v>57</v>
      </c>
    </row>
    <row r="64" spans="1:8" x14ac:dyDescent="0.25">
      <c r="A64" s="36" t="s">
        <v>80</v>
      </c>
      <c r="B64" s="25">
        <v>4689.9838107109545</v>
      </c>
      <c r="C64" s="25">
        <v>4538.2510613207551</v>
      </c>
      <c r="D64" s="26">
        <v>4310.7055034435753</v>
      </c>
      <c r="E64" s="26">
        <v>4209.5872793959388</v>
      </c>
      <c r="F64" s="31">
        <v>4235</v>
      </c>
      <c r="G64" s="18">
        <v>58</v>
      </c>
      <c r="H64" s="18">
        <v>58</v>
      </c>
    </row>
    <row r="65" spans="1:8" x14ac:dyDescent="0.25">
      <c r="A65" s="36" t="s">
        <v>78</v>
      </c>
      <c r="B65" s="25">
        <v>5065.6834484181072</v>
      </c>
      <c r="C65" s="25">
        <v>4901.79587264151</v>
      </c>
      <c r="D65" s="26">
        <v>4656.0223662027402</v>
      </c>
      <c r="E65" s="26">
        <v>4546.8038838869352</v>
      </c>
      <c r="F65" s="31">
        <v>4574</v>
      </c>
      <c r="G65" s="18">
        <v>60</v>
      </c>
      <c r="H65" s="18">
        <v>59</v>
      </c>
    </row>
    <row r="66" spans="1:8" x14ac:dyDescent="0.25">
      <c r="A66" s="36" t="s">
        <v>77</v>
      </c>
      <c r="B66" s="25">
        <v>4518.4143094913543</v>
      </c>
      <c r="C66" s="25">
        <v>4372.2322641509427</v>
      </c>
      <c r="D66" s="26">
        <v>4153.0108027835558</v>
      </c>
      <c r="E66" s="26">
        <v>4055.5916966783834</v>
      </c>
      <c r="F66" s="31">
        <v>4080</v>
      </c>
      <c r="G66" s="18">
        <v>61</v>
      </c>
      <c r="H66" s="18">
        <v>60</v>
      </c>
    </row>
    <row r="67" spans="1:8" x14ac:dyDescent="0.25">
      <c r="A67" s="36" t="s">
        <v>76</v>
      </c>
      <c r="B67" s="25">
        <v>4021.2384555922226</v>
      </c>
      <c r="C67" s="25">
        <v>3891.141297169811</v>
      </c>
      <c r="D67" s="26">
        <v>3696.041487732261</v>
      </c>
      <c r="E67" s="26">
        <v>3609.3417234019644</v>
      </c>
      <c r="F67" s="31">
        <v>3631</v>
      </c>
      <c r="G67" s="18">
        <v>62</v>
      </c>
      <c r="H67" s="18">
        <v>61</v>
      </c>
    </row>
    <row r="68" spans="1:8" x14ac:dyDescent="0.25">
      <c r="A68" s="36" t="s">
        <v>74</v>
      </c>
      <c r="B68" s="25">
        <v>4518.4143094913543</v>
      </c>
      <c r="C68" s="25">
        <v>4372.2322641509427</v>
      </c>
      <c r="D68" s="26">
        <v>4153.0108027835558</v>
      </c>
      <c r="E68" s="26">
        <v>4055.5916966783834</v>
      </c>
      <c r="F68" s="31">
        <v>4080</v>
      </c>
      <c r="G68" s="18">
        <v>64</v>
      </c>
      <c r="H68" s="18">
        <v>62</v>
      </c>
    </row>
    <row r="69" spans="1:8" x14ac:dyDescent="0.25">
      <c r="A69" s="36" t="s">
        <v>75</v>
      </c>
      <c r="B69" s="25">
        <v>9398.7526033072645</v>
      </c>
      <c r="C69" s="25">
        <v>9094.679363207546</v>
      </c>
      <c r="D69" s="26">
        <v>8638.6768500251073</v>
      </c>
      <c r="E69" s="26">
        <v>8436.0353890164261</v>
      </c>
      <c r="F69" s="31">
        <v>8487</v>
      </c>
      <c r="G69" s="18">
        <v>63</v>
      </c>
      <c r="H69" s="18">
        <v>63</v>
      </c>
    </row>
    <row r="70" spans="1:8" x14ac:dyDescent="0.25">
      <c r="A70" s="36" t="s">
        <v>73</v>
      </c>
      <c r="B70" s="25">
        <v>8686.1756237893696</v>
      </c>
      <c r="C70" s="25">
        <v>8405.156037735851</v>
      </c>
      <c r="D70" s="26">
        <v>7983.7258669918938</v>
      </c>
      <c r="E70" s="26">
        <v>7796.4478958318387</v>
      </c>
      <c r="F70" s="31">
        <v>7843</v>
      </c>
      <c r="G70" s="18">
        <v>65</v>
      </c>
      <c r="H70" s="18">
        <v>64</v>
      </c>
    </row>
    <row r="71" spans="1:8" x14ac:dyDescent="0.25">
      <c r="A71" s="36" t="s">
        <v>70</v>
      </c>
      <c r="B71" s="25">
        <v>4418.2277394361136</v>
      </c>
      <c r="C71" s="25">
        <v>4275.2869811320752</v>
      </c>
      <c r="D71" s="26">
        <v>4060.9263060477788</v>
      </c>
      <c r="E71" s="26">
        <v>3965.6672688141175</v>
      </c>
      <c r="F71" s="31">
        <v>3989</v>
      </c>
      <c r="G71" s="18">
        <v>68</v>
      </c>
      <c r="H71" s="18">
        <v>65</v>
      </c>
    </row>
    <row r="72" spans="1:8" x14ac:dyDescent="0.25">
      <c r="A72" s="36" t="s">
        <v>69</v>
      </c>
      <c r="B72" s="25">
        <v>4123.929689898845</v>
      </c>
      <c r="C72" s="25">
        <v>3990.5102122641515</v>
      </c>
      <c r="D72" s="26">
        <v>3790.4280968864337</v>
      </c>
      <c r="E72" s="26">
        <v>3701.5142619628377</v>
      </c>
      <c r="F72" s="31">
        <v>3724</v>
      </c>
      <c r="G72" s="18">
        <v>69</v>
      </c>
      <c r="H72" s="18">
        <v>66</v>
      </c>
    </row>
    <row r="73" spans="1:8" x14ac:dyDescent="0.25">
      <c r="A73" s="36" t="s">
        <v>68</v>
      </c>
      <c r="B73" s="25">
        <v>4123.929689898845</v>
      </c>
      <c r="C73" s="25">
        <v>3990.5102122641515</v>
      </c>
      <c r="D73" s="26">
        <v>3790.4280968864337</v>
      </c>
      <c r="E73" s="26">
        <v>3701.5142619628377</v>
      </c>
      <c r="F73" s="31">
        <v>3724</v>
      </c>
      <c r="G73" s="18">
        <v>70</v>
      </c>
      <c r="H73" s="18">
        <v>67</v>
      </c>
    </row>
    <row r="74" spans="1:8" x14ac:dyDescent="0.25">
      <c r="A74" s="36" t="s">
        <v>71</v>
      </c>
      <c r="B74" s="25">
        <v>6281.6979424635883</v>
      </c>
      <c r="C74" s="25">
        <v>6078.4692452830168</v>
      </c>
      <c r="D74" s="26">
        <v>5773.6979453332351</v>
      </c>
      <c r="E74" s="26">
        <v>5638.2616270894587</v>
      </c>
      <c r="F74" s="31">
        <v>5672</v>
      </c>
      <c r="G74" s="18">
        <v>67</v>
      </c>
      <c r="H74" s="18">
        <v>68</v>
      </c>
    </row>
    <row r="75" spans="1:8" x14ac:dyDescent="0.25">
      <c r="A75" s="36" t="s">
        <v>65</v>
      </c>
      <c r="B75" s="25">
        <v>5565.3639665686214</v>
      </c>
      <c r="C75" s="25">
        <v>5385.3104716981143</v>
      </c>
      <c r="D75" s="26">
        <v>5115.2937936724302</v>
      </c>
      <c r="E75" s="26">
        <v>4995.3019678599612</v>
      </c>
      <c r="F75" s="31">
        <v>5025</v>
      </c>
      <c r="G75" s="18">
        <v>73</v>
      </c>
      <c r="H75" s="18">
        <v>69</v>
      </c>
    </row>
    <row r="76" spans="1:8" x14ac:dyDescent="0.25">
      <c r="A76" s="36" t="s">
        <v>64</v>
      </c>
      <c r="B76" s="25">
        <v>4047.5374302317241</v>
      </c>
      <c r="C76" s="25">
        <v>3916.5894339622646</v>
      </c>
      <c r="D76" s="26">
        <v>3720.2136681254033</v>
      </c>
      <c r="E76" s="26">
        <v>3632.9468857163347</v>
      </c>
      <c r="F76" s="31">
        <v>3655</v>
      </c>
      <c r="G76" s="18">
        <v>74</v>
      </c>
      <c r="H76" s="18">
        <v>70</v>
      </c>
    </row>
    <row r="77" spans="1:8" x14ac:dyDescent="0.25">
      <c r="A77" s="36" t="s">
        <v>67</v>
      </c>
      <c r="B77" s="25">
        <v>4087.6120582538197</v>
      </c>
      <c r="C77" s="25">
        <v>3955.3675471698111</v>
      </c>
      <c r="D77" s="26">
        <v>3757.0474668197139</v>
      </c>
      <c r="E77" s="26">
        <v>3668.9166568620408</v>
      </c>
      <c r="F77" s="31">
        <v>3691</v>
      </c>
      <c r="G77" s="18">
        <v>71</v>
      </c>
      <c r="H77" s="18">
        <v>71</v>
      </c>
    </row>
    <row r="78" spans="1:8" x14ac:dyDescent="0.25">
      <c r="A78" s="36" t="s">
        <v>63</v>
      </c>
      <c r="B78" s="25">
        <v>5565.3639665686214</v>
      </c>
      <c r="C78" s="25">
        <v>5385.3104716981143</v>
      </c>
      <c r="D78" s="26">
        <v>5115.2937936724302</v>
      </c>
      <c r="E78" s="26">
        <v>4995.3019678599612</v>
      </c>
      <c r="F78" s="31">
        <v>5025</v>
      </c>
      <c r="G78" s="18">
        <v>75</v>
      </c>
      <c r="H78" s="18">
        <v>72</v>
      </c>
    </row>
    <row r="79" spans="1:8" x14ac:dyDescent="0.25">
      <c r="A79" s="36" t="s">
        <v>72</v>
      </c>
      <c r="B79" s="25">
        <v>5495.2333675299542</v>
      </c>
      <c r="C79" s="25">
        <v>5317.4487735849079</v>
      </c>
      <c r="D79" s="26">
        <v>5050.8346459573868</v>
      </c>
      <c r="E79" s="26">
        <v>4932.3548683549761</v>
      </c>
      <c r="F79" s="31">
        <v>4962</v>
      </c>
      <c r="G79" s="18">
        <v>66</v>
      </c>
      <c r="H79" s="18">
        <v>73</v>
      </c>
    </row>
    <row r="80" spans="1:8" x14ac:dyDescent="0.25">
      <c r="A80" s="36" t="s">
        <v>62</v>
      </c>
      <c r="B80" s="25">
        <v>4123.929689898845</v>
      </c>
      <c r="C80" s="25">
        <v>3990.5102122641515</v>
      </c>
      <c r="D80" s="26">
        <v>3790.4280968864337</v>
      </c>
      <c r="E80" s="26">
        <v>3701.5142619628377</v>
      </c>
      <c r="F80" s="31">
        <v>3724</v>
      </c>
      <c r="G80" s="18">
        <v>76</v>
      </c>
      <c r="H80" s="18">
        <v>74</v>
      </c>
    </row>
    <row r="81" spans="1:8" x14ac:dyDescent="0.25">
      <c r="A81" s="36" t="s">
        <v>66</v>
      </c>
      <c r="B81" s="25">
        <v>4123.929689898845</v>
      </c>
      <c r="C81" s="25">
        <v>3990.5102122641515</v>
      </c>
      <c r="D81" s="26">
        <v>3790.4280968864337</v>
      </c>
      <c r="E81" s="26">
        <v>3701.5142619628377</v>
      </c>
      <c r="F81" s="31">
        <v>3724</v>
      </c>
      <c r="G81" s="18">
        <v>72</v>
      </c>
      <c r="H81" s="18">
        <v>75</v>
      </c>
    </row>
    <row r="82" spans="1:8" x14ac:dyDescent="0.25">
      <c r="A82" s="36" t="s">
        <v>61</v>
      </c>
      <c r="B82" s="25">
        <v>5065.6834484181072</v>
      </c>
      <c r="C82" s="25">
        <v>4901.79587264151</v>
      </c>
      <c r="D82" s="26">
        <v>4656.0223662027402</v>
      </c>
      <c r="E82" s="26">
        <v>4546.8038838869352</v>
      </c>
      <c r="F82" s="31">
        <v>4574</v>
      </c>
      <c r="G82" s="18">
        <v>77</v>
      </c>
      <c r="H82" s="18">
        <v>76</v>
      </c>
    </row>
    <row r="83" spans="1:8" x14ac:dyDescent="0.25">
      <c r="A83" s="36" t="s">
        <v>59</v>
      </c>
      <c r="B83" s="25">
        <v>4626.1148723007373</v>
      </c>
      <c r="C83" s="25">
        <v>4476.4484433962252</v>
      </c>
      <c r="D83" s="26">
        <v>4252.0016367745156</v>
      </c>
      <c r="E83" s="26">
        <v>4152.260456632468</v>
      </c>
      <c r="F83" s="31">
        <v>4177</v>
      </c>
      <c r="G83" s="18">
        <v>79</v>
      </c>
      <c r="H83" s="18">
        <v>77</v>
      </c>
    </row>
    <row r="84" spans="1:8" x14ac:dyDescent="0.25">
      <c r="A84" s="36" t="s">
        <v>56</v>
      </c>
      <c r="B84" s="25">
        <v>4123.929689898845</v>
      </c>
      <c r="C84" s="25">
        <v>3990.5102122641515</v>
      </c>
      <c r="D84" s="26">
        <v>3790.4280968864337</v>
      </c>
      <c r="E84" s="26">
        <v>3701.5142619628377</v>
      </c>
      <c r="F84" s="31">
        <v>3724</v>
      </c>
      <c r="G84" s="18">
        <v>83</v>
      </c>
      <c r="H84" s="18">
        <v>78</v>
      </c>
    </row>
    <row r="85" spans="1:8" x14ac:dyDescent="0.25">
      <c r="A85" s="36" t="s">
        <v>117</v>
      </c>
      <c r="B85" s="25">
        <v>13823.242003371837</v>
      </c>
      <c r="C85" s="25">
        <v>13376.025424528305</v>
      </c>
      <c r="D85" s="26">
        <v>12705.358437118875</v>
      </c>
      <c r="E85" s="26">
        <v>12407.322934572063</v>
      </c>
      <c r="F85" s="31">
        <v>12482</v>
      </c>
      <c r="G85" s="18">
        <v>86</v>
      </c>
      <c r="H85" s="18">
        <v>79</v>
      </c>
    </row>
    <row r="86" spans="1:8" x14ac:dyDescent="0.25">
      <c r="A86" s="36" t="s">
        <v>118</v>
      </c>
      <c r="B86" s="25">
        <v>17614.830000000002</v>
      </c>
      <c r="C86" s="25">
        <v>17275.560000000001</v>
      </c>
      <c r="D86" s="26"/>
      <c r="F86" s="31"/>
      <c r="G86" s="18">
        <v>87</v>
      </c>
      <c r="H86" s="18">
        <v>80</v>
      </c>
    </row>
    <row r="87" spans="1:8" x14ac:dyDescent="0.25">
      <c r="A87" s="36" t="s">
        <v>57</v>
      </c>
      <c r="B87" s="25">
        <v>12007.360421120598</v>
      </c>
      <c r="C87" s="25">
        <v>11618.892169811323</v>
      </c>
      <c r="D87" s="26">
        <v>11036.326933782912</v>
      </c>
      <c r="E87" s="26">
        <v>10777.442679532247</v>
      </c>
      <c r="F87" s="31">
        <v>10842</v>
      </c>
      <c r="G87" s="18">
        <v>81</v>
      </c>
      <c r="H87" s="18">
        <v>81</v>
      </c>
    </row>
    <row r="88" spans="1:8" x14ac:dyDescent="0.25">
      <c r="A88" s="36" t="s">
        <v>24</v>
      </c>
      <c r="B88" s="25">
        <v>12007.360421120598</v>
      </c>
      <c r="C88" s="25">
        <v>11618.892169811323</v>
      </c>
      <c r="D88" s="26">
        <v>11036.326933782912</v>
      </c>
      <c r="E88" s="26">
        <v>10777.442679532247</v>
      </c>
      <c r="F88" s="31">
        <v>10842</v>
      </c>
      <c r="G88" s="18">
        <v>82</v>
      </c>
      <c r="H88" s="18">
        <v>82</v>
      </c>
    </row>
    <row r="89" spans="1:8" x14ac:dyDescent="0.25">
      <c r="A89" s="36" t="s">
        <v>60</v>
      </c>
      <c r="B89" s="25">
        <v>8206.5324196499023</v>
      </c>
      <c r="C89" s="25">
        <v>7941.0304952830193</v>
      </c>
      <c r="D89" s="26">
        <v>7542.8713388693586</v>
      </c>
      <c r="E89" s="26">
        <v>7365.934697431665</v>
      </c>
      <c r="F89" s="31">
        <v>7410</v>
      </c>
      <c r="G89" s="18">
        <v>78</v>
      </c>
      <c r="H89" s="18">
        <v>83</v>
      </c>
    </row>
    <row r="90" spans="1:8" x14ac:dyDescent="0.25">
      <c r="A90" s="36" t="s">
        <v>55</v>
      </c>
      <c r="B90" s="25">
        <v>5065.6834484181072</v>
      </c>
      <c r="C90" s="25">
        <v>4901.79587264151</v>
      </c>
      <c r="D90" s="26">
        <v>4656.0223662027402</v>
      </c>
      <c r="E90" s="26">
        <v>4546.8038838869352</v>
      </c>
      <c r="F90" s="31">
        <v>4574</v>
      </c>
      <c r="G90" s="18">
        <v>84</v>
      </c>
      <c r="H90" s="18">
        <v>84</v>
      </c>
    </row>
    <row r="91" spans="1:8" x14ac:dyDescent="0.25">
      <c r="A91" s="36" t="s">
        <v>54</v>
      </c>
      <c r="B91" s="25">
        <v>4123.929689898845</v>
      </c>
      <c r="C91" s="25">
        <v>3990.5102122641515</v>
      </c>
      <c r="D91" s="26">
        <v>3790.4280968864337</v>
      </c>
      <c r="E91" s="26">
        <v>3701.5142619628377</v>
      </c>
      <c r="F91" s="31">
        <v>3724</v>
      </c>
      <c r="G91" s="18">
        <v>85</v>
      </c>
      <c r="H91" s="18">
        <v>85</v>
      </c>
    </row>
    <row r="92" spans="1:8" x14ac:dyDescent="0.25">
      <c r="A92" s="36" t="s">
        <v>58</v>
      </c>
      <c r="B92" s="25">
        <v>15084.340453942177</v>
      </c>
      <c r="C92" s="25">
        <v>14596.324174528303</v>
      </c>
      <c r="D92" s="26">
        <v>13864.47203978047</v>
      </c>
      <c r="E92" s="26">
        <v>13539.246670313507</v>
      </c>
      <c r="F92" s="31">
        <v>13620</v>
      </c>
      <c r="G92" s="18">
        <v>80</v>
      </c>
      <c r="H92" s="18">
        <v>86</v>
      </c>
    </row>
    <row r="93" spans="1:8" x14ac:dyDescent="0.25">
      <c r="A93" s="36" t="s">
        <v>51</v>
      </c>
      <c r="B93" s="25">
        <v>4123.929689898845</v>
      </c>
      <c r="C93" s="25">
        <v>3990.5102122641515</v>
      </c>
      <c r="D93" s="26">
        <v>3790.4280968864337</v>
      </c>
      <c r="E93" s="26">
        <v>3701.5142619628377</v>
      </c>
      <c r="F93" s="31">
        <v>3724</v>
      </c>
      <c r="G93" s="18">
        <v>90</v>
      </c>
      <c r="H93" s="18">
        <v>87</v>
      </c>
    </row>
    <row r="94" spans="1:8" x14ac:dyDescent="0.25">
      <c r="A94" s="36" t="s">
        <v>53</v>
      </c>
      <c r="B94" s="25">
        <v>5065.6834484181072</v>
      </c>
      <c r="C94" s="25">
        <v>4901.79587264151</v>
      </c>
      <c r="D94" s="26">
        <v>4656.0223662027402</v>
      </c>
      <c r="E94" s="26">
        <v>4546.8038838869352</v>
      </c>
      <c r="F94" s="31">
        <v>4574</v>
      </c>
      <c r="G94" s="18">
        <v>88</v>
      </c>
      <c r="H94" s="18">
        <v>88</v>
      </c>
    </row>
    <row r="95" spans="1:8" x14ac:dyDescent="0.25">
      <c r="A95" s="36" t="s">
        <v>52</v>
      </c>
      <c r="B95" s="25">
        <v>5065.6834484181072</v>
      </c>
      <c r="C95" s="25">
        <v>4901.79587264151</v>
      </c>
      <c r="D95" s="26">
        <v>4656.0223662027402</v>
      </c>
      <c r="E95" s="26">
        <v>4546.8038838869352</v>
      </c>
      <c r="F95" s="31">
        <v>4574</v>
      </c>
      <c r="G95" s="18">
        <v>89</v>
      </c>
      <c r="H95" s="18">
        <v>89</v>
      </c>
    </row>
    <row r="96" spans="1:8" x14ac:dyDescent="0.25">
      <c r="A96" s="41" t="s">
        <v>27</v>
      </c>
      <c r="B96" s="25">
        <v>17614.826220823074</v>
      </c>
      <c r="C96" s="25">
        <v>17275.557611022938</v>
      </c>
      <c r="D96" s="26">
        <v>16447.742203110607</v>
      </c>
      <c r="E96" s="29">
        <v>15552</v>
      </c>
      <c r="F96" s="30">
        <v>15511</v>
      </c>
      <c r="G96" s="18">
        <v>2</v>
      </c>
      <c r="H96" s="18">
        <v>90</v>
      </c>
    </row>
    <row r="97" spans="1:8" x14ac:dyDescent="0.25">
      <c r="A97" s="41" t="s">
        <v>50</v>
      </c>
      <c r="B97" s="25">
        <v>5065.6834484181072</v>
      </c>
      <c r="C97" s="25">
        <v>4901.79587264151</v>
      </c>
      <c r="D97" s="26">
        <v>4656.0223662027402</v>
      </c>
      <c r="E97" s="26">
        <v>4546.8038838869352</v>
      </c>
      <c r="F97" s="22">
        <v>4574</v>
      </c>
      <c r="G97" s="18">
        <v>91</v>
      </c>
      <c r="H97" s="18">
        <v>91</v>
      </c>
    </row>
    <row r="98" spans="1:8" x14ac:dyDescent="0.25">
      <c r="A98" s="41" t="s">
        <v>29</v>
      </c>
      <c r="B98" s="25">
        <v>17614.826220823074</v>
      </c>
      <c r="C98" s="25">
        <v>17275.557611022938</v>
      </c>
      <c r="D98" s="26">
        <v>16447.742203110607</v>
      </c>
      <c r="E98" s="29">
        <v>15552</v>
      </c>
      <c r="F98" s="30">
        <v>15511</v>
      </c>
      <c r="G98" s="18">
        <v>4</v>
      </c>
      <c r="H98" s="18">
        <v>92</v>
      </c>
    </row>
    <row r="99" spans="1:8" x14ac:dyDescent="0.25">
      <c r="A99" s="41" t="s">
        <v>49</v>
      </c>
      <c r="B99" s="25">
        <v>5530.2986670492874</v>
      </c>
      <c r="C99" s="25">
        <v>5351.3796226415107</v>
      </c>
      <c r="D99" s="26">
        <v>5083.064219814908</v>
      </c>
      <c r="E99" s="26">
        <v>4963.8284181074678</v>
      </c>
      <c r="F99" s="22">
        <v>4963.8284181074678</v>
      </c>
      <c r="G99" s="18">
        <v>92</v>
      </c>
      <c r="H99" s="18">
        <v>93</v>
      </c>
    </row>
    <row r="114" spans="1:6" x14ac:dyDescent="0.25">
      <c r="A114" s="36"/>
      <c r="B114" s="36"/>
      <c r="C114" s="33"/>
      <c r="D114" s="33"/>
      <c r="E114" s="34"/>
      <c r="F114" s="34"/>
    </row>
    <row r="115" spans="1:6" x14ac:dyDescent="0.25">
      <c r="A115" s="36"/>
      <c r="B115" s="36"/>
      <c r="C115" s="33"/>
      <c r="D115" s="33"/>
      <c r="E115" s="34"/>
      <c r="F115" s="34"/>
    </row>
    <row r="116" spans="1:6" x14ac:dyDescent="0.25">
      <c r="A116" s="36"/>
      <c r="B116" s="36"/>
      <c r="C116" s="33"/>
      <c r="D116" s="33"/>
      <c r="E116" s="34"/>
      <c r="F116" s="34"/>
    </row>
    <row r="117" spans="1:6" x14ac:dyDescent="0.25">
      <c r="A117" s="36"/>
      <c r="B117" s="36"/>
      <c r="C117" s="33"/>
      <c r="D117" s="33"/>
      <c r="E117" s="34"/>
      <c r="F117" s="34"/>
    </row>
    <row r="118" spans="1:6" x14ac:dyDescent="0.25">
      <c r="A118" s="36"/>
      <c r="B118" s="36"/>
      <c r="C118" s="33"/>
      <c r="D118" s="33"/>
      <c r="E118" s="34"/>
      <c r="F118" s="34"/>
    </row>
    <row r="119" spans="1:6" x14ac:dyDescent="0.25">
      <c r="A119" s="36"/>
      <c r="B119" s="36"/>
      <c r="C119" s="33"/>
      <c r="D119" s="33"/>
      <c r="E119" s="34"/>
      <c r="F119" s="34"/>
    </row>
    <row r="120" spans="1:6" x14ac:dyDescent="0.25">
      <c r="A120" s="36"/>
      <c r="B120" s="36"/>
      <c r="C120" s="33"/>
      <c r="D120" s="33"/>
      <c r="E120" s="34"/>
      <c r="F120" s="34"/>
    </row>
    <row r="121" spans="1:6" x14ac:dyDescent="0.25">
      <c r="A121" s="36"/>
      <c r="B121" s="36"/>
      <c r="C121" s="33"/>
      <c r="D121" s="33"/>
      <c r="E121" s="34"/>
      <c r="F121" s="34"/>
    </row>
    <row r="122" spans="1:6" x14ac:dyDescent="0.25">
      <c r="A122" s="36"/>
      <c r="B122" s="36"/>
      <c r="C122" s="33"/>
      <c r="D122" s="33"/>
      <c r="E122" s="34"/>
      <c r="F122" s="34"/>
    </row>
    <row r="123" spans="1:6" x14ac:dyDescent="0.25">
      <c r="A123" s="36"/>
      <c r="B123" s="36"/>
      <c r="C123" s="33"/>
      <c r="D123" s="33"/>
      <c r="E123" s="34"/>
      <c r="F123" s="34"/>
    </row>
    <row r="124" spans="1:6" x14ac:dyDescent="0.25">
      <c r="A124" s="36"/>
      <c r="B124" s="36"/>
      <c r="C124" s="33"/>
      <c r="D124" s="33"/>
      <c r="E124" s="34"/>
      <c r="F124" s="34"/>
    </row>
    <row r="125" spans="1:6" x14ac:dyDescent="0.25">
      <c r="A125" s="36"/>
      <c r="B125" s="36"/>
      <c r="C125" s="33"/>
      <c r="D125" s="33"/>
      <c r="E125" s="34"/>
      <c r="F125" s="34"/>
    </row>
    <row r="126" spans="1:6" x14ac:dyDescent="0.25">
      <c r="A126" s="36"/>
      <c r="B126" s="36"/>
      <c r="C126" s="33"/>
      <c r="D126" s="33"/>
      <c r="E126" s="34"/>
      <c r="F126" s="34"/>
    </row>
    <row r="127" spans="1:6" x14ac:dyDescent="0.25">
      <c r="A127" s="36"/>
      <c r="B127" s="36"/>
      <c r="C127" s="33"/>
      <c r="D127" s="33"/>
      <c r="E127" s="34"/>
      <c r="F127" s="34"/>
    </row>
    <row r="128" spans="1:6" x14ac:dyDescent="0.25">
      <c r="A128" s="36"/>
      <c r="B128" s="36"/>
      <c r="C128" s="33"/>
      <c r="D128" s="33"/>
      <c r="E128" s="34"/>
      <c r="F128" s="34"/>
    </row>
    <row r="129" spans="1:6" x14ac:dyDescent="0.25">
      <c r="A129" s="36"/>
      <c r="B129" s="36"/>
      <c r="C129" s="33"/>
      <c r="D129" s="33"/>
      <c r="E129" s="34"/>
      <c r="F129" s="34"/>
    </row>
    <row r="130" spans="1:6" x14ac:dyDescent="0.25">
      <c r="A130" s="36"/>
      <c r="B130" s="36"/>
      <c r="C130" s="33"/>
      <c r="D130" s="33"/>
      <c r="E130" s="34"/>
      <c r="F130" s="34"/>
    </row>
    <row r="131" spans="1:6" x14ac:dyDescent="0.25">
      <c r="A131" s="36"/>
      <c r="B131" s="36"/>
      <c r="C131" s="33"/>
      <c r="D131" s="33"/>
      <c r="E131" s="34"/>
      <c r="F131" s="34"/>
    </row>
    <row r="132" spans="1:6" x14ac:dyDescent="0.25">
      <c r="A132" s="36"/>
      <c r="B132" s="36"/>
      <c r="C132" s="33"/>
      <c r="D132" s="33"/>
      <c r="E132" s="34"/>
      <c r="F132" s="34"/>
    </row>
    <row r="133" spans="1:6" x14ac:dyDescent="0.25">
      <c r="A133" s="36"/>
      <c r="B133" s="36"/>
      <c r="C133" s="33"/>
      <c r="D133" s="33"/>
      <c r="E133" s="34"/>
      <c r="F133" s="34"/>
    </row>
    <row r="134" spans="1:6" x14ac:dyDescent="0.25">
      <c r="A134" s="36"/>
      <c r="B134" s="36"/>
      <c r="C134" s="33"/>
      <c r="D134" s="33"/>
      <c r="E134" s="34"/>
      <c r="F134" s="34"/>
    </row>
    <row r="135" spans="1:6" x14ac:dyDescent="0.25">
      <c r="A135" s="36"/>
      <c r="B135" s="36"/>
      <c r="C135" s="33"/>
      <c r="D135" s="33"/>
      <c r="E135" s="34"/>
      <c r="F135" s="34"/>
    </row>
    <row r="136" spans="1:6" x14ac:dyDescent="0.25">
      <c r="A136" s="36"/>
      <c r="B136" s="36"/>
      <c r="C136" s="33"/>
      <c r="D136" s="33"/>
      <c r="E136" s="34"/>
      <c r="F136" s="34"/>
    </row>
    <row r="137" spans="1:6" x14ac:dyDescent="0.25">
      <c r="A137" s="36"/>
      <c r="B137" s="36"/>
      <c r="C137" s="33"/>
      <c r="D137" s="33"/>
      <c r="E137" s="34"/>
      <c r="F137" s="34"/>
    </row>
    <row r="138" spans="1:6" x14ac:dyDescent="0.25">
      <c r="A138" s="36"/>
      <c r="B138" s="36"/>
      <c r="C138" s="33"/>
      <c r="D138" s="33"/>
      <c r="E138" s="34"/>
      <c r="F138" s="34"/>
    </row>
    <row r="139" spans="1:6" x14ac:dyDescent="0.25">
      <c r="A139" s="36"/>
      <c r="B139" s="36"/>
      <c r="C139" s="33"/>
      <c r="D139" s="33"/>
      <c r="E139" s="34"/>
      <c r="F139" s="34"/>
    </row>
    <row r="140" spans="1:6" x14ac:dyDescent="0.25">
      <c r="A140" s="36"/>
      <c r="B140" s="36"/>
      <c r="C140" s="33"/>
      <c r="D140" s="33"/>
      <c r="E140" s="34"/>
      <c r="F140" s="34"/>
    </row>
    <row r="141" spans="1:6" x14ac:dyDescent="0.25">
      <c r="A141" s="36"/>
      <c r="B141" s="36"/>
      <c r="C141" s="33"/>
      <c r="D141" s="33"/>
      <c r="E141" s="34"/>
      <c r="F141" s="34"/>
    </row>
    <row r="142" spans="1:6" x14ac:dyDescent="0.25">
      <c r="A142" s="36"/>
      <c r="B142" s="36"/>
      <c r="C142" s="33"/>
      <c r="D142" s="33"/>
      <c r="E142" s="34"/>
      <c r="F142" s="34"/>
    </row>
    <row r="143" spans="1:6" x14ac:dyDescent="0.25">
      <c r="A143" s="36"/>
      <c r="B143" s="36"/>
      <c r="C143" s="33"/>
      <c r="D143" s="33"/>
      <c r="E143" s="34"/>
      <c r="F143" s="34"/>
    </row>
    <row r="144" spans="1:6" x14ac:dyDescent="0.25">
      <c r="A144" s="36"/>
      <c r="B144" s="36"/>
      <c r="C144" s="33"/>
      <c r="D144" s="33"/>
      <c r="E144" s="34"/>
      <c r="F144" s="34"/>
    </row>
    <row r="145" spans="1:6" x14ac:dyDescent="0.25">
      <c r="A145" s="36"/>
      <c r="B145" s="36"/>
      <c r="C145" s="33"/>
      <c r="D145" s="33"/>
      <c r="E145" s="34"/>
      <c r="F145" s="34"/>
    </row>
    <row r="146" spans="1:6" x14ac:dyDescent="0.25">
      <c r="A146" s="36"/>
      <c r="B146" s="36"/>
      <c r="C146" s="33"/>
      <c r="D146" s="33"/>
      <c r="E146" s="34"/>
      <c r="F146" s="34"/>
    </row>
    <row r="147" spans="1:6" x14ac:dyDescent="0.25">
      <c r="A147" s="36"/>
      <c r="B147" s="36"/>
      <c r="C147" s="33"/>
      <c r="D147" s="33"/>
      <c r="E147" s="34"/>
      <c r="F147" s="34"/>
    </row>
    <row r="148" spans="1:6" x14ac:dyDescent="0.25">
      <c r="A148" s="36"/>
      <c r="B148" s="36"/>
      <c r="C148" s="33"/>
      <c r="D148" s="33"/>
      <c r="E148" s="34"/>
      <c r="F148" s="34"/>
    </row>
    <row r="149" spans="1:6" x14ac:dyDescent="0.25">
      <c r="A149" s="36"/>
      <c r="B149" s="36"/>
      <c r="C149" s="33"/>
      <c r="D149" s="33"/>
      <c r="E149" s="34"/>
      <c r="F149" s="34"/>
    </row>
    <row r="150" spans="1:6" x14ac:dyDescent="0.25">
      <c r="A150" s="36"/>
      <c r="B150" s="36"/>
      <c r="C150" s="33"/>
      <c r="D150" s="33"/>
      <c r="E150" s="34"/>
      <c r="F150" s="34"/>
    </row>
    <row r="151" spans="1:6" x14ac:dyDescent="0.25">
      <c r="A151" s="36"/>
      <c r="B151" s="36"/>
      <c r="C151" s="33"/>
      <c r="D151" s="33"/>
      <c r="E151" s="34"/>
      <c r="F151" s="34"/>
    </row>
    <row r="152" spans="1:6" x14ac:dyDescent="0.25">
      <c r="A152" s="36"/>
      <c r="B152" s="36"/>
      <c r="C152" s="33"/>
      <c r="D152" s="33"/>
      <c r="E152" s="34"/>
      <c r="F152" s="34"/>
    </row>
    <row r="153" spans="1:6" x14ac:dyDescent="0.25">
      <c r="A153" s="36"/>
      <c r="B153" s="36"/>
      <c r="C153" s="33"/>
      <c r="D153" s="33"/>
      <c r="E153" s="34"/>
      <c r="F153" s="34"/>
    </row>
    <row r="154" spans="1:6" x14ac:dyDescent="0.25">
      <c r="A154" s="36"/>
      <c r="B154" s="36"/>
      <c r="C154" s="33"/>
      <c r="D154" s="33"/>
      <c r="E154" s="34"/>
      <c r="F154" s="34"/>
    </row>
    <row r="155" spans="1:6" x14ac:dyDescent="0.25">
      <c r="A155" s="36"/>
      <c r="B155" s="36"/>
      <c r="C155" s="33"/>
      <c r="D155" s="33"/>
      <c r="E155" s="34"/>
      <c r="F155" s="34"/>
    </row>
    <row r="156" spans="1:6" x14ac:dyDescent="0.25">
      <c r="A156" s="36"/>
      <c r="B156" s="36"/>
      <c r="C156" s="33"/>
      <c r="D156" s="33"/>
      <c r="E156" s="34"/>
      <c r="F156" s="34"/>
    </row>
    <row r="157" spans="1:6" x14ac:dyDescent="0.25">
      <c r="A157" s="36"/>
      <c r="B157" s="36"/>
      <c r="C157" s="33"/>
      <c r="D157" s="33"/>
      <c r="E157" s="34"/>
      <c r="F157" s="34"/>
    </row>
    <row r="158" spans="1:6" x14ac:dyDescent="0.25">
      <c r="A158" s="36"/>
      <c r="B158" s="36"/>
      <c r="C158" s="33"/>
      <c r="D158" s="33"/>
      <c r="E158" s="34"/>
      <c r="F158" s="34"/>
    </row>
    <row r="159" spans="1:6" x14ac:dyDescent="0.25">
      <c r="A159" s="36"/>
      <c r="B159" s="36"/>
      <c r="C159" s="33"/>
      <c r="D159" s="33"/>
      <c r="E159" s="34"/>
      <c r="F159" s="34"/>
    </row>
    <row r="160" spans="1:6" x14ac:dyDescent="0.25">
      <c r="A160" s="36"/>
      <c r="B160" s="36"/>
      <c r="C160" s="33"/>
      <c r="D160" s="33"/>
      <c r="E160" s="34"/>
      <c r="F160" s="34"/>
    </row>
    <row r="161" spans="1:6" x14ac:dyDescent="0.25">
      <c r="A161" s="36"/>
      <c r="B161" s="36"/>
      <c r="C161" s="33"/>
      <c r="D161" s="33"/>
      <c r="E161" s="34"/>
      <c r="F161" s="34"/>
    </row>
    <row r="162" spans="1:6" x14ac:dyDescent="0.25">
      <c r="A162" s="36"/>
      <c r="B162" s="36"/>
      <c r="C162" s="33"/>
      <c r="D162" s="33"/>
      <c r="E162" s="34"/>
      <c r="F162" s="34"/>
    </row>
    <row r="163" spans="1:6" x14ac:dyDescent="0.25">
      <c r="A163" s="36"/>
      <c r="B163" s="36"/>
      <c r="C163" s="33"/>
      <c r="D163" s="33"/>
      <c r="E163" s="34"/>
      <c r="F163" s="34"/>
    </row>
    <row r="164" spans="1:6" x14ac:dyDescent="0.25">
      <c r="A164" s="36"/>
      <c r="B164" s="36"/>
      <c r="C164" s="33"/>
      <c r="D164" s="33"/>
      <c r="E164" s="34"/>
      <c r="F164" s="34"/>
    </row>
    <row r="165" spans="1:6" x14ac:dyDescent="0.25">
      <c r="A165" s="36"/>
      <c r="B165" s="36"/>
      <c r="C165" s="33"/>
      <c r="D165" s="33"/>
      <c r="E165" s="34"/>
      <c r="F165" s="34"/>
    </row>
    <row r="166" spans="1:6" x14ac:dyDescent="0.25">
      <c r="A166" s="36"/>
      <c r="B166" s="36"/>
      <c r="C166" s="33"/>
      <c r="D166" s="33"/>
      <c r="E166" s="34"/>
      <c r="F166" s="34"/>
    </row>
    <row r="167" spans="1:6" x14ac:dyDescent="0.25">
      <c r="A167" s="36"/>
      <c r="B167" s="36"/>
      <c r="C167" s="33"/>
      <c r="D167" s="33"/>
      <c r="E167" s="34"/>
      <c r="F167" s="34"/>
    </row>
    <row r="168" spans="1:6" x14ac:dyDescent="0.25">
      <c r="A168" s="36"/>
      <c r="B168" s="36"/>
      <c r="C168" s="33"/>
      <c r="D168" s="33"/>
      <c r="E168" s="34"/>
      <c r="F168" s="34"/>
    </row>
    <row r="169" spans="1:6" x14ac:dyDescent="0.25">
      <c r="A169" s="36"/>
      <c r="B169" s="36"/>
      <c r="C169" s="33"/>
      <c r="D169" s="33"/>
      <c r="E169" s="34"/>
      <c r="F169" s="34"/>
    </row>
    <row r="170" spans="1:6" x14ac:dyDescent="0.25">
      <c r="A170" s="36"/>
      <c r="B170" s="36"/>
      <c r="C170" s="33"/>
      <c r="D170" s="33"/>
      <c r="E170" s="34"/>
      <c r="F170" s="34"/>
    </row>
    <row r="171" spans="1:6" x14ac:dyDescent="0.25">
      <c r="A171" s="36"/>
      <c r="B171" s="36"/>
      <c r="C171" s="33"/>
      <c r="D171" s="33"/>
      <c r="E171" s="34"/>
      <c r="F171" s="34"/>
    </row>
    <row r="172" spans="1:6" x14ac:dyDescent="0.25">
      <c r="A172" s="36"/>
      <c r="B172" s="36"/>
      <c r="C172" s="33"/>
      <c r="D172" s="33"/>
      <c r="E172" s="34"/>
      <c r="F172" s="34"/>
    </row>
    <row r="173" spans="1:6" x14ac:dyDescent="0.25">
      <c r="A173" s="36"/>
      <c r="B173" s="36"/>
      <c r="C173" s="33"/>
      <c r="D173" s="33"/>
      <c r="E173" s="34"/>
      <c r="F173" s="34"/>
    </row>
    <row r="174" spans="1:6" x14ac:dyDescent="0.25">
      <c r="A174" s="36"/>
      <c r="B174" s="36"/>
      <c r="C174" s="33"/>
      <c r="D174" s="33"/>
      <c r="E174" s="34"/>
      <c r="F174" s="34"/>
    </row>
    <row r="175" spans="1:6" x14ac:dyDescent="0.25">
      <c r="A175" s="36"/>
      <c r="B175" s="36"/>
      <c r="C175" s="33"/>
      <c r="D175" s="33"/>
      <c r="E175" s="34"/>
      <c r="F175" s="34"/>
    </row>
    <row r="176" spans="1:6" x14ac:dyDescent="0.25">
      <c r="A176" s="36"/>
      <c r="B176" s="36"/>
      <c r="C176" s="33"/>
      <c r="D176" s="33"/>
      <c r="E176" s="34"/>
      <c r="F176" s="34"/>
    </row>
    <row r="177" spans="1:6" x14ac:dyDescent="0.25">
      <c r="A177" s="36"/>
      <c r="B177" s="36"/>
      <c r="C177" s="33"/>
      <c r="D177" s="33"/>
      <c r="E177" s="34"/>
      <c r="F177" s="34"/>
    </row>
    <row r="178" spans="1:6" x14ac:dyDescent="0.25">
      <c r="A178" s="36"/>
      <c r="B178" s="36"/>
      <c r="C178" s="33"/>
      <c r="D178" s="33"/>
      <c r="E178" s="34"/>
      <c r="F178" s="34"/>
    </row>
    <row r="179" spans="1:6" x14ac:dyDescent="0.25">
      <c r="A179" s="36"/>
      <c r="B179" s="36"/>
      <c r="C179" s="33"/>
      <c r="D179" s="33"/>
      <c r="E179" s="34"/>
      <c r="F179" s="34"/>
    </row>
    <row r="180" spans="1:6" x14ac:dyDescent="0.25">
      <c r="A180" s="36"/>
      <c r="B180" s="36"/>
      <c r="C180" s="33"/>
      <c r="D180" s="33"/>
      <c r="E180" s="34"/>
      <c r="F180" s="34"/>
    </row>
    <row r="181" spans="1:6" x14ac:dyDescent="0.25">
      <c r="A181" s="36"/>
      <c r="B181" s="36"/>
      <c r="C181" s="33"/>
      <c r="D181" s="33"/>
      <c r="E181" s="34"/>
      <c r="F181" s="34"/>
    </row>
    <row r="182" spans="1:6" x14ac:dyDescent="0.25">
      <c r="A182" s="36"/>
      <c r="B182" s="36"/>
      <c r="C182" s="33"/>
      <c r="D182" s="33"/>
      <c r="E182" s="34"/>
      <c r="F182" s="34"/>
    </row>
    <row r="183" spans="1:6" x14ac:dyDescent="0.25">
      <c r="A183" s="36"/>
      <c r="B183" s="36"/>
      <c r="C183" s="33"/>
      <c r="D183" s="33"/>
      <c r="E183" s="34"/>
      <c r="F183" s="34"/>
    </row>
    <row r="184" spans="1:6" x14ac:dyDescent="0.25">
      <c r="A184" s="36"/>
      <c r="B184" s="36"/>
      <c r="C184" s="33"/>
      <c r="D184" s="33"/>
      <c r="E184" s="34"/>
      <c r="F184" s="34"/>
    </row>
    <row r="185" spans="1:6" x14ac:dyDescent="0.25">
      <c r="A185" s="36"/>
      <c r="B185" s="36"/>
      <c r="C185" s="33"/>
      <c r="D185" s="33"/>
      <c r="E185" s="34"/>
      <c r="F185" s="34"/>
    </row>
    <row r="186" spans="1:6" x14ac:dyDescent="0.25">
      <c r="A186" s="36"/>
      <c r="B186" s="36"/>
      <c r="C186" s="33"/>
      <c r="D186" s="33"/>
      <c r="E186" s="34"/>
      <c r="F186" s="34"/>
    </row>
    <row r="187" spans="1:6" x14ac:dyDescent="0.25">
      <c r="A187" s="36"/>
      <c r="B187" s="36"/>
      <c r="C187" s="33"/>
      <c r="D187" s="33"/>
      <c r="E187" s="34"/>
      <c r="F187" s="34"/>
    </row>
    <row r="188" spans="1:6" x14ac:dyDescent="0.25">
      <c r="A188" s="36"/>
      <c r="B188" s="36"/>
      <c r="C188" s="33"/>
      <c r="D188" s="33"/>
      <c r="E188" s="34"/>
      <c r="F188" s="34"/>
    </row>
    <row r="189" spans="1:6" x14ac:dyDescent="0.25">
      <c r="A189" s="36"/>
      <c r="B189" s="36"/>
      <c r="C189" s="33"/>
      <c r="D189" s="33"/>
      <c r="E189" s="34"/>
      <c r="F189" s="34"/>
    </row>
    <row r="190" spans="1:6" x14ac:dyDescent="0.25">
      <c r="A190" s="36"/>
      <c r="B190" s="36"/>
      <c r="C190" s="33"/>
      <c r="D190" s="33"/>
      <c r="E190" s="34"/>
      <c r="F190" s="34"/>
    </row>
    <row r="191" spans="1:6" x14ac:dyDescent="0.25">
      <c r="A191" s="36"/>
      <c r="B191" s="36"/>
      <c r="C191" s="33"/>
      <c r="D191" s="33"/>
      <c r="E191" s="34"/>
      <c r="F191" s="34"/>
    </row>
    <row r="192" spans="1:6" x14ac:dyDescent="0.25">
      <c r="A192" s="36"/>
      <c r="B192" s="36"/>
      <c r="C192" s="33"/>
      <c r="D192" s="33"/>
      <c r="E192" s="34"/>
      <c r="F192" s="34"/>
    </row>
    <row r="193" spans="1:6" x14ac:dyDescent="0.25">
      <c r="A193" s="36"/>
      <c r="B193" s="36"/>
      <c r="C193" s="33"/>
      <c r="D193" s="33"/>
      <c r="E193" s="34"/>
      <c r="F193" s="34"/>
    </row>
    <row r="194" spans="1:6" x14ac:dyDescent="0.25">
      <c r="A194" s="36"/>
      <c r="B194" s="36"/>
      <c r="C194" s="33"/>
      <c r="D194" s="33"/>
      <c r="E194" s="34"/>
      <c r="F194" s="34"/>
    </row>
    <row r="195" spans="1:6" x14ac:dyDescent="0.25">
      <c r="A195" s="36"/>
      <c r="B195" s="36"/>
      <c r="C195" s="33"/>
      <c r="D195" s="33"/>
      <c r="E195" s="34"/>
      <c r="F195" s="34"/>
    </row>
    <row r="196" spans="1:6" x14ac:dyDescent="0.25">
      <c r="A196" s="36"/>
      <c r="B196" s="36"/>
      <c r="C196" s="33"/>
      <c r="D196" s="33"/>
      <c r="E196" s="34"/>
      <c r="F196" s="34"/>
    </row>
    <row r="197" spans="1:6" x14ac:dyDescent="0.25">
      <c r="A197" s="36"/>
      <c r="B197" s="36"/>
      <c r="C197" s="33"/>
      <c r="D197" s="33"/>
      <c r="E197" s="34"/>
      <c r="F197" s="34"/>
    </row>
    <row r="198" spans="1:6" x14ac:dyDescent="0.25">
      <c r="A198" s="36"/>
      <c r="B198" s="36"/>
      <c r="C198" s="33"/>
      <c r="D198" s="33"/>
      <c r="E198" s="34"/>
      <c r="F198" s="34"/>
    </row>
    <row r="199" spans="1:6" x14ac:dyDescent="0.25">
      <c r="A199" s="36"/>
      <c r="B199" s="36"/>
      <c r="C199" s="33"/>
      <c r="D199" s="33"/>
      <c r="E199" s="34"/>
      <c r="F199" s="34"/>
    </row>
    <row r="200" spans="1:6" x14ac:dyDescent="0.25">
      <c r="A200" s="36"/>
      <c r="B200" s="36"/>
      <c r="C200" s="33"/>
      <c r="D200" s="33"/>
      <c r="E200" s="34"/>
      <c r="F200" s="34"/>
    </row>
    <row r="201" spans="1:6" x14ac:dyDescent="0.25">
      <c r="A201" s="36"/>
      <c r="B201" s="36"/>
      <c r="C201" s="33"/>
      <c r="D201" s="33"/>
      <c r="E201" s="34"/>
      <c r="F201" s="34"/>
    </row>
    <row r="202" spans="1:6" x14ac:dyDescent="0.25">
      <c r="A202" s="36"/>
      <c r="B202" s="36"/>
      <c r="C202" s="33"/>
      <c r="D202" s="33"/>
      <c r="E202" s="34"/>
      <c r="F202" s="34"/>
    </row>
    <row r="203" spans="1:6" x14ac:dyDescent="0.25">
      <c r="A203" s="36"/>
      <c r="B203" s="36"/>
      <c r="C203" s="33"/>
      <c r="D203" s="33"/>
      <c r="E203" s="34"/>
      <c r="F203" s="34"/>
    </row>
    <row r="204" spans="1:6" x14ac:dyDescent="0.25">
      <c r="A204" s="36"/>
      <c r="B204" s="36"/>
      <c r="C204" s="33"/>
      <c r="D204" s="33"/>
      <c r="E204" s="34"/>
      <c r="F204" s="34"/>
    </row>
    <row r="205" spans="1:6" x14ac:dyDescent="0.25">
      <c r="A205" s="36"/>
      <c r="B205" s="36"/>
      <c r="C205" s="33"/>
      <c r="D205" s="33"/>
      <c r="E205" s="34"/>
      <c r="F205" s="34"/>
    </row>
    <row r="206" spans="1:6" x14ac:dyDescent="0.25">
      <c r="A206" s="36"/>
      <c r="B206" s="36"/>
      <c r="C206" s="33"/>
      <c r="D206" s="33"/>
      <c r="E206" s="34"/>
      <c r="F206" s="34"/>
    </row>
    <row r="207" spans="1:6" x14ac:dyDescent="0.25">
      <c r="A207" s="36"/>
      <c r="B207" s="36"/>
      <c r="C207" s="33"/>
      <c r="D207" s="33"/>
      <c r="E207" s="34"/>
      <c r="F207" s="34"/>
    </row>
    <row r="208" spans="1:6" x14ac:dyDescent="0.25">
      <c r="A208" s="36"/>
      <c r="B208" s="36"/>
      <c r="C208" s="33"/>
      <c r="D208" s="33"/>
      <c r="E208" s="34"/>
      <c r="F208" s="34"/>
    </row>
    <row r="209" spans="1:6" x14ac:dyDescent="0.25">
      <c r="A209" s="36"/>
      <c r="B209" s="36"/>
      <c r="C209" s="33"/>
      <c r="D209" s="33"/>
      <c r="E209" s="34"/>
      <c r="F209" s="34"/>
    </row>
    <row r="210" spans="1:6" x14ac:dyDescent="0.25">
      <c r="A210" s="36"/>
      <c r="B210" s="36"/>
      <c r="C210" s="33"/>
      <c r="D210" s="33"/>
      <c r="E210" s="34"/>
      <c r="F210" s="34"/>
    </row>
    <row r="211" spans="1:6" x14ac:dyDescent="0.25">
      <c r="A211" s="36"/>
      <c r="B211" s="36"/>
      <c r="C211" s="33"/>
      <c r="D211" s="33"/>
      <c r="E211" s="34"/>
      <c r="F211" s="34"/>
    </row>
    <row r="212" spans="1:6" x14ac:dyDescent="0.25">
      <c r="A212" s="36"/>
      <c r="B212" s="36"/>
      <c r="C212" s="33"/>
      <c r="D212" s="33"/>
      <c r="E212" s="34"/>
      <c r="F212" s="34"/>
    </row>
    <row r="213" spans="1:6" x14ac:dyDescent="0.25">
      <c r="A213" s="36"/>
      <c r="B213" s="36"/>
      <c r="C213" s="33"/>
      <c r="D213" s="33"/>
      <c r="E213" s="34"/>
      <c r="F213" s="34"/>
    </row>
    <row r="214" spans="1:6" x14ac:dyDescent="0.25">
      <c r="A214" s="36"/>
      <c r="B214" s="36"/>
      <c r="C214" s="33"/>
      <c r="D214" s="33"/>
      <c r="E214" s="34"/>
      <c r="F214" s="34"/>
    </row>
    <row r="215" spans="1:6" x14ac:dyDescent="0.25">
      <c r="A215" s="36"/>
      <c r="B215" s="36"/>
      <c r="C215" s="33"/>
      <c r="D215" s="33"/>
      <c r="E215" s="34"/>
      <c r="F215" s="34"/>
    </row>
    <row r="216" spans="1:6" x14ac:dyDescent="0.25">
      <c r="A216" s="36"/>
      <c r="B216" s="36"/>
      <c r="C216" s="33"/>
      <c r="D216" s="33"/>
      <c r="E216" s="34"/>
      <c r="F216" s="34"/>
    </row>
    <row r="217" spans="1:6" x14ac:dyDescent="0.25">
      <c r="A217" s="36"/>
      <c r="B217" s="36"/>
      <c r="C217" s="33"/>
      <c r="D217" s="33"/>
      <c r="E217" s="34"/>
      <c r="F217" s="34"/>
    </row>
    <row r="218" spans="1:6" x14ac:dyDescent="0.25">
      <c r="A218" s="36"/>
      <c r="B218" s="36"/>
      <c r="C218" s="33"/>
      <c r="D218" s="33"/>
      <c r="E218" s="34"/>
      <c r="F218" s="34"/>
    </row>
    <row r="219" spans="1:6" x14ac:dyDescent="0.25">
      <c r="A219" s="36"/>
      <c r="B219" s="36"/>
      <c r="C219" s="33"/>
      <c r="D219" s="33"/>
      <c r="E219" s="34"/>
      <c r="F219" s="34"/>
    </row>
    <row r="220" spans="1:6" x14ac:dyDescent="0.25">
      <c r="A220" s="36"/>
      <c r="B220" s="36"/>
      <c r="C220" s="33"/>
      <c r="D220" s="33"/>
      <c r="E220" s="34"/>
      <c r="F220" s="34"/>
    </row>
    <row r="221" spans="1:6" x14ac:dyDescent="0.25">
      <c r="A221" s="36"/>
      <c r="B221" s="36"/>
      <c r="C221" s="33"/>
      <c r="D221" s="33"/>
      <c r="E221" s="34"/>
      <c r="F221" s="34"/>
    </row>
    <row r="222" spans="1:6" x14ac:dyDescent="0.25">
      <c r="A222" s="36"/>
      <c r="B222" s="36"/>
      <c r="C222" s="33"/>
      <c r="D222" s="33"/>
      <c r="E222" s="34"/>
      <c r="F222" s="34"/>
    </row>
    <row r="223" spans="1:6" x14ac:dyDescent="0.25">
      <c r="A223" s="36"/>
      <c r="B223" s="36"/>
      <c r="C223" s="33"/>
      <c r="D223" s="33"/>
      <c r="E223" s="34"/>
      <c r="F223" s="34"/>
    </row>
    <row r="224" spans="1:6" x14ac:dyDescent="0.25">
      <c r="A224" s="36"/>
      <c r="B224" s="36"/>
      <c r="C224" s="33"/>
      <c r="D224" s="33"/>
      <c r="E224" s="34"/>
      <c r="F224" s="34"/>
    </row>
    <row r="225" spans="1:6" x14ac:dyDescent="0.25">
      <c r="A225" s="36"/>
      <c r="B225" s="36"/>
      <c r="C225" s="33"/>
      <c r="D225" s="33"/>
      <c r="E225" s="34"/>
      <c r="F225" s="34"/>
    </row>
    <row r="226" spans="1:6" x14ac:dyDescent="0.25">
      <c r="A226" s="36"/>
      <c r="B226" s="36"/>
      <c r="C226" s="33"/>
      <c r="D226" s="33"/>
      <c r="E226" s="34"/>
      <c r="F226" s="34"/>
    </row>
    <row r="227" spans="1:6" x14ac:dyDescent="0.25">
      <c r="A227" s="36"/>
      <c r="B227" s="36"/>
      <c r="C227" s="33"/>
      <c r="D227" s="33"/>
      <c r="E227" s="34"/>
      <c r="F227" s="34"/>
    </row>
    <row r="228" spans="1:6" x14ac:dyDescent="0.25">
      <c r="A228" s="36"/>
      <c r="B228" s="36"/>
      <c r="C228" s="33"/>
      <c r="D228" s="33"/>
      <c r="E228" s="34"/>
      <c r="F228" s="34"/>
    </row>
    <row r="229" spans="1:6" x14ac:dyDescent="0.25">
      <c r="A229" s="36"/>
      <c r="B229" s="36"/>
      <c r="C229" s="33"/>
      <c r="D229" s="33"/>
      <c r="E229" s="34"/>
      <c r="F229" s="34"/>
    </row>
    <row r="230" spans="1:6" x14ac:dyDescent="0.25">
      <c r="A230" s="36"/>
      <c r="B230" s="36"/>
      <c r="C230" s="33"/>
      <c r="D230" s="33"/>
      <c r="E230" s="34"/>
      <c r="F230" s="34"/>
    </row>
    <row r="231" spans="1:6" x14ac:dyDescent="0.25">
      <c r="A231" s="36"/>
      <c r="B231" s="36"/>
      <c r="C231" s="33"/>
      <c r="D231" s="33"/>
      <c r="E231" s="34"/>
      <c r="F231" s="34"/>
    </row>
    <row r="232" spans="1:6" x14ac:dyDescent="0.25">
      <c r="A232" s="36"/>
      <c r="B232" s="36"/>
      <c r="C232" s="33"/>
      <c r="D232" s="33"/>
      <c r="E232" s="34"/>
      <c r="F232" s="34"/>
    </row>
    <row r="233" spans="1:6" x14ac:dyDescent="0.25">
      <c r="A233" s="36"/>
      <c r="B233" s="36"/>
      <c r="C233" s="33"/>
      <c r="D233" s="33"/>
      <c r="E233" s="34"/>
      <c r="F233" s="34"/>
    </row>
    <row r="234" spans="1:6" x14ac:dyDescent="0.25">
      <c r="A234" s="36"/>
      <c r="B234" s="36"/>
      <c r="C234" s="33"/>
      <c r="D234" s="33"/>
      <c r="E234" s="34"/>
      <c r="F234" s="34"/>
    </row>
    <row r="235" spans="1:6" x14ac:dyDescent="0.25">
      <c r="A235" s="36"/>
      <c r="B235" s="36"/>
      <c r="C235" s="33"/>
      <c r="D235" s="33"/>
      <c r="E235" s="34"/>
      <c r="F235" s="34"/>
    </row>
    <row r="236" spans="1:6" x14ac:dyDescent="0.25">
      <c r="A236" s="36"/>
      <c r="B236" s="36"/>
      <c r="C236" s="33"/>
      <c r="D236" s="33"/>
      <c r="E236" s="34"/>
      <c r="F236" s="34"/>
    </row>
    <row r="237" spans="1:6" x14ac:dyDescent="0.25">
      <c r="A237" s="36"/>
      <c r="B237" s="36"/>
      <c r="C237" s="33"/>
      <c r="D237" s="33"/>
      <c r="E237" s="34"/>
      <c r="F237" s="34"/>
    </row>
    <row r="238" spans="1:6" x14ac:dyDescent="0.25">
      <c r="A238" s="36"/>
      <c r="B238" s="36"/>
      <c r="C238" s="33"/>
      <c r="D238" s="33"/>
      <c r="E238" s="34"/>
      <c r="F238" s="34"/>
    </row>
    <row r="239" spans="1:6" x14ac:dyDescent="0.25">
      <c r="A239" s="36"/>
      <c r="B239" s="36"/>
      <c r="C239" s="33"/>
      <c r="D239" s="33"/>
      <c r="E239" s="34"/>
      <c r="F239" s="34"/>
    </row>
    <row r="240" spans="1:6" x14ac:dyDescent="0.25">
      <c r="A240" s="36"/>
      <c r="B240" s="36"/>
      <c r="C240" s="33"/>
      <c r="D240" s="33"/>
      <c r="E240" s="34"/>
      <c r="F240" s="34"/>
    </row>
    <row r="241" spans="1:6" x14ac:dyDescent="0.25">
      <c r="A241" s="36"/>
      <c r="B241" s="36"/>
      <c r="C241" s="33"/>
      <c r="D241" s="33"/>
      <c r="E241" s="34"/>
      <c r="F241" s="34"/>
    </row>
    <row r="242" spans="1:6" x14ac:dyDescent="0.25">
      <c r="A242" s="36"/>
      <c r="B242" s="36"/>
      <c r="C242" s="33"/>
      <c r="D242" s="33"/>
      <c r="E242" s="34"/>
      <c r="F242" s="34"/>
    </row>
    <row r="243" spans="1:6" x14ac:dyDescent="0.25">
      <c r="A243" s="36"/>
      <c r="B243" s="36"/>
      <c r="C243" s="33"/>
      <c r="D243" s="33"/>
      <c r="E243" s="34"/>
      <c r="F243" s="34"/>
    </row>
    <row r="244" spans="1:6" x14ac:dyDescent="0.25">
      <c r="A244" s="36"/>
      <c r="B244" s="36"/>
      <c r="C244" s="33"/>
      <c r="D244" s="33"/>
      <c r="E244" s="34"/>
      <c r="F244" s="34"/>
    </row>
    <row r="245" spans="1:6" x14ac:dyDescent="0.25">
      <c r="A245" s="36"/>
      <c r="B245" s="36"/>
      <c r="C245" s="33"/>
      <c r="D245" s="33"/>
      <c r="E245" s="34"/>
      <c r="F245" s="34"/>
    </row>
    <row r="246" spans="1:6" x14ac:dyDescent="0.25">
      <c r="A246" s="36"/>
      <c r="B246" s="36"/>
      <c r="C246" s="33"/>
      <c r="D246" s="33"/>
      <c r="E246" s="34"/>
      <c r="F246" s="34"/>
    </row>
    <row r="247" spans="1:6" x14ac:dyDescent="0.25">
      <c r="A247" s="36"/>
      <c r="B247" s="36"/>
      <c r="C247" s="33"/>
      <c r="D247" s="33"/>
      <c r="E247" s="34"/>
      <c r="F247" s="34"/>
    </row>
    <row r="248" spans="1:6" x14ac:dyDescent="0.25">
      <c r="A248" s="36"/>
      <c r="B248" s="36"/>
      <c r="C248" s="33"/>
      <c r="D248" s="33"/>
      <c r="E248" s="34"/>
      <c r="F248" s="34"/>
    </row>
    <row r="249" spans="1:6" x14ac:dyDescent="0.25">
      <c r="A249" s="36"/>
      <c r="B249" s="36"/>
      <c r="C249" s="33"/>
      <c r="D249" s="33"/>
      <c r="E249" s="34"/>
      <c r="F249" s="34"/>
    </row>
    <row r="250" spans="1:6" x14ac:dyDescent="0.25">
      <c r="A250" s="36"/>
      <c r="B250" s="36"/>
      <c r="C250" s="33"/>
      <c r="D250" s="33"/>
      <c r="E250" s="34"/>
      <c r="F250" s="34"/>
    </row>
    <row r="251" spans="1:6" x14ac:dyDescent="0.25">
      <c r="A251" s="36"/>
      <c r="B251" s="36"/>
      <c r="C251" s="33"/>
      <c r="D251" s="33"/>
      <c r="E251" s="34"/>
      <c r="F251" s="34"/>
    </row>
    <row r="252" spans="1:6" x14ac:dyDescent="0.25">
      <c r="A252" s="36"/>
      <c r="B252" s="36"/>
      <c r="C252" s="33"/>
      <c r="D252" s="33"/>
      <c r="E252" s="34"/>
      <c r="F252" s="34"/>
    </row>
    <row r="253" spans="1:6" x14ac:dyDescent="0.25">
      <c r="A253" s="36"/>
      <c r="B253" s="36"/>
      <c r="C253" s="33"/>
      <c r="D253" s="33"/>
      <c r="E253" s="34"/>
      <c r="F253" s="34"/>
    </row>
    <row r="254" spans="1:6" x14ac:dyDescent="0.25">
      <c r="A254" s="36"/>
      <c r="B254" s="36"/>
      <c r="C254" s="33"/>
      <c r="D254" s="33"/>
      <c r="E254" s="34"/>
      <c r="F254" s="34"/>
    </row>
    <row r="255" spans="1:6" x14ac:dyDescent="0.25">
      <c r="A255" s="36"/>
      <c r="B255" s="36"/>
      <c r="C255" s="33"/>
      <c r="D255" s="33"/>
      <c r="E255" s="34"/>
      <c r="F255" s="34"/>
    </row>
    <row r="256" spans="1:6" x14ac:dyDescent="0.25">
      <c r="A256" s="36"/>
      <c r="B256" s="36"/>
      <c r="C256" s="33"/>
      <c r="D256" s="33"/>
      <c r="E256" s="34"/>
      <c r="F256" s="34"/>
    </row>
    <row r="257" spans="1:6" x14ac:dyDescent="0.25">
      <c r="A257" s="36"/>
      <c r="B257" s="36"/>
      <c r="C257" s="33"/>
      <c r="D257" s="33"/>
      <c r="E257" s="34"/>
      <c r="F257" s="34"/>
    </row>
    <row r="258" spans="1:6" x14ac:dyDescent="0.25">
      <c r="A258" s="36"/>
      <c r="B258" s="36"/>
      <c r="C258" s="33"/>
      <c r="D258" s="33"/>
      <c r="E258" s="34"/>
      <c r="F258" s="34"/>
    </row>
    <row r="259" spans="1:6" x14ac:dyDescent="0.25">
      <c r="A259" s="36"/>
      <c r="B259" s="36"/>
      <c r="C259" s="33"/>
      <c r="D259" s="33"/>
      <c r="E259" s="34"/>
      <c r="F259" s="34"/>
    </row>
    <row r="260" spans="1:6" x14ac:dyDescent="0.25">
      <c r="A260" s="36"/>
      <c r="B260" s="36"/>
      <c r="C260" s="33"/>
      <c r="D260" s="33"/>
      <c r="E260" s="34"/>
      <c r="F260" s="34"/>
    </row>
    <row r="261" spans="1:6" x14ac:dyDescent="0.25">
      <c r="A261" s="36"/>
      <c r="B261" s="36"/>
      <c r="C261" s="33"/>
      <c r="D261" s="33"/>
      <c r="E261" s="34"/>
      <c r="F261" s="34"/>
    </row>
    <row r="262" spans="1:6" x14ac:dyDescent="0.25">
      <c r="A262" s="36"/>
      <c r="B262" s="36"/>
      <c r="C262" s="33"/>
      <c r="D262" s="33"/>
      <c r="E262" s="34"/>
      <c r="F262" s="34"/>
    </row>
    <row r="263" spans="1:6" x14ac:dyDescent="0.25">
      <c r="A263" s="36"/>
      <c r="B263" s="36"/>
      <c r="C263" s="33"/>
      <c r="D263" s="33"/>
      <c r="E263" s="34"/>
      <c r="F263" s="34"/>
    </row>
    <row r="264" spans="1:6" x14ac:dyDescent="0.25">
      <c r="A264" s="36"/>
      <c r="B264" s="36"/>
      <c r="C264" s="33"/>
      <c r="D264" s="33"/>
      <c r="E264" s="34"/>
      <c r="F264" s="34"/>
    </row>
    <row r="265" spans="1:6" x14ac:dyDescent="0.25">
      <c r="A265" s="36"/>
      <c r="B265" s="36"/>
      <c r="C265" s="33"/>
      <c r="D265" s="33"/>
      <c r="E265" s="34"/>
      <c r="F265" s="34"/>
    </row>
    <row r="266" spans="1:6" x14ac:dyDescent="0.25">
      <c r="A266" s="36"/>
      <c r="B266" s="36"/>
      <c r="C266" s="33"/>
      <c r="D266" s="33"/>
      <c r="E266" s="34"/>
      <c r="F266" s="34"/>
    </row>
    <row r="267" spans="1:6" x14ac:dyDescent="0.25">
      <c r="A267" s="36"/>
      <c r="B267" s="36"/>
      <c r="C267" s="33"/>
      <c r="D267" s="33"/>
      <c r="E267" s="34"/>
      <c r="F267" s="34"/>
    </row>
    <row r="268" spans="1:6" x14ac:dyDescent="0.25">
      <c r="A268" s="36"/>
      <c r="B268" s="36"/>
      <c r="C268" s="33"/>
      <c r="D268" s="33"/>
      <c r="E268" s="34"/>
      <c r="F268" s="34"/>
    </row>
    <row r="269" spans="1:6" x14ac:dyDescent="0.25">
      <c r="A269" s="36"/>
      <c r="B269" s="36"/>
      <c r="C269" s="33"/>
      <c r="D269" s="33"/>
      <c r="E269" s="34"/>
      <c r="F269" s="34"/>
    </row>
    <row r="270" spans="1:6" x14ac:dyDescent="0.25">
      <c r="A270" s="36"/>
      <c r="B270" s="36"/>
      <c r="C270" s="33"/>
      <c r="D270" s="33"/>
      <c r="E270" s="34"/>
      <c r="F270" s="34"/>
    </row>
    <row r="271" spans="1:6" x14ac:dyDescent="0.25">
      <c r="A271" s="36"/>
      <c r="B271" s="36"/>
      <c r="C271" s="33"/>
      <c r="D271" s="33"/>
      <c r="E271" s="34"/>
      <c r="F271" s="34"/>
    </row>
    <row r="272" spans="1:6" x14ac:dyDescent="0.25">
      <c r="A272" s="36"/>
      <c r="B272" s="36"/>
      <c r="C272" s="33"/>
      <c r="D272" s="33"/>
      <c r="E272" s="34"/>
      <c r="F272" s="34"/>
    </row>
    <row r="273" spans="1:6" x14ac:dyDescent="0.25">
      <c r="A273" s="36"/>
      <c r="B273" s="36"/>
      <c r="C273" s="33"/>
      <c r="D273" s="33"/>
      <c r="E273" s="34"/>
      <c r="F273" s="34"/>
    </row>
    <row r="274" spans="1:6" x14ac:dyDescent="0.25">
      <c r="A274" s="36"/>
      <c r="B274" s="36"/>
      <c r="C274" s="33"/>
      <c r="D274" s="33"/>
      <c r="E274" s="34"/>
      <c r="F274" s="34"/>
    </row>
    <row r="275" spans="1:6" x14ac:dyDescent="0.25">
      <c r="A275" s="36"/>
      <c r="B275" s="36"/>
      <c r="C275" s="33"/>
      <c r="D275" s="33"/>
      <c r="E275" s="34"/>
      <c r="F275" s="34"/>
    </row>
    <row r="276" spans="1:6" x14ac:dyDescent="0.25">
      <c r="A276" s="36"/>
      <c r="B276" s="36"/>
      <c r="C276" s="33"/>
      <c r="D276" s="33"/>
      <c r="E276" s="34"/>
      <c r="F276" s="34"/>
    </row>
    <row r="277" spans="1:6" x14ac:dyDescent="0.25">
      <c r="A277" s="36"/>
      <c r="B277" s="36"/>
      <c r="C277" s="33"/>
      <c r="D277" s="33"/>
      <c r="E277" s="34"/>
      <c r="F277" s="34"/>
    </row>
    <row r="278" spans="1:6" x14ac:dyDescent="0.25">
      <c r="A278" s="36"/>
      <c r="B278" s="36"/>
      <c r="C278" s="33"/>
      <c r="D278" s="33"/>
      <c r="E278" s="34"/>
      <c r="F278" s="34"/>
    </row>
    <row r="279" spans="1:6" x14ac:dyDescent="0.25">
      <c r="A279" s="36"/>
      <c r="B279" s="36"/>
      <c r="C279" s="33"/>
      <c r="D279" s="33"/>
      <c r="E279" s="34"/>
      <c r="F279" s="34"/>
    </row>
    <row r="280" spans="1:6" x14ac:dyDescent="0.25">
      <c r="A280" s="36"/>
      <c r="B280" s="36"/>
      <c r="C280" s="33"/>
      <c r="D280" s="33"/>
      <c r="E280" s="34"/>
      <c r="F280" s="34"/>
    </row>
    <row r="281" spans="1:6" x14ac:dyDescent="0.25">
      <c r="A281" s="36"/>
      <c r="B281" s="36"/>
      <c r="C281" s="33"/>
      <c r="D281" s="33"/>
      <c r="E281" s="34"/>
      <c r="F281" s="34"/>
    </row>
    <row r="282" spans="1:6" x14ac:dyDescent="0.25">
      <c r="A282" s="36"/>
      <c r="B282" s="36"/>
      <c r="C282" s="33"/>
      <c r="D282" s="33"/>
      <c r="E282" s="34"/>
      <c r="F282" s="34"/>
    </row>
    <row r="283" spans="1:6" x14ac:dyDescent="0.25">
      <c r="A283" s="36"/>
      <c r="B283" s="36"/>
      <c r="C283" s="33"/>
      <c r="D283" s="33"/>
      <c r="E283" s="34"/>
      <c r="F283" s="34"/>
    </row>
    <row r="284" spans="1:6" x14ac:dyDescent="0.25">
      <c r="A284" s="36"/>
      <c r="B284" s="36"/>
      <c r="C284" s="33"/>
      <c r="D284" s="33"/>
      <c r="E284" s="34"/>
      <c r="F284" s="34"/>
    </row>
    <row r="285" spans="1:6" x14ac:dyDescent="0.25">
      <c r="A285" s="36"/>
      <c r="B285" s="36"/>
      <c r="C285" s="33"/>
      <c r="D285" s="33"/>
      <c r="E285" s="34"/>
      <c r="F285" s="34"/>
    </row>
    <row r="286" spans="1:6" x14ac:dyDescent="0.25">
      <c r="A286" s="36"/>
      <c r="B286" s="36"/>
      <c r="C286" s="33"/>
      <c r="D286" s="33"/>
      <c r="E286" s="34"/>
      <c r="F286" s="34"/>
    </row>
    <row r="287" spans="1:6" x14ac:dyDescent="0.25">
      <c r="A287" s="36"/>
      <c r="B287" s="36"/>
      <c r="C287" s="33"/>
      <c r="D287" s="33"/>
      <c r="E287" s="34"/>
      <c r="F287" s="34"/>
    </row>
    <row r="288" spans="1:6" x14ac:dyDescent="0.25">
      <c r="A288" s="36"/>
      <c r="B288" s="36"/>
      <c r="C288" s="33"/>
      <c r="D288" s="33"/>
      <c r="E288" s="34"/>
      <c r="F288" s="34"/>
    </row>
    <row r="289" spans="1:6" x14ac:dyDescent="0.25">
      <c r="A289" s="36"/>
      <c r="B289" s="36"/>
      <c r="C289" s="33"/>
      <c r="D289" s="33"/>
      <c r="E289" s="34"/>
      <c r="F289" s="34"/>
    </row>
    <row r="290" spans="1:6" x14ac:dyDescent="0.25">
      <c r="A290" s="36"/>
      <c r="B290" s="36"/>
      <c r="C290" s="33"/>
      <c r="D290" s="33"/>
      <c r="E290" s="34"/>
      <c r="F290" s="34"/>
    </row>
    <row r="291" spans="1:6" x14ac:dyDescent="0.25">
      <c r="A291" s="36"/>
      <c r="B291" s="36"/>
      <c r="C291" s="33"/>
      <c r="D291" s="33"/>
      <c r="E291" s="34"/>
      <c r="F291" s="34"/>
    </row>
    <row r="292" spans="1:6" x14ac:dyDescent="0.25">
      <c r="A292" s="36"/>
      <c r="B292" s="36"/>
      <c r="C292" s="33"/>
      <c r="D292" s="33"/>
      <c r="E292" s="34"/>
      <c r="F292" s="34"/>
    </row>
    <row r="293" spans="1:6" x14ac:dyDescent="0.25">
      <c r="A293" s="36"/>
      <c r="B293" s="36"/>
      <c r="C293" s="33"/>
      <c r="D293" s="33"/>
      <c r="E293" s="34"/>
      <c r="F293" s="34"/>
    </row>
    <row r="294" spans="1:6" x14ac:dyDescent="0.25">
      <c r="A294" s="36"/>
      <c r="B294" s="36"/>
      <c r="C294" s="33"/>
      <c r="D294" s="33"/>
      <c r="E294" s="34"/>
      <c r="F294" s="34"/>
    </row>
    <row r="295" spans="1:6" x14ac:dyDescent="0.25">
      <c r="A295" s="36"/>
      <c r="B295" s="36"/>
      <c r="C295" s="33"/>
      <c r="D295" s="33"/>
      <c r="E295" s="34"/>
      <c r="F295" s="34"/>
    </row>
    <row r="296" spans="1:6" x14ac:dyDescent="0.25">
      <c r="A296" s="36"/>
      <c r="B296" s="36"/>
      <c r="C296" s="33"/>
      <c r="D296" s="33"/>
      <c r="E296" s="34"/>
      <c r="F296" s="34"/>
    </row>
    <row r="297" spans="1:6" x14ac:dyDescent="0.25">
      <c r="A297" s="36"/>
      <c r="B297" s="36"/>
      <c r="C297" s="33"/>
      <c r="D297" s="33"/>
      <c r="E297" s="34"/>
      <c r="F297" s="34"/>
    </row>
    <row r="298" spans="1:6" x14ac:dyDescent="0.25">
      <c r="A298" s="36"/>
      <c r="B298" s="36"/>
      <c r="C298" s="33"/>
      <c r="D298" s="33"/>
      <c r="E298" s="34"/>
      <c r="F298" s="34"/>
    </row>
    <row r="299" spans="1:6" x14ac:dyDescent="0.25">
      <c r="A299" s="36"/>
      <c r="B299" s="36"/>
      <c r="C299" s="33"/>
      <c r="D299" s="33"/>
      <c r="E299" s="34"/>
      <c r="F299" s="34"/>
    </row>
    <row r="300" spans="1:6" x14ac:dyDescent="0.25">
      <c r="A300" s="36"/>
      <c r="B300" s="36"/>
      <c r="C300" s="33"/>
      <c r="D300" s="33"/>
      <c r="E300" s="34"/>
      <c r="F300" s="34"/>
    </row>
    <row r="301" spans="1:6" x14ac:dyDescent="0.25">
      <c r="A301" s="36"/>
      <c r="B301" s="36"/>
      <c r="C301" s="33"/>
      <c r="D301" s="33"/>
      <c r="E301" s="34"/>
      <c r="F301" s="34"/>
    </row>
    <row r="302" spans="1:6" x14ac:dyDescent="0.25">
      <c r="A302" s="36"/>
      <c r="B302" s="36"/>
      <c r="C302" s="33"/>
      <c r="D302" s="33"/>
      <c r="E302" s="34"/>
      <c r="F302" s="34"/>
    </row>
    <row r="303" spans="1:6" x14ac:dyDescent="0.25">
      <c r="A303" s="36"/>
      <c r="B303" s="36"/>
      <c r="C303" s="33"/>
      <c r="D303" s="33"/>
      <c r="E303" s="34"/>
      <c r="F303" s="34"/>
    </row>
    <row r="304" spans="1:6" x14ac:dyDescent="0.25">
      <c r="A304" s="36"/>
      <c r="B304" s="36"/>
      <c r="C304" s="33"/>
      <c r="D304" s="33"/>
      <c r="E304" s="34"/>
      <c r="F304" s="34"/>
    </row>
    <row r="305" spans="1:6" x14ac:dyDescent="0.25">
      <c r="A305" s="36"/>
      <c r="B305" s="36"/>
      <c r="C305" s="33"/>
      <c r="D305" s="33"/>
      <c r="E305" s="34"/>
      <c r="F305" s="34"/>
    </row>
    <row r="306" spans="1:6" x14ac:dyDescent="0.25">
      <c r="A306" s="36"/>
      <c r="B306" s="36"/>
      <c r="C306" s="33"/>
      <c r="D306" s="33"/>
      <c r="E306" s="34"/>
      <c r="F306" s="34"/>
    </row>
    <row r="307" spans="1:6" x14ac:dyDescent="0.25">
      <c r="A307" s="36"/>
      <c r="B307" s="36"/>
      <c r="C307" s="33"/>
      <c r="D307" s="33"/>
      <c r="E307" s="34"/>
      <c r="F307" s="34"/>
    </row>
    <row r="308" spans="1:6" x14ac:dyDescent="0.25">
      <c r="A308" s="36"/>
      <c r="B308" s="36"/>
      <c r="C308" s="33"/>
      <c r="D308" s="33"/>
      <c r="E308" s="34"/>
      <c r="F308" s="34"/>
    </row>
    <row r="309" spans="1:6" x14ac:dyDescent="0.25">
      <c r="A309" s="36"/>
      <c r="B309" s="36"/>
      <c r="C309" s="33"/>
      <c r="D309" s="33"/>
      <c r="E309" s="34"/>
      <c r="F309" s="34"/>
    </row>
    <row r="310" spans="1:6" x14ac:dyDescent="0.25">
      <c r="A310" s="36"/>
      <c r="B310" s="36"/>
      <c r="C310" s="33"/>
      <c r="D310" s="33"/>
      <c r="E310" s="34"/>
      <c r="F310" s="34"/>
    </row>
    <row r="311" spans="1:6" x14ac:dyDescent="0.25">
      <c r="A311" s="36"/>
      <c r="B311" s="36"/>
      <c r="C311" s="33"/>
      <c r="D311" s="33"/>
      <c r="E311" s="34"/>
      <c r="F311" s="34"/>
    </row>
    <row r="312" spans="1:6" x14ac:dyDescent="0.25">
      <c r="A312" s="36"/>
      <c r="B312" s="36"/>
      <c r="C312" s="33"/>
      <c r="D312" s="33"/>
      <c r="E312" s="34"/>
      <c r="F312" s="34"/>
    </row>
    <row r="313" spans="1:6" x14ac:dyDescent="0.25">
      <c r="A313" s="36"/>
      <c r="B313" s="36"/>
      <c r="C313" s="33"/>
      <c r="D313" s="33"/>
      <c r="E313" s="34"/>
      <c r="F313" s="34"/>
    </row>
    <row r="314" spans="1:6" x14ac:dyDescent="0.25">
      <c r="A314" s="36"/>
      <c r="B314" s="36"/>
      <c r="C314" s="33"/>
      <c r="D314" s="33"/>
      <c r="E314" s="34"/>
      <c r="F314" s="34"/>
    </row>
    <row r="315" spans="1:6" x14ac:dyDescent="0.25">
      <c r="A315" s="36"/>
      <c r="B315" s="36"/>
      <c r="C315" s="33"/>
      <c r="D315" s="33"/>
      <c r="E315" s="34"/>
      <c r="F315" s="34"/>
    </row>
    <row r="316" spans="1:6" x14ac:dyDescent="0.25">
      <c r="A316" s="36"/>
      <c r="B316" s="36"/>
      <c r="C316" s="33"/>
      <c r="D316" s="33"/>
      <c r="E316" s="34"/>
      <c r="F316" s="34"/>
    </row>
    <row r="317" spans="1:6" x14ac:dyDescent="0.25">
      <c r="A317" s="36"/>
      <c r="B317" s="36"/>
      <c r="C317" s="33"/>
      <c r="D317" s="33"/>
      <c r="E317" s="34"/>
      <c r="F317" s="34"/>
    </row>
    <row r="318" spans="1:6" x14ac:dyDescent="0.25">
      <c r="A318" s="36"/>
      <c r="B318" s="36"/>
      <c r="C318" s="33"/>
      <c r="D318" s="33"/>
      <c r="E318" s="34"/>
      <c r="F318" s="34"/>
    </row>
    <row r="319" spans="1:6" x14ac:dyDescent="0.25">
      <c r="A319" s="36"/>
      <c r="B319" s="36"/>
      <c r="C319" s="33"/>
      <c r="D319" s="33"/>
      <c r="E319" s="34"/>
      <c r="F319" s="34"/>
    </row>
    <row r="320" spans="1:6" x14ac:dyDescent="0.25">
      <c r="A320" s="36"/>
      <c r="B320" s="36"/>
      <c r="C320" s="33"/>
      <c r="D320" s="33"/>
      <c r="E320" s="34"/>
      <c r="F320" s="34"/>
    </row>
    <row r="321" spans="1:6" x14ac:dyDescent="0.25">
      <c r="A321" s="36"/>
      <c r="B321" s="36"/>
      <c r="C321" s="33"/>
      <c r="D321" s="33"/>
      <c r="E321" s="34"/>
      <c r="F321" s="34"/>
    </row>
    <row r="322" spans="1:6" x14ac:dyDescent="0.25">
      <c r="A322" s="36"/>
      <c r="B322" s="36"/>
      <c r="C322" s="33"/>
      <c r="D322" s="33"/>
      <c r="E322" s="34"/>
      <c r="F322" s="34"/>
    </row>
    <row r="323" spans="1:6" x14ac:dyDescent="0.25">
      <c r="A323" s="36"/>
      <c r="B323" s="36"/>
      <c r="C323" s="33"/>
      <c r="D323" s="33"/>
      <c r="E323" s="34"/>
      <c r="F323" s="34"/>
    </row>
    <row r="324" spans="1:6" x14ac:dyDescent="0.25">
      <c r="A324" s="36"/>
      <c r="B324" s="36"/>
      <c r="C324" s="33"/>
      <c r="D324" s="33"/>
      <c r="E324" s="34"/>
      <c r="F324" s="34"/>
    </row>
  </sheetData>
  <autoFilter ref="A6:H6" xr:uid="{C6735E80-1D87-416D-8E75-E525F5C91264}">
    <sortState ref="A7:H99">
      <sortCondition ref="H6"/>
    </sortState>
  </autoFilter>
  <pageMargins left="0.7" right="0.7" top="0.75" bottom="0.75" header="0.3" footer="0.3"/>
  <pageSetup paperSize="9" scale="57" orientation="portrait" r:id="rId1"/>
  <rowBreaks count="1" manualBreakCount="1">
    <brk id="43"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13</vt:i4>
      </vt:variant>
    </vt:vector>
  </HeadingPairs>
  <TitlesOfParts>
    <vt:vector size="17" baseType="lpstr">
      <vt:lpstr>מחשבון</vt:lpstr>
      <vt:lpstr>תושבות</vt:lpstr>
      <vt:lpstr>הנחות לפי חוק</vt:lpstr>
      <vt:lpstr>RATE</vt:lpstr>
      <vt:lpstr>CITY</vt:lpstr>
      <vt:lpstr>RATE!JER_1</vt:lpstr>
      <vt:lpstr>RATE!JER_2</vt:lpstr>
      <vt:lpstr>NO</vt:lpstr>
      <vt:lpstr>NOT_ANY</vt:lpstr>
      <vt:lpstr>NOT_JER</vt:lpstr>
      <vt:lpstr>rate_jer1</vt:lpstr>
      <vt:lpstr>toshav</vt:lpstr>
      <vt:lpstr>RATE!WPrint_Area_W</vt:lpstr>
      <vt:lpstr>מחשבון!WPrint_Area_W</vt:lpstr>
      <vt:lpstr>RATE!WPrint_TitlesW</vt:lpstr>
      <vt:lpstr>YES</vt:lpstr>
      <vt:lpstr>YES_ANY</vt:lpstr>
    </vt:vector>
  </TitlesOfParts>
  <Company>Religions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אפי עמר</dc:creator>
  <cp:lastModifiedBy>מיכל נעמד</cp:lastModifiedBy>
  <cp:lastPrinted>2020-08-06T15:50:40Z</cp:lastPrinted>
  <dcterms:created xsi:type="dcterms:W3CDTF">2015-11-05T13:48:13Z</dcterms:created>
  <dcterms:modified xsi:type="dcterms:W3CDTF">2024-02-22T10:46:20Z</dcterms:modified>
</cp:coreProperties>
</file>