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חוברת_עבודה_זו"/>
  <mc:AlternateContent xmlns:mc="http://schemas.openxmlformats.org/markup-compatibility/2006">
    <mc:Choice Requires="x15">
      <x15ac:absPath xmlns:x15ac="http://schemas.microsoft.com/office/spreadsheetml/2010/11/ac" url="M:\משרד החקלאות- גרעינים משימתיים\2025\טפסי הגשה\"/>
    </mc:Choice>
  </mc:AlternateContent>
  <xr:revisionPtr revIDLastSave="0" documentId="8_{D716B66A-C184-4C49-B49A-B65E004606F6}" xr6:coauthVersionLast="47" xr6:coauthVersionMax="47" xr10:uidLastSave="{00000000-0000-0000-0000-000000000000}"/>
  <workbookProtection workbookAlgorithmName="SHA-512" workbookHashValue="80uHHpRNFGVMRSnNan3ucJ0sWanfW2MMkokvmkMfaHKEhMacawUpX7mKUO4xP8tuQI0aFNM2lhCQX5/0jt0OOw==" workbookSaltValue="xLFK+9M5MOMBQ03eZWVigg==" workbookSpinCount="100000" lockStructure="1"/>
  <bookViews>
    <workbookView showHorizontalScroll="0" showVerticalScroll="0" xWindow="-110" yWindow="-110" windowWidth="19420" windowHeight="11500" tabRatio="911" firstSheet="1" activeTab="12" xr2:uid="{00000000-000D-0000-FFFF-FFFF00000000}"/>
  </bookViews>
  <sheets>
    <sheet name="אוכלוסייה ביישובים 2,000+" sheetId="56" state="hidden" r:id="rId1"/>
    <sheet name="טופס מידע" sheetId="57" r:id="rId2"/>
    <sheet name="רשימות" sheetId="11" state="veryHidden" r:id="rId3"/>
    <sheet name="אינדקס פרטי בנק" sheetId="21" state="veryHidden" r:id="rId4"/>
    <sheet name="לוגו" sheetId="20" state="veryHidden" r:id="rId5"/>
    <sheet name="נספח א" sheetId="48" r:id="rId6"/>
    <sheet name="נספח ג" sheetId="31" r:id="rId7"/>
    <sheet name="עמידה בתנאי סף" sheetId="49" state="hidden" r:id="rId8"/>
    <sheet name=" ליווי גרעינים (1)" sheetId="50" r:id="rId9"/>
    <sheet name="הכשרות לחברי גרעין (2)" sheetId="51" r:id="rId10"/>
    <sheet name="ימי עיון (3)" sheetId="52" r:id="rId11"/>
    <sheet name="גיבוש גרעינים, פרסום ושיווק (4)" sheetId="59" r:id="rId12"/>
    <sheet name="פרויקט נוסף (5)" sheetId="54" r:id="rId13"/>
  </sheets>
  <definedNames>
    <definedName name="_xlnm._FilterDatabase" localSheetId="0" hidden="1">'אוכלוסייה ביישובים 2,000+'!$A$7:$M$277</definedName>
    <definedName name="_xlnm._FilterDatabase" localSheetId="3" hidden="1">'אינדקס פרטי בנק'!$A$1:$U$1485</definedName>
    <definedName name="_xlnm._FilterDatabase" localSheetId="2" hidden="1">רשימות!$B$2:$O$2</definedName>
    <definedName name="BANK">רשימות!$A$3:$A$32</definedName>
    <definedName name="graph_1" localSheetId="12">#REF!</definedName>
    <definedName name="graph_1">#REF!</definedName>
    <definedName name="graph_2" localSheetId="12">#REF!</definedName>
    <definedName name="graph_2">#REF!</definedName>
    <definedName name="graph_3" localSheetId="12">#REF!</definedName>
    <definedName name="graph_3">#REF!</definedName>
    <definedName name="graph_4" localSheetId="12">#REF!</definedName>
    <definedName name="graph_4">#REF!</definedName>
    <definedName name="MACHOZ">רשימות!$D$3:$D$7</definedName>
    <definedName name="shem_bank">'אינדקס פרטי בנק'!$B$2:$B$1485</definedName>
    <definedName name="shem_mispar">'אינדקס פרטי בנק'!$E$1460:$E$1485</definedName>
    <definedName name="shem_mispar2">רשימות!$C$3:$C$1486</definedName>
    <definedName name="shem_snif">'אינדקס פרטי בנק'!$D$2:$D$1485</definedName>
    <definedName name="SNIF">רשימות!$B$3:$B$923</definedName>
    <definedName name="table_10" localSheetId="12">#REF!</definedName>
    <definedName name="table_10">#REF!</definedName>
    <definedName name="table_2" localSheetId="12">#REF!</definedName>
    <definedName name="table_2">#REF!</definedName>
    <definedName name="table_3" localSheetId="12">#REF!</definedName>
    <definedName name="table_3">#REF!</definedName>
    <definedName name="table_4" localSheetId="12">#REF!</definedName>
    <definedName name="table_4">#REF!</definedName>
    <definedName name="table_5" localSheetId="12">#REF!</definedName>
    <definedName name="table_5">#REF!</definedName>
    <definedName name="table_6" localSheetId="12">#REF!</definedName>
    <definedName name="table_6">#REF!</definedName>
    <definedName name="table_7" localSheetId="12">#REF!</definedName>
    <definedName name="table_7">#REF!</definedName>
    <definedName name="table_8" localSheetId="12">#REF!</definedName>
    <definedName name="table_8">#REF!</definedName>
    <definedName name="table_9" localSheetId="12">#REF!</definedName>
    <definedName name="table_9">#REF!</definedName>
    <definedName name="ward" localSheetId="12">#REF!</definedName>
    <definedName name="ward">#REF!</definedName>
    <definedName name="בחירה" localSheetId="12">#REF!</definedName>
    <definedName name="בחירה">#REF!</definedName>
    <definedName name="סוג">#REF!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 i="54" l="1"/>
  <c r="E22" i="54"/>
  <c r="E13" i="54"/>
  <c r="E36" i="59"/>
  <c r="E27" i="59"/>
  <c r="G57" i="51"/>
  <c r="E36" i="51"/>
  <c r="E27" i="51"/>
  <c r="E21" i="50"/>
  <c r="E30" i="50"/>
  <c r="K5" i="31"/>
  <c r="L4" i="31"/>
  <c r="E51" i="59"/>
  <c r="F49" i="59" s="1"/>
  <c r="B15" i="49"/>
  <c r="E36" i="50" l="1"/>
  <c r="F50" i="59"/>
  <c r="E42" i="59"/>
  <c r="F27" i="59" s="1"/>
  <c r="F45" i="59"/>
  <c r="F46" i="59"/>
  <c r="F47" i="59"/>
  <c r="F48" i="59"/>
  <c r="B5" i="49"/>
  <c r="F51" i="59" l="1"/>
  <c r="F36" i="59"/>
  <c r="F42" i="59" s="1"/>
  <c r="B7" i="49"/>
  <c r="J3" i="31" l="1"/>
  <c r="L3" i="31" s="1"/>
  <c r="J4" i="31"/>
  <c r="I4" i="48"/>
  <c r="I5" i="48"/>
  <c r="I6" i="48"/>
  <c r="I7" i="48"/>
  <c r="I8" i="48"/>
  <c r="I9" i="48"/>
  <c r="I10" i="48"/>
  <c r="I11" i="48"/>
  <c r="I18" i="48"/>
  <c r="B13" i="49"/>
  <c r="B14" i="49"/>
  <c r="E37" i="54" l="1"/>
  <c r="F36" i="54" s="1"/>
  <c r="E51" i="51"/>
  <c r="E45" i="50"/>
  <c r="F33" i="54" l="1"/>
  <c r="F22" i="54"/>
  <c r="F34" i="54"/>
  <c r="F31" i="54"/>
  <c r="F35" i="54"/>
  <c r="F32" i="54"/>
  <c r="F13" i="54" l="1"/>
  <c r="J2" i="31"/>
  <c r="M3" i="31"/>
  <c r="L2" i="31" l="1"/>
  <c r="L5" i="31" s="1"/>
  <c r="B6" i="49"/>
  <c r="G7" i="49"/>
  <c r="M2" i="31" l="1"/>
  <c r="M5" i="31" s="1"/>
  <c r="E49" i="52"/>
  <c r="F48" i="52" s="1"/>
  <c r="F50" i="51"/>
  <c r="F44" i="50"/>
  <c r="F43" i="52" l="1"/>
  <c r="F45" i="52"/>
  <c r="F46" i="52"/>
  <c r="F30" i="50"/>
  <c r="E42" i="51"/>
  <c r="F36" i="51" s="1"/>
  <c r="F46" i="51"/>
  <c r="F41" i="50"/>
  <c r="F47" i="52"/>
  <c r="E40" i="52"/>
  <c r="F34" i="52" s="1"/>
  <c r="F44" i="52"/>
  <c r="F47" i="51"/>
  <c r="F48" i="51"/>
  <c r="F45" i="51"/>
  <c r="F49" i="51"/>
  <c r="F42" i="50"/>
  <c r="F39" i="50"/>
  <c r="F43" i="50"/>
  <c r="F40" i="50"/>
  <c r="F21" i="50" l="1"/>
  <c r="F27" i="51"/>
  <c r="F42" i="51" s="1"/>
  <c r="F51" i="51"/>
  <c r="F25" i="52"/>
  <c r="M4" i="31" l="1"/>
  <c r="E1485" i="21" l="1"/>
  <c r="E1484" i="21"/>
  <c r="E1483" i="21"/>
  <c r="E1482" i="21"/>
  <c r="E1481" i="21"/>
  <c r="E1480" i="21"/>
  <c r="E1479" i="21"/>
  <c r="E1478" i="21"/>
  <c r="E1477" i="21"/>
  <c r="E1476" i="21"/>
  <c r="E1475" i="21"/>
  <c r="E1474" i="21"/>
  <c r="E1473" i="21"/>
  <c r="E1472" i="21"/>
  <c r="E1471" i="21"/>
  <c r="E1470" i="21"/>
  <c r="E1469" i="21"/>
  <c r="E1468" i="21"/>
  <c r="E1467" i="21"/>
  <c r="E1466" i="21"/>
  <c r="E1465" i="21"/>
  <c r="E1464" i="21"/>
  <c r="E1463" i="21"/>
  <c r="E1462" i="21"/>
  <c r="E1461" i="21"/>
  <c r="E1460" i="21"/>
  <c r="E1459" i="21"/>
  <c r="E1458" i="21"/>
  <c r="E1457" i="21"/>
  <c r="E1456" i="21"/>
  <c r="E1455" i="21"/>
  <c r="E1454" i="21"/>
  <c r="E1453" i="21"/>
  <c r="E1452" i="21"/>
  <c r="E1451" i="21"/>
  <c r="E1450" i="21"/>
  <c r="E1449" i="21"/>
  <c r="E1448" i="21"/>
  <c r="E1447" i="21"/>
  <c r="E1446" i="21"/>
  <c r="E1445" i="21"/>
  <c r="E1444" i="21"/>
  <c r="E1443" i="21"/>
  <c r="E1442" i="21"/>
  <c r="E1441" i="21"/>
  <c r="E1440" i="21"/>
  <c r="E1439" i="21"/>
  <c r="E1438" i="21"/>
  <c r="E1437" i="21"/>
  <c r="E1436" i="21"/>
  <c r="E1435" i="21"/>
  <c r="E1434" i="21"/>
  <c r="E1433" i="21"/>
  <c r="E1432" i="21"/>
  <c r="E1431" i="21"/>
  <c r="E1430" i="21"/>
  <c r="E1429" i="21"/>
  <c r="E1428" i="21"/>
  <c r="E1427" i="21"/>
  <c r="E1426" i="21"/>
  <c r="E1425" i="21"/>
  <c r="E1424" i="21"/>
  <c r="E1423" i="21"/>
  <c r="E1422" i="21"/>
  <c r="E1421" i="21"/>
  <c r="E1420" i="21"/>
  <c r="E1419" i="21"/>
  <c r="E1418" i="21"/>
  <c r="E1417" i="21"/>
  <c r="E1416" i="21"/>
  <c r="E1415" i="21"/>
  <c r="E1414" i="21"/>
  <c r="E1413" i="21"/>
  <c r="E1412" i="21"/>
  <c r="E1411" i="21"/>
  <c r="E1410" i="21"/>
  <c r="E1409" i="21"/>
  <c r="E1408" i="21"/>
  <c r="E1407" i="21"/>
  <c r="E1406" i="21"/>
  <c r="E1405" i="21"/>
  <c r="E1404" i="21"/>
  <c r="E1403" i="21"/>
  <c r="E1402" i="21"/>
  <c r="E1401" i="21"/>
  <c r="E1400" i="21"/>
  <c r="E1399" i="21"/>
  <c r="E1398" i="21"/>
  <c r="E1397" i="21"/>
  <c r="E1396" i="21"/>
  <c r="E1395" i="21"/>
  <c r="E1394" i="21"/>
  <c r="E1393" i="21"/>
  <c r="E1392" i="21"/>
  <c r="E1391" i="21"/>
  <c r="E1390" i="21"/>
  <c r="E1389" i="21"/>
  <c r="E1388" i="21"/>
  <c r="E1387" i="21"/>
  <c r="E1386" i="21"/>
  <c r="E1385" i="21"/>
  <c r="E1384" i="21"/>
  <c r="E1383" i="21"/>
  <c r="E1382" i="21"/>
  <c r="E1381" i="21"/>
  <c r="E1380" i="21"/>
  <c r="E1379" i="21"/>
  <c r="E1378" i="21"/>
  <c r="E1377" i="21"/>
  <c r="E1376" i="21"/>
  <c r="E1375" i="21"/>
  <c r="E1374" i="21"/>
  <c r="E1373" i="21"/>
  <c r="E1372" i="21"/>
  <c r="E1371" i="21"/>
  <c r="E1370" i="21"/>
  <c r="E1369" i="21"/>
  <c r="E1368" i="21"/>
  <c r="E1367" i="21"/>
  <c r="E1366" i="21"/>
  <c r="E1365" i="21"/>
  <c r="E1364" i="21"/>
  <c r="E1363" i="21"/>
  <c r="E1362" i="21"/>
  <c r="E1361" i="21"/>
  <c r="E1360" i="21"/>
  <c r="E1359" i="21"/>
  <c r="E1358" i="21"/>
  <c r="E1357" i="21"/>
  <c r="E1356" i="21"/>
  <c r="E1355" i="21"/>
  <c r="E1354" i="21"/>
  <c r="E1353" i="21"/>
  <c r="E1352" i="21"/>
  <c r="E1351" i="21"/>
  <c r="E1350" i="21"/>
  <c r="E1349" i="21"/>
  <c r="E1348" i="21"/>
  <c r="E1347" i="21"/>
  <c r="E1346" i="21"/>
  <c r="E1345" i="21"/>
  <c r="E1344" i="21"/>
  <c r="E1343" i="21"/>
  <c r="E1342" i="21"/>
  <c r="E1341" i="21"/>
  <c r="E1340" i="21"/>
  <c r="E1339" i="21"/>
  <c r="E1338" i="21"/>
  <c r="E1337" i="21"/>
  <c r="E1336" i="21"/>
  <c r="E1335" i="21"/>
  <c r="E1334" i="21"/>
  <c r="E1333" i="21"/>
  <c r="E1332" i="21"/>
  <c r="E1331" i="21"/>
  <c r="E1330" i="21"/>
  <c r="E1329" i="21"/>
  <c r="E1328" i="21"/>
  <c r="E1327" i="21"/>
  <c r="E1326" i="21"/>
  <c r="E1325" i="21"/>
  <c r="E1324" i="21"/>
  <c r="E1323" i="21"/>
  <c r="E1322" i="21"/>
  <c r="E1321" i="21"/>
  <c r="E1320" i="21"/>
  <c r="E1319" i="21"/>
  <c r="E1318" i="21"/>
  <c r="E1317" i="21"/>
  <c r="E1316" i="21"/>
  <c r="E1315" i="21"/>
  <c r="E1314" i="21"/>
  <c r="E1313" i="21"/>
  <c r="E1312" i="21"/>
  <c r="E1311" i="21"/>
  <c r="E1310" i="21"/>
  <c r="E1309" i="21"/>
  <c r="E1308" i="21"/>
  <c r="E1307" i="21"/>
  <c r="E1306" i="21"/>
  <c r="E1305" i="21"/>
  <c r="E1304" i="21"/>
  <c r="E1303" i="21"/>
  <c r="E1302" i="21"/>
  <c r="E1301" i="21"/>
  <c r="E1300" i="21"/>
  <c r="E1299" i="21"/>
  <c r="E1298" i="21"/>
  <c r="E1297" i="21"/>
  <c r="E1296" i="21"/>
  <c r="E1295" i="21"/>
  <c r="E1294" i="21"/>
  <c r="E1293" i="21"/>
  <c r="E1292" i="21"/>
  <c r="E1291" i="21"/>
  <c r="E1290" i="21"/>
  <c r="E1289" i="21"/>
  <c r="E1288" i="21"/>
  <c r="E1287" i="21"/>
  <c r="E1286" i="21"/>
  <c r="E1285" i="21"/>
  <c r="E1284" i="21"/>
  <c r="E1283" i="21"/>
  <c r="E1282" i="21"/>
  <c r="E1281" i="21"/>
  <c r="E1280" i="21"/>
  <c r="E1279" i="21"/>
  <c r="E1278" i="21"/>
  <c r="E1277" i="21"/>
  <c r="E1276" i="21"/>
  <c r="E1275" i="21"/>
  <c r="E1274" i="21"/>
  <c r="E1273" i="21"/>
  <c r="E1272" i="21"/>
  <c r="E1271" i="21"/>
  <c r="E1270" i="21"/>
  <c r="E1269" i="21"/>
  <c r="E1268" i="21"/>
  <c r="E1267" i="21"/>
  <c r="E1266" i="21"/>
  <c r="E1265" i="21"/>
  <c r="E1264" i="21"/>
  <c r="E1263" i="21"/>
  <c r="E1262" i="21"/>
  <c r="E1261" i="21"/>
  <c r="E1260" i="21"/>
  <c r="E1259" i="21"/>
  <c r="E1258" i="21"/>
  <c r="E1257" i="21"/>
  <c r="E1256" i="21"/>
  <c r="E1255" i="21"/>
  <c r="E1254" i="21"/>
  <c r="E1253" i="21"/>
  <c r="E1252" i="21"/>
  <c r="E1251" i="21"/>
  <c r="E1250" i="21"/>
  <c r="E1249" i="21"/>
  <c r="E1248" i="21"/>
  <c r="E1247" i="21"/>
  <c r="E1246" i="21"/>
  <c r="E1245" i="21"/>
  <c r="E1244" i="21"/>
  <c r="E1243" i="21"/>
  <c r="E1242" i="21"/>
  <c r="E1241" i="21"/>
  <c r="E1240" i="21"/>
  <c r="E1239" i="21"/>
  <c r="E1238" i="21"/>
  <c r="E1237" i="21"/>
  <c r="E1236" i="21"/>
  <c r="E1235" i="21"/>
  <c r="E1234" i="21"/>
  <c r="E1233" i="21"/>
  <c r="E1232" i="21"/>
  <c r="E1231" i="21"/>
  <c r="E1230" i="21"/>
  <c r="E1229" i="21"/>
  <c r="E1228" i="21"/>
  <c r="E1227" i="21"/>
  <c r="E1226" i="21"/>
  <c r="E1225" i="21"/>
  <c r="E1224" i="21"/>
  <c r="E1223" i="21"/>
  <c r="E1222" i="21"/>
  <c r="E1221" i="21"/>
  <c r="E1220" i="21"/>
  <c r="E1219" i="21"/>
  <c r="E1218" i="21"/>
  <c r="E1217" i="21"/>
  <c r="E1216" i="21"/>
  <c r="E1215" i="21"/>
  <c r="E1214" i="21"/>
  <c r="E1213" i="21"/>
  <c r="E1212" i="21"/>
  <c r="E1211" i="21"/>
  <c r="E1210" i="21"/>
  <c r="E1209" i="21"/>
  <c r="E1208" i="21"/>
  <c r="E1207" i="21"/>
  <c r="E1206" i="21"/>
  <c r="E1205" i="21"/>
  <c r="E1204" i="21"/>
  <c r="E1203" i="21"/>
  <c r="E1202" i="21"/>
  <c r="E1201" i="21"/>
  <c r="E1200" i="21"/>
  <c r="E1199" i="21"/>
  <c r="E1198" i="21"/>
  <c r="E1197" i="21"/>
  <c r="E1196" i="21"/>
  <c r="E1195" i="21"/>
  <c r="E1194" i="21"/>
  <c r="E1193" i="21"/>
  <c r="E1192" i="21"/>
  <c r="E1191" i="21"/>
  <c r="E1190" i="21"/>
  <c r="E1189" i="21"/>
  <c r="E1188" i="21"/>
  <c r="E1187" i="21"/>
  <c r="E1186" i="21"/>
  <c r="E1185" i="21"/>
  <c r="E1184" i="21"/>
  <c r="E1183" i="21"/>
  <c r="E1182" i="21"/>
  <c r="E1181" i="21"/>
  <c r="E1180" i="21"/>
  <c r="E1179" i="21"/>
  <c r="E1178" i="21"/>
  <c r="E1177" i="21"/>
  <c r="E1176" i="21"/>
  <c r="E1175" i="21"/>
  <c r="E1174" i="21"/>
  <c r="E1173" i="21"/>
  <c r="E1172" i="21"/>
  <c r="E1171" i="21"/>
  <c r="E1170" i="21"/>
  <c r="E1169" i="21"/>
  <c r="E1168" i="21"/>
  <c r="E1167" i="21"/>
  <c r="E1166" i="21"/>
  <c r="E1165" i="21"/>
  <c r="E1164" i="21"/>
  <c r="E1163" i="21"/>
  <c r="E1162" i="21"/>
  <c r="E1161" i="21"/>
  <c r="E1160" i="21"/>
  <c r="E1159" i="21"/>
  <c r="E1158" i="21"/>
  <c r="E1157" i="21"/>
  <c r="E1156" i="21"/>
  <c r="E1155" i="21"/>
  <c r="E1154" i="21"/>
  <c r="E1153" i="21"/>
  <c r="E1152" i="21"/>
  <c r="E1151" i="21"/>
  <c r="E1150" i="21"/>
  <c r="E1149" i="21"/>
  <c r="E1148" i="21"/>
  <c r="E1147" i="21"/>
  <c r="E1146" i="21"/>
  <c r="E1145" i="21"/>
  <c r="E1144" i="21"/>
  <c r="E1143" i="21"/>
  <c r="E1142" i="21"/>
  <c r="E1141" i="21"/>
  <c r="E1140" i="21"/>
  <c r="E1139" i="21"/>
  <c r="E1138" i="21"/>
  <c r="E1137" i="21"/>
  <c r="E1136" i="21"/>
  <c r="E1135" i="21"/>
  <c r="E1134" i="21"/>
  <c r="E1133" i="21"/>
  <c r="E1132" i="21"/>
  <c r="E1131" i="21"/>
  <c r="E1130" i="21"/>
  <c r="E1129" i="21"/>
  <c r="E1128" i="21"/>
  <c r="E1127" i="21"/>
  <c r="E1126" i="21"/>
  <c r="E1125" i="21"/>
  <c r="E1124" i="21"/>
  <c r="E1123" i="21"/>
  <c r="E1122" i="21"/>
  <c r="E1121" i="21"/>
  <c r="E1120" i="21"/>
  <c r="E1119" i="21"/>
  <c r="E1118" i="21"/>
  <c r="E1117" i="21"/>
  <c r="E1116" i="21"/>
  <c r="E1115" i="21"/>
  <c r="E1114" i="21"/>
  <c r="E1113" i="21"/>
  <c r="E1112" i="21"/>
  <c r="E1111" i="21"/>
  <c r="E1110" i="21"/>
  <c r="E1109" i="21"/>
  <c r="E1108" i="21"/>
  <c r="E1107" i="21"/>
  <c r="E1106" i="21"/>
  <c r="E1105" i="21"/>
  <c r="E1104" i="21"/>
  <c r="E1103" i="21"/>
  <c r="E1102" i="21"/>
  <c r="E1101" i="21"/>
  <c r="E1100" i="21"/>
  <c r="E1099" i="21"/>
  <c r="E1098" i="21"/>
  <c r="E1097" i="21"/>
  <c r="E1096" i="21"/>
  <c r="E1095" i="21"/>
  <c r="E1094" i="21"/>
  <c r="E1093" i="21"/>
  <c r="E1092" i="21"/>
  <c r="E1091" i="21"/>
  <c r="E1090" i="21"/>
  <c r="E1089" i="21"/>
  <c r="E1088" i="21"/>
  <c r="E1087" i="21"/>
  <c r="E1086" i="21"/>
  <c r="E1085" i="21"/>
  <c r="E1084" i="21"/>
  <c r="E1083" i="21"/>
  <c r="E1082" i="21"/>
  <c r="E1081" i="21"/>
  <c r="E1080" i="21"/>
  <c r="E1079" i="21"/>
  <c r="E1078" i="21"/>
  <c r="E1077" i="21"/>
  <c r="E1076" i="21"/>
  <c r="E1075" i="21"/>
  <c r="E1074" i="21"/>
  <c r="E1073" i="21"/>
  <c r="E1072" i="21"/>
  <c r="E1071" i="21"/>
  <c r="E1070" i="21"/>
  <c r="E1069" i="21"/>
  <c r="E1068" i="21"/>
  <c r="E1067" i="21"/>
  <c r="E1066" i="21"/>
  <c r="E1065" i="21"/>
  <c r="E1064" i="21"/>
  <c r="E1063" i="21"/>
  <c r="E1062" i="21"/>
  <c r="E1061" i="21"/>
  <c r="E1060" i="21"/>
  <c r="E1059" i="21"/>
  <c r="E1058" i="21"/>
  <c r="E1057" i="21"/>
  <c r="E1056" i="21"/>
  <c r="E1055" i="21"/>
  <c r="E1054" i="21"/>
  <c r="E1053" i="21"/>
  <c r="E1052" i="21"/>
  <c r="E1051" i="21"/>
  <c r="E1050" i="21"/>
  <c r="E1049" i="21"/>
  <c r="E1048" i="21"/>
  <c r="E1047" i="21"/>
  <c r="E1046" i="21"/>
  <c r="E1045" i="21"/>
  <c r="E1044" i="21"/>
  <c r="E1043" i="21"/>
  <c r="E1042" i="21"/>
  <c r="E1041" i="21"/>
  <c r="E1040" i="21"/>
  <c r="E1039" i="21"/>
  <c r="E1038" i="21"/>
  <c r="E1037" i="21"/>
  <c r="E1036" i="21"/>
  <c r="E1035" i="21"/>
  <c r="E1034" i="21"/>
  <c r="E1033" i="21"/>
  <c r="E1032" i="21"/>
  <c r="E1031" i="21"/>
  <c r="E1030" i="21"/>
  <c r="E1029" i="21"/>
  <c r="E1028" i="21"/>
  <c r="E1027" i="21"/>
  <c r="E1026" i="21"/>
  <c r="E1025" i="21"/>
  <c r="E1024" i="21"/>
  <c r="E1023" i="21"/>
  <c r="E1022" i="21"/>
  <c r="E1021" i="21"/>
  <c r="E1020" i="21"/>
  <c r="E1019" i="21"/>
  <c r="E1018" i="21"/>
  <c r="E1017" i="21"/>
  <c r="E1016" i="21"/>
  <c r="E1015" i="21"/>
  <c r="E1014" i="21"/>
  <c r="E1013" i="21"/>
  <c r="E1012" i="21"/>
  <c r="E1011" i="21"/>
  <c r="E1010" i="21"/>
  <c r="E1009" i="21"/>
  <c r="E1008" i="21"/>
  <c r="E1007" i="21"/>
  <c r="E1006" i="21"/>
  <c r="E1005" i="21"/>
  <c r="E1004" i="21"/>
  <c r="E1003" i="21"/>
  <c r="E1002" i="21"/>
  <c r="E1001" i="21"/>
  <c r="E1000" i="21"/>
  <c r="E999" i="21"/>
  <c r="E998" i="21"/>
  <c r="E997" i="21"/>
  <c r="E996" i="21"/>
  <c r="E995" i="21"/>
  <c r="E994" i="21"/>
  <c r="E993" i="21"/>
  <c r="E992" i="21"/>
  <c r="E991" i="21"/>
  <c r="E990" i="21"/>
  <c r="E989" i="21"/>
  <c r="E988" i="21"/>
  <c r="E987" i="21"/>
  <c r="E986" i="21"/>
  <c r="E985" i="21"/>
  <c r="E984" i="21"/>
  <c r="E983" i="21"/>
  <c r="E982" i="21"/>
  <c r="E981" i="21"/>
  <c r="E980" i="21"/>
  <c r="E979" i="21"/>
  <c r="E978" i="21"/>
  <c r="E977" i="21"/>
  <c r="E976" i="21"/>
  <c r="E975" i="21"/>
  <c r="E974" i="21"/>
  <c r="E973" i="21"/>
  <c r="E972" i="21"/>
  <c r="E971" i="21"/>
  <c r="E970" i="21"/>
  <c r="E969" i="21"/>
  <c r="E968" i="21"/>
  <c r="E967" i="21"/>
  <c r="E966" i="21"/>
  <c r="E965" i="21"/>
  <c r="E964" i="21"/>
  <c r="E963" i="21"/>
  <c r="E962" i="21"/>
  <c r="E961" i="21"/>
  <c r="E960" i="21"/>
  <c r="E959" i="21"/>
  <c r="E958" i="21"/>
  <c r="E957" i="21"/>
  <c r="E956" i="21"/>
  <c r="E955" i="21"/>
  <c r="E954" i="21"/>
  <c r="E953" i="21"/>
  <c r="E952" i="21"/>
  <c r="E951" i="21"/>
  <c r="E950" i="21"/>
  <c r="E949" i="21"/>
  <c r="E948" i="21"/>
  <c r="E947" i="21"/>
  <c r="E946" i="21"/>
  <c r="E945" i="21"/>
  <c r="E944" i="21"/>
  <c r="E943" i="21"/>
  <c r="E942" i="21"/>
  <c r="E941" i="21"/>
  <c r="E940" i="21"/>
  <c r="E939" i="21"/>
  <c r="E938" i="21"/>
  <c r="E937" i="21"/>
  <c r="E936" i="21"/>
  <c r="E935" i="21"/>
  <c r="E934" i="21"/>
  <c r="E933" i="21"/>
  <c r="E932" i="21"/>
  <c r="E931" i="21"/>
  <c r="E930" i="21"/>
  <c r="E929" i="21"/>
  <c r="E928" i="21"/>
  <c r="E927" i="21"/>
  <c r="E926" i="21"/>
  <c r="E925" i="21"/>
  <c r="E924" i="21"/>
  <c r="E923" i="21"/>
  <c r="E922" i="21"/>
  <c r="E921" i="21"/>
  <c r="E920" i="21"/>
  <c r="E919" i="21"/>
  <c r="E918" i="21"/>
  <c r="E917" i="21"/>
  <c r="E916" i="21"/>
  <c r="E915" i="21"/>
  <c r="E914" i="21"/>
  <c r="E913" i="21"/>
  <c r="E912" i="21"/>
  <c r="E911" i="21"/>
  <c r="E910" i="21"/>
  <c r="E909" i="21"/>
  <c r="E908" i="21"/>
  <c r="E907" i="21"/>
  <c r="E906" i="21"/>
  <c r="E905" i="21"/>
  <c r="E904" i="21"/>
  <c r="E903" i="21"/>
  <c r="E902" i="21"/>
  <c r="E901" i="21"/>
  <c r="E900" i="21"/>
  <c r="E899" i="21"/>
  <c r="E898" i="21"/>
  <c r="E897" i="21"/>
  <c r="E896" i="21"/>
  <c r="E895" i="21"/>
  <c r="E894" i="21"/>
  <c r="E893" i="21"/>
  <c r="E892" i="21"/>
  <c r="E891" i="21"/>
  <c r="E890" i="21"/>
  <c r="E889" i="21"/>
  <c r="E888" i="21"/>
  <c r="E887" i="21"/>
  <c r="E886" i="21"/>
  <c r="E885" i="21"/>
  <c r="E884" i="21"/>
  <c r="E883" i="21"/>
  <c r="E882" i="21"/>
  <c r="E881" i="21"/>
  <c r="E880" i="21"/>
  <c r="E879" i="21"/>
  <c r="E878" i="21"/>
  <c r="E877" i="21"/>
  <c r="E876" i="21"/>
  <c r="E875" i="21"/>
  <c r="E874" i="21"/>
  <c r="E873" i="21"/>
  <c r="E872" i="21"/>
  <c r="E871" i="21"/>
  <c r="E870" i="21"/>
  <c r="E869" i="21"/>
  <c r="E868" i="21"/>
  <c r="E867" i="21"/>
  <c r="E866" i="21"/>
  <c r="E865" i="21"/>
  <c r="E864" i="21"/>
  <c r="E863" i="21"/>
  <c r="E862" i="21"/>
  <c r="E861" i="21"/>
  <c r="E860" i="21"/>
  <c r="E859" i="21"/>
  <c r="E858" i="21"/>
  <c r="E857" i="21"/>
  <c r="E856" i="21"/>
  <c r="E855" i="21"/>
  <c r="E854" i="21"/>
  <c r="E853" i="21"/>
  <c r="E852" i="21"/>
  <c r="E851" i="21"/>
  <c r="E850" i="21"/>
  <c r="E849" i="21"/>
  <c r="E848" i="21"/>
  <c r="E847" i="21"/>
  <c r="E846" i="21"/>
  <c r="E845" i="21"/>
  <c r="E844" i="21"/>
  <c r="E843" i="21"/>
  <c r="E842" i="21"/>
  <c r="E841" i="21"/>
  <c r="E840" i="21"/>
  <c r="E839" i="21"/>
  <c r="E838" i="21"/>
  <c r="E837" i="21"/>
  <c r="E836" i="21"/>
  <c r="E835" i="21"/>
  <c r="E834" i="21"/>
  <c r="E833" i="21"/>
  <c r="E832" i="21"/>
  <c r="E831" i="21"/>
  <c r="E830" i="21"/>
  <c r="E829" i="21"/>
  <c r="E828" i="21"/>
  <c r="E827" i="21"/>
  <c r="E826" i="21"/>
  <c r="E825" i="21"/>
  <c r="E824" i="21"/>
  <c r="E823" i="21"/>
  <c r="E822" i="21"/>
  <c r="E821" i="21"/>
  <c r="E820" i="21"/>
  <c r="E819" i="21"/>
  <c r="E818" i="21"/>
  <c r="E817" i="21"/>
  <c r="E816" i="21"/>
  <c r="E815" i="21"/>
  <c r="E814" i="21"/>
  <c r="E813" i="21"/>
  <c r="E812" i="21"/>
  <c r="E811" i="21"/>
  <c r="E810" i="21"/>
  <c r="E809" i="21"/>
  <c r="E808" i="21"/>
  <c r="E807" i="21"/>
  <c r="E806" i="21"/>
  <c r="E805" i="21"/>
  <c r="E804" i="21"/>
  <c r="E803" i="21"/>
  <c r="E802" i="21"/>
  <c r="E801" i="21"/>
  <c r="E800" i="21"/>
  <c r="E799" i="21"/>
  <c r="E798" i="21"/>
  <c r="E797" i="21"/>
  <c r="E796" i="21"/>
  <c r="E795" i="21"/>
  <c r="E794" i="21"/>
  <c r="E793" i="21"/>
  <c r="E792" i="21"/>
  <c r="E791" i="21"/>
  <c r="E790" i="21"/>
  <c r="E789" i="21"/>
  <c r="E788" i="21"/>
  <c r="E787" i="21"/>
  <c r="E786" i="21"/>
  <c r="E785" i="21"/>
  <c r="E784" i="21"/>
  <c r="E783" i="21"/>
  <c r="E782" i="21"/>
  <c r="E781" i="21"/>
  <c r="E780" i="21"/>
  <c r="E779" i="21"/>
  <c r="E778" i="21"/>
  <c r="E777" i="21"/>
  <c r="E776" i="21"/>
  <c r="E775" i="21"/>
  <c r="E774" i="21"/>
  <c r="E773" i="21"/>
  <c r="E772" i="21"/>
  <c r="E771" i="21"/>
  <c r="E770" i="21"/>
  <c r="E769" i="21"/>
  <c r="E768" i="21"/>
  <c r="E767" i="21"/>
  <c r="E766" i="21"/>
  <c r="E765" i="21"/>
  <c r="E764" i="21"/>
  <c r="E763" i="21"/>
  <c r="E762" i="21"/>
  <c r="E761" i="21"/>
  <c r="E760" i="21"/>
  <c r="E759" i="21"/>
  <c r="E758" i="21"/>
  <c r="E757" i="21"/>
  <c r="E756" i="21"/>
  <c r="E755" i="21"/>
  <c r="E754" i="21"/>
  <c r="E753" i="21"/>
  <c r="E752" i="21"/>
  <c r="E751" i="21"/>
  <c r="E750" i="21"/>
  <c r="E749" i="21"/>
  <c r="E748" i="21"/>
  <c r="E747" i="21"/>
  <c r="E746" i="21"/>
  <c r="E745" i="21"/>
  <c r="E744" i="21"/>
  <c r="E743" i="21"/>
  <c r="E742" i="21"/>
  <c r="E741" i="21"/>
  <c r="E740" i="21"/>
  <c r="E739" i="21"/>
  <c r="E738" i="21"/>
  <c r="E737" i="21"/>
  <c r="E736" i="21"/>
  <c r="E735" i="21"/>
  <c r="E734" i="21"/>
  <c r="E733" i="21"/>
  <c r="E732" i="21"/>
  <c r="E731" i="21"/>
  <c r="E730" i="21"/>
  <c r="E729" i="21"/>
  <c r="E728" i="21"/>
  <c r="E727" i="21"/>
  <c r="E726" i="21"/>
  <c r="E725" i="21"/>
  <c r="E724" i="21"/>
  <c r="E723" i="21"/>
  <c r="E722" i="21"/>
  <c r="E721" i="21"/>
  <c r="E720" i="21"/>
  <c r="E719" i="21"/>
  <c r="E718" i="21"/>
  <c r="E717" i="21"/>
  <c r="E716" i="21"/>
  <c r="E715" i="21"/>
  <c r="E714" i="21"/>
  <c r="E713" i="21"/>
  <c r="E712" i="21"/>
  <c r="E711" i="21"/>
  <c r="E710" i="21"/>
  <c r="E709" i="21"/>
  <c r="E708" i="21"/>
  <c r="E707" i="21"/>
  <c r="E706" i="21"/>
  <c r="E705" i="21"/>
  <c r="E704" i="21"/>
  <c r="E703" i="21"/>
  <c r="E702" i="21"/>
  <c r="E701" i="21"/>
  <c r="E700" i="21"/>
  <c r="E699" i="21"/>
  <c r="E698" i="21"/>
  <c r="E697" i="21"/>
  <c r="E696" i="21"/>
  <c r="E695" i="21"/>
  <c r="E694" i="21"/>
  <c r="E693" i="21"/>
  <c r="E692" i="21"/>
  <c r="E691" i="21"/>
  <c r="E690" i="21"/>
  <c r="E689" i="21"/>
  <c r="E688" i="21"/>
  <c r="E687" i="21"/>
  <c r="E686" i="21"/>
  <c r="E685" i="21"/>
  <c r="E684" i="21"/>
  <c r="E683" i="21"/>
  <c r="E682" i="21"/>
  <c r="E681" i="21"/>
  <c r="E680" i="21"/>
  <c r="E679" i="21"/>
  <c r="E678" i="21"/>
  <c r="E677" i="21"/>
  <c r="E676" i="21"/>
  <c r="E675" i="21"/>
  <c r="E674" i="21"/>
  <c r="E673" i="21"/>
  <c r="E672" i="21"/>
  <c r="E671" i="21"/>
  <c r="E670" i="21"/>
  <c r="E669" i="21"/>
  <c r="E668" i="21"/>
  <c r="E667" i="21"/>
  <c r="E666" i="21"/>
  <c r="E665" i="21"/>
  <c r="E664" i="21"/>
  <c r="E663" i="21"/>
  <c r="E662" i="21"/>
  <c r="E661" i="21"/>
  <c r="E660" i="21"/>
  <c r="E659" i="21"/>
  <c r="E658" i="21"/>
  <c r="E657" i="21"/>
  <c r="E656" i="21"/>
  <c r="E655" i="21"/>
  <c r="E654" i="21"/>
  <c r="E653" i="21"/>
  <c r="E652" i="21"/>
  <c r="E651" i="21"/>
  <c r="E650" i="21"/>
  <c r="E649" i="21"/>
  <c r="E648" i="21"/>
  <c r="E647" i="21"/>
  <c r="E646" i="21"/>
  <c r="E645" i="21"/>
  <c r="E644" i="21"/>
  <c r="E643" i="21"/>
  <c r="E642" i="21"/>
  <c r="E641" i="21"/>
  <c r="E640" i="21"/>
  <c r="E639" i="21"/>
  <c r="E638" i="21"/>
  <c r="E637" i="21"/>
  <c r="E636" i="21"/>
  <c r="E635" i="21"/>
  <c r="E634" i="21"/>
  <c r="E633" i="21"/>
  <c r="E632" i="21"/>
  <c r="E631" i="21"/>
  <c r="E630" i="21"/>
  <c r="E629" i="21"/>
  <c r="E628" i="21"/>
  <c r="E627" i="21"/>
  <c r="E626" i="21"/>
  <c r="E625" i="21"/>
  <c r="E624" i="21"/>
  <c r="E623" i="21"/>
  <c r="E622" i="21"/>
  <c r="E621" i="21"/>
  <c r="E620" i="21"/>
  <c r="E619" i="21"/>
  <c r="E618" i="21"/>
  <c r="E617" i="21"/>
  <c r="E616" i="21"/>
  <c r="E615" i="21"/>
  <c r="E614" i="21"/>
  <c r="E613" i="21"/>
  <c r="E612" i="21"/>
  <c r="E611" i="21"/>
  <c r="E610" i="21"/>
  <c r="E609" i="21"/>
  <c r="E608" i="21"/>
  <c r="E607" i="21"/>
  <c r="E606" i="21"/>
  <c r="E605" i="21"/>
  <c r="E604" i="21"/>
  <c r="E603" i="21"/>
  <c r="E602" i="21"/>
  <c r="E601" i="21"/>
  <c r="E600" i="21"/>
  <c r="E599" i="21"/>
  <c r="E598" i="21"/>
  <c r="E597" i="21"/>
  <c r="E596" i="21"/>
  <c r="E595" i="21"/>
  <c r="E594" i="21"/>
  <c r="E593" i="21"/>
  <c r="E592" i="21"/>
  <c r="E591" i="21"/>
  <c r="E590" i="21"/>
  <c r="E589" i="21"/>
  <c r="E588" i="21"/>
  <c r="E587" i="21"/>
  <c r="E586" i="21"/>
  <c r="E585" i="21"/>
  <c r="E584" i="21"/>
  <c r="E583" i="21"/>
  <c r="E582" i="21"/>
  <c r="E581" i="21"/>
  <c r="E580" i="21"/>
  <c r="E579" i="21"/>
  <c r="E578" i="21"/>
  <c r="E577" i="21"/>
  <c r="E576" i="21"/>
  <c r="E575" i="21"/>
  <c r="E574" i="21"/>
  <c r="E573" i="21"/>
  <c r="E572" i="21"/>
  <c r="E571" i="21"/>
  <c r="E570" i="21"/>
  <c r="E569" i="21"/>
  <c r="E568" i="21"/>
  <c r="E567" i="21"/>
  <c r="E566" i="21"/>
  <c r="E565" i="21"/>
  <c r="E564" i="21"/>
  <c r="E563" i="21"/>
  <c r="E562" i="21"/>
  <c r="E561" i="21"/>
  <c r="E560" i="21"/>
  <c r="E559" i="21"/>
  <c r="E558" i="21"/>
  <c r="E557" i="21"/>
  <c r="E556" i="21"/>
  <c r="E555" i="21"/>
  <c r="E554" i="21"/>
  <c r="E553" i="21"/>
  <c r="E552" i="21"/>
  <c r="E551" i="21"/>
  <c r="E550" i="21"/>
  <c r="E549" i="21"/>
  <c r="E548" i="21"/>
  <c r="E547" i="21"/>
  <c r="E546" i="21"/>
  <c r="E545" i="21"/>
  <c r="E544" i="21"/>
  <c r="E543" i="21"/>
  <c r="E542" i="21"/>
  <c r="E541" i="21"/>
  <c r="E540" i="21"/>
  <c r="E539" i="21"/>
  <c r="E538" i="21"/>
  <c r="E537" i="21"/>
  <c r="E536" i="21"/>
  <c r="E535" i="21"/>
  <c r="E534" i="21"/>
  <c r="E533" i="21"/>
  <c r="E532" i="21"/>
  <c r="E531" i="21"/>
  <c r="E530" i="21"/>
  <c r="E529" i="21"/>
  <c r="E528" i="21"/>
  <c r="E527" i="21"/>
  <c r="E526" i="21"/>
  <c r="E525" i="21"/>
  <c r="E524" i="21"/>
  <c r="E523" i="21"/>
  <c r="E522" i="21"/>
  <c r="E521" i="21"/>
  <c r="E520" i="21"/>
  <c r="E519" i="21"/>
  <c r="E518" i="21"/>
  <c r="E517" i="21"/>
  <c r="E516" i="21"/>
  <c r="E515" i="21"/>
  <c r="E514" i="21"/>
  <c r="E513" i="21"/>
  <c r="E512" i="21"/>
  <c r="E511" i="21"/>
  <c r="E510" i="21"/>
  <c r="E509" i="21"/>
  <c r="E508" i="21"/>
  <c r="E507" i="21"/>
  <c r="E506" i="21"/>
  <c r="E505" i="21"/>
  <c r="E504" i="21"/>
  <c r="E503" i="21"/>
  <c r="E502" i="21"/>
  <c r="E501" i="21"/>
  <c r="E500" i="21"/>
  <c r="E499" i="21"/>
  <c r="E498" i="21"/>
  <c r="E497" i="21"/>
  <c r="E496" i="21"/>
  <c r="E495" i="21"/>
  <c r="E494" i="21"/>
  <c r="E493" i="21"/>
  <c r="E492" i="21"/>
  <c r="E491" i="21"/>
  <c r="E490" i="21"/>
  <c r="E489" i="21"/>
  <c r="E488" i="21"/>
  <c r="E487" i="21"/>
  <c r="E486" i="21"/>
  <c r="E485" i="21"/>
  <c r="E484" i="21"/>
  <c r="E483" i="21"/>
  <c r="E482" i="21"/>
  <c r="E481" i="21"/>
  <c r="E480" i="21"/>
  <c r="E479" i="21"/>
  <c r="E478" i="21"/>
  <c r="E477" i="21"/>
  <c r="E476" i="21"/>
  <c r="E475" i="21"/>
  <c r="E474" i="21"/>
  <c r="E473" i="21"/>
  <c r="E472" i="21"/>
  <c r="E471" i="21"/>
  <c r="E470" i="21"/>
  <c r="E469" i="21"/>
  <c r="E468" i="21"/>
  <c r="E467" i="21"/>
  <c r="E466" i="21"/>
  <c r="E465" i="21"/>
  <c r="E464" i="21"/>
  <c r="E463" i="21"/>
  <c r="E462" i="21"/>
  <c r="E461" i="21"/>
  <c r="E460" i="21"/>
  <c r="E459" i="21"/>
  <c r="E458" i="21"/>
  <c r="E457" i="21"/>
  <c r="E456" i="21"/>
  <c r="E455" i="21"/>
  <c r="E454" i="21"/>
  <c r="E453" i="21"/>
  <c r="E452" i="21"/>
  <c r="E451" i="21"/>
  <c r="E450" i="21"/>
  <c r="E449" i="21"/>
  <c r="E448" i="21"/>
  <c r="E447" i="21"/>
  <c r="E446" i="21"/>
  <c r="E445" i="21"/>
  <c r="E444" i="21"/>
  <c r="E443" i="21"/>
  <c r="E442" i="21"/>
  <c r="E441" i="21"/>
  <c r="E440" i="21"/>
  <c r="E439" i="21"/>
  <c r="E438" i="21"/>
  <c r="E437" i="21"/>
  <c r="E436" i="21"/>
  <c r="E435" i="21"/>
  <c r="E434" i="21"/>
  <c r="E433" i="21"/>
  <c r="E432" i="21"/>
  <c r="E431" i="21"/>
  <c r="E430" i="21"/>
  <c r="E429" i="21"/>
  <c r="E428" i="21"/>
  <c r="E427" i="21"/>
  <c r="E426" i="21"/>
  <c r="E425" i="21"/>
  <c r="E424" i="21"/>
  <c r="E423" i="21"/>
  <c r="E422" i="21"/>
  <c r="E421" i="21"/>
  <c r="E420" i="21"/>
  <c r="E419" i="21"/>
  <c r="E418" i="21"/>
  <c r="E417" i="21"/>
  <c r="E416" i="21"/>
  <c r="E415" i="21"/>
  <c r="E414" i="21"/>
  <c r="E413" i="21"/>
  <c r="E412" i="21"/>
  <c r="E411" i="21"/>
  <c r="E410" i="21"/>
  <c r="E409" i="21"/>
  <c r="E408" i="21"/>
  <c r="E407" i="21"/>
  <c r="E406" i="21"/>
  <c r="E405" i="21"/>
  <c r="E404" i="21"/>
  <c r="E403" i="21"/>
  <c r="E402" i="21"/>
  <c r="E401" i="21"/>
  <c r="E400" i="21"/>
  <c r="E399" i="21"/>
  <c r="E398" i="21"/>
  <c r="E397" i="21"/>
  <c r="E396" i="21"/>
  <c r="E395" i="21"/>
  <c r="E394" i="21"/>
  <c r="E393" i="21"/>
  <c r="E392" i="21"/>
  <c r="E391" i="21"/>
  <c r="E390" i="21"/>
  <c r="E389" i="21"/>
  <c r="E388" i="21"/>
  <c r="E387" i="21"/>
  <c r="E386" i="21"/>
  <c r="E385" i="21"/>
  <c r="E384" i="21"/>
  <c r="E383" i="21"/>
  <c r="E382" i="21"/>
  <c r="E381" i="21"/>
  <c r="E380" i="21"/>
  <c r="E379" i="21"/>
  <c r="E378" i="21"/>
  <c r="E377" i="21"/>
  <c r="E376" i="21"/>
  <c r="E375" i="21"/>
  <c r="E374" i="21"/>
  <c r="E373" i="21"/>
  <c r="E372" i="21"/>
  <c r="E371" i="21"/>
  <c r="E370" i="21"/>
  <c r="E369" i="21"/>
  <c r="E368" i="21"/>
  <c r="E367" i="21"/>
  <c r="E366" i="21"/>
  <c r="E365" i="21"/>
  <c r="E364" i="21"/>
  <c r="E363" i="21"/>
  <c r="E362" i="21"/>
  <c r="E361" i="21"/>
  <c r="E360" i="21"/>
  <c r="E359" i="21"/>
  <c r="E358" i="21"/>
  <c r="E357" i="21"/>
  <c r="E356" i="21"/>
  <c r="E355" i="21"/>
  <c r="E354" i="21"/>
  <c r="E353" i="21"/>
  <c r="E352" i="21"/>
  <c r="E351" i="21"/>
  <c r="E350" i="21"/>
  <c r="E349" i="21"/>
  <c r="E348" i="21"/>
  <c r="E347" i="21"/>
  <c r="E346" i="21"/>
  <c r="E345" i="21"/>
  <c r="E344" i="21"/>
  <c r="E343" i="21"/>
  <c r="E342" i="21"/>
  <c r="E341" i="21"/>
  <c r="E340" i="21"/>
  <c r="E339" i="21"/>
  <c r="E338" i="21"/>
  <c r="E337" i="21"/>
  <c r="E336" i="21"/>
  <c r="E335" i="21"/>
  <c r="E334" i="21"/>
  <c r="E333" i="21"/>
  <c r="E332" i="21"/>
  <c r="E331" i="21"/>
  <c r="E330" i="21"/>
  <c r="E329" i="21"/>
  <c r="E328" i="21"/>
  <c r="E327" i="21"/>
  <c r="E326" i="21"/>
  <c r="E325" i="21"/>
  <c r="E324" i="21"/>
  <c r="E323" i="21"/>
  <c r="E322" i="21"/>
  <c r="E321" i="21"/>
  <c r="E320" i="21"/>
  <c r="E319" i="21"/>
  <c r="E318" i="21"/>
  <c r="E317" i="21"/>
  <c r="E316" i="21"/>
  <c r="E315" i="21"/>
  <c r="E314" i="21"/>
  <c r="E313" i="21"/>
  <c r="E312" i="21"/>
  <c r="E311" i="21"/>
  <c r="E310" i="21"/>
  <c r="E309" i="21"/>
  <c r="E308" i="21"/>
  <c r="E307" i="21"/>
  <c r="E306" i="21"/>
  <c r="E305" i="21"/>
  <c r="E304" i="21"/>
  <c r="E303" i="21"/>
  <c r="E302" i="21"/>
  <c r="E301" i="21"/>
  <c r="E300" i="21"/>
  <c r="E299" i="21"/>
  <c r="E298" i="21"/>
  <c r="E297" i="21"/>
  <c r="E296" i="21"/>
  <c r="E295" i="21"/>
  <c r="E294" i="21"/>
  <c r="E293" i="21"/>
  <c r="E292" i="21"/>
  <c r="E291" i="21"/>
  <c r="E290" i="21"/>
  <c r="E289" i="21"/>
  <c r="E288" i="21"/>
  <c r="E287" i="21"/>
  <c r="E286" i="21"/>
  <c r="E285" i="21"/>
  <c r="E284" i="21"/>
  <c r="E283" i="21"/>
  <c r="E282" i="21"/>
  <c r="E281" i="21"/>
  <c r="E280" i="21"/>
  <c r="E279" i="21"/>
  <c r="E278" i="21"/>
  <c r="E277" i="21"/>
  <c r="E276" i="21"/>
  <c r="E275" i="21"/>
  <c r="E274" i="21"/>
  <c r="E273" i="21"/>
  <c r="E272" i="21"/>
  <c r="E271" i="21"/>
  <c r="E270" i="21"/>
  <c r="E269" i="21"/>
  <c r="E268" i="21"/>
  <c r="E267" i="21"/>
  <c r="E266" i="21"/>
  <c r="E265" i="21"/>
  <c r="E264" i="21"/>
  <c r="E263" i="21"/>
  <c r="E262" i="21"/>
  <c r="E261" i="21"/>
  <c r="E260" i="21"/>
  <c r="E259" i="21"/>
  <c r="E258" i="21"/>
  <c r="E257" i="21"/>
  <c r="E256" i="21"/>
  <c r="E255" i="21"/>
  <c r="E254" i="21"/>
  <c r="E253" i="21"/>
  <c r="E252" i="21"/>
  <c r="E251" i="21"/>
  <c r="E250" i="21"/>
  <c r="E249" i="21"/>
  <c r="E248" i="21"/>
  <c r="E247" i="21"/>
  <c r="E246" i="21"/>
  <c r="E245" i="21"/>
  <c r="E244" i="21"/>
  <c r="E243" i="21"/>
  <c r="E242" i="21"/>
  <c r="E241" i="21"/>
  <c r="E240" i="21"/>
  <c r="E239" i="21"/>
  <c r="E238" i="21"/>
  <c r="E237" i="21"/>
  <c r="E236" i="21"/>
  <c r="E235" i="21"/>
  <c r="E234" i="21"/>
  <c r="E233" i="21"/>
  <c r="E232" i="21"/>
  <c r="E231" i="21"/>
  <c r="E230" i="21"/>
  <c r="E229" i="21"/>
  <c r="E228" i="21"/>
  <c r="E227" i="21"/>
  <c r="E226" i="21"/>
  <c r="E225" i="21"/>
  <c r="E224" i="21"/>
  <c r="E223" i="21"/>
  <c r="E222" i="21"/>
  <c r="E221" i="21"/>
  <c r="E220" i="21"/>
  <c r="E219" i="21"/>
  <c r="E218" i="21"/>
  <c r="E217" i="21"/>
  <c r="E216" i="21"/>
  <c r="E215" i="21"/>
  <c r="E214" i="21"/>
  <c r="E213" i="21"/>
  <c r="E212" i="21"/>
  <c r="E211" i="21"/>
  <c r="E210" i="21"/>
  <c r="E209" i="21"/>
  <c r="E208" i="21"/>
  <c r="E207" i="21"/>
  <c r="E206" i="21"/>
  <c r="E205" i="21"/>
  <c r="E204" i="21"/>
  <c r="E203" i="21"/>
  <c r="E202" i="21"/>
  <c r="E201" i="21"/>
  <c r="E200" i="21"/>
  <c r="E199" i="21"/>
  <c r="E198" i="21"/>
  <c r="E197" i="21"/>
  <c r="E196" i="21"/>
  <c r="E195" i="21"/>
  <c r="E194" i="21"/>
  <c r="E193" i="21"/>
  <c r="E192" i="21"/>
  <c r="E191" i="21"/>
  <c r="E190" i="21"/>
  <c r="E189" i="21"/>
  <c r="E188" i="21"/>
  <c r="E187" i="21"/>
  <c r="E186" i="21"/>
  <c r="E185" i="21"/>
  <c r="E184" i="21"/>
  <c r="E183" i="21"/>
  <c r="E182" i="21"/>
  <c r="E181" i="21"/>
  <c r="E180" i="21"/>
  <c r="E179" i="21"/>
  <c r="E178" i="21"/>
  <c r="E177" i="21"/>
  <c r="E176" i="21"/>
  <c r="E175" i="21"/>
  <c r="E174" i="21"/>
  <c r="E173" i="21"/>
  <c r="E172" i="21"/>
  <c r="E171" i="21"/>
  <c r="E170" i="21"/>
  <c r="E169" i="21"/>
  <c r="E168" i="21"/>
  <c r="E167" i="21"/>
  <c r="E166" i="21"/>
  <c r="E165" i="21"/>
  <c r="E164" i="21"/>
  <c r="E163" i="21"/>
  <c r="E162" i="21"/>
  <c r="E161" i="21"/>
  <c r="E160" i="21"/>
  <c r="E159" i="21"/>
  <c r="E158" i="21"/>
  <c r="E157" i="21"/>
  <c r="E156" i="21"/>
  <c r="E155" i="21"/>
  <c r="E154" i="21"/>
  <c r="E153" i="21"/>
  <c r="E152" i="21"/>
  <c r="E151" i="21"/>
  <c r="E150" i="21"/>
  <c r="E149" i="21"/>
  <c r="E148" i="21"/>
  <c r="E147" i="21"/>
  <c r="E146" i="21"/>
  <c r="E145" i="21"/>
  <c r="E144" i="21"/>
  <c r="E143" i="21"/>
  <c r="E142" i="21"/>
  <c r="E141" i="21"/>
  <c r="E140" i="21"/>
  <c r="E139" i="21"/>
  <c r="E138" i="21"/>
  <c r="E137" i="21"/>
  <c r="E136" i="21"/>
  <c r="E135" i="21"/>
  <c r="E134" i="21"/>
  <c r="E133" i="21"/>
  <c r="E132" i="21"/>
  <c r="E131" i="21"/>
  <c r="E130" i="21"/>
  <c r="E129" i="21"/>
  <c r="E128" i="21"/>
  <c r="E127" i="21"/>
  <c r="E126" i="21"/>
  <c r="E125" i="21"/>
  <c r="E124" i="21"/>
  <c r="E123" i="21"/>
  <c r="E122" i="21"/>
  <c r="E121" i="21"/>
  <c r="E120" i="21"/>
  <c r="E119" i="21"/>
  <c r="E118" i="21"/>
  <c r="E117" i="21"/>
  <c r="E116" i="21"/>
  <c r="E115" i="21"/>
  <c r="E114" i="21"/>
  <c r="E113" i="21"/>
  <c r="E112" i="21"/>
  <c r="E111" i="21"/>
  <c r="E110" i="21"/>
  <c r="E109" i="21"/>
  <c r="E108" i="21"/>
  <c r="E107" i="21"/>
  <c r="E106" i="21"/>
  <c r="E105" i="21"/>
  <c r="E104" i="21"/>
  <c r="E103" i="21"/>
  <c r="E102" i="21"/>
  <c r="E101" i="21"/>
  <c r="E100" i="21"/>
  <c r="E99" i="21"/>
  <c r="E98" i="21"/>
  <c r="E97" i="21"/>
  <c r="E96" i="21"/>
  <c r="E95" i="21"/>
  <c r="E94" i="21"/>
  <c r="E93" i="21"/>
  <c r="E92" i="21"/>
  <c r="E91" i="21"/>
  <c r="E90" i="21"/>
  <c r="E89" i="21"/>
  <c r="E88" i="21"/>
  <c r="E87" i="21"/>
  <c r="E86" i="21"/>
  <c r="E85" i="21"/>
  <c r="E84" i="21"/>
  <c r="E83" i="21"/>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E16" i="21"/>
  <c r="E15" i="21"/>
  <c r="E14" i="21"/>
  <c r="E13" i="21"/>
  <c r="E12" i="21"/>
  <c r="E11" i="21"/>
  <c r="E10" i="21"/>
  <c r="E9" i="21"/>
  <c r="E8" i="21"/>
  <c r="E7" i="21"/>
  <c r="E6" i="21"/>
  <c r="E5" i="21"/>
  <c r="E4" i="21"/>
  <c r="E3" i="21"/>
  <c r="E2" i="21"/>
</calcChain>
</file>

<file path=xl/sharedStrings.xml><?xml version="1.0" encoding="utf-8"?>
<sst xmlns="http://schemas.openxmlformats.org/spreadsheetml/2006/main" count="18520" uniqueCount="7631">
  <si>
    <t>ביצוע</t>
  </si>
  <si>
    <t>קק"ל</t>
  </si>
  <si>
    <t>אחר</t>
  </si>
  <si>
    <t>שם איש הקשר:</t>
  </si>
  <si>
    <t>תפקיד:</t>
  </si>
  <si>
    <t>מקורות מימון</t>
  </si>
  <si>
    <t>סכום מימון</t>
  </si>
  <si>
    <t>כללי:</t>
  </si>
  <si>
    <t>טלפון - נייד:</t>
  </si>
  <si>
    <t>טלפון - משרד:</t>
  </si>
  <si>
    <t>בנק אגוד לישראל בע"מ</t>
  </si>
  <si>
    <t>בנק דיסקונט לישראל בע"מ</t>
  </si>
  <si>
    <t>בנק דיסקונט למשכנתאות בע"מ</t>
  </si>
  <si>
    <t>בנק דקסיה ישראל בע"מ</t>
  </si>
  <si>
    <t>בנק הפועלים בע"מ</t>
  </si>
  <si>
    <t>בנק יהב לעובדי המדינה בע"מ</t>
  </si>
  <si>
    <t>בנק ירושלים בע"מ</t>
  </si>
  <si>
    <t>בנק לאומי לישראל בע"מ</t>
  </si>
  <si>
    <t>בנק לאומי למשכנתאות בע"מ</t>
  </si>
  <si>
    <t>בנק מזרחי טפחות בע"מ</t>
  </si>
  <si>
    <t>בנק מסד בע"מ</t>
  </si>
  <si>
    <t>בנק מרכנתיל דיסקונט בע"מ</t>
  </si>
  <si>
    <t>בנק ערבי ישראלי בע"מ</t>
  </si>
  <si>
    <t>בנק פועלי אגודת ישראל</t>
  </si>
  <si>
    <t>הבנק הבינלאומי הראשון</t>
  </si>
  <si>
    <t>יובנק בע"מ</t>
  </si>
  <si>
    <t>בנקBNP Paribas</t>
  </si>
  <si>
    <t>סיטיבנק - בנק סיטי</t>
  </si>
  <si>
    <t>בנק HSBC</t>
  </si>
  <si>
    <t>סטייט בנק אוף אינדיה  SBI State Bank of India</t>
  </si>
  <si>
    <t>בנק אוצר החייל</t>
  </si>
  <si>
    <t>בנק ברקליס</t>
  </si>
  <si>
    <t>בנק ישראל</t>
  </si>
  <si>
    <t>בנק החקלאות לישראל</t>
  </si>
  <si>
    <t>בנק הספנות לישראל</t>
  </si>
  <si>
    <t>IDB Swiss Bank</t>
  </si>
  <si>
    <t>דויטשה בנק</t>
  </si>
  <si>
    <t>בנק קונטיננטל</t>
  </si>
  <si>
    <t>בנק יורוטרייד</t>
  </si>
  <si>
    <t>בנק</t>
  </si>
  <si>
    <t>קוד בנק</t>
  </si>
  <si>
    <t>שם בנק</t>
  </si>
  <si>
    <t>קוד סניף</t>
  </si>
  <si>
    <t>שם סניף</t>
  </si>
  <si>
    <t>כתובת סניף</t>
  </si>
  <si>
    <t>יישוב</t>
  </si>
  <si>
    <t>מיקוד</t>
  </si>
  <si>
    <t>ת.ד</t>
  </si>
  <si>
    <t>טלפון</t>
  </si>
  <si>
    <t>פקס</t>
  </si>
  <si>
    <t>טלפון חינם</t>
  </si>
  <si>
    <t>גישה לנכים</t>
  </si>
  <si>
    <t>יום סגור</t>
  </si>
  <si>
    <t>סיווג הסניף</t>
  </si>
  <si>
    <t>תאריך פתיחה</t>
  </si>
  <si>
    <t>תאריך סגירה</t>
  </si>
  <si>
    <t>בנק ממזג</t>
  </si>
  <si>
    <t>סניף ממזג</t>
  </si>
  <si>
    <t>קואורדינטת X</t>
  </si>
  <si>
    <t>קואורדינטת Y</t>
  </si>
  <si>
    <t>מלחה ירושלים</t>
  </si>
  <si>
    <t>אגודת הספורט בית"ר 1 קניון עזריאלי מלחה ירושלים</t>
  </si>
  <si>
    <t>ירושלים</t>
  </si>
  <si>
    <t>02-5009911</t>
  </si>
  <si>
    <t>02-5010106</t>
  </si>
  <si>
    <t>*2616</t>
  </si>
  <si>
    <t>כן</t>
  </si>
  <si>
    <t>יום א</t>
  </si>
  <si>
    <t>מיוחד</t>
  </si>
  <si>
    <t>01/09/2011</t>
  </si>
  <si>
    <t>סניפון וולפסון- חולון</t>
  </si>
  <si>
    <t>הלוחמים 62 בית חולים וולפסון,</t>
  </si>
  <si>
    <t>חולון</t>
  </si>
  <si>
    <t>02-5010026</t>
  </si>
  <si>
    <t>יום ו</t>
  </si>
  <si>
    <t>31/12/2002</t>
  </si>
  <si>
    <t>הלל יפה חדרה</t>
  </si>
  <si>
    <t>דרך השלום 1 דרך השלום בית החולים הלל יפה חדרה</t>
  </si>
  <si>
    <t>חדרה</t>
  </si>
  <si>
    <t>02-5010108</t>
  </si>
  <si>
    <t>25/09/2011</t>
  </si>
  <si>
    <t>אשדוד</t>
  </si>
  <si>
    <t>הבנים 1 רח' הבנים 1, מרכז הקריה, אשדוד</t>
  </si>
  <si>
    <t>02-5010070</t>
  </si>
  <si>
    <t>רגיל</t>
  </si>
  <si>
    <t>01/08/2007</t>
  </si>
  <si>
    <t>קריית הממשלה ת"א - מגדל היובל</t>
  </si>
  <si>
    <t>מנחם בגין 125 רח' מנחם בגין 125 תל אביב</t>
  </si>
  <si>
    <t>תל אביב</t>
  </si>
  <si>
    <t>02-5010071</t>
  </si>
  <si>
    <t>12/11/2007</t>
  </si>
  <si>
    <t>מודיעין</t>
  </si>
  <si>
    <t>גינות אילון 10 מודיעין סנטר</t>
  </si>
  <si>
    <t>02-5010077</t>
  </si>
  <si>
    <t>2616*</t>
  </si>
  <si>
    <t>04/09/2008</t>
  </si>
  <si>
    <t>מרכז הנגב</t>
  </si>
  <si>
    <t>מרכז הנגב דרך מצדה 6 דרך מצדה 6</t>
  </si>
  <si>
    <t>באר שבע</t>
  </si>
  <si>
    <t>02-5010072</t>
  </si>
  <si>
    <t>21/01/2008</t>
  </si>
  <si>
    <t>כפר סבא</t>
  </si>
  <si>
    <t>ויצמן 50 ויצמן 50 כפר סבא</t>
  </si>
  <si>
    <t>02-5010073</t>
  </si>
  <si>
    <t>14/04/2008</t>
  </si>
  <si>
    <t>פתח תקווה</t>
  </si>
  <si>
    <t>המכבים 3 המכבים 3</t>
  </si>
  <si>
    <t>פתח תקוה</t>
  </si>
  <si>
    <t>02-5010075</t>
  </si>
  <si>
    <t>16/06/2008</t>
  </si>
  <si>
    <t>ראשי ירושלים</t>
  </si>
  <si>
    <t>הלל 14 הלל 14 ירושלים</t>
  </si>
  <si>
    <t>02-5010013</t>
  </si>
  <si>
    <t>01/02/1949</t>
  </si>
  <si>
    <t>קדם</t>
  </si>
  <si>
    <t>לח"י 23 , מלון דן 2 מלון דן, לח"י 32 ירושלים</t>
  </si>
  <si>
    <t>02-5010017</t>
  </si>
  <si>
    <t>20/10/1983</t>
  </si>
  <si>
    <t>קרית בן גוריון, י-ם</t>
  </si>
  <si>
    <t>קפלן 1 קרית בן גוריון, בנין משרד השיכון</t>
  </si>
  <si>
    <t>02-5635374</t>
  </si>
  <si>
    <t>01/04/2014</t>
  </si>
  <si>
    <t>בית יהב</t>
  </si>
  <si>
    <t>ירמיהו 80 ירמיהו 80</t>
  </si>
  <si>
    <t>02-5010001</t>
  </si>
  <si>
    <t>09/08/1998</t>
  </si>
  <si>
    <t>שדרות שז"ר 33 שד' שז"ר 33 באר שבע</t>
  </si>
  <si>
    <t>02-5010021</t>
  </si>
  <si>
    <t>15/01/1985</t>
  </si>
  <si>
    <t>אשקלון</t>
  </si>
  <si>
    <t>שד' בן גוריון 13 שד' בן גוריון 13</t>
  </si>
  <si>
    <t>02-5010023</t>
  </si>
  <si>
    <t>02/04/2000</t>
  </si>
  <si>
    <t>כנפי נשרים</t>
  </si>
  <si>
    <t>כנפי נשרים 15 כנפי נשרים 15</t>
  </si>
  <si>
    <t>02-5010074</t>
  </si>
  <si>
    <t>18/05/2008</t>
  </si>
  <si>
    <t>רוטשילד</t>
  </si>
  <si>
    <t>שארית ישראל 35 שארית ישראל 35</t>
  </si>
  <si>
    <t>02-5010027</t>
  </si>
  <si>
    <t>הקריה  תל אביב</t>
  </si>
  <si>
    <t>הארבעה 19 הארבעה 19</t>
  </si>
  <si>
    <t>02-5010031</t>
  </si>
  <si>
    <t>12/10/1983</t>
  </si>
  <si>
    <t>תל השומר</t>
  </si>
  <si>
    <t>ביה"ח שיבא, תל השומר 9 ביתן 9 ביהח תל השומר</t>
  </si>
  <si>
    <t>רמת גן</t>
  </si>
  <si>
    <t>02-5010035</t>
  </si>
  <si>
    <t>נתניה</t>
  </si>
  <si>
    <t>הרצל 23 הרצל 23</t>
  </si>
  <si>
    <t>02-5010038</t>
  </si>
  <si>
    <t>01/07/1999</t>
  </si>
  <si>
    <t>נתב"ג</t>
  </si>
  <si>
    <t>לוד נתב"ג 1 טרמינל 1 לוד</t>
  </si>
  <si>
    <t>אזור רמלה של"ש</t>
  </si>
  <si>
    <t>02-5010040</t>
  </si>
  <si>
    <t>01/10/2001</t>
  </si>
  <si>
    <t>ראשון לציון</t>
  </si>
  <si>
    <t>ישראל גלילי 3 ישראל גלילי 3 קרית הלאום</t>
  </si>
  <si>
    <t>02-5010044</t>
  </si>
  <si>
    <t>01/10/2004</t>
  </si>
  <si>
    <t>אסף הרופא</t>
  </si>
  <si>
    <t>אסף סנטר 1 ביה"ח אסף הרופא, קניון אסף סנטר</t>
  </si>
  <si>
    <t>באר יעקב</t>
  </si>
  <si>
    <t>02-5010045</t>
  </si>
  <si>
    <t>06/01/2008</t>
  </si>
  <si>
    <t>הנשיא  ויצמן 21 הנשיא 21</t>
  </si>
  <si>
    <t>02-5010048</t>
  </si>
  <si>
    <t>22/05/2000</t>
  </si>
  <si>
    <t>גלילות</t>
  </si>
  <si>
    <t>צומת גלילות 1 בניין רב מכר,</t>
  </si>
  <si>
    <t>רמת השרון</t>
  </si>
  <si>
    <t>02-5010049</t>
  </si>
  <si>
    <t>04/03/2008</t>
  </si>
  <si>
    <t>חיפה</t>
  </si>
  <si>
    <t>דרך העצמאות 36 העצמאות 36</t>
  </si>
  <si>
    <t>02-5010052</t>
  </si>
  <si>
    <t>נהרייה</t>
  </si>
  <si>
    <t>הרצל 64 מרכז הגעתון הרצל 64</t>
  </si>
  <si>
    <t>נהריה</t>
  </si>
  <si>
    <t>02-5010056</t>
  </si>
  <si>
    <t>01/09/2000</t>
  </si>
  <si>
    <t>נצרת עילית</t>
  </si>
  <si>
    <t>המלאכה 3 בנין לב העסקים המלאכה 3</t>
  </si>
  <si>
    <t>02-5010059</t>
  </si>
  <si>
    <t>01/06/2001</t>
  </si>
  <si>
    <t>רמב"ם</t>
  </si>
  <si>
    <t>רח' העליה השנייה 2 בית החולים רמב"ם</t>
  </si>
  <si>
    <t>04-8516022</t>
  </si>
  <si>
    <t>04-8515911</t>
  </si>
  <si>
    <t>12/06/2002</t>
  </si>
  <si>
    <t>קרנות השתלמות</t>
  </si>
  <si>
    <t xml:space="preserve">ירמיהו 80 </t>
  </si>
  <si>
    <t>02-5009666</t>
  </si>
  <si>
    <t>02-5385978</t>
  </si>
  <si>
    <t>30/11/1994</t>
  </si>
  <si>
    <t>תוכניות חסכון</t>
  </si>
  <si>
    <t>02-5385931</t>
  </si>
  <si>
    <t>אשראי</t>
  </si>
  <si>
    <t>02-5010007</t>
  </si>
  <si>
    <t>22/11/1992</t>
  </si>
  <si>
    <t>הנהלה ראשית</t>
  </si>
  <si>
    <t>02-5385869</t>
  </si>
  <si>
    <t>01/12/1985</t>
  </si>
  <si>
    <t xml:space="preserve">מאיר דיזינגוף 1 </t>
  </si>
  <si>
    <t>08-9154788</t>
  </si>
  <si>
    <t>08-9236572</t>
  </si>
  <si>
    <t>08-9155718</t>
  </si>
  <si>
    <t>01/09/2010</t>
  </si>
  <si>
    <t>בת ים</t>
  </si>
  <si>
    <t>בלפור 72 בלפור 72</t>
  </si>
  <si>
    <t>02-5010107</t>
  </si>
  <si>
    <t>מעלה אדומים</t>
  </si>
  <si>
    <t>דרך קדם 5 קניון אדומים</t>
  </si>
  <si>
    <t>02-5010105</t>
  </si>
  <si>
    <t>22/11/2011</t>
  </si>
  <si>
    <t>איכלוב</t>
  </si>
  <si>
    <t>ויצמן 14 ביה"ח איכילוב ויצמן 14תל אביב</t>
  </si>
  <si>
    <t>02-5010104</t>
  </si>
  <si>
    <t>30/06/2011</t>
  </si>
  <si>
    <t>רח' העליה השנייה 2 בית החולים רמב"ם העליה 8</t>
  </si>
  <si>
    <t>צומת גלילות 1 בניין רב מכר, סינמה סיטי</t>
  </si>
  <si>
    <t>עפולה</t>
  </si>
  <si>
    <t>יהשוע חנקין 14 קניון העמקים , יהושוע חנקין 14</t>
  </si>
  <si>
    <t>02-5010079</t>
  </si>
  <si>
    <t>04/08/2008</t>
  </si>
  <si>
    <t>סניף טבריה</t>
  </si>
  <si>
    <t>ככר רבין 1 ככר רבין. רסקו.</t>
  </si>
  <si>
    <t>טבריה</t>
  </si>
  <si>
    <t>02-5010080</t>
  </si>
  <si>
    <t>03/09/2008</t>
  </si>
  <si>
    <t>סניף רחובות</t>
  </si>
  <si>
    <t>הלל וחנן אופנהיימר 2 אופנהימר 2</t>
  </si>
  <si>
    <t>רחובות</t>
  </si>
  <si>
    <t>02-5010085</t>
  </si>
  <si>
    <t>11/11/2008</t>
  </si>
  <si>
    <t>קריית ביאליק</t>
  </si>
  <si>
    <t>ויצמן 27 ויצמן 27</t>
  </si>
  <si>
    <t>קרית ביאליק</t>
  </si>
  <si>
    <t>02-5010086</t>
  </si>
  <si>
    <t>24/11/2008</t>
  </si>
  <si>
    <t>כרמיאל</t>
  </si>
  <si>
    <t>מעלה כמון 5 מעלה כמון 5</t>
  </si>
  <si>
    <t>02-5010088</t>
  </si>
  <si>
    <t>29/12/2008</t>
  </si>
  <si>
    <t>אילת</t>
  </si>
  <si>
    <t>פתן 5 פתן 5</t>
  </si>
  <si>
    <t>02-5010076</t>
  </si>
  <si>
    <t>07/07/2008</t>
  </si>
  <si>
    <t>רמת החייל</t>
  </si>
  <si>
    <t>ראול ולנברג 24 רמת החייל</t>
  </si>
  <si>
    <t>02-5010097</t>
  </si>
  <si>
    <t>16/08/2009</t>
  </si>
  <si>
    <t>01/07/2014</t>
  </si>
  <si>
    <t>יהושוע חנקין 95 חנקין 95</t>
  </si>
  <si>
    <t>02-5010087</t>
  </si>
  <si>
    <t>29/01/2009</t>
  </si>
  <si>
    <t>כרמל</t>
  </si>
  <si>
    <t>שד' מוריה 44 שד' מוריה 44, חיפה</t>
  </si>
  <si>
    <t>02-5010114</t>
  </si>
  <si>
    <t>22/08/2012</t>
  </si>
  <si>
    <t>דרך בן גוריון 22 בן גוריון 22</t>
  </si>
  <si>
    <t>02-5010133</t>
  </si>
  <si>
    <t>05/08/2012</t>
  </si>
  <si>
    <t>לב ראשון</t>
  </si>
  <si>
    <t>הרצל 52 רח' הרצל 52, ראשון לציון</t>
  </si>
  <si>
    <t>02-5010115</t>
  </si>
  <si>
    <t>24/12/2012</t>
  </si>
  <si>
    <t>בית שמש</t>
  </si>
  <si>
    <t>יגאל אלון 3 קניון ביג פאשן</t>
  </si>
  <si>
    <t>02-5010121</t>
  </si>
  <si>
    <t>20/09/2013</t>
  </si>
  <si>
    <t>משכנות האומה</t>
  </si>
  <si>
    <t>הנשיא השישי 14 הנשיא השישי 14</t>
  </si>
  <si>
    <t>02-5010018</t>
  </si>
  <si>
    <t>19/03/2014</t>
  </si>
  <si>
    <t>פסגת זאב</t>
  </si>
  <si>
    <t>שד' משה דיין 106 קניון הפסגה משה דיין 106</t>
  </si>
  <si>
    <t>02-5010112</t>
  </si>
  <si>
    <t>22/05/2012</t>
  </si>
  <si>
    <t>שלוחת קש"ב</t>
  </si>
  <si>
    <t xml:space="preserve">אבא הלל סילבר 3 </t>
  </si>
  <si>
    <t>לוד</t>
  </si>
  <si>
    <t>03-9352734</t>
  </si>
  <si>
    <t>077-8083811</t>
  </si>
  <si>
    <t>לא</t>
  </si>
  <si>
    <t>06/05/1991</t>
  </si>
  <si>
    <t>מכון וייצמן</t>
  </si>
  <si>
    <t xml:space="preserve"> ככר היובל, מכון ויצמן  </t>
  </si>
  <si>
    <t>08-9464979</t>
  </si>
  <si>
    <t>08-9465015</t>
  </si>
  <si>
    <t>19/09/2000</t>
  </si>
  <si>
    <t>15/08/2012</t>
  </si>
  <si>
    <t>שלוחת בני ברק</t>
  </si>
  <si>
    <t xml:space="preserve">זבוטינסקי 7 </t>
  </si>
  <si>
    <t>בני ברק</t>
  </si>
  <si>
    <t>03-9544555</t>
  </si>
  <si>
    <t>08-9908355</t>
  </si>
  <si>
    <t>*5522</t>
  </si>
  <si>
    <t>02/02/2003</t>
  </si>
  <si>
    <t>שלוחת אל על</t>
  </si>
  <si>
    <t xml:space="preserve">נתב"ג, בנין אל על - </t>
  </si>
  <si>
    <t>03-9722119</t>
  </si>
  <si>
    <t>03-7600355</t>
  </si>
  <si>
    <t>25/12/2003</t>
  </si>
  <si>
    <t>שלוחת להבים</t>
  </si>
  <si>
    <t xml:space="preserve">שד' רמון 1 </t>
  </si>
  <si>
    <t>להבים</t>
  </si>
  <si>
    <t>076-8894742</t>
  </si>
  <si>
    <t>29/12/2004</t>
  </si>
  <si>
    <t>שלוחת צורן</t>
  </si>
  <si>
    <t xml:space="preserve">דרך  לב השרון 42 </t>
  </si>
  <si>
    <t>צורן</t>
  </si>
  <si>
    <t>26/12/2004</t>
  </si>
  <si>
    <t>שלוחת המפרש</t>
  </si>
  <si>
    <t>פל ים 15 15 א', בניין ב'</t>
  </si>
  <si>
    <t>03-6010355</t>
  </si>
  <si>
    <t>24/03/2005</t>
  </si>
  <si>
    <t>שלוחת הדסה</t>
  </si>
  <si>
    <t xml:space="preserve">בית חולים הדסה עין כרם - </t>
  </si>
  <si>
    <t>02-5489355</t>
  </si>
  <si>
    <t>אזורי חן</t>
  </si>
  <si>
    <t>גרינברג 23 אזורי חן</t>
  </si>
  <si>
    <t>03-9544324</t>
  </si>
  <si>
    <t>25/12/2006</t>
  </si>
  <si>
    <t>15/12/2013</t>
  </si>
  <si>
    <t>בית אבות "מגדלי הים התיכון"</t>
  </si>
  <si>
    <t xml:space="preserve">סירני 58 </t>
  </si>
  <si>
    <t>09-8985069</t>
  </si>
  <si>
    <t>22/12/2004</t>
  </si>
  <si>
    <t>בית אבות "הדרים בכפר"</t>
  </si>
  <si>
    <t xml:space="preserve">בן יהודה 77 </t>
  </si>
  <si>
    <t>076-8894706</t>
  </si>
  <si>
    <t>04/07/2004</t>
  </si>
  <si>
    <t>בית אבות "בית בכפר"</t>
  </si>
  <si>
    <t xml:space="preserve">בן יהודה 71 </t>
  </si>
  <si>
    <t>03-6154555</t>
  </si>
  <si>
    <t>02/07/2004</t>
  </si>
  <si>
    <t>בית אבות "בית גיל פז"</t>
  </si>
  <si>
    <t xml:space="preserve">תל חי 4 </t>
  </si>
  <si>
    <t>03-5025555</t>
  </si>
  <si>
    <t>בית אבות "זרע סלומון"</t>
  </si>
  <si>
    <t xml:space="preserve">נתיב האבות 1 </t>
  </si>
  <si>
    <t>04-9900355</t>
  </si>
  <si>
    <t>בית אבות "רמת אפעל"</t>
  </si>
  <si>
    <t xml:space="preserve">שדרות הארזים 2 </t>
  </si>
  <si>
    <t>רמת אפעל</t>
  </si>
  <si>
    <t>01/07/2004</t>
  </si>
  <si>
    <t>05/07/2012</t>
  </si>
  <si>
    <t>בית אבות "מעונות מכבי"</t>
  </si>
  <si>
    <t xml:space="preserve">שדרות בן צבי 35 </t>
  </si>
  <si>
    <t>נווה דור דיור מוגן</t>
  </si>
  <si>
    <t xml:space="preserve">משה דיין 8 </t>
  </si>
  <si>
    <t>קרית טבעון</t>
  </si>
  <si>
    <t>08-9269355</t>
  </si>
  <si>
    <t>23/03/2005</t>
  </si>
  <si>
    <t>מעונות מכבי בית אילדן</t>
  </si>
  <si>
    <t xml:space="preserve">חשמונאים 76 </t>
  </si>
  <si>
    <t>קרית מוצקין</t>
  </si>
  <si>
    <t>04-8678611</t>
  </si>
  <si>
    <t>בית אבות "בית מוזס"</t>
  </si>
  <si>
    <t xml:space="preserve">דרך בית לחם 52 </t>
  </si>
  <si>
    <t>01/06/2005</t>
  </si>
  <si>
    <t>בית אבות "נופים"</t>
  </si>
  <si>
    <t>סולד 2 מגדל נופים</t>
  </si>
  <si>
    <t>03-5551755</t>
  </si>
  <si>
    <t>02/06/2005</t>
  </si>
  <si>
    <t>בית אבות "הוד"</t>
  </si>
  <si>
    <t xml:space="preserve">גואטמלה 3 </t>
  </si>
  <si>
    <t>04-6176355</t>
  </si>
  <si>
    <t>בית אבות "נופי גילה"</t>
  </si>
  <si>
    <t xml:space="preserve">אונטרמן 5 </t>
  </si>
  <si>
    <t>03-7381322</t>
  </si>
  <si>
    <t>שלוחת חצור הגלילית</t>
  </si>
  <si>
    <t>הנשיא 520 מרכז מסחרי</t>
  </si>
  <si>
    <t>חצור הגלילית</t>
  </si>
  <si>
    <t>04-6936425</t>
  </si>
  <si>
    <t>17/03/2009</t>
  </si>
  <si>
    <t>משכנתאות קרית הממשלה</t>
  </si>
  <si>
    <t xml:space="preserve">פל ים 1 </t>
  </si>
  <si>
    <t>04-8644414</t>
  </si>
  <si>
    <t>03-9428355</t>
  </si>
  <si>
    <t>יום ש</t>
  </si>
  <si>
    <t>25/02/2007</t>
  </si>
  <si>
    <t>שלוחת עזריאלי</t>
  </si>
  <si>
    <t>מנחם בגין 132 מגדל מרובע קומה 30</t>
  </si>
  <si>
    <t>03-5424535</t>
  </si>
  <si>
    <t>21/12/2009</t>
  </si>
  <si>
    <t>05/01/2014</t>
  </si>
  <si>
    <t>שלוחת קרית השרון</t>
  </si>
  <si>
    <t>יהודה פרח 5 קרית השרון</t>
  </si>
  <si>
    <t>09-8341758</t>
  </si>
  <si>
    <t>09-8329537</t>
  </si>
  <si>
    <t>01/06/2009</t>
  </si>
  <si>
    <t>05/09/2012</t>
  </si>
  <si>
    <t>בית אבות דור כרמל</t>
  </si>
  <si>
    <t>גדליהו 1 א</t>
  </si>
  <si>
    <t>04-8298333</t>
  </si>
  <si>
    <t>03-5642437</t>
  </si>
  <si>
    <t>01/08/2012</t>
  </si>
  <si>
    <t>שלוחת גבעת טל</t>
  </si>
  <si>
    <t xml:space="preserve">משה דיין 2 </t>
  </si>
  <si>
    <t>ראש העין</t>
  </si>
  <si>
    <t>02-5412329</t>
  </si>
  <si>
    <t>שלוחת ביתן אהרון</t>
  </si>
  <si>
    <t xml:space="preserve">מרכז מסחרי חבצלת השרון 1 </t>
  </si>
  <si>
    <t>ביתן אהרן</t>
  </si>
  <si>
    <t>13/09/2012</t>
  </si>
  <si>
    <t>25/07/2014</t>
  </si>
  <si>
    <t>שלוחת חלומות זכרון</t>
  </si>
  <si>
    <t xml:space="preserve">חוחית 16 </t>
  </si>
  <si>
    <t>זכרון יעקב</t>
  </si>
  <si>
    <t>08-9277055</t>
  </si>
  <si>
    <t>12/12/2013</t>
  </si>
  <si>
    <t>שלוחת לב הפארק</t>
  </si>
  <si>
    <t xml:space="preserve">ירושלים 34 </t>
  </si>
  <si>
    <t>רעננה</t>
  </si>
  <si>
    <t>077-8083695</t>
  </si>
  <si>
    <t>27/07/2010</t>
  </si>
  <si>
    <t>שלוחת רמת בית שמש</t>
  </si>
  <si>
    <t xml:space="preserve">נחל זהר 3 </t>
  </si>
  <si>
    <t>077-8083674</t>
  </si>
  <si>
    <t>05/05/2008</t>
  </si>
  <si>
    <t>שלוחת אורנית</t>
  </si>
  <si>
    <t xml:space="preserve">מרכז מסחרי אורנית  </t>
  </si>
  <si>
    <t>אורנית</t>
  </si>
  <si>
    <t>03-9071553</t>
  </si>
  <si>
    <t>03-9087846</t>
  </si>
  <si>
    <t>12/06/2006</t>
  </si>
  <si>
    <t>08/08/2012</t>
  </si>
  <si>
    <t>משכנתאות כיכר השבת</t>
  </si>
  <si>
    <t>מאה שערים 2 ככר השבת</t>
  </si>
  <si>
    <t>02-5333649</t>
  </si>
  <si>
    <t>03-9722144</t>
  </si>
  <si>
    <t>15/01/2012</t>
  </si>
  <si>
    <t>משכנתאות מודיעין</t>
  </si>
  <si>
    <t xml:space="preserve">שד' החשמונאים 15 </t>
  </si>
  <si>
    <t>08-9702037</t>
  </si>
  <si>
    <t>02-6437778</t>
  </si>
  <si>
    <t>24/04/2006</t>
  </si>
  <si>
    <t>משכנתאות קרית אונו</t>
  </si>
  <si>
    <t xml:space="preserve">הכלנית 17 </t>
  </si>
  <si>
    <t>קרית אונו</t>
  </si>
  <si>
    <t>03-7362941</t>
  </si>
  <si>
    <t>02-5770355</t>
  </si>
  <si>
    <t>משכנתאות הוד השרון</t>
  </si>
  <si>
    <t xml:space="preserve">סוקולוב 16 </t>
  </si>
  <si>
    <t>הוד השרון</t>
  </si>
  <si>
    <t>09-7438870</t>
  </si>
  <si>
    <t>03-6110355</t>
  </si>
  <si>
    <t>05/01/2009</t>
  </si>
  <si>
    <t>31/12/2013</t>
  </si>
  <si>
    <t>משכנתאות הנביאים</t>
  </si>
  <si>
    <t>חורי 2 מגדל הנביאים</t>
  </si>
  <si>
    <t>04-8679814</t>
  </si>
  <si>
    <t>03-7419079</t>
  </si>
  <si>
    <t>01/06/2008</t>
  </si>
  <si>
    <t>משכנתאות - ככר העצמאות</t>
  </si>
  <si>
    <t xml:space="preserve">ככר העצמאות 14 </t>
  </si>
  <si>
    <t>076-8844303</t>
  </si>
  <si>
    <t>02-6301355</t>
  </si>
  <si>
    <t>07/04/2011</t>
  </si>
  <si>
    <t>משכנתאות - רמות אשכול</t>
  </si>
  <si>
    <t>פארן 7 רמות אשכול</t>
  </si>
  <si>
    <t>02-5327152</t>
  </si>
  <si>
    <t>04-8118321</t>
  </si>
  <si>
    <t>02/01/2000</t>
  </si>
  <si>
    <t>משכנתאות - אשדוד</t>
  </si>
  <si>
    <t xml:space="preserve">שבי ציון 3 </t>
  </si>
  <si>
    <t>08-8526796</t>
  </si>
  <si>
    <t>076-8894622</t>
  </si>
  <si>
    <t>01/04/2009</t>
  </si>
  <si>
    <t>19/05/2013</t>
  </si>
  <si>
    <t>דלפק המסגר</t>
  </si>
  <si>
    <t xml:space="preserve">המסגר 44 </t>
  </si>
  <si>
    <t>03-5043680</t>
  </si>
  <si>
    <t>03-5049184</t>
  </si>
  <si>
    <t>13/06/2013</t>
  </si>
  <si>
    <t>שלוחת מגדיאל</t>
  </si>
  <si>
    <t xml:space="preserve">סוקולוב 12 </t>
  </si>
  <si>
    <t>04-6849355</t>
  </si>
  <si>
    <t>14/04/2011</t>
  </si>
  <si>
    <t>שלוחת מרגליות</t>
  </si>
  <si>
    <t xml:space="preserve">ז'בוטינסקי 3 </t>
  </si>
  <si>
    <t>09-9706356</t>
  </si>
  <si>
    <t>25/01/2012</t>
  </si>
  <si>
    <t>שלוחת המכללה למנהל</t>
  </si>
  <si>
    <t xml:space="preserve">יצחק רבין 7 </t>
  </si>
  <si>
    <t>09-9716455</t>
  </si>
  <si>
    <t>01/03/2011</t>
  </si>
  <si>
    <t>ככר המדינה</t>
  </si>
  <si>
    <t xml:space="preserve">ה' באייר 76 </t>
  </si>
  <si>
    <t>077-8083603</t>
  </si>
  <si>
    <t>24/01/2014</t>
  </si>
  <si>
    <t>בנקאות פרטית בינלאומית 606 ת"א</t>
  </si>
  <si>
    <t>דיזנגוף 55 "מגדל על"</t>
  </si>
  <si>
    <t>03-6217444</t>
  </si>
  <si>
    <t>03-6217455</t>
  </si>
  <si>
    <t>עסקים באר שבע</t>
  </si>
  <si>
    <t>בן צבי 10 מגדל הרכבת קומה 11</t>
  </si>
  <si>
    <t>076-8660799</t>
  </si>
  <si>
    <t>076-8660789</t>
  </si>
  <si>
    <t>המעפילים</t>
  </si>
  <si>
    <t>השלושה 9 יד אליהו</t>
  </si>
  <si>
    <t>077-8083616</t>
  </si>
  <si>
    <t>עסקים אשדוד</t>
  </si>
  <si>
    <t xml:space="preserve">שדרות הרצל 1 </t>
  </si>
  <si>
    <t>076-8661899</t>
  </si>
  <si>
    <t>076-8661889</t>
  </si>
  <si>
    <t>25/11/1998</t>
  </si>
  <si>
    <t>צמרת</t>
  </si>
  <si>
    <t xml:space="preserve">נסים אלוני 10 </t>
  </si>
  <si>
    <t>077-8083622</t>
  </si>
  <si>
    <t>10/01/2011</t>
  </si>
  <si>
    <t>עמק ברכה</t>
  </si>
  <si>
    <t xml:space="preserve">עמק הברכה 23 </t>
  </si>
  <si>
    <t>077-8083624</t>
  </si>
  <si>
    <t>נוה אביבים</t>
  </si>
  <si>
    <t xml:space="preserve">רב אשי 18 </t>
  </si>
  <si>
    <t>077-8083625</t>
  </si>
  <si>
    <t>מגדלי דוד</t>
  </si>
  <si>
    <t xml:space="preserve">אורי 12 </t>
  </si>
  <si>
    <t>077-8083627</t>
  </si>
  <si>
    <t>רמת אביב ג'</t>
  </si>
  <si>
    <t xml:space="preserve">אחימאיר 21 </t>
  </si>
  <si>
    <t>077-8083628</t>
  </si>
  <si>
    <t>בורסת היהלומים</t>
  </si>
  <si>
    <t>ז'בוטינסקי 1 בנין בורסת היהלומים</t>
  </si>
  <si>
    <t>03-5759922</t>
  </si>
  <si>
    <t>02-6207555</t>
  </si>
  <si>
    <t>10/10/1993</t>
  </si>
  <si>
    <t>21/05/2014</t>
  </si>
  <si>
    <t>למד</t>
  </si>
  <si>
    <t>האוזנר 3 תכנית ל'</t>
  </si>
  <si>
    <t>077-8083631</t>
  </si>
  <si>
    <t>שדרות משה דיין 106 קניון הפסגה, פסגת זאב</t>
  </si>
  <si>
    <t>077-8083634</t>
  </si>
  <si>
    <t>18/12/2006</t>
  </si>
  <si>
    <t>דניה</t>
  </si>
  <si>
    <t>ליבריה 2 שכ' דניה</t>
  </si>
  <si>
    <t>077-8083635</t>
  </si>
  <si>
    <t>31/07/2007</t>
  </si>
  <si>
    <t>הבאר</t>
  </si>
  <si>
    <t>מורשת ישראל 15 קניון הבאר נאות שקמה</t>
  </si>
  <si>
    <t>077-8083637</t>
  </si>
  <si>
    <t>26/02/2008</t>
  </si>
  <si>
    <t>מבשרת ציון</t>
  </si>
  <si>
    <t xml:space="preserve">שדרות הראל 10 </t>
  </si>
  <si>
    <t>077-8083638</t>
  </si>
  <si>
    <t>21/02/2008</t>
  </si>
  <si>
    <t>עסקים חדרה</t>
  </si>
  <si>
    <t xml:space="preserve">הרברט סמואל 58 </t>
  </si>
  <si>
    <t>076-8663999</t>
  </si>
  <si>
    <t>076-8663989</t>
  </si>
  <si>
    <t>20/11/2000</t>
  </si>
  <si>
    <t>מעלות</t>
  </si>
  <si>
    <t xml:space="preserve">דרך האלוף עוזי נרקיס 1 </t>
  </si>
  <si>
    <t>מעלות תרשיחא</t>
  </si>
  <si>
    <t>09-8629358</t>
  </si>
  <si>
    <t>12/05/2009</t>
  </si>
  <si>
    <t>מרכז עסקים תל אביב צפון</t>
  </si>
  <si>
    <t xml:space="preserve">דיזינגוף 50 תל אביב  </t>
  </si>
  <si>
    <t>03-6215333</t>
  </si>
  <si>
    <t>03-6215355</t>
  </si>
  <si>
    <t>26/03/2008</t>
  </si>
  <si>
    <t>15/12/2012</t>
  </si>
  <si>
    <t>מרגליות</t>
  </si>
  <si>
    <t>ז'בוטינסקי 3 קניון מרגלית השרון</t>
  </si>
  <si>
    <t>076-8890643</t>
  </si>
  <si>
    <t>076-8894643</t>
  </si>
  <si>
    <t>5522*</t>
  </si>
  <si>
    <t>12/06/2013</t>
  </si>
  <si>
    <t>יחידת בצוע-נהול אשראי מרוכז</t>
  </si>
  <si>
    <t xml:space="preserve">לילינבלום 12 </t>
  </si>
  <si>
    <t>076-8858111</t>
  </si>
  <si>
    <t>04-6520655</t>
  </si>
  <si>
    <t>יחידת ביצוע</t>
  </si>
  <si>
    <t>02/01/2002</t>
  </si>
  <si>
    <t>גבעת שאול</t>
  </si>
  <si>
    <t xml:space="preserve">כנפי נשרים 13 </t>
  </si>
  <si>
    <t>077-8083647</t>
  </si>
  <si>
    <t>11/08/2009</t>
  </si>
  <si>
    <t>אלוני השרון</t>
  </si>
  <si>
    <t xml:space="preserve">טום לנטוס 26 </t>
  </si>
  <si>
    <t>077-8083648</t>
  </si>
  <si>
    <t>06/09/2012</t>
  </si>
  <si>
    <t>עסקים החרושת</t>
  </si>
  <si>
    <t>המשביר 1 אזור התעשיה</t>
  </si>
  <si>
    <t>076-8665199</t>
  </si>
  <si>
    <t>076-8665189</t>
  </si>
  <si>
    <t>כפר קאסם</t>
  </si>
  <si>
    <t>עלי בן אבו טאלב - עלי בן אבו טאלב פינת חאלד בן אל ואליד</t>
  </si>
  <si>
    <t>077-8083652</t>
  </si>
  <si>
    <t xml:space="preserve">מרכז מסחרי גמיון תל השומר - </t>
  </si>
  <si>
    <t>עסקים אלונים</t>
  </si>
  <si>
    <t>יגאל אלון 65 מגדלי טויוטה</t>
  </si>
  <si>
    <t>076-8665499</t>
  </si>
  <si>
    <t>076-8665489</t>
  </si>
  <si>
    <t>26/11/1997</t>
  </si>
  <si>
    <t>קסם</t>
  </si>
  <si>
    <t xml:space="preserve">הירדן 79-77 </t>
  </si>
  <si>
    <t>077-8083655</t>
  </si>
  <si>
    <t>קרית שרת</t>
  </si>
  <si>
    <t>קרן היסוד 1 מרכז מסחרי, קרית שרת</t>
  </si>
  <si>
    <t>077-8083657</t>
  </si>
  <si>
    <t xml:space="preserve">ככר היובל, מכון וייצמן - </t>
  </si>
  <si>
    <t>03-7362943</t>
  </si>
  <si>
    <t>20/09/2000</t>
  </si>
  <si>
    <t>סיטי אשדוד</t>
  </si>
  <si>
    <t xml:space="preserve">שדרות הציונות 13 </t>
  </si>
  <si>
    <t>077-8083662</t>
  </si>
  <si>
    <t>28/08/2006</t>
  </si>
  <si>
    <t>אוסישקין</t>
  </si>
  <si>
    <t xml:space="preserve">אוסישקין 3 </t>
  </si>
  <si>
    <t>077-8083665</t>
  </si>
  <si>
    <t>ההלכה</t>
  </si>
  <si>
    <t xml:space="preserve">ביאליק 125 </t>
  </si>
  <si>
    <t>077-8083666</t>
  </si>
  <si>
    <t>16/02/1984</t>
  </si>
  <si>
    <t xml:space="preserve">הערבה 1 </t>
  </si>
  <si>
    <t>077-8083667</t>
  </si>
  <si>
    <t>היקב</t>
  </si>
  <si>
    <t xml:space="preserve">זד"ל 7 </t>
  </si>
  <si>
    <t>077-8083669</t>
  </si>
  <si>
    <t>עסקים קרית אריה</t>
  </si>
  <si>
    <t xml:space="preserve">ז'בוטינסקי 110 </t>
  </si>
  <si>
    <t>076-8667099</t>
  </si>
  <si>
    <t>076-8667089</t>
  </si>
  <si>
    <t>14/09/1994</t>
  </si>
  <si>
    <t>עסקים ראשון לציון</t>
  </si>
  <si>
    <t>משה לוי 11 אזור תעשיה</t>
  </si>
  <si>
    <t>076-8667199</t>
  </si>
  <si>
    <t>076-8667189</t>
  </si>
  <si>
    <t>28/02/1988</t>
  </si>
  <si>
    <t>הברזל</t>
  </si>
  <si>
    <t xml:space="preserve">הברזל 28 </t>
  </si>
  <si>
    <t>077-8083673</t>
  </si>
  <si>
    <t>07/04/2008</t>
  </si>
  <si>
    <t>רמת בית שמש</t>
  </si>
  <si>
    <t>11/12/2013</t>
  </si>
  <si>
    <t>אור יהודה</t>
  </si>
  <si>
    <t xml:space="preserve">אליהו סעדון קניון קניאור 120 </t>
  </si>
  <si>
    <t>077-8083676</t>
  </si>
  <si>
    <t>18/06/1991</t>
  </si>
  <si>
    <t>ישיר לאומי</t>
  </si>
  <si>
    <t xml:space="preserve">טוליפמן 7 </t>
  </si>
  <si>
    <t>03-9544343</t>
  </si>
  <si>
    <t>08-8610355</t>
  </si>
  <si>
    <t>15/01/1995</t>
  </si>
  <si>
    <t>לב העיר 2 קניון עזריאלי</t>
  </si>
  <si>
    <t>077-8083680</t>
  </si>
  <si>
    <t>18/03/1998</t>
  </si>
  <si>
    <t>רמת פולג</t>
  </si>
  <si>
    <t xml:space="preserve">זלמן שזר 10 </t>
  </si>
  <si>
    <t>077-8083681</t>
  </si>
  <si>
    <t>16/02/1998</t>
  </si>
  <si>
    <t>עסקים רמת החייל</t>
  </si>
  <si>
    <t xml:space="preserve">הברזל 21 </t>
  </si>
  <si>
    <t>076-8668299</t>
  </si>
  <si>
    <t>076-8668289</t>
  </si>
  <si>
    <t>01/06/1998</t>
  </si>
  <si>
    <t>כוכב יאיר</t>
  </si>
  <si>
    <t xml:space="preserve">מרכז מסחרי - </t>
  </si>
  <si>
    <t>077-8083683</t>
  </si>
  <si>
    <t>22/02/2001</t>
  </si>
  <si>
    <t>מזכרת בתיה</t>
  </si>
  <si>
    <t xml:space="preserve">שדרות אליהו 8 </t>
  </si>
  <si>
    <t>077-8083684</t>
  </si>
  <si>
    <t>16/12/2008</t>
  </si>
  <si>
    <t>בנקאות פרטית חיפה</t>
  </si>
  <si>
    <t>שד' הנשיא 107 מרכז פנורמה</t>
  </si>
  <si>
    <t>04-8350333</t>
  </si>
  <si>
    <t>04-8350350</t>
  </si>
  <si>
    <t>05/02/2002</t>
  </si>
  <si>
    <t>בנקאות פרטית ת"א</t>
  </si>
  <si>
    <t>הארבעה 17 בנין המילניום</t>
  </si>
  <si>
    <t>076-8668699</t>
  </si>
  <si>
    <t>076-8668690</t>
  </si>
  <si>
    <t>26/02/2002</t>
  </si>
  <si>
    <t>בנקאות פרטית ירושלים</t>
  </si>
  <si>
    <t xml:space="preserve">דוד המלך 19 </t>
  </si>
  <si>
    <t>02-6201877</t>
  </si>
  <si>
    <t>03-5148936</t>
  </si>
  <si>
    <t>09/10/2002</t>
  </si>
  <si>
    <t>15/01/2014</t>
  </si>
  <si>
    <t>בנקאות פרטית השרון</t>
  </si>
  <si>
    <t xml:space="preserve">מדינת היהודים 85 </t>
  </si>
  <si>
    <t>הרצליה</t>
  </si>
  <si>
    <t>076-8668899</t>
  </si>
  <si>
    <t>076-8668890</t>
  </si>
  <si>
    <t>20/06/2002</t>
  </si>
  <si>
    <t>צאלון</t>
  </si>
  <si>
    <t>צאלון 21 מודיעין</t>
  </si>
  <si>
    <t>077-8083691</t>
  </si>
  <si>
    <t>גבעת שמואל</t>
  </si>
  <si>
    <t>נתניהו 23 גבעת שמואל</t>
  </si>
  <si>
    <t>09-7931127</t>
  </si>
  <si>
    <t>17/07/2008</t>
  </si>
  <si>
    <t>עסקים איילון</t>
  </si>
  <si>
    <t>רחוב הערבה (בית מוטורולה), איירפורט סיטי - אירפורט סיטי</t>
  </si>
  <si>
    <t>076-8669399</t>
  </si>
  <si>
    <t>076-8669389</t>
  </si>
  <si>
    <t>14/06/2001</t>
  </si>
  <si>
    <t>סביוני ים</t>
  </si>
  <si>
    <t xml:space="preserve">האילנות 2 </t>
  </si>
  <si>
    <t>קרית ים</t>
  </si>
  <si>
    <t>077-8083694</t>
  </si>
  <si>
    <t>לב הפארק</t>
  </si>
  <si>
    <t>28/11/2013</t>
  </si>
  <si>
    <t>מרכז עסקים ספיר</t>
  </si>
  <si>
    <t>מרכז מסחרי ספיר 0 צומת כוכב יאיר צור יגאל</t>
  </si>
  <si>
    <t>076-8890698</t>
  </si>
  <si>
    <t>02-5327154</t>
  </si>
  <si>
    <t>12/07/2011</t>
  </si>
  <si>
    <t>לאומי טוטאל דיגיטל</t>
  </si>
  <si>
    <t>08-9487323</t>
  </si>
  <si>
    <t>02/12/2012</t>
  </si>
  <si>
    <t>הנביאים</t>
  </si>
  <si>
    <t>077-8083702</t>
  </si>
  <si>
    <t>כפר גנים</t>
  </si>
  <si>
    <t xml:space="preserve">העצמאות 65 </t>
  </si>
  <si>
    <t>077-8083703</t>
  </si>
  <si>
    <t>02/09/2010</t>
  </si>
  <si>
    <t>אפרים קישון 9 מרכז אלמוג תלמי מנשה</t>
  </si>
  <si>
    <t>077-8083704</t>
  </si>
  <si>
    <t>07/09/2010</t>
  </si>
  <si>
    <t>השופטים</t>
  </si>
  <si>
    <t xml:space="preserve">שדרות גושן 90 </t>
  </si>
  <si>
    <t>077-8083705</t>
  </si>
  <si>
    <t>פרדסיה</t>
  </si>
  <si>
    <t xml:space="preserve">הארז 29 </t>
  </si>
  <si>
    <t>077-8083706</t>
  </si>
  <si>
    <t>12/10/2010</t>
  </si>
  <si>
    <t>עסקים פתח תקוה</t>
  </si>
  <si>
    <t>סוטין 1 אזור תעשיה סגולה</t>
  </si>
  <si>
    <t>076-8890707</t>
  </si>
  <si>
    <t>076-8894707</t>
  </si>
  <si>
    <t>25/03/1998</t>
  </si>
  <si>
    <t>שחקים</t>
  </si>
  <si>
    <t xml:space="preserve">היצירה 3 </t>
  </si>
  <si>
    <t>077-8083708</t>
  </si>
  <si>
    <t>15/02/2006</t>
  </si>
  <si>
    <t>אם המושבות</t>
  </si>
  <si>
    <t xml:space="preserve">יעל רום 8 </t>
  </si>
  <si>
    <t>077-8083709</t>
  </si>
  <si>
    <t>07/09/2006</t>
  </si>
  <si>
    <t>קניון חיפה</t>
  </si>
  <si>
    <t xml:space="preserve">פלימן 4 </t>
  </si>
  <si>
    <t>09/11/1997</t>
  </si>
  <si>
    <t>עסקים נתניה</t>
  </si>
  <si>
    <t>הצורן 4 ג'</t>
  </si>
  <si>
    <t>076-8671799</t>
  </si>
  <si>
    <t>076-8671789</t>
  </si>
  <si>
    <t>01/04/2001</t>
  </si>
  <si>
    <t>בנקאות פרטית בינלאומית 718 ת"א</t>
  </si>
  <si>
    <t xml:space="preserve">דיזינגוף 55 </t>
  </si>
  <si>
    <t>03-6217333</t>
  </si>
  <si>
    <t>03-6217355</t>
  </si>
  <si>
    <t>26/11/2002</t>
  </si>
  <si>
    <t>סביניה</t>
  </si>
  <si>
    <t xml:space="preserve">קרן היסוד 64 </t>
  </si>
  <si>
    <t>077-8083719</t>
  </si>
  <si>
    <t>טשרניחובסקי</t>
  </si>
  <si>
    <t>טשרניחובסקי 2 כרמל צרפתי</t>
  </si>
  <si>
    <t>077-8083720</t>
  </si>
  <si>
    <t>שלוחת מטולה</t>
  </si>
  <si>
    <t xml:space="preserve">הראשונים 49 </t>
  </si>
  <si>
    <t>מטולה</t>
  </si>
  <si>
    <t>08-9701995</t>
  </si>
  <si>
    <t>ראש פינה</t>
  </si>
  <si>
    <t xml:space="preserve">האגס - </t>
  </si>
  <si>
    <t>077-8083727</t>
  </si>
  <si>
    <t>יקנעם</t>
  </si>
  <si>
    <t>התמר 2 קניון דרכים</t>
  </si>
  <si>
    <t>02-5650329</t>
  </si>
  <si>
    <t>חזון איש</t>
  </si>
  <si>
    <t xml:space="preserve">חזון איש 54 </t>
  </si>
  <si>
    <t>077-8083731</t>
  </si>
  <si>
    <t>23/12/2010</t>
  </si>
  <si>
    <t>קצרין</t>
  </si>
  <si>
    <t>077-8083732</t>
  </si>
  <si>
    <t>נוה זאב</t>
  </si>
  <si>
    <t xml:space="preserve">יוהנה ז'בוטינסקי 13 </t>
  </si>
  <si>
    <t>077-8083734</t>
  </si>
  <si>
    <t>26/09/2011</t>
  </si>
  <si>
    <t>אגוז</t>
  </si>
  <si>
    <t xml:space="preserve">האגוז - </t>
  </si>
  <si>
    <t>יבנה</t>
  </si>
  <si>
    <t>077-8083736</t>
  </si>
  <si>
    <t>01/10/1990</t>
  </si>
  <si>
    <t>גן יבנה</t>
  </si>
  <si>
    <t xml:space="preserve">הרצל 4 </t>
  </si>
  <si>
    <t>077-8083739</t>
  </si>
  <si>
    <t>23/10/2006</t>
  </si>
  <si>
    <t>המרץ 12 אזור התעשיה</t>
  </si>
  <si>
    <t>077-8083742</t>
  </si>
  <si>
    <t>08/05/1997</t>
  </si>
  <si>
    <t>עסקים הבורסה</t>
  </si>
  <si>
    <t>שהם 5 מגדלי פז</t>
  </si>
  <si>
    <t>076-8674399</t>
  </si>
  <si>
    <t>076-8674389</t>
  </si>
  <si>
    <t>27/04/1997</t>
  </si>
  <si>
    <t>עסקים רעננה- כפר סבא</t>
  </si>
  <si>
    <t>התדהר 3 אזור התעשיה רעננה</t>
  </si>
  <si>
    <t>076-8674499</t>
  </si>
  <si>
    <t>076-8674489</t>
  </si>
  <si>
    <t>21/12/1997</t>
  </si>
  <si>
    <t>עסקים העמקים</t>
  </si>
  <si>
    <t>קדרון 14 א.ת עפולה</t>
  </si>
  <si>
    <t>076-8674599</t>
  </si>
  <si>
    <t>076-8674589</t>
  </si>
  <si>
    <t>25/12/2005</t>
  </si>
  <si>
    <t>שוהם</t>
  </si>
  <si>
    <t>עמק איילון - מרכז מסחרי</t>
  </si>
  <si>
    <t>077-8083747</t>
  </si>
  <si>
    <t>24/12/1997</t>
  </si>
  <si>
    <t>עסקים החרוצים</t>
  </si>
  <si>
    <t>יד חרוצים 15 אזור תעשיה תלפיות</t>
  </si>
  <si>
    <t>02-5652333</t>
  </si>
  <si>
    <t>02-5652355</t>
  </si>
  <si>
    <t>12/06/1990</t>
  </si>
  <si>
    <t>09/01/2013</t>
  </si>
  <si>
    <t>ככר יהלום - מרכז מסחרי</t>
  </si>
  <si>
    <t>077-8083752</t>
  </si>
  <si>
    <t>21/09/1983</t>
  </si>
  <si>
    <t>ג'לג'וליה</t>
  </si>
  <si>
    <t xml:space="preserve">הרחוב הראשי 59 </t>
  </si>
  <si>
    <t>077-8083757</t>
  </si>
  <si>
    <t>ערד</t>
  </si>
  <si>
    <t>חן 4 המרכז המסחרי</t>
  </si>
  <si>
    <t>077-8083758</t>
  </si>
  <si>
    <t>בית וגן</t>
  </si>
  <si>
    <t>הפסגה 17 בית וגן</t>
  </si>
  <si>
    <t>077-8083766</t>
  </si>
  <si>
    <t>שאול המלך</t>
  </si>
  <si>
    <t xml:space="preserve">שאול המלך 1 </t>
  </si>
  <si>
    <t>077-8083771</t>
  </si>
  <si>
    <t>27/12/2012</t>
  </si>
  <si>
    <t>היעלים</t>
  </si>
  <si>
    <t>שדרות היעלים - שכונה ה'</t>
  </si>
  <si>
    <t>077-8083775</t>
  </si>
  <si>
    <t>מגדיאל</t>
  </si>
  <si>
    <t>076-8890776</t>
  </si>
  <si>
    <t>076-8894776</t>
  </si>
  <si>
    <t>10/04/2013</t>
  </si>
  <si>
    <t>בנקאות פרטית בינלאומית ירושלים</t>
  </si>
  <si>
    <t>02-6240431</t>
  </si>
  <si>
    <t>משכית</t>
  </si>
  <si>
    <t>משכית 32 הרצליה פיתוח</t>
  </si>
  <si>
    <t>076-8894731</t>
  </si>
  <si>
    <t>13/03/2003</t>
  </si>
  <si>
    <t>גילה</t>
  </si>
  <si>
    <t>צביה ויצחק 800 מרכז מסחרי שכ' גילה</t>
  </si>
  <si>
    <t>077-8083784</t>
  </si>
  <si>
    <t>תלפיות</t>
  </si>
  <si>
    <t xml:space="preserve">דרך חברון 101 </t>
  </si>
  <si>
    <t>077-8083785</t>
  </si>
  <si>
    <t>כיכר השבטים</t>
  </si>
  <si>
    <t xml:space="preserve">שבט לוי 16 </t>
  </si>
  <si>
    <t>077-8083786</t>
  </si>
  <si>
    <t>31/07/2012</t>
  </si>
  <si>
    <t>שלוחת קרית ארבע</t>
  </si>
  <si>
    <t xml:space="preserve">מרכז מסחרי 939 </t>
  </si>
  <si>
    <t>קרית ארבע</t>
  </si>
  <si>
    <t>אופקים</t>
  </si>
  <si>
    <t xml:space="preserve">יהדות דרום אפריקה 14 </t>
  </si>
  <si>
    <t>077-8083789</t>
  </si>
  <si>
    <t>נתיבות</t>
  </si>
  <si>
    <t>בעלי מלאכה 5 צים סנטר</t>
  </si>
  <si>
    <t>077-8083790</t>
  </si>
  <si>
    <t>גבעת אורנים</t>
  </si>
  <si>
    <t xml:space="preserve">עגנון 20 </t>
  </si>
  <si>
    <t>077-8083797</t>
  </si>
  <si>
    <t>רמות</t>
  </si>
  <si>
    <t>גולדה מאיר 1 קניון רמות</t>
  </si>
  <si>
    <t>077-8083798</t>
  </si>
  <si>
    <t>10/10/2011</t>
  </si>
  <si>
    <t>מרכזי תל אביב</t>
  </si>
  <si>
    <t xml:space="preserve">הרצל 19 </t>
  </si>
  <si>
    <t>076-8894695</t>
  </si>
  <si>
    <t>יפו</t>
  </si>
  <si>
    <t>שדרות ירושלים 19 מתחם חצרות יפו</t>
  </si>
  <si>
    <t>077-8083801</t>
  </si>
  <si>
    <t>עסקים אלנבי</t>
  </si>
  <si>
    <t>דיזנגוף 55 מגדל על קומה 11</t>
  </si>
  <si>
    <t>076-8680299</t>
  </si>
  <si>
    <t>076-8680289</t>
  </si>
  <si>
    <t>ביאליק</t>
  </si>
  <si>
    <t xml:space="preserve">אלנבי 43 </t>
  </si>
  <si>
    <t>077-8083803</t>
  </si>
  <si>
    <t>גורדון</t>
  </si>
  <si>
    <t>בן יהודה 87 א'</t>
  </si>
  <si>
    <t>077-8083804</t>
  </si>
  <si>
    <t>פלורנטין</t>
  </si>
  <si>
    <t xml:space="preserve">דרך שלמה 60 </t>
  </si>
  <si>
    <t>077-8083805</t>
  </si>
  <si>
    <t>לב דיזנגוף</t>
  </si>
  <si>
    <t xml:space="preserve">דיזינגוף 50 </t>
  </si>
  <si>
    <t>077-8083806</t>
  </si>
  <si>
    <t>טרומפלדור</t>
  </si>
  <si>
    <t xml:space="preserve">בן יהודה 29 </t>
  </si>
  <si>
    <t>077-8083807</t>
  </si>
  <si>
    <t>ארלוזורוב ת"א</t>
  </si>
  <si>
    <t xml:space="preserve">דיזינגוף 208 </t>
  </si>
  <si>
    <t>03-5200111</t>
  </si>
  <si>
    <t>03-5200166</t>
  </si>
  <si>
    <t>26/12/2012</t>
  </si>
  <si>
    <t>היכל התרבות</t>
  </si>
  <si>
    <t xml:space="preserve">מרמורק 4 </t>
  </si>
  <si>
    <t>077-8083809</t>
  </si>
  <si>
    <t>ככר המושבות</t>
  </si>
  <si>
    <t xml:space="preserve">אלנבי 119 </t>
  </si>
  <si>
    <t>077-8083810</t>
  </si>
  <si>
    <t>אחד העם</t>
  </si>
  <si>
    <t>מונטיפיורי 31 קומת קרקע</t>
  </si>
  <si>
    <t>מגדלי אביב</t>
  </si>
  <si>
    <t xml:space="preserve">לינקולן 20 </t>
  </si>
  <si>
    <t>077-8083812</t>
  </si>
  <si>
    <t>בזל</t>
  </si>
  <si>
    <t xml:space="preserve">השל"ה 9 </t>
  </si>
  <si>
    <t>077-8083813</t>
  </si>
  <si>
    <t>יד אליהו</t>
  </si>
  <si>
    <t xml:space="preserve">לה גרדיה 76-78 </t>
  </si>
  <si>
    <t>077-8083814</t>
  </si>
  <si>
    <t>ככר יצחק רבין</t>
  </si>
  <si>
    <t xml:space="preserve">אבן גבירול 71 </t>
  </si>
  <si>
    <t>077-8083816</t>
  </si>
  <si>
    <t>עסקים החשמונאים</t>
  </si>
  <si>
    <t xml:space="preserve">הארבעה 19 </t>
  </si>
  <si>
    <t>076-8681799</t>
  </si>
  <si>
    <t>076-8681789</t>
  </si>
  <si>
    <t>קרית המלאכה</t>
  </si>
  <si>
    <t xml:space="preserve">שדרות הר ציון 106 </t>
  </si>
  <si>
    <t>077-8083821</t>
  </si>
  <si>
    <t>המסגר</t>
  </si>
  <si>
    <t>03-6365333</t>
  </si>
  <si>
    <t>03-6365355</t>
  </si>
  <si>
    <t>20/02/2013</t>
  </si>
  <si>
    <t>אזור</t>
  </si>
  <si>
    <t xml:space="preserve">הרצל 3 </t>
  </si>
  <si>
    <t>077-8083827</t>
  </si>
  <si>
    <t>גשר הירקון</t>
  </si>
  <si>
    <t>יהודה המכבי 72 דרך חיפה</t>
  </si>
  <si>
    <t>077-8083829</t>
  </si>
  <si>
    <t>פנקס</t>
  </si>
  <si>
    <t xml:space="preserve">פנקס 48 </t>
  </si>
  <si>
    <t>077-8083832</t>
  </si>
  <si>
    <t>אינשטיין</t>
  </si>
  <si>
    <t xml:space="preserve">ברודצקי 43 </t>
  </si>
  <si>
    <t>077-8083833</t>
  </si>
  <si>
    <t>תל מונד</t>
  </si>
  <si>
    <t xml:space="preserve">הדקל 52 א' </t>
  </si>
  <si>
    <t>077-8083835</t>
  </si>
  <si>
    <t>שיכון הותיקים</t>
  </si>
  <si>
    <t xml:space="preserve">רש"י 33 </t>
  </si>
  <si>
    <t>077-8083836</t>
  </si>
  <si>
    <t>יהוד</t>
  </si>
  <si>
    <t xml:space="preserve">דרך העצמאות 54 </t>
  </si>
  <si>
    <t>077-8083837</t>
  </si>
  <si>
    <t>נאות אפקה</t>
  </si>
  <si>
    <t xml:space="preserve">קהילת סלוניקי 7 </t>
  </si>
  <si>
    <t>077-8083838</t>
  </si>
  <si>
    <t>פייבל</t>
  </si>
  <si>
    <t>ארלוזורוב 149 פינת פייבל</t>
  </si>
  <si>
    <t>077-8083839</t>
  </si>
  <si>
    <t xml:space="preserve">זיידמן 2 </t>
  </si>
  <si>
    <t>077-8083843</t>
  </si>
  <si>
    <t>כפר שמריהו</t>
  </si>
  <si>
    <t xml:space="preserve">המעפילים 5 </t>
  </si>
  <si>
    <t>077-8083844</t>
  </si>
  <si>
    <t>המשרד המרכזי-החטיבה לכספים</t>
  </si>
  <si>
    <t xml:space="preserve">יהודה לוי 34 </t>
  </si>
  <si>
    <t>076-8858871</t>
  </si>
  <si>
    <t>03-6461720</t>
  </si>
  <si>
    <t xml:space="preserve">ביאליק 22 </t>
  </si>
  <si>
    <t>077-8083851</t>
  </si>
  <si>
    <t>רמת יצחק</t>
  </si>
  <si>
    <t xml:space="preserve">שדרות ירושלים 29-31 </t>
  </si>
  <si>
    <t>077-8083852</t>
  </si>
  <si>
    <t>רמת חן</t>
  </si>
  <si>
    <t xml:space="preserve">מצדה 28 </t>
  </si>
  <si>
    <t>077-8083853</t>
  </si>
  <si>
    <t>הרא"ה</t>
  </si>
  <si>
    <t xml:space="preserve">הרא"ה 123 </t>
  </si>
  <si>
    <t>03-9351099</t>
  </si>
  <si>
    <t>קונקורד</t>
  </si>
  <si>
    <t xml:space="preserve">בן גוריון 13 </t>
  </si>
  <si>
    <t>077-8083855</t>
  </si>
  <si>
    <t>אחיעזר</t>
  </si>
  <si>
    <t xml:space="preserve">רבי עקיבא 51 </t>
  </si>
  <si>
    <t>077-8083856</t>
  </si>
  <si>
    <t>גבעתיים</t>
  </si>
  <si>
    <t xml:space="preserve">כצנלסון 67 </t>
  </si>
  <si>
    <t>077-8083857</t>
  </si>
  <si>
    <t xml:space="preserve">סוקולוב 45 </t>
  </si>
  <si>
    <t>077-8083858</t>
  </si>
  <si>
    <t>דקר</t>
  </si>
  <si>
    <t xml:space="preserve">בלפור 80 </t>
  </si>
  <si>
    <t>077-8083859</t>
  </si>
  <si>
    <t xml:space="preserve">שדרות העצמאות 67 </t>
  </si>
  <si>
    <t>077-8083861</t>
  </si>
  <si>
    <t>ככר סירן</t>
  </si>
  <si>
    <t>אילת 36 נאות רחל</t>
  </si>
  <si>
    <t>077-8083863</t>
  </si>
  <si>
    <t>עסקים הרצליה</t>
  </si>
  <si>
    <t xml:space="preserve">גלגלי הפלדה 11 </t>
  </si>
  <si>
    <t>076-8686499</t>
  </si>
  <si>
    <t>076-8686489</t>
  </si>
  <si>
    <t>מרגנית</t>
  </si>
  <si>
    <t>פינחס איילון 13 מרגנית 2</t>
  </si>
  <si>
    <t>077-8083866</t>
  </si>
  <si>
    <t>שטמפפר</t>
  </si>
  <si>
    <t xml:space="preserve">חיים עוזר 11 </t>
  </si>
  <si>
    <t>077-8083868</t>
  </si>
  <si>
    <t>29/12/2013</t>
  </si>
  <si>
    <t xml:space="preserve">שדרות ירושלים 18 </t>
  </si>
  <si>
    <t>077-8083874</t>
  </si>
  <si>
    <t>הטכניון</t>
  </si>
  <si>
    <t>קרית הטכניון - בניין אס"ט</t>
  </si>
  <si>
    <t>09-7647455</t>
  </si>
  <si>
    <t>ראשי חיפה</t>
  </si>
  <si>
    <t xml:space="preserve">יפו 21 </t>
  </si>
  <si>
    <t>076-8687699</t>
  </si>
  <si>
    <t>076-8687689</t>
  </si>
  <si>
    <t>קרית אליעזר</t>
  </si>
  <si>
    <t xml:space="preserve">ככר מאירהוף 7 </t>
  </si>
  <si>
    <t>077-8083877</t>
  </si>
  <si>
    <t>הדר</t>
  </si>
  <si>
    <t xml:space="preserve">הרצל 33 </t>
  </si>
  <si>
    <t>077-8083878</t>
  </si>
  <si>
    <t>27/06/2014</t>
  </si>
  <si>
    <t>מגדל חיפה</t>
  </si>
  <si>
    <t xml:space="preserve">החלוץ 66 </t>
  </si>
  <si>
    <t>077-8083879</t>
  </si>
  <si>
    <t>חורב</t>
  </si>
  <si>
    <t>חורב 14 אחוזה</t>
  </si>
  <si>
    <t>077-8083880</t>
  </si>
  <si>
    <t>נוה שאנן</t>
  </si>
  <si>
    <t xml:space="preserve">גלבוע 36 </t>
  </si>
  <si>
    <t>077-8083882</t>
  </si>
  <si>
    <t>טירת הכרמל</t>
  </si>
  <si>
    <t>הרצל 2/30 המרכז המסחרי</t>
  </si>
  <si>
    <t>077-8083885</t>
  </si>
  <si>
    <t>מוריה</t>
  </si>
  <si>
    <t>שדרות מוריה 112 אחוזה</t>
  </si>
  <si>
    <t>077-8083886</t>
  </si>
  <si>
    <t>נשר</t>
  </si>
  <si>
    <t xml:space="preserve">דרך השלום 18 </t>
  </si>
  <si>
    <t>077-8083887</t>
  </si>
  <si>
    <t>עסקים חלוצי התעשיה</t>
  </si>
  <si>
    <t>חלוצי התעשיה 9 מפרץ חיפה</t>
  </si>
  <si>
    <t>הכרמל</t>
  </si>
  <si>
    <t>שדרות הנשיא 123 הר הכרמל</t>
  </si>
  <si>
    <t>077-8083891</t>
  </si>
  <si>
    <t>הגליל</t>
  </si>
  <si>
    <t>הגליל 76 נוה-שאנן</t>
  </si>
  <si>
    <t>077-8083892</t>
  </si>
  <si>
    <t xml:space="preserve">ככר בן גוריון - </t>
  </si>
  <si>
    <t>077-8083895</t>
  </si>
  <si>
    <t>רמת ישי</t>
  </si>
  <si>
    <t xml:space="preserve">הצפצפה - </t>
  </si>
  <si>
    <t>077-8083896</t>
  </si>
  <si>
    <t>קרית אתא</t>
  </si>
  <si>
    <t xml:space="preserve">העצמאות 66 </t>
  </si>
  <si>
    <t>077-8083897</t>
  </si>
  <si>
    <t>עסקים המפרץ</t>
  </si>
  <si>
    <t xml:space="preserve">דרך עכו 192 </t>
  </si>
  <si>
    <t>076-8689899</t>
  </si>
  <si>
    <t>076-8689889</t>
  </si>
  <si>
    <t>קרית חיים</t>
  </si>
  <si>
    <t xml:space="preserve">שדרות אח"י 22 </t>
  </si>
  <si>
    <t>077-8083899</t>
  </si>
  <si>
    <t xml:space="preserve">נמיר 5 </t>
  </si>
  <si>
    <t>077-8083900</t>
  </si>
  <si>
    <t>אגודת ספורט הפועל 1 הגן הטכנולוגי</t>
  </si>
  <si>
    <t>076-8690199</t>
  </si>
  <si>
    <t>076-8690189</t>
  </si>
  <si>
    <t>המלך ג'ורג'</t>
  </si>
  <si>
    <t xml:space="preserve">המלך ג'ורג' 22 </t>
  </si>
  <si>
    <t>077-8083902</t>
  </si>
  <si>
    <t>בית הכרם</t>
  </si>
  <si>
    <t>שדרות הרצל 106 בית הכרם</t>
  </si>
  <si>
    <t>077-8083903</t>
  </si>
  <si>
    <t>שער העיר</t>
  </si>
  <si>
    <t xml:space="preserve">יפו 208 </t>
  </si>
  <si>
    <t>077-8083904</t>
  </si>
  <si>
    <t>רמות אשכול</t>
  </si>
  <si>
    <t>פארן 15 המרכז המסחרי</t>
  </si>
  <si>
    <t>077-8083905</t>
  </si>
  <si>
    <t>גאולה</t>
  </si>
  <si>
    <t xml:space="preserve">שטראוס 29 </t>
  </si>
  <si>
    <t>077-8083911</t>
  </si>
  <si>
    <t>רחביה</t>
  </si>
  <si>
    <t xml:space="preserve">רמב"ן 21 </t>
  </si>
  <si>
    <t>077-8083912</t>
  </si>
  <si>
    <t>עמק רפאים</t>
  </si>
  <si>
    <t xml:space="preserve">חנניה 4 </t>
  </si>
  <si>
    <t>077-8083914</t>
  </si>
  <si>
    <t>קרית היובל</t>
  </si>
  <si>
    <t>אורוגואי 1 אורוגואי 1</t>
  </si>
  <si>
    <t>077-8083915</t>
  </si>
  <si>
    <t xml:space="preserve">המרכז המסחרי - </t>
  </si>
  <si>
    <t>077-8083916</t>
  </si>
  <si>
    <t>מזרח ירושלים</t>
  </si>
  <si>
    <t>צאלח א דין 23 ליד שער שכם</t>
  </si>
  <si>
    <t>02-6268329</t>
  </si>
  <si>
    <t>ככר ציון</t>
  </si>
  <si>
    <t>יפו 47 ככר ציון</t>
  </si>
  <si>
    <t>077-8083920</t>
  </si>
  <si>
    <t xml:space="preserve">החלוץ 90 </t>
  </si>
  <si>
    <t>077-8083921</t>
  </si>
  <si>
    <t>דרך מצדה - שכ' ד</t>
  </si>
  <si>
    <t>077-8083922</t>
  </si>
  <si>
    <t>דימונה</t>
  </si>
  <si>
    <t>077-8083923</t>
  </si>
  <si>
    <t>שדרות הנשיאים</t>
  </si>
  <si>
    <t>יצחק רגר 11 דרך הנשיאים 11, מגדל שבע</t>
  </si>
  <si>
    <t>077-8083924</t>
  </si>
  <si>
    <t xml:space="preserve">צה"ל 8 </t>
  </si>
  <si>
    <t>077-8083925</t>
  </si>
  <si>
    <t>אפרידר</t>
  </si>
  <si>
    <t xml:space="preserve">הנשיא 3 </t>
  </si>
  <si>
    <t>077-8083926</t>
  </si>
  <si>
    <t>קרית גת</t>
  </si>
  <si>
    <t>ככר פז 78 המרכז המסחרי החדש</t>
  </si>
  <si>
    <t>077-8083927</t>
  </si>
  <si>
    <t>גדרה</t>
  </si>
  <si>
    <t xml:space="preserve">הבילויים 30 </t>
  </si>
  <si>
    <t>077-8083928</t>
  </si>
  <si>
    <t>בילו</t>
  </si>
  <si>
    <t xml:space="preserve">הרצל 145 </t>
  </si>
  <si>
    <t>077-8083929</t>
  </si>
  <si>
    <t xml:space="preserve">הרצל 200 </t>
  </si>
  <si>
    <t>077-8083930</t>
  </si>
  <si>
    <t>שבי ציון 3 מרכז מסחרי א'</t>
  </si>
  <si>
    <t>077-8083932</t>
  </si>
  <si>
    <t>נס ציונה</t>
  </si>
  <si>
    <t>רוטשילד - פינת ויצמן</t>
  </si>
  <si>
    <t>077-8083933</t>
  </si>
  <si>
    <t xml:space="preserve">הרצל 65 </t>
  </si>
  <si>
    <t>077-8083934</t>
  </si>
  <si>
    <t>רמלה</t>
  </si>
  <si>
    <t xml:space="preserve">שדרות הרצל 84 </t>
  </si>
  <si>
    <t>077-8083936</t>
  </si>
  <si>
    <t>שדרות דוד המלך - ככר קומנדו</t>
  </si>
  <si>
    <t>077-8083937</t>
  </si>
  <si>
    <t>קריית שדה התעופה</t>
  </si>
  <si>
    <t xml:space="preserve">רחוב הערבה (בית מוטורולה), איירפורט סיטי - </t>
  </si>
  <si>
    <t>08-9304355</t>
  </si>
  <si>
    <t>שדרות שבזי 2 פינת שד' דואני</t>
  </si>
  <si>
    <t>077-8083939</t>
  </si>
  <si>
    <t>רוטשילד 76 פינת ביל"ו</t>
  </si>
  <si>
    <t>077-8083940</t>
  </si>
  <si>
    <t>שדרות</t>
  </si>
  <si>
    <t>אהבת ישראל 3 המרכז המסחרי</t>
  </si>
  <si>
    <t>077-8083941</t>
  </si>
  <si>
    <t xml:space="preserve">אחוזה 152 </t>
  </si>
  <si>
    <t>077-8083942</t>
  </si>
  <si>
    <t xml:space="preserve">הבנים 7 </t>
  </si>
  <si>
    <t>077-8083943</t>
  </si>
  <si>
    <t>שער ראשון</t>
  </si>
  <si>
    <t xml:space="preserve">גולדה מאיר 1 </t>
  </si>
  <si>
    <t>077-8083944</t>
  </si>
  <si>
    <t>22/07/1999</t>
  </si>
  <si>
    <t xml:space="preserve">ויצמן 101 </t>
  </si>
  <si>
    <t>077-8083946</t>
  </si>
  <si>
    <t xml:space="preserve">בן גוריון 2 </t>
  </si>
  <si>
    <t>077-8083948</t>
  </si>
  <si>
    <t xml:space="preserve">סוקולוב 69 </t>
  </si>
  <si>
    <t>077-8083949</t>
  </si>
  <si>
    <t xml:space="preserve">שטמפפר 9 </t>
  </si>
  <si>
    <t>077-8083950</t>
  </si>
  <si>
    <t>טייבה</t>
  </si>
  <si>
    <t>שהין סנטר הרח' הראשי - הרחוב הראשי</t>
  </si>
  <si>
    <t>077-8083951</t>
  </si>
  <si>
    <t>שדרות בנימין</t>
  </si>
  <si>
    <t>077-8083952</t>
  </si>
  <si>
    <t>077-8083953</t>
  </si>
  <si>
    <t>פרדס חנה</t>
  </si>
  <si>
    <t xml:space="preserve">שדרות הדקלים 119 </t>
  </si>
  <si>
    <t>פרדס חנה - כרכור</t>
  </si>
  <si>
    <t>077-8083954</t>
  </si>
  <si>
    <t>בנימינה</t>
  </si>
  <si>
    <t xml:space="preserve">המייסדים 33 </t>
  </si>
  <si>
    <t>077-8083955</t>
  </si>
  <si>
    <t xml:space="preserve">הנדיב 11 </t>
  </si>
  <si>
    <t>077-8083956</t>
  </si>
  <si>
    <t>אבן יהודה</t>
  </si>
  <si>
    <t xml:space="preserve">המייסדים 64 </t>
  </si>
  <si>
    <t>077-8083957</t>
  </si>
  <si>
    <t>הרצליה פתוח</t>
  </si>
  <si>
    <t xml:space="preserve">ככר דה שליט - </t>
  </si>
  <si>
    <t>077-8083958</t>
  </si>
  <si>
    <t>גבעת אולגה</t>
  </si>
  <si>
    <t>שיבת ציון 1 גבעת אולגה</t>
  </si>
  <si>
    <t>077-8083959</t>
  </si>
  <si>
    <t>עכו</t>
  </si>
  <si>
    <t xml:space="preserve">בן עמי 16 </t>
  </si>
  <si>
    <t>077-8083960</t>
  </si>
  <si>
    <t>החרושת 9 מרכז ניצנים</t>
  </si>
  <si>
    <t>077-8083961</t>
  </si>
  <si>
    <t xml:space="preserve">ויצמן 64 </t>
  </si>
  <si>
    <t>077-8083962</t>
  </si>
  <si>
    <t>רוגוזין</t>
  </si>
  <si>
    <t>שפירא 2 מרכז מסחרי, רובע ד'</t>
  </si>
  <si>
    <t>077-8083963</t>
  </si>
  <si>
    <t>נצרת</t>
  </si>
  <si>
    <t xml:space="preserve">איכסל 9 </t>
  </si>
  <si>
    <t>077-8083964</t>
  </si>
  <si>
    <t xml:space="preserve">הרב לוין 10 </t>
  </si>
  <si>
    <t>077-8083965</t>
  </si>
  <si>
    <t>בית שאן</t>
  </si>
  <si>
    <t xml:space="preserve">שאול המלך 81 </t>
  </si>
  <si>
    <t>077-8083966</t>
  </si>
  <si>
    <t>02/01/1949</t>
  </si>
  <si>
    <t>עסקים הר חוצבים</t>
  </si>
  <si>
    <t>הר חוצבים 1 קריית המדע</t>
  </si>
  <si>
    <t>076-8890968</t>
  </si>
  <si>
    <t>076-88696889</t>
  </si>
  <si>
    <t>15/04/1999</t>
  </si>
  <si>
    <t xml:space="preserve">הבנים 1 </t>
  </si>
  <si>
    <t>077-8083970</t>
  </si>
  <si>
    <t>נצרת עלית</t>
  </si>
  <si>
    <t xml:space="preserve">מרכז דקל (רסקו) 48 - 46 </t>
  </si>
  <si>
    <t>077-8083972</t>
  </si>
  <si>
    <t>צפת</t>
  </si>
  <si>
    <t xml:space="preserve">ירושלים 35 </t>
  </si>
  <si>
    <t>077-8083975</t>
  </si>
  <si>
    <t>קרית שמונה</t>
  </si>
  <si>
    <t>ככר צה"ל - המרכז המסחרי</t>
  </si>
  <si>
    <t>077-8083976</t>
  </si>
  <si>
    <t>עסקים רחובות</t>
  </si>
  <si>
    <t>אילן רמון 2 קרית ויצמן, פארק המדע נס ציונה</t>
  </si>
  <si>
    <t>076-8697899</t>
  </si>
  <si>
    <t>076-8697889</t>
  </si>
  <si>
    <t>22/01/1998</t>
  </si>
  <si>
    <t>טירה</t>
  </si>
  <si>
    <t>טארק עבדול חי - סמרה סנטר</t>
  </si>
  <si>
    <t>077-8083980</t>
  </si>
  <si>
    <t>דאלית אל כרמל-עוספייה</t>
  </si>
  <si>
    <t xml:space="preserve">אחד 66 </t>
  </si>
  <si>
    <t>דאלית אל כרמל</t>
  </si>
  <si>
    <t>077-8083981</t>
  </si>
  <si>
    <t>באקה אל גרביה</t>
  </si>
  <si>
    <t xml:space="preserve">הנשיא ויצמן 30 </t>
  </si>
  <si>
    <t>077-8083983</t>
  </si>
  <si>
    <t>קרית מלאכי</t>
  </si>
  <si>
    <t>בן גוריון - פינת רש"י</t>
  </si>
  <si>
    <t>077-8083985</t>
  </si>
  <si>
    <t>מגדל העמק</t>
  </si>
  <si>
    <t xml:space="preserve">שדרות שאול עמור 77 </t>
  </si>
  <si>
    <t>077-8083987</t>
  </si>
  <si>
    <t>תל גנים</t>
  </si>
  <si>
    <t xml:space="preserve">הרצוג 23 </t>
  </si>
  <si>
    <t>077-8083988</t>
  </si>
  <si>
    <t>יחידת בצוע-מחלקת מט"י</t>
  </si>
  <si>
    <t>03-9537355</t>
  </si>
  <si>
    <t>02/01/1992</t>
  </si>
  <si>
    <t>ענף סליקה ומשלוח</t>
  </si>
  <si>
    <t xml:space="preserve">לילינבלום 10 </t>
  </si>
  <si>
    <t>076-8857358</t>
  </si>
  <si>
    <t>21/09/2008</t>
  </si>
  <si>
    <t>האפוטרופוס הכללי</t>
  </si>
  <si>
    <t>02-6291782</t>
  </si>
  <si>
    <t>03-7615355</t>
  </si>
  <si>
    <t>פרדיס</t>
  </si>
  <si>
    <t xml:space="preserve">הרחוב הראשי - </t>
  </si>
  <si>
    <t>077-8083995</t>
  </si>
  <si>
    <t>שד' התמרים - מרכז מסחרי</t>
  </si>
  <si>
    <t>04-8616868</t>
  </si>
  <si>
    <t xml:space="preserve">הרב לוין 15 </t>
  </si>
  <si>
    <t>076-8050020</t>
  </si>
  <si>
    <t>076-8050021</t>
  </si>
  <si>
    <t>שד' התמרים 1 מרכז השלום</t>
  </si>
  <si>
    <t>08-6381222</t>
  </si>
  <si>
    <t>08-6372467</t>
  </si>
  <si>
    <t xml:space="preserve">הרצל 1 </t>
  </si>
  <si>
    <t>08-8546444</t>
  </si>
  <si>
    <t>08-8525462</t>
  </si>
  <si>
    <t>דרך העמק 41 מרכז דודג'</t>
  </si>
  <si>
    <t>04-6029333</t>
  </si>
  <si>
    <t>04-6029312</t>
  </si>
  <si>
    <t>מדור פיתוח במחלקת חברות</t>
  </si>
  <si>
    <t xml:space="preserve">יהודה הלוי 27 </t>
  </si>
  <si>
    <t>03-5145555</t>
  </si>
  <si>
    <t>01/01/1995</t>
  </si>
  <si>
    <t xml:space="preserve">בן גוריון 259 </t>
  </si>
  <si>
    <t>03-5727333</t>
  </si>
  <si>
    <t>03-5727344</t>
  </si>
  <si>
    <t>שינקין</t>
  </si>
  <si>
    <t xml:space="preserve">שינקין 66 </t>
  </si>
  <si>
    <t>03-7109222</t>
  </si>
  <si>
    <t>03-7109232</t>
  </si>
  <si>
    <t>ראשי ת"א</t>
  </si>
  <si>
    <t xml:space="preserve">יהודה הלוי 27-31 </t>
  </si>
  <si>
    <t>03-5146355</t>
  </si>
  <si>
    <t>03-5146287</t>
  </si>
  <si>
    <t>תל אביב סיטי</t>
  </si>
  <si>
    <t xml:space="preserve">יהודה הלוי 38 </t>
  </si>
  <si>
    <t>03-5146333</t>
  </si>
  <si>
    <t>03-5145350</t>
  </si>
  <si>
    <t>אלנבי</t>
  </si>
  <si>
    <t xml:space="preserve">אלנבי 76 </t>
  </si>
  <si>
    <t>03-5199222</t>
  </si>
  <si>
    <t>03-5163159</t>
  </si>
  <si>
    <t>דרך שלמה</t>
  </si>
  <si>
    <t xml:space="preserve">דרך שלמה 74 </t>
  </si>
  <si>
    <t>03-5151333</t>
  </si>
  <si>
    <t>03-6810153</t>
  </si>
  <si>
    <t>שכונת התקוה</t>
  </si>
  <si>
    <t xml:space="preserve">אצ"ל 16 </t>
  </si>
  <si>
    <t>03-6360333</t>
  </si>
  <si>
    <t>03-6879793</t>
  </si>
  <si>
    <t>בן יהודה</t>
  </si>
  <si>
    <t>03-5216333</t>
  </si>
  <si>
    <t>03-5248250</t>
  </si>
  <si>
    <t>חצרות יפו</t>
  </si>
  <si>
    <t xml:space="preserve">שד' ירושלים 15 </t>
  </si>
  <si>
    <t>03-5152444</t>
  </si>
  <si>
    <t>03-6833920</t>
  </si>
  <si>
    <t>אבן גבירול</t>
  </si>
  <si>
    <t xml:space="preserve">אבן גבירול 164 </t>
  </si>
  <si>
    <t>03-5422222</t>
  </si>
  <si>
    <t>03-6054221</t>
  </si>
  <si>
    <t>הקריה</t>
  </si>
  <si>
    <t xml:space="preserve">קפלן 2 </t>
  </si>
  <si>
    <t>03-6939222</t>
  </si>
  <si>
    <t>03-6956694</t>
  </si>
  <si>
    <t>יהודה המכבי</t>
  </si>
  <si>
    <t xml:space="preserve">יהודה המכבי 69/71 </t>
  </si>
  <si>
    <t>03-5432222</t>
  </si>
  <si>
    <t>03-5460057</t>
  </si>
  <si>
    <t xml:space="preserve">הרצל 50 </t>
  </si>
  <si>
    <t>03-6752777</t>
  </si>
  <si>
    <t>03-6703103</t>
  </si>
  <si>
    <t xml:space="preserve">סלור 22 </t>
  </si>
  <si>
    <t>03-9395111</t>
  </si>
  <si>
    <t>03-9395118</t>
  </si>
  <si>
    <t xml:space="preserve">סמילנסקי 6 </t>
  </si>
  <si>
    <t>09-8601222</t>
  </si>
  <si>
    <t>09-8342463</t>
  </si>
  <si>
    <t xml:space="preserve">שדרות הרצל 55 </t>
  </si>
  <si>
    <t>08-9182424</t>
  </si>
  <si>
    <t>08-9182422</t>
  </si>
  <si>
    <t xml:space="preserve">סוקולוב 22 </t>
  </si>
  <si>
    <t>09-9596333</t>
  </si>
  <si>
    <t>09-9547960</t>
  </si>
  <si>
    <t xml:space="preserve">הרצל 190 </t>
  </si>
  <si>
    <t>08-9360222</t>
  </si>
  <si>
    <t>08-9360252</t>
  </si>
  <si>
    <t>הירדן 1 הככר הסקוטית</t>
  </si>
  <si>
    <t>04-6728300</t>
  </si>
  <si>
    <t>04-6728360</t>
  </si>
  <si>
    <t xml:space="preserve">סוקולוב 68 </t>
  </si>
  <si>
    <t>03-5026222</t>
  </si>
  <si>
    <t>03-5036054</t>
  </si>
  <si>
    <t xml:space="preserve">בלפור 51 </t>
  </si>
  <si>
    <t>03-5002333</t>
  </si>
  <si>
    <t>03-6593766</t>
  </si>
  <si>
    <t xml:space="preserve">ויצמן 75 </t>
  </si>
  <si>
    <t>09-7645222</t>
  </si>
  <si>
    <t>09-7645256</t>
  </si>
  <si>
    <t xml:space="preserve">הרצל 87 </t>
  </si>
  <si>
    <t>03-9688388</t>
  </si>
  <si>
    <t>03-9665247</t>
  </si>
  <si>
    <t>הרצל פתח תקוה</t>
  </si>
  <si>
    <t xml:space="preserve">הרצל 30 </t>
  </si>
  <si>
    <t>03-9051222</t>
  </si>
  <si>
    <t>03-9344877</t>
  </si>
  <si>
    <t>דרך בן גוריון</t>
  </si>
  <si>
    <t xml:space="preserve">דרך בן גוריון 13 </t>
  </si>
  <si>
    <t>03-6177222</t>
  </si>
  <si>
    <t>03-6177216</t>
  </si>
  <si>
    <t xml:space="preserve">דוד המלך 2 </t>
  </si>
  <si>
    <t>08-9181333</t>
  </si>
  <si>
    <t>08-9232040</t>
  </si>
  <si>
    <t xml:space="preserve">בן יהודה 11 </t>
  </si>
  <si>
    <t>02-6754444</t>
  </si>
  <si>
    <t>02-6253836</t>
  </si>
  <si>
    <t>מחנה יהודה</t>
  </si>
  <si>
    <t xml:space="preserve">רח' יפו 121 </t>
  </si>
  <si>
    <t>02-5676444</t>
  </si>
  <si>
    <t>02-6253154</t>
  </si>
  <si>
    <t>המושבה</t>
  </si>
  <si>
    <t xml:space="preserve">עמק רפאים 21 </t>
  </si>
  <si>
    <t>02-5676555</t>
  </si>
  <si>
    <t>02-5632599</t>
  </si>
  <si>
    <t xml:space="preserve">יחזקאל 11 </t>
  </si>
  <si>
    <t>02-5319911</t>
  </si>
  <si>
    <t>02-5376249</t>
  </si>
  <si>
    <t xml:space="preserve">בורוכוב 74 </t>
  </si>
  <si>
    <t>02-6440555</t>
  </si>
  <si>
    <t>02-6423135</t>
  </si>
  <si>
    <t xml:space="preserve">קרן היסוד 5 </t>
  </si>
  <si>
    <t>02-5677444</t>
  </si>
  <si>
    <t>02-6246089</t>
  </si>
  <si>
    <t>רוממה</t>
  </si>
  <si>
    <t xml:space="preserve">יפו 220 </t>
  </si>
  <si>
    <t>02-5006555</t>
  </si>
  <si>
    <t>02-5380864</t>
  </si>
  <si>
    <t xml:space="preserve">סולטן סולימן 19 </t>
  </si>
  <si>
    <t>02-6265444</t>
  </si>
  <si>
    <t>02-6283630</t>
  </si>
  <si>
    <t xml:space="preserve">הארזים 2 </t>
  </si>
  <si>
    <t>02-6588333</t>
  </si>
  <si>
    <t>02-6525535</t>
  </si>
  <si>
    <t xml:space="preserve">דרך העצמאות 47 </t>
  </si>
  <si>
    <t>04-8617111</t>
  </si>
  <si>
    <t>04-8644022</t>
  </si>
  <si>
    <t>פלי"ם</t>
  </si>
  <si>
    <t xml:space="preserve">פלי"ם 11  </t>
  </si>
  <si>
    <t>04-8617579</t>
  </si>
  <si>
    <t>04-8617419</t>
  </si>
  <si>
    <t>22/03/2012</t>
  </si>
  <si>
    <t xml:space="preserve">שדרות טרומפלדור 53 </t>
  </si>
  <si>
    <t>04-8617777</t>
  </si>
  <si>
    <t>04-8322243</t>
  </si>
  <si>
    <t xml:space="preserve">שדרות משה גושן 20 </t>
  </si>
  <si>
    <t>04-8780333</t>
  </si>
  <si>
    <t>04-8713105</t>
  </si>
  <si>
    <t>מרכז הכרמל</t>
  </si>
  <si>
    <t xml:space="preserve">שדרות הנשיא 124 </t>
  </si>
  <si>
    <t>04-8617595</t>
  </si>
  <si>
    <t>04-8617543</t>
  </si>
  <si>
    <t xml:space="preserve">העצמאות 61 </t>
  </si>
  <si>
    <t>04-8479333</t>
  </si>
  <si>
    <t>04-8441266</t>
  </si>
  <si>
    <t>רחובות החדשה</t>
  </si>
  <si>
    <t xml:space="preserve">פנחס בן דוד 1 </t>
  </si>
  <si>
    <t>03-5144820</t>
  </si>
  <si>
    <t>08-9493338</t>
  </si>
  <si>
    <t>22/01/2008</t>
  </si>
  <si>
    <t>03-6100222</t>
  </si>
  <si>
    <t>03-5752130</t>
  </si>
  <si>
    <t>01/02/1984</t>
  </si>
  <si>
    <t>מגדל סונול</t>
  </si>
  <si>
    <t xml:space="preserve">דרך מנחם בגין 52 ת"א   </t>
  </si>
  <si>
    <t>03-6360455</t>
  </si>
  <si>
    <t>03-6876282</t>
  </si>
  <si>
    <t>צפון דיזנגוף</t>
  </si>
  <si>
    <t xml:space="preserve">דיזנגוף 191 </t>
  </si>
  <si>
    <t>03-5204333</t>
  </si>
  <si>
    <t>03-5236947</t>
  </si>
  <si>
    <t>שדרות עמנואל</t>
  </si>
  <si>
    <t xml:space="preserve">אבן גבירול 103  </t>
  </si>
  <si>
    <t>03-5205350</t>
  </si>
  <si>
    <t>03-5220983</t>
  </si>
  <si>
    <t>23/02/2012</t>
  </si>
  <si>
    <t xml:space="preserve">אבן גבירול 66/68 </t>
  </si>
  <si>
    <t>03-6937666</t>
  </si>
  <si>
    <t>03-6919067</t>
  </si>
  <si>
    <t>רמת אביב</t>
  </si>
  <si>
    <t xml:space="preserve">ברודצקי 19 </t>
  </si>
  <si>
    <t>03-6464333</t>
  </si>
  <si>
    <t>03-6425213</t>
  </si>
  <si>
    <t xml:space="preserve">המסגר 43 </t>
  </si>
  <si>
    <t>03-6230222</t>
  </si>
  <si>
    <t>03-5620847</t>
  </si>
  <si>
    <t xml:space="preserve">הרברט סמואל 68 </t>
  </si>
  <si>
    <t>04-6327333</t>
  </si>
  <si>
    <t>04-6341940</t>
  </si>
  <si>
    <t xml:space="preserve">אחוזה 119 </t>
  </si>
  <si>
    <t>09-7706777</t>
  </si>
  <si>
    <t>09-7740737</t>
  </si>
  <si>
    <t xml:space="preserve">קזנובה 303/4 </t>
  </si>
  <si>
    <t>04-6027333</t>
  </si>
  <si>
    <t>04-6561228</t>
  </si>
  <si>
    <t xml:space="preserve">שד' דוד טוביהו 125 </t>
  </si>
  <si>
    <t>076-8050940</t>
  </si>
  <si>
    <t>076-8050941</t>
  </si>
  <si>
    <t xml:space="preserve">הדגן 2 </t>
  </si>
  <si>
    <t>04-6299333</t>
  </si>
  <si>
    <t>04-6390140</t>
  </si>
  <si>
    <t>מרום נווה</t>
  </si>
  <si>
    <t>מרום סנטר 7 מרום סנטר</t>
  </si>
  <si>
    <t>03-6711333</t>
  </si>
  <si>
    <t>03-6779958</t>
  </si>
  <si>
    <t xml:space="preserve">שדרות הגעתון 29 </t>
  </si>
  <si>
    <t>04-9959333</t>
  </si>
  <si>
    <t>04-9927547</t>
  </si>
  <si>
    <t>העליה ב' 4 עליה ב' 4</t>
  </si>
  <si>
    <t>04-6927333</t>
  </si>
  <si>
    <t>04-6974792</t>
  </si>
  <si>
    <t xml:space="preserve">בן עמי 38 </t>
  </si>
  <si>
    <t>04-9955333</t>
  </si>
  <si>
    <t>04-9811941</t>
  </si>
  <si>
    <t>שדרות רוטשילד</t>
  </si>
  <si>
    <t xml:space="preserve">שדרות רוטשילד 4 </t>
  </si>
  <si>
    <t>03-5145960</t>
  </si>
  <si>
    <t>03-5145188</t>
  </si>
  <si>
    <t xml:space="preserve">גולני 29 </t>
  </si>
  <si>
    <t>03-6304222</t>
  </si>
  <si>
    <t>03-6304220</t>
  </si>
  <si>
    <t>קריית אילון</t>
  </si>
  <si>
    <t xml:space="preserve">פנחס אילון 13 </t>
  </si>
  <si>
    <t>076-8051030</t>
  </si>
  <si>
    <t>076-8051034</t>
  </si>
  <si>
    <t>נאות רחל</t>
  </si>
  <si>
    <t xml:space="preserve">אילת 36 </t>
  </si>
  <si>
    <t>03-5020222</t>
  </si>
  <si>
    <t>03-6512306</t>
  </si>
  <si>
    <t>אוניברסיטת ת"א</t>
  </si>
  <si>
    <t>בניין מועדון הסטודנט 0 בניין מיטשל</t>
  </si>
  <si>
    <t>03-6464222</t>
  </si>
  <si>
    <t>03-6423492</t>
  </si>
  <si>
    <t>בית הקרנות</t>
  </si>
  <si>
    <t xml:space="preserve">הרצל 16 </t>
  </si>
  <si>
    <t>04-8617584</t>
  </si>
  <si>
    <t>04-8670102</t>
  </si>
  <si>
    <t xml:space="preserve">שדרות מוריה 128 </t>
  </si>
  <si>
    <t>04-8617570</t>
  </si>
  <si>
    <t>04-8257988</t>
  </si>
  <si>
    <t>רמת אשכול</t>
  </si>
  <si>
    <t xml:space="preserve">פארן 9 </t>
  </si>
  <si>
    <t>02-5320555</t>
  </si>
  <si>
    <t>02-5818808</t>
  </si>
  <si>
    <t>8 באמצע 4 קניון "8 באמצע"</t>
  </si>
  <si>
    <t>02-6908333</t>
  </si>
  <si>
    <t>04-6908330</t>
  </si>
  <si>
    <t>המרכז המסחרי 0 המרכז המסחרי (אגף חדש)</t>
  </si>
  <si>
    <t>08-6509333</t>
  </si>
  <si>
    <t>08-6552777</t>
  </si>
  <si>
    <t xml:space="preserve">הבילויים 16 </t>
  </si>
  <si>
    <t>08-8631222</t>
  </si>
  <si>
    <t>08-8594328</t>
  </si>
  <si>
    <t>רובע ד'</t>
  </si>
  <si>
    <t xml:space="preserve">חיים משה שפירא 0 </t>
  </si>
  <si>
    <t>08-8549444</t>
  </si>
  <si>
    <t>08-8556618</t>
  </si>
  <si>
    <t xml:space="preserve">ויצמן 31 </t>
  </si>
  <si>
    <t>08-9388333</t>
  </si>
  <si>
    <t>08-9409955</t>
  </si>
  <si>
    <t xml:space="preserve">יהודה הנשיא 34 </t>
  </si>
  <si>
    <t>03-6461444</t>
  </si>
  <si>
    <t>03-6419098</t>
  </si>
  <si>
    <t>ככר היהלום</t>
  </si>
  <si>
    <t>אבא הלל סילבר 12 ר"ג</t>
  </si>
  <si>
    <t>03-7533444</t>
  </si>
  <si>
    <t>03-7524805</t>
  </si>
  <si>
    <t xml:space="preserve">סוקולוב 46 </t>
  </si>
  <si>
    <t>03-5481222</t>
  </si>
  <si>
    <t>03-5400858</t>
  </si>
  <si>
    <t>שכון בבלי</t>
  </si>
  <si>
    <t xml:space="preserve">הרצוג 24 </t>
  </si>
  <si>
    <t>03-5420333</t>
  </si>
  <si>
    <t>03-5442812</t>
  </si>
  <si>
    <t xml:space="preserve">שדרות בן גוריון 15 </t>
  </si>
  <si>
    <t>08-6789333</t>
  </si>
  <si>
    <t>08-6731711</t>
  </si>
  <si>
    <t>אגף התפעול-סליקה מרכזית</t>
  </si>
  <si>
    <t xml:space="preserve">הרצל 160 </t>
  </si>
  <si>
    <t>03-5153547</t>
  </si>
  <si>
    <t>03-6819091</t>
  </si>
  <si>
    <t>01/01/1992</t>
  </si>
  <si>
    <t>מאפו</t>
  </si>
  <si>
    <t xml:space="preserve">מאפו 16 </t>
  </si>
  <si>
    <t>03-5216222</t>
  </si>
  <si>
    <t>03-5242344</t>
  </si>
  <si>
    <t>ככר ה-87 1 מרכז מסחרי</t>
  </si>
  <si>
    <t>08-6878222</t>
  </si>
  <si>
    <t>08-6884849</t>
  </si>
  <si>
    <t>ש"י עגנון</t>
  </si>
  <si>
    <t xml:space="preserve">שדרות ש"י עגנון 6 </t>
  </si>
  <si>
    <t>02-5677555</t>
  </si>
  <si>
    <t>02-5670281</t>
  </si>
  <si>
    <t>קיראון</t>
  </si>
  <si>
    <t xml:space="preserve">שלמה המלך 38 </t>
  </si>
  <si>
    <t>03-5316333</t>
  </si>
  <si>
    <t>03-5349435</t>
  </si>
  <si>
    <t xml:space="preserve">דרך העצמאות 1 </t>
  </si>
  <si>
    <t>04-6448333</t>
  </si>
  <si>
    <t>04-6546046</t>
  </si>
  <si>
    <t xml:space="preserve">שדרות ירושלים 29 </t>
  </si>
  <si>
    <t>04-8787333</t>
  </si>
  <si>
    <t>04-8750044</t>
  </si>
  <si>
    <t xml:space="preserve">רבי עקיבא 60 </t>
  </si>
  <si>
    <t>03-5778444</t>
  </si>
  <si>
    <t>03-6194133</t>
  </si>
  <si>
    <t>דניאל</t>
  </si>
  <si>
    <t xml:space="preserve">דניאל 33 </t>
  </si>
  <si>
    <t>03-5008222</t>
  </si>
  <si>
    <t>03-6589440</t>
  </si>
  <si>
    <t>רמת אילן</t>
  </si>
  <si>
    <t>רמת אילן 1 מרכז מסחרי רמת אילן</t>
  </si>
  <si>
    <t>03-5300300</t>
  </si>
  <si>
    <t>03-5324325</t>
  </si>
  <si>
    <t xml:space="preserve">ויצמן 19 </t>
  </si>
  <si>
    <t>03-5725444</t>
  </si>
  <si>
    <t>03-5731434</t>
  </si>
  <si>
    <t>הרצליה פיתוח</t>
  </si>
  <si>
    <t xml:space="preserve">קדושי השואה 63 </t>
  </si>
  <si>
    <t>09-9526444</t>
  </si>
  <si>
    <t>09-9555746</t>
  </si>
  <si>
    <t xml:space="preserve">דיזנגוף 55 </t>
  </si>
  <si>
    <t>03-6210333</t>
  </si>
  <si>
    <t>03-5280733</t>
  </si>
  <si>
    <t>בלפור</t>
  </si>
  <si>
    <t xml:space="preserve">בלפור 97 </t>
  </si>
  <si>
    <t>03-5002444</t>
  </si>
  <si>
    <t>03-5080101</t>
  </si>
  <si>
    <t xml:space="preserve">דרך משה דיין 64 </t>
  </si>
  <si>
    <t>03-6300333</t>
  </si>
  <si>
    <t>03-7303225</t>
  </si>
  <si>
    <t xml:space="preserve">ה' באייר 66 </t>
  </si>
  <si>
    <t>03-5458222</t>
  </si>
  <si>
    <t>03-6040000</t>
  </si>
  <si>
    <t>רש"י 1 המרכז המסחרי החדש</t>
  </si>
  <si>
    <t>08-8608222</t>
  </si>
  <si>
    <t>08-8583669</t>
  </si>
  <si>
    <t>מלא"ב-נתניה</t>
  </si>
  <si>
    <t>09-8302300</t>
  </si>
  <si>
    <t>09-8628784</t>
  </si>
  <si>
    <t>התעשיה חולון</t>
  </si>
  <si>
    <t xml:space="preserve">הנחושת 4 </t>
  </si>
  <si>
    <t>03-5576444</t>
  </si>
  <si>
    <t>03-5576426</t>
  </si>
  <si>
    <t>03/12/1991</t>
  </si>
  <si>
    <t xml:space="preserve">עוזיאל 86 </t>
  </si>
  <si>
    <t>02-6442777</t>
  </si>
  <si>
    <t>02-6423331</t>
  </si>
  <si>
    <t>מרכז כלל</t>
  </si>
  <si>
    <t xml:space="preserve">יפו 97 </t>
  </si>
  <si>
    <t>02-6227444</t>
  </si>
  <si>
    <t>02-6253157</t>
  </si>
  <si>
    <t>תת סניף ראשי ירושלים</t>
  </si>
  <si>
    <t>מחלקה</t>
  </si>
  <si>
    <t>תלפיות ירושלים</t>
  </si>
  <si>
    <t>תלפיות ירושלים 26 קניון הדר</t>
  </si>
  <si>
    <t>02-5682444</t>
  </si>
  <si>
    <t>02-6714117</t>
  </si>
  <si>
    <t>יגאל אלון 3 קניון BIG FASHION</t>
  </si>
  <si>
    <t>02-9906222</t>
  </si>
  <si>
    <t>02-9915071</t>
  </si>
  <si>
    <t>תת סניף ראשי חיפה</t>
  </si>
  <si>
    <t>מעלה כמון 5 מתחם חוצות כרמיאל</t>
  </si>
  <si>
    <t>04-9953333</t>
  </si>
  <si>
    <t>04-9987766</t>
  </si>
  <si>
    <t xml:space="preserve">הירמוך 1 </t>
  </si>
  <si>
    <t>08-9320333</t>
  </si>
  <si>
    <t>08-9430804</t>
  </si>
  <si>
    <t>16/08/1983</t>
  </si>
  <si>
    <t>המפרץ</t>
  </si>
  <si>
    <t xml:space="preserve">חלוצי התעשיה 3 </t>
  </si>
  <si>
    <t>04-8817333</t>
  </si>
  <si>
    <t>04-8414338</t>
  </si>
  <si>
    <t>11/09/1990</t>
  </si>
  <si>
    <t>תת סניף ראשי ת"א</t>
  </si>
  <si>
    <t xml:space="preserve">יהודה הלוי 31-27 </t>
  </si>
  <si>
    <t>קרית אריה</t>
  </si>
  <si>
    <t>קרית אריה 88 קריית אריה</t>
  </si>
  <si>
    <t>03-9280333</t>
  </si>
  <si>
    <t>03-9212388</t>
  </si>
  <si>
    <t>07/09/1993</t>
  </si>
  <si>
    <t xml:space="preserve">הבנים 14 </t>
  </si>
  <si>
    <t>09-7613333</t>
  </si>
  <si>
    <t>09-7488911</t>
  </si>
  <si>
    <t>26/07/1994</t>
  </si>
  <si>
    <t>הקניונים</t>
  </si>
  <si>
    <t>סחרוב 18 א"ת מערב</t>
  </si>
  <si>
    <t>03-9536333</t>
  </si>
  <si>
    <t>03-9624701</t>
  </si>
  <si>
    <t>07/12/1993</t>
  </si>
  <si>
    <t>מחלקת מט"ח- סניף ראשי ת"א</t>
  </si>
  <si>
    <t>03-5146546</t>
  </si>
  <si>
    <t>03-5145246</t>
  </si>
  <si>
    <t>01/11/1995</t>
  </si>
  <si>
    <t>אפקה</t>
  </si>
  <si>
    <t>רמת אביב ג' 25 מרכז שוסטר</t>
  </si>
  <si>
    <t>03-6403333</t>
  </si>
  <si>
    <t>03-6422195</t>
  </si>
  <si>
    <t>18/06/1985</t>
  </si>
  <si>
    <t>שנקר</t>
  </si>
  <si>
    <t>שנקר 4 הרצליה פיתוח</t>
  </si>
  <si>
    <t>09-9526333</t>
  </si>
  <si>
    <t>09-9555576</t>
  </si>
  <si>
    <t>25/11/1993</t>
  </si>
  <si>
    <t>מחלקת ביצוע</t>
  </si>
  <si>
    <t>03-5153125</t>
  </si>
  <si>
    <t>03-5153224</t>
  </si>
  <si>
    <t>מערך החשבות</t>
  </si>
  <si>
    <t xml:space="preserve">יהודה הלוי 23 </t>
  </si>
  <si>
    <t>03-5144418</t>
  </si>
  <si>
    <t>03-6817611</t>
  </si>
  <si>
    <t>אגף היעוץ המשפטי</t>
  </si>
  <si>
    <t xml:space="preserve">יהודה הלוי 17 </t>
  </si>
  <si>
    <t>03-5146591</t>
  </si>
  <si>
    <t>03-5145490</t>
  </si>
  <si>
    <t>דיסקונט ניהול קופות גמל בע"מ</t>
  </si>
  <si>
    <t xml:space="preserve">לילנבלום א 25 </t>
  </si>
  <si>
    <t>03-5145514</t>
  </si>
  <si>
    <t>03-5146054</t>
  </si>
  <si>
    <t>05/11/1996</t>
  </si>
  <si>
    <t>03-5145536</t>
  </si>
  <si>
    <t>אגף נכסים ובינוי</t>
  </si>
  <si>
    <t>דרך מנחם בגין 52 בית סונול</t>
  </si>
  <si>
    <t>03-7914300</t>
  </si>
  <si>
    <t>03-7914381</t>
  </si>
  <si>
    <t>אגף ניירות ערך</t>
  </si>
  <si>
    <t>03-5145577</t>
  </si>
  <si>
    <t>03-5145719</t>
  </si>
  <si>
    <t>טלבנק</t>
  </si>
  <si>
    <t xml:space="preserve">האצ"ל 53 </t>
  </si>
  <si>
    <t>03-9439000</t>
  </si>
  <si>
    <t>03-9522844</t>
  </si>
  <si>
    <t>30/03/1995</t>
  </si>
  <si>
    <t>גבעת טל</t>
  </si>
  <si>
    <t>גבעת טל 2 גבעת טל</t>
  </si>
  <si>
    <t>03-9439111</t>
  </si>
  <si>
    <t>03-9014845</t>
  </si>
  <si>
    <t>15/07/2003</t>
  </si>
  <si>
    <t xml:space="preserve">לב העיר 2 </t>
  </si>
  <si>
    <t>03-9439222</t>
  </si>
  <si>
    <t>08-9716999</t>
  </si>
  <si>
    <t>31/08/2004</t>
  </si>
  <si>
    <t>ילמ</t>
  </si>
  <si>
    <t>03-5144035</t>
  </si>
  <si>
    <t>03/01/1999</t>
  </si>
  <si>
    <t>ייעוץ פנסיוני</t>
  </si>
  <si>
    <t xml:space="preserve">לילינבלום 'א 25 </t>
  </si>
  <si>
    <t>03-5146100</t>
  </si>
  <si>
    <t>02/01/2009</t>
  </si>
  <si>
    <t>משרד אחורי- תפעול הייעוץ הפנסיוני</t>
  </si>
  <si>
    <t>03-5153578</t>
  </si>
  <si>
    <t>02/03/2009</t>
  </si>
  <si>
    <t>עיר ימים</t>
  </si>
  <si>
    <t xml:space="preserve">רחוב אמנון ותמר , מרכז מסחרי , נתניה  </t>
  </si>
  <si>
    <t>03-5144830</t>
  </si>
  <si>
    <t>09-8652963</t>
  </si>
  <si>
    <t xml:space="preserve">רחוב יוני נתניהו, קניון   </t>
  </si>
  <si>
    <t>03-5144860</t>
  </si>
  <si>
    <t>03-5323316</t>
  </si>
  <si>
    <t>13/08/2008</t>
  </si>
  <si>
    <t>18/10/2012</t>
  </si>
  <si>
    <t>קריית השרון</t>
  </si>
  <si>
    <t>03-5144875</t>
  </si>
  <si>
    <t>09-8340720</t>
  </si>
  <si>
    <t>06/11/2008</t>
  </si>
  <si>
    <t>הלאום</t>
  </si>
  <si>
    <t xml:space="preserve">שד' יצחק רבין 10 </t>
  </si>
  <si>
    <t>02-6598333</t>
  </si>
  <si>
    <t>02-6510865</t>
  </si>
  <si>
    <t>04/11/2007</t>
  </si>
  <si>
    <t>טופ דן</t>
  </si>
  <si>
    <t xml:space="preserve">פנחס רוזן 72 </t>
  </si>
  <si>
    <t>03-7468220</t>
  </si>
  <si>
    <t>03-7468221</t>
  </si>
  <si>
    <t>07/07/2010</t>
  </si>
  <si>
    <t>מת"ם</t>
  </si>
  <si>
    <t>סחרוב 3 מגדלי מת"ם 3, א.ת. מת"ם</t>
  </si>
  <si>
    <t>04-8617810</t>
  </si>
  <si>
    <t>04-8502428</t>
  </si>
  <si>
    <t>05/03/2009</t>
  </si>
  <si>
    <t>09/01/2014</t>
  </si>
  <si>
    <t>בי"ח וולפסון</t>
  </si>
  <si>
    <t xml:space="preserve">בי"ח וולפסון 1 </t>
  </si>
  <si>
    <t>03-5144940</t>
  </si>
  <si>
    <t>03-5055124</t>
  </si>
  <si>
    <t>14/09/2008</t>
  </si>
  <si>
    <t xml:space="preserve">כנפי נשרים 15 </t>
  </si>
  <si>
    <t>02-9411222</t>
  </si>
  <si>
    <t>02-6510875</t>
  </si>
  <si>
    <t>6111*</t>
  </si>
  <si>
    <t>07/07/2009</t>
  </si>
  <si>
    <t>המרכז לבנקאות פרטית השרון</t>
  </si>
  <si>
    <t xml:space="preserve">מדינת היהודים 89 </t>
  </si>
  <si>
    <t>09-9532333</t>
  </si>
  <si>
    <t>09-9554750</t>
  </si>
  <si>
    <t>15/02/2011</t>
  </si>
  <si>
    <t>מרכז מזומנים ירושלים</t>
  </si>
  <si>
    <t>בן יהודה 11 הר חוצבים</t>
  </si>
  <si>
    <t>02-6364305</t>
  </si>
  <si>
    <t>02-6364350</t>
  </si>
  <si>
    <t>22/11/2012</t>
  </si>
  <si>
    <t>דיסקונט בדרך שלך קניון רננים</t>
  </si>
  <si>
    <t xml:space="preserve">המלאכה 2 </t>
  </si>
  <si>
    <t>03-5144835</t>
  </si>
  <si>
    <t>09-7484562</t>
  </si>
  <si>
    <t>22/09/2014</t>
  </si>
  <si>
    <t>דיסקונט בדרך שלך קמפוס ת"א</t>
  </si>
  <si>
    <t>אוניברסיטת ת"א 1 מאחורי בניין גילמן</t>
  </si>
  <si>
    <t>03-5144825</t>
  </si>
  <si>
    <t>03-7368435</t>
  </si>
  <si>
    <t>25/11/2011</t>
  </si>
  <si>
    <t>סביונים</t>
  </si>
  <si>
    <t xml:space="preserve">דרך החורש 4 </t>
  </si>
  <si>
    <t>03-5144985</t>
  </si>
  <si>
    <t>03-6321640</t>
  </si>
  <si>
    <t>01/02/2011</t>
  </si>
  <si>
    <t xml:space="preserve">חיה פיינשטיין 11 </t>
  </si>
  <si>
    <t>076-8053620</t>
  </si>
  <si>
    <t>076-8053621</t>
  </si>
  <si>
    <t>03/07/2012</t>
  </si>
  <si>
    <t>דיסקונט בדרך שלך הר הצופים</t>
  </si>
  <si>
    <t>האוניברסיטה העברית 1 אונק העברית הר הצופים</t>
  </si>
  <si>
    <t>02-5411441</t>
  </si>
  <si>
    <t>02-5813223</t>
  </si>
  <si>
    <t>07/03/2011</t>
  </si>
  <si>
    <t>22/08/2014</t>
  </si>
  <si>
    <t>מרכז עסקים דן</t>
  </si>
  <si>
    <t xml:space="preserve">אבא הלל סילבר 12 </t>
  </si>
  <si>
    <t>03-7537333</t>
  </si>
  <si>
    <t>03-7513370</t>
  </si>
  <si>
    <t>01/09/2005</t>
  </si>
  <si>
    <t>מרכז עסקים ירושלים והדרום</t>
  </si>
  <si>
    <t xml:space="preserve">אגודת ספורט הפועל 1 </t>
  </si>
  <si>
    <t>02-6495333</t>
  </si>
  <si>
    <t>02-6784645</t>
  </si>
  <si>
    <t>מרכז עסקים השרון</t>
  </si>
  <si>
    <t>09-9596311</t>
  </si>
  <si>
    <t>09-9570775</t>
  </si>
  <si>
    <t>מרכז עסקים צפון</t>
  </si>
  <si>
    <t xml:space="preserve">דרך עכו 194 </t>
  </si>
  <si>
    <t>04-8809399</t>
  </si>
  <si>
    <t>04-8809390</t>
  </si>
  <si>
    <t>מרכז עסקים השפלה</t>
  </si>
  <si>
    <t>פרופסור פלאוט 10 קרית המדע</t>
  </si>
  <si>
    <t>08-9369522</t>
  </si>
  <si>
    <t>08-9362630</t>
  </si>
  <si>
    <t>אורון פ"ת דיסקונט ביתי</t>
  </si>
  <si>
    <t xml:space="preserve">רוטשילד 180 </t>
  </si>
  <si>
    <t>03-9086508</t>
  </si>
  <si>
    <t>06/03/2007</t>
  </si>
  <si>
    <t>רובע י"ז אשדוד</t>
  </si>
  <si>
    <t xml:space="preserve">שוהם 2 </t>
  </si>
  <si>
    <t>08-8678016</t>
  </si>
  <si>
    <t>08/01/2008</t>
  </si>
  <si>
    <t>06/11/2014</t>
  </si>
  <si>
    <t>מגדל היובל</t>
  </si>
  <si>
    <t xml:space="preserve">מנחם בגין 125 125 </t>
  </si>
  <si>
    <t>03-5144900</t>
  </si>
  <si>
    <t>03-6868578</t>
  </si>
  <si>
    <t>27/11/2007</t>
  </si>
  <si>
    <t>11/07/2013</t>
  </si>
  <si>
    <t xml:space="preserve">קניון אסף סנטר 0 </t>
  </si>
  <si>
    <t>צריפין</t>
  </si>
  <si>
    <t>08-9140333</t>
  </si>
  <si>
    <t>08-9249233</t>
  </si>
  <si>
    <t>09/12/2007</t>
  </si>
  <si>
    <t>בי"ח נהריה</t>
  </si>
  <si>
    <t xml:space="preserve">בית חולים לגליל המערבי  </t>
  </si>
  <si>
    <t>04-8617800</t>
  </si>
  <si>
    <t>04-9825474</t>
  </si>
  <si>
    <t>01/01/2008</t>
  </si>
  <si>
    <t>13/12/2012</t>
  </si>
  <si>
    <t>תל-השומר</t>
  </si>
  <si>
    <t xml:space="preserve">בי"ח שיבא 0 </t>
  </si>
  <si>
    <t>03-5144910</t>
  </si>
  <si>
    <t>03-7360234</t>
  </si>
  <si>
    <t>דרורים</t>
  </si>
  <si>
    <t xml:space="preserve">קניון דרורים 0 </t>
  </si>
  <si>
    <t>בני דרור</t>
  </si>
  <si>
    <t>076-8054050</t>
  </si>
  <si>
    <t>076-8054051</t>
  </si>
  <si>
    <t>24/01/2013</t>
  </si>
  <si>
    <t>דיסקונט בדרך שלך אבנת</t>
  </si>
  <si>
    <t xml:space="preserve">ז'בוטינסקי 71-74 </t>
  </si>
  <si>
    <t>03-5144840</t>
  </si>
  <si>
    <t>03-9220848</t>
  </si>
  <si>
    <t>20/02/2000</t>
  </si>
  <si>
    <t>19/10/2014</t>
  </si>
  <si>
    <t>דיסקונט בדרך שלך פארק מול- רעננה</t>
  </si>
  <si>
    <t xml:space="preserve">אחוזה 269 </t>
  </si>
  <si>
    <t>03-5144855</t>
  </si>
  <si>
    <t>09-7729922</t>
  </si>
  <si>
    <t>17/05/2005</t>
  </si>
  <si>
    <t>11/04/2014</t>
  </si>
  <si>
    <t>קניון גבעתיים</t>
  </si>
  <si>
    <t xml:space="preserve">דרך יצחק רבין 53 </t>
  </si>
  <si>
    <t>03-5144845</t>
  </si>
  <si>
    <t>03-7312104</t>
  </si>
  <si>
    <t>31/05/2005</t>
  </si>
  <si>
    <t>מלחה</t>
  </si>
  <si>
    <t>אגודת ספורט בית"ר 1 קניון מלחה</t>
  </si>
  <si>
    <t>02-6480514</t>
  </si>
  <si>
    <t>02-6480582</t>
  </si>
  <si>
    <t>28/12/2006</t>
  </si>
  <si>
    <t>דרך עכו 194 הקריון</t>
  </si>
  <si>
    <t>04-8809333</t>
  </si>
  <si>
    <t>04-8809325</t>
  </si>
  <si>
    <t>03/05/2001</t>
  </si>
  <si>
    <t>מרכז עסקים תל אביב</t>
  </si>
  <si>
    <t>03-6230244</t>
  </si>
  <si>
    <t>03-6240660</t>
  </si>
  <si>
    <t>יחידת עיקולים</t>
  </si>
  <si>
    <t>03-5158302</t>
  </si>
  <si>
    <t>03-5153755</t>
  </si>
  <si>
    <t>דיסקונט בדרך שלך גרנד קניון</t>
  </si>
  <si>
    <t xml:space="preserve">דרך שמחה גולן 54 </t>
  </si>
  <si>
    <t>04-8617829</t>
  </si>
  <si>
    <t>28/06/2011</t>
  </si>
  <si>
    <t>מרכז השקעות השפלה</t>
  </si>
  <si>
    <t>משה לוי 11 בניין UMI קומה 11</t>
  </si>
  <si>
    <t>03-9595444</t>
  </si>
  <si>
    <t>03-9566850</t>
  </si>
  <si>
    <t>16/03/2001</t>
  </si>
  <si>
    <t>מערב ראשון לציון</t>
  </si>
  <si>
    <t>נווה שקמה 15 נווה שקמה</t>
  </si>
  <si>
    <t>03-9420222</t>
  </si>
  <si>
    <t>03-9420214</t>
  </si>
  <si>
    <t>28/12/2000</t>
  </si>
  <si>
    <t>קניון הראל 0 קניון הראל</t>
  </si>
  <si>
    <t>02-5705444</t>
  </si>
  <si>
    <t>02-5336870</t>
  </si>
  <si>
    <t>21/11/1995</t>
  </si>
  <si>
    <t>קדמת עתידים</t>
  </si>
  <si>
    <t xml:space="preserve">הברזל 24 </t>
  </si>
  <si>
    <t>03-7654222</t>
  </si>
  <si>
    <t>03-6491799</t>
  </si>
  <si>
    <t>26/05/1998</t>
  </si>
  <si>
    <t>אדומים</t>
  </si>
  <si>
    <t xml:space="preserve">דרך קדם 5 </t>
  </si>
  <si>
    <t>02-5913333</t>
  </si>
  <si>
    <t>02-5905588</t>
  </si>
  <si>
    <t>11/05/1999</t>
  </si>
  <si>
    <t>לב העיר באר שבע</t>
  </si>
  <si>
    <t xml:space="preserve">הנריאטה סולד 8 </t>
  </si>
  <si>
    <t>08-6471222</t>
  </si>
  <si>
    <t>08-6281284</t>
  </si>
  <si>
    <t>24/09/1999</t>
  </si>
  <si>
    <t>מחלקת בנקים ומוסדות פיננסים</t>
  </si>
  <si>
    <t>03-5146291</t>
  </si>
  <si>
    <t>03-5146265</t>
  </si>
  <si>
    <t>מחלקת שירותי מט"ח ותקשורת בין בנקאית</t>
  </si>
  <si>
    <t>03-5153106</t>
  </si>
  <si>
    <t>03-5158142</t>
  </si>
  <si>
    <t>מלא"ב-ירושלים</t>
  </si>
  <si>
    <t>02-5676767</t>
  </si>
  <si>
    <t>02-5676757</t>
  </si>
  <si>
    <t>01/05/1983</t>
  </si>
  <si>
    <t>פולג נתניה</t>
  </si>
  <si>
    <t xml:space="preserve">גיבורי ישראל 13 </t>
  </si>
  <si>
    <t>09-8636222</t>
  </si>
  <si>
    <t>09-8851383</t>
  </si>
  <si>
    <t>17/01/1995</t>
  </si>
  <si>
    <t>הסניף הישיר</t>
  </si>
  <si>
    <t xml:space="preserve">סוקולוב 56 </t>
  </si>
  <si>
    <t>09-9505680</t>
  </si>
  <si>
    <t>המרכז לבנקאות פרטית תל אביב</t>
  </si>
  <si>
    <t>דרך מנחם בגין 132 מגדלי עזריאלי, בניין מרובע קומה 33</t>
  </si>
  <si>
    <t>03-5638333</t>
  </si>
  <si>
    <t>03-7513947</t>
  </si>
  <si>
    <t>16/08/1998</t>
  </si>
  <si>
    <t>שד' רימון 1 מרכז מסחרי להבים</t>
  </si>
  <si>
    <t>08-6513432</t>
  </si>
  <si>
    <t>03-7136972</t>
  </si>
  <si>
    <t>09/12/2008</t>
  </si>
  <si>
    <t>לב העיר</t>
  </si>
  <si>
    <t>לב העיר 2 קניון מודיעין עזריאלי</t>
  </si>
  <si>
    <t>08-9265725</t>
  </si>
  <si>
    <t>08-9265720</t>
  </si>
  <si>
    <t>23/09/2008</t>
  </si>
  <si>
    <t>משמר השרון</t>
  </si>
  <si>
    <t>צומת העוגן 1 צומת העוגן מתחם אלון השרון</t>
  </si>
  <si>
    <t>09-8948960</t>
  </si>
  <si>
    <t>03-7136963</t>
  </si>
  <si>
    <t>30/12/2008</t>
  </si>
  <si>
    <t>אגף משכן</t>
  </si>
  <si>
    <t xml:space="preserve">הנגב 11 </t>
  </si>
  <si>
    <t>03-7140777</t>
  </si>
  <si>
    <t>03-7140870</t>
  </si>
  <si>
    <t>01/01/2004</t>
  </si>
  <si>
    <t>פתח-תקוה עסקים</t>
  </si>
  <si>
    <t xml:space="preserve">שמשון 3 </t>
  </si>
  <si>
    <t>03-7702200</t>
  </si>
  <si>
    <t>03-9195104</t>
  </si>
  <si>
    <t>10/02/2011</t>
  </si>
  <si>
    <t>איילון עסקים</t>
  </si>
  <si>
    <t>יגאל אלון 98 מגדל אלקטרה קומה 10</t>
  </si>
  <si>
    <t>03-7931800</t>
  </si>
  <si>
    <t>03-7931820</t>
  </si>
  <si>
    <t>12/06/2011</t>
  </si>
  <si>
    <t>הדקל 1 הדקל 1, מרכז הדס, רמת ישי</t>
  </si>
  <si>
    <t>04-9535547</t>
  </si>
  <si>
    <t>03-7136961</t>
  </si>
  <si>
    <t>18/02/2009</t>
  </si>
  <si>
    <t>חדרה עסקים</t>
  </si>
  <si>
    <t xml:space="preserve">הרברט סמואל 75 </t>
  </si>
  <si>
    <t>04-6329500</t>
  </si>
  <si>
    <t>04-6329533</t>
  </si>
  <si>
    <t>09/05/2010</t>
  </si>
  <si>
    <t>נאות אשלים</t>
  </si>
  <si>
    <t xml:space="preserve">התזמורת  60 </t>
  </si>
  <si>
    <t>03-9516927</t>
  </si>
  <si>
    <t>03-7136962</t>
  </si>
  <si>
    <t>09/02/2009</t>
  </si>
  <si>
    <t>08/05/2013</t>
  </si>
  <si>
    <t>ירכא</t>
  </si>
  <si>
    <t xml:space="preserve">קניון כנעאן 1 </t>
  </si>
  <si>
    <t>04-9069200</t>
  </si>
  <si>
    <t>03-7136970</t>
  </si>
  <si>
    <t>02/12/2008</t>
  </si>
  <si>
    <t xml:space="preserve">מוטה גור 17 </t>
  </si>
  <si>
    <t>03-7344822</t>
  </si>
  <si>
    <t>03-7344828</t>
  </si>
  <si>
    <t>02/02/2009</t>
  </si>
  <si>
    <t>שאול המלך עסקים</t>
  </si>
  <si>
    <t xml:space="preserve">דניאל פריש 3 </t>
  </si>
  <si>
    <t>03-5634200</t>
  </si>
  <si>
    <t>03-5634222</t>
  </si>
  <si>
    <t>20/05/2012</t>
  </si>
  <si>
    <t>03-9101422</t>
  </si>
  <si>
    <t>03-9101420</t>
  </si>
  <si>
    <t>המושבה הגרמנית</t>
  </si>
  <si>
    <t xml:space="preserve">המליץ 4 </t>
  </si>
  <si>
    <t>02-6504338</t>
  </si>
  <si>
    <t>02-6504329</t>
  </si>
  <si>
    <t>24/05/2010</t>
  </si>
  <si>
    <t>תל - אביב עסקים</t>
  </si>
  <si>
    <t>דרך מנחם בגין 23 מנחם בגין (קומת כניסה),מגדל לוינשטיין</t>
  </si>
  <si>
    <t>03-5674377</t>
  </si>
  <si>
    <t>03-5674399</t>
  </si>
  <si>
    <t>18/07/2010</t>
  </si>
  <si>
    <t>נווה זאב</t>
  </si>
  <si>
    <t xml:space="preserve">שד' יוהנה ז'בוטינסקי 36 </t>
  </si>
  <si>
    <t>08-9110303</t>
  </si>
  <si>
    <t>03-7136798</t>
  </si>
  <si>
    <t>22/07/2010</t>
  </si>
  <si>
    <t>תלמי מנשה</t>
  </si>
  <si>
    <t>אפרים קישון 9 תלמי מנשה</t>
  </si>
  <si>
    <t>08-9785700</t>
  </si>
  <si>
    <t>08-6342532</t>
  </si>
  <si>
    <t>08/09/2010</t>
  </si>
  <si>
    <t>נתניה עסקים</t>
  </si>
  <si>
    <t>המלאכה 45 אזור התעשיה קרית ספיר</t>
  </si>
  <si>
    <t>09-8640217</t>
  </si>
  <si>
    <t>09-8640222</t>
  </si>
  <si>
    <t>10/01/2010</t>
  </si>
  <si>
    <t>נהריה עסקים</t>
  </si>
  <si>
    <t xml:space="preserve">מתחם ביג - רגבה 1 </t>
  </si>
  <si>
    <t>04-9879200</t>
  </si>
  <si>
    <t>04-9879222</t>
  </si>
  <si>
    <t>18/12/2011</t>
  </si>
  <si>
    <t>המפרץ עסקים</t>
  </si>
  <si>
    <t>04-8471060</t>
  </si>
  <si>
    <t>04-8725412</t>
  </si>
  <si>
    <t>17/07/2011</t>
  </si>
  <si>
    <t>הסניף הראשי</t>
  </si>
  <si>
    <t xml:space="preserve">רוטשילד 50 </t>
  </si>
  <si>
    <t>03-5676600</t>
  </si>
  <si>
    <t>03-5676504</t>
  </si>
  <si>
    <t>11/07/2010</t>
  </si>
  <si>
    <t>מרכז מזומנים טוביהו</t>
  </si>
  <si>
    <t xml:space="preserve">שדרות ירושלים 42 </t>
  </si>
  <si>
    <t>08-6720011</t>
  </si>
  <si>
    <t>08-8602492</t>
  </si>
  <si>
    <t>01/10/2013</t>
  </si>
  <si>
    <t>הרצליה עסקים</t>
  </si>
  <si>
    <t xml:space="preserve">שדרות אבא אבן 10 </t>
  </si>
  <si>
    <t>09-9700700</t>
  </si>
  <si>
    <t>09-9553657</t>
  </si>
  <si>
    <t>14/09/2010</t>
  </si>
  <si>
    <t>איירפורט סיטי עסקים</t>
  </si>
  <si>
    <t>הערבה (בנין אייזנברג) 3 קריית שדה התעופה</t>
  </si>
  <si>
    <t>03-7217600</t>
  </si>
  <si>
    <t>03-7217620</t>
  </si>
  <si>
    <t>11/05/2011</t>
  </si>
  <si>
    <t>רמת גן עסקים</t>
  </si>
  <si>
    <t>03-6017600</t>
  </si>
  <si>
    <t>03-5035633</t>
  </si>
  <si>
    <t>05/09/2010</t>
  </si>
  <si>
    <t>באר-שבע עסקים</t>
  </si>
  <si>
    <t xml:space="preserve">דרך יצחק רגר 17 </t>
  </si>
  <si>
    <t>08-6292271</t>
  </si>
  <si>
    <t>08-9105083</t>
  </si>
  <si>
    <t>16/01/2011</t>
  </si>
  <si>
    <t>מרכז מזומנים</t>
  </si>
  <si>
    <t xml:space="preserve">שדרות רוטשילד 50 </t>
  </si>
  <si>
    <t>03-5673600</t>
  </si>
  <si>
    <t>03-5674448</t>
  </si>
  <si>
    <t>09/07/2010</t>
  </si>
  <si>
    <t xml:space="preserve">עבד אל כרים קאסם לא קיים </t>
  </si>
  <si>
    <t>03-6982209</t>
  </si>
  <si>
    <t>03-6982215</t>
  </si>
  <si>
    <t>14/12/2014</t>
  </si>
  <si>
    <t>כפר יאסיף</t>
  </si>
  <si>
    <t xml:space="preserve">כפר יאסיף די סנטר לא קיים </t>
  </si>
  <si>
    <t>04-6621303</t>
  </si>
  <si>
    <t>04-6621320</t>
  </si>
  <si>
    <t>12/01/2015</t>
  </si>
  <si>
    <t>בית התעשיה</t>
  </si>
  <si>
    <t>המרד 29 ת"ד 50001</t>
  </si>
  <si>
    <t>03-7963212</t>
  </si>
  <si>
    <t>03-7963209</t>
  </si>
  <si>
    <t>נצרת עסקים פריפרד</t>
  </si>
  <si>
    <t xml:space="preserve">בנין מגדלי נצרת , כביש עוקף נצרת 1 </t>
  </si>
  <si>
    <t>04-8117500</t>
  </si>
  <si>
    <t>04-8117501</t>
  </si>
  <si>
    <t>10/09/2012</t>
  </si>
  <si>
    <t>רמב"ן</t>
  </si>
  <si>
    <t xml:space="preserve">רמב"ן 25 </t>
  </si>
  <si>
    <t>02-5304220</t>
  </si>
  <si>
    <t>02-5610446</t>
  </si>
  <si>
    <t>14/08/2012</t>
  </si>
  <si>
    <t xml:space="preserve">הפסגה 39 א </t>
  </si>
  <si>
    <t>02-6442457</t>
  </si>
  <si>
    <t>02-6423457</t>
  </si>
  <si>
    <t>מצפה ספיר</t>
  </si>
  <si>
    <t>מצפה ספיר 40 ת"ד 13198</t>
  </si>
  <si>
    <t>צור יגאל</t>
  </si>
  <si>
    <t>09-7499226</t>
  </si>
  <si>
    <t>09-7492558</t>
  </si>
  <si>
    <t>18/02/2001</t>
  </si>
  <si>
    <t>מערב ראשון</t>
  </si>
  <si>
    <t>מורשת ישראל 15 נאות שקמה</t>
  </si>
  <si>
    <t>03-9435227</t>
  </si>
  <si>
    <t>03-9435229</t>
  </si>
  <si>
    <t>10/04/2001</t>
  </si>
  <si>
    <t>הדרור</t>
  </si>
  <si>
    <t xml:space="preserve">הרצל 31 </t>
  </si>
  <si>
    <t>03-9488219</t>
  </si>
  <si>
    <t>03-9669029</t>
  </si>
  <si>
    <t>11/06/2014</t>
  </si>
  <si>
    <t>קפלן</t>
  </si>
  <si>
    <t xml:space="preserve">קפלן 15 </t>
  </si>
  <si>
    <t>03-9204519</t>
  </si>
  <si>
    <t>03-9246294</t>
  </si>
  <si>
    <t>20/06/2013</t>
  </si>
  <si>
    <t>האירוסים</t>
  </si>
  <si>
    <t>מורד הגיא 100 קניון לב כרמיאל</t>
  </si>
  <si>
    <t>04-9086218</t>
  </si>
  <si>
    <t>04-9985815</t>
  </si>
  <si>
    <t>11/11/2013</t>
  </si>
  <si>
    <t>אקספרס מודיעין</t>
  </si>
  <si>
    <t>08-9266911</t>
  </si>
  <si>
    <t>03-6532412</t>
  </si>
  <si>
    <t>16/02/2009</t>
  </si>
  <si>
    <t>23/12/2013</t>
  </si>
  <si>
    <t>חזון איש 15 רח' חזון איש 15, בני ברק</t>
  </si>
  <si>
    <t>03-7236600</t>
  </si>
  <si>
    <t>03-5439266</t>
  </si>
  <si>
    <t>*2407</t>
  </si>
  <si>
    <t>07/12/2011</t>
  </si>
  <si>
    <t>אקספרס אשדוד</t>
  </si>
  <si>
    <t xml:space="preserve">הבנים 3 </t>
  </si>
  <si>
    <t>08-8651774</t>
  </si>
  <si>
    <t>03-7136966</t>
  </si>
  <si>
    <t>22/01/2009</t>
  </si>
  <si>
    <t>אקספרס פתח- תקוה</t>
  </si>
  <si>
    <t xml:space="preserve">רח' רוטשילד 79 </t>
  </si>
  <si>
    <t>03-9048658</t>
  </si>
  <si>
    <t>03-7136986</t>
  </si>
  <si>
    <t>12/01/2009</t>
  </si>
  <si>
    <t>18/03/2012</t>
  </si>
  <si>
    <t>אריאל</t>
  </si>
  <si>
    <t>דרך רמת הגולן 27 המרכז האוניברסיטאי אריאל</t>
  </si>
  <si>
    <t>03-9757701</t>
  </si>
  <si>
    <t>03-9757720</t>
  </si>
  <si>
    <t>03-9757702</t>
  </si>
  <si>
    <t>14/10/2010</t>
  </si>
  <si>
    <t>אקספרס ראשל"צ</t>
  </si>
  <si>
    <t xml:space="preserve">הרצל 58 </t>
  </si>
  <si>
    <t>03-9441035</t>
  </si>
  <si>
    <t>17/05/2009</t>
  </si>
  <si>
    <t>22/04/2012</t>
  </si>
  <si>
    <t>אקספרס רמלה</t>
  </si>
  <si>
    <t xml:space="preserve">הרצל 59 </t>
  </si>
  <si>
    <t>08-9154163</t>
  </si>
  <si>
    <t>03-7136994</t>
  </si>
  <si>
    <t>13/01/2009</t>
  </si>
  <si>
    <t>19/03/2013</t>
  </si>
  <si>
    <t>אקספרס אשקלון</t>
  </si>
  <si>
    <t xml:space="preserve">אלי כהן 37/10 </t>
  </si>
  <si>
    <t>08-6718890</t>
  </si>
  <si>
    <t>18/11/2013</t>
  </si>
  <si>
    <t>ביתר עילית</t>
  </si>
  <si>
    <t xml:space="preserve">ישמח ישראל 2 </t>
  </si>
  <si>
    <t>02-6472200</t>
  </si>
  <si>
    <t>03-6014120</t>
  </si>
  <si>
    <t>02/12/2010</t>
  </si>
  <si>
    <t>02-5423201</t>
  </si>
  <si>
    <t>03-6014333</t>
  </si>
  <si>
    <t>02-5423205</t>
  </si>
  <si>
    <t>מודיעין עילית</t>
  </si>
  <si>
    <t>שד' יחזקאל 2 שד' יחזקאל 2, מודיעין עילית</t>
  </si>
  <si>
    <t>08-9149300</t>
  </si>
  <si>
    <t>03-5439292</t>
  </si>
  <si>
    <t>29/11/2011</t>
  </si>
  <si>
    <t>אקספרס קרית אתא</t>
  </si>
  <si>
    <t xml:space="preserve">העצמאות 59 </t>
  </si>
  <si>
    <t>04-8440341</t>
  </si>
  <si>
    <t>03-7136976</t>
  </si>
  <si>
    <t>19/01/2009</t>
  </si>
  <si>
    <t>07/06/2012</t>
  </si>
  <si>
    <t>אקספרס המכללה למנהל</t>
  </si>
  <si>
    <t xml:space="preserve">שד' יצחק רבין 7 </t>
  </si>
  <si>
    <t>03-7700400</t>
  </si>
  <si>
    <t>03-6539110</t>
  </si>
  <si>
    <t>03/10/2010</t>
  </si>
  <si>
    <t>24/02/2014</t>
  </si>
  <si>
    <t>ראשון לציון עסקים</t>
  </si>
  <si>
    <t xml:space="preserve">משה לוי 11 </t>
  </si>
  <si>
    <t>03-9555400</t>
  </si>
  <si>
    <t>03-9666420</t>
  </si>
  <si>
    <t>07/09/2011</t>
  </si>
  <si>
    <t>רעננה עסקים</t>
  </si>
  <si>
    <t xml:space="preserve">התדהר 14 </t>
  </si>
  <si>
    <t>09-7777200</t>
  </si>
  <si>
    <t>09-7777222</t>
  </si>
  <si>
    <t>19/12/2011</t>
  </si>
  <si>
    <t>אשדוד עסקים</t>
  </si>
  <si>
    <t xml:space="preserve">האורגים 9 </t>
  </si>
  <si>
    <t>08-9523200</t>
  </si>
  <si>
    <t>08-8533728</t>
  </si>
  <si>
    <t>30/12/2010</t>
  </si>
  <si>
    <t>אתגרים</t>
  </si>
  <si>
    <t xml:space="preserve">התדהר 16 </t>
  </si>
  <si>
    <t>09-7760426</t>
  </si>
  <si>
    <t>09-7439528</t>
  </si>
  <si>
    <t>01/04/2002</t>
  </si>
  <si>
    <t>שד' עמק איילון 30 , מרכז מסחרי,ת"ד 1858</t>
  </si>
  <si>
    <t>03-9723800</t>
  </si>
  <si>
    <t>03-9773145</t>
  </si>
  <si>
    <t>02/12/2001</t>
  </si>
  <si>
    <t>רחובות עסקים</t>
  </si>
  <si>
    <t xml:space="preserve">אופנהיימר 10 </t>
  </si>
  <si>
    <t>08-9480222</t>
  </si>
  <si>
    <t>08-9480220</t>
  </si>
  <si>
    <t>17/03/2002</t>
  </si>
  <si>
    <t>טמרה</t>
  </si>
  <si>
    <t>רח' ראשי בנין מוחמד פאוזי לא קיים בנין מוחמד פאוזי</t>
  </si>
  <si>
    <t>04-9946118</t>
  </si>
  <si>
    <t>03-7136988</t>
  </si>
  <si>
    <t>20/01/2009</t>
  </si>
  <si>
    <t>עראבה</t>
  </si>
  <si>
    <t>כיכר הברכיי 1 רח' ראשי עראבה</t>
  </si>
  <si>
    <t>04-6640201</t>
  </si>
  <si>
    <t>04-6640220</t>
  </si>
  <si>
    <t>13/01/2011</t>
  </si>
  <si>
    <t>ירושלים עסקים</t>
  </si>
  <si>
    <t xml:space="preserve">המרפא (פארק סנטר) 1 </t>
  </si>
  <si>
    <t>02-5415790</t>
  </si>
  <si>
    <t>02-5716642</t>
  </si>
  <si>
    <t>04/09/2009</t>
  </si>
  <si>
    <t>אשדוד ים</t>
  </si>
  <si>
    <t>שבט לוי 14 רובע י"ב</t>
  </si>
  <si>
    <t>08-8621110</t>
  </si>
  <si>
    <t>08-8668678</t>
  </si>
  <si>
    <t>08/05/2005</t>
  </si>
  <si>
    <t xml:space="preserve">נחל ניצנים 16 </t>
  </si>
  <si>
    <t>02-9902444</t>
  </si>
  <si>
    <t>02-9920147</t>
  </si>
  <si>
    <t>17/08/2005</t>
  </si>
  <si>
    <t xml:space="preserve">משה דיין 2-4 </t>
  </si>
  <si>
    <t>03-9005400</t>
  </si>
  <si>
    <t>03-9030469</t>
  </si>
  <si>
    <t>05/12/2005</t>
  </si>
  <si>
    <t>הראל 1 קניון הראל</t>
  </si>
  <si>
    <t>02-5705600</t>
  </si>
  <si>
    <t>02-5345830</t>
  </si>
  <si>
    <t>16/11/2006</t>
  </si>
  <si>
    <t>יפיע</t>
  </si>
  <si>
    <t xml:space="preserve">רחוב ראשי (כביש 75) לא קיים </t>
  </si>
  <si>
    <t>04-6567739</t>
  </si>
  <si>
    <t>03-7136982</t>
  </si>
  <si>
    <t>04-6567741</t>
  </si>
  <si>
    <t>דרך מנחם בגין 52 "מגדל סונול",</t>
  </si>
  <si>
    <t>03-6371502</t>
  </si>
  <si>
    <t>03-6371550</t>
  </si>
  <si>
    <t>05/12/2000</t>
  </si>
  <si>
    <t>מרכז עסקים דרום</t>
  </si>
  <si>
    <t>פקריס 3 פארק תמר</t>
  </si>
  <si>
    <t>08-9314500</t>
  </si>
  <si>
    <t>08-9314567</t>
  </si>
  <si>
    <t>מרכז עסקים המרכז</t>
  </si>
  <si>
    <t>אבא הלל 12 בית חוגי</t>
  </si>
  <si>
    <t>03-5769090</t>
  </si>
  <si>
    <t>03-5769021</t>
  </si>
  <si>
    <t>מרכז עסקים הנגב</t>
  </si>
  <si>
    <t>אלומות 12 בית משובית, פארק תעשיה</t>
  </si>
  <si>
    <t>עומר</t>
  </si>
  <si>
    <t>08-6208400</t>
  </si>
  <si>
    <t>08-6901616</t>
  </si>
  <si>
    <t>המלאכה 45 א"ת חדש, ת"ד 8529</t>
  </si>
  <si>
    <t>09-8640333</t>
  </si>
  <si>
    <t>09-8853925</t>
  </si>
  <si>
    <t>מרכז עסקים חיפה</t>
  </si>
  <si>
    <t xml:space="preserve">שד' בן גוריון 6 </t>
  </si>
  <si>
    <t>04-8561333</t>
  </si>
  <si>
    <t>04-8523833</t>
  </si>
  <si>
    <t>מרכז עסקים ירושלים</t>
  </si>
  <si>
    <t>אגודת הפועל בנין 2 2 הגן הטכנולוגי</t>
  </si>
  <si>
    <t>02-5315222</t>
  </si>
  <si>
    <t>02-6791136</t>
  </si>
  <si>
    <t>דרך החטיבות לא קיים קניון לב העיר,  ת"ד 14962</t>
  </si>
  <si>
    <t>04-6477111</t>
  </si>
  <si>
    <t>04-6453867</t>
  </si>
  <si>
    <t>היצירה</t>
  </si>
  <si>
    <t>המלאכה 45 א"ת קרית ספיר, ת"ד 8517</t>
  </si>
  <si>
    <t>09-8640218</t>
  </si>
  <si>
    <t>09-8356808</t>
  </si>
  <si>
    <t>05/01/2003</t>
  </si>
  <si>
    <t>בני ברמן 2 בני ברמן 3, קניון עיר ימים, נתניה</t>
  </si>
  <si>
    <t>09-8534200</t>
  </si>
  <si>
    <t>09-8534229</t>
  </si>
  <si>
    <t>12/03/2012</t>
  </si>
  <si>
    <t>יובלים</t>
  </si>
  <si>
    <t>הנחילות 2 הנחילות 2, כרכור</t>
  </si>
  <si>
    <t>04-6648300</t>
  </si>
  <si>
    <t>04-6648329</t>
  </si>
  <si>
    <t>15/03/2012</t>
  </si>
  <si>
    <t xml:space="preserve">רפאל איתן 3 </t>
  </si>
  <si>
    <t>03-9409200</t>
  </si>
  <si>
    <t>03-9409223</t>
  </si>
  <si>
    <t>03/05/2012</t>
  </si>
  <si>
    <t>ריינה</t>
  </si>
  <si>
    <t>רחוב ראשי נצרת 1 רח' ראשי נצרת, ריינה</t>
  </si>
  <si>
    <t>04-6093300</t>
  </si>
  <si>
    <t>03-5439470</t>
  </si>
  <si>
    <t>15/12/2011</t>
  </si>
  <si>
    <t>עפולה עסקים</t>
  </si>
  <si>
    <t xml:space="preserve">המלאכה 20 </t>
  </si>
  <si>
    <t>04-6955700</t>
  </si>
  <si>
    <t>04-6955720</t>
  </si>
  <si>
    <t>15/05/2011</t>
  </si>
  <si>
    <t>רמת אביב החדשה</t>
  </si>
  <si>
    <t>רודנסקי 5 רמת אביב החדשה</t>
  </si>
  <si>
    <t>03-6988888</t>
  </si>
  <si>
    <t>03-7419552</t>
  </si>
  <si>
    <t>07/08/2007</t>
  </si>
  <si>
    <t>אלעד</t>
  </si>
  <si>
    <t>יהודה הנשיא 94 אלעד</t>
  </si>
  <si>
    <t>03-9077111</t>
  </si>
  <si>
    <t>03-9362595</t>
  </si>
  <si>
    <t>07/06/2007</t>
  </si>
  <si>
    <t>קרית השרון</t>
  </si>
  <si>
    <t>קלאוזנר 9 , קרית השרון נתניה</t>
  </si>
  <si>
    <t>09-8307200</t>
  </si>
  <si>
    <t>09-8307225</t>
  </si>
  <si>
    <t>חטיבת הנגב</t>
  </si>
  <si>
    <t>הר בוקר 7 מרכז מסחרי  שכונת רמות</t>
  </si>
  <si>
    <t>08-6242118</t>
  </si>
  <si>
    <t>08-6242100</t>
  </si>
  <si>
    <t>30/01/2007</t>
  </si>
  <si>
    <t>כפר כנא</t>
  </si>
  <si>
    <t xml:space="preserve">רחוב ראשי 81 </t>
  </si>
  <si>
    <t>04-6168400</t>
  </si>
  <si>
    <t>04-6168444</t>
  </si>
  <si>
    <t>סכנין</t>
  </si>
  <si>
    <t xml:space="preserve">רחוב ראשי פינת רחוב הגליל לא קיים </t>
  </si>
  <si>
    <t>04-6189400</t>
  </si>
  <si>
    <t>04-6189433</t>
  </si>
  <si>
    <t>28/01/2014</t>
  </si>
  <si>
    <t>עוספיה</t>
  </si>
  <si>
    <t xml:space="preserve">דרך אבא חושי לא קיים </t>
  </si>
  <si>
    <t>04-8848805</t>
  </si>
  <si>
    <t>03-7136967</t>
  </si>
  <si>
    <t>21/01/2009</t>
  </si>
  <si>
    <t>רהט</t>
  </si>
  <si>
    <t>מרכז מסחרי לא קיים מרכז מסחרי רהט</t>
  </si>
  <si>
    <t>08-9918904</t>
  </si>
  <si>
    <t>03-7136980</t>
  </si>
  <si>
    <t>07/01/2009</t>
  </si>
  <si>
    <t>אקספרס חורה</t>
  </si>
  <si>
    <t xml:space="preserve">מרכז מסחרי חורה סנטר 1 </t>
  </si>
  <si>
    <t>חורה</t>
  </si>
  <si>
    <t>08-9950474</t>
  </si>
  <si>
    <t>04/03/2009</t>
  </si>
  <si>
    <t>18/11/2012</t>
  </si>
  <si>
    <t>הרימון</t>
  </si>
  <si>
    <t xml:space="preserve">הרצל 14 </t>
  </si>
  <si>
    <t>03-5141616</t>
  </si>
  <si>
    <t>03-5141600</t>
  </si>
  <si>
    <t>העליה</t>
  </si>
  <si>
    <t xml:space="preserve">לוינסקי 69 </t>
  </si>
  <si>
    <t>03-6362505</t>
  </si>
  <si>
    <t>03-6877461</t>
  </si>
  <si>
    <t xml:space="preserve">בני אפרים 248 </t>
  </si>
  <si>
    <t>03-7659340</t>
  </si>
  <si>
    <t>03-6495823</t>
  </si>
  <si>
    <t>טירה המשולש</t>
  </si>
  <si>
    <t xml:space="preserve">טארק עבד אל חי 1 </t>
  </si>
  <si>
    <t>09-7757228</t>
  </si>
  <si>
    <t>09-7930244</t>
  </si>
  <si>
    <t xml:space="preserve">ריב"ל 7 </t>
  </si>
  <si>
    <t>03-6360560</t>
  </si>
  <si>
    <t>03-5377982</t>
  </si>
  <si>
    <t>04/03/1997</t>
  </si>
  <si>
    <t xml:space="preserve">מנחם בגין 98 </t>
  </si>
  <si>
    <t>03-5650301</t>
  </si>
  <si>
    <t>03-5619235</t>
  </si>
  <si>
    <t>18/06/2013</t>
  </si>
  <si>
    <t>קופות גמל</t>
  </si>
  <si>
    <t>03-7142777</t>
  </si>
  <si>
    <t>03-7144042</t>
  </si>
  <si>
    <t>המאספים</t>
  </si>
  <si>
    <t xml:space="preserve">אבן גבירול 2 </t>
  </si>
  <si>
    <t>03-6928160</t>
  </si>
  <si>
    <t>03-6964805</t>
  </si>
  <si>
    <t>הקסטל</t>
  </si>
  <si>
    <t xml:space="preserve">אבן גבירול 161 </t>
  </si>
  <si>
    <t>03-5422339</t>
  </si>
  <si>
    <t>03-5464768</t>
  </si>
  <si>
    <t>02/02/1997</t>
  </si>
  <si>
    <t>16/12/2014</t>
  </si>
  <si>
    <t>בנקאות פלטינום</t>
  </si>
  <si>
    <t>שד' רוטשילד 46 בנין אלרוב</t>
  </si>
  <si>
    <t>03-5674395</t>
  </si>
  <si>
    <t>03-5673721</t>
  </si>
  <si>
    <t>17/08/1998</t>
  </si>
  <si>
    <t>רמת הנשיא</t>
  </si>
  <si>
    <t xml:space="preserve">אנה פרנק 31 </t>
  </si>
  <si>
    <t>03-5554420</t>
  </si>
  <si>
    <t>03-5511184</t>
  </si>
  <si>
    <t>הדרום</t>
  </si>
  <si>
    <t xml:space="preserve">הרצל 108 </t>
  </si>
  <si>
    <t>03-5151830</t>
  </si>
  <si>
    <t>03-6825607</t>
  </si>
  <si>
    <t xml:space="preserve">כנפי נשרים 22 </t>
  </si>
  <si>
    <t>02-6548787</t>
  </si>
  <si>
    <t>02-6521888</t>
  </si>
  <si>
    <t>20/12/1993</t>
  </si>
  <si>
    <t>העצמאות</t>
  </si>
  <si>
    <t xml:space="preserve">עוזיאל 5 </t>
  </si>
  <si>
    <t>03-5008145</t>
  </si>
  <si>
    <t>03-6581007</t>
  </si>
  <si>
    <t>28/10/2013</t>
  </si>
  <si>
    <t xml:space="preserve">שנקר 39 </t>
  </si>
  <si>
    <t>03-5020455</t>
  </si>
  <si>
    <t>03-5036762</t>
  </si>
  <si>
    <t>שד' אורנים 10 מרכז מסחרי, ת"ד 9016</t>
  </si>
  <si>
    <t>03-5312424</t>
  </si>
  <si>
    <t>03-5350180</t>
  </si>
  <si>
    <t xml:space="preserve">אלנבי 65 </t>
  </si>
  <si>
    <t>03-5264152</t>
  </si>
  <si>
    <t>03-5282618</t>
  </si>
  <si>
    <t>ז'בוטינסקי</t>
  </si>
  <si>
    <t xml:space="preserve">ז'בוטינסקי 82 </t>
  </si>
  <si>
    <t>03-6754646</t>
  </si>
  <si>
    <t>03-6738409</t>
  </si>
  <si>
    <t>09/06/2014</t>
  </si>
  <si>
    <t>ישורון</t>
  </si>
  <si>
    <t xml:space="preserve">בן יהודה 99 </t>
  </si>
  <si>
    <t>03-5210351</t>
  </si>
  <si>
    <t>03-5228138</t>
  </si>
  <si>
    <t>האגף לניירות ערך ונכסים פיננסיים</t>
  </si>
  <si>
    <t xml:space="preserve">יהודה הלוי 62 </t>
  </si>
  <si>
    <t>03-5675522</t>
  </si>
  <si>
    <t>03-5674862</t>
  </si>
  <si>
    <t>03-6935769</t>
  </si>
  <si>
    <t>03-6935775</t>
  </si>
  <si>
    <t>מאה שערים</t>
  </si>
  <si>
    <t xml:space="preserve">מלכי ישראל 1 </t>
  </si>
  <si>
    <t>02-5311519</t>
  </si>
  <si>
    <t>02-5385373</t>
  </si>
  <si>
    <t>הירקון- המרכז הארצי לתושבי חוץ</t>
  </si>
  <si>
    <t xml:space="preserve">הירקון 104 </t>
  </si>
  <si>
    <t>03-5200606</t>
  </si>
  <si>
    <t>03-5200634</t>
  </si>
  <si>
    <t xml:space="preserve">שד' אליהו 5 </t>
  </si>
  <si>
    <t>08-9345816</t>
  </si>
  <si>
    <t>08-9349342</t>
  </si>
  <si>
    <t>יהלום</t>
  </si>
  <si>
    <t xml:space="preserve">אבא הלל 7 </t>
  </si>
  <si>
    <t>03-7531625</t>
  </si>
  <si>
    <t>03-7521628</t>
  </si>
  <si>
    <t>04/08/1991</t>
  </si>
  <si>
    <t xml:space="preserve">כיסופים 801 </t>
  </si>
  <si>
    <t>02-5724230</t>
  </si>
  <si>
    <t>02-5869387</t>
  </si>
  <si>
    <t>קרית בן-גוריון</t>
  </si>
  <si>
    <t xml:space="preserve">רבינוביץ 11 </t>
  </si>
  <si>
    <t>03-5555619</t>
  </si>
  <si>
    <t>03-5527821</t>
  </si>
  <si>
    <t>25/12/1990</t>
  </si>
  <si>
    <t>ככר הסיטי</t>
  </si>
  <si>
    <t xml:space="preserve">הציונות 13 </t>
  </si>
  <si>
    <t>08-8688926</t>
  </si>
  <si>
    <t>08-8541531</t>
  </si>
  <si>
    <t>05/05/1992</t>
  </si>
  <si>
    <t>הרצוג</t>
  </si>
  <si>
    <t xml:space="preserve">הרצוג 61 </t>
  </si>
  <si>
    <t>02-6494549</t>
  </si>
  <si>
    <t>02-6787895</t>
  </si>
  <si>
    <t>30/09/2014</t>
  </si>
  <si>
    <t xml:space="preserve">מרכז מסחרי "סנטר הגליל" לא קיים </t>
  </si>
  <si>
    <t>04-6868227</t>
  </si>
  <si>
    <t>04-6931150</t>
  </si>
  <si>
    <t>כורזין</t>
  </si>
  <si>
    <t>כורזין 5 אזור תעשיה, ת"ד 805</t>
  </si>
  <si>
    <t>03-5721719</t>
  </si>
  <si>
    <t>03-5731761</t>
  </si>
  <si>
    <t>הדרים</t>
  </si>
  <si>
    <t xml:space="preserve">הרצל 111 </t>
  </si>
  <si>
    <t>08-9371236</t>
  </si>
  <si>
    <t>08-9452330</t>
  </si>
  <si>
    <t>מרום-נוה</t>
  </si>
  <si>
    <t xml:space="preserve">הירדן 83 </t>
  </si>
  <si>
    <t>03-6713120</t>
  </si>
  <si>
    <t>03-5744004</t>
  </si>
  <si>
    <t>אוניברסיטת בן גוריון</t>
  </si>
  <si>
    <t xml:space="preserve">אוניברסיטת בן גוריון 40 </t>
  </si>
  <si>
    <t>08-6202249</t>
  </si>
  <si>
    <t>08-6271034</t>
  </si>
  <si>
    <t>אום אל פחם</t>
  </si>
  <si>
    <t>רחוב ראשי - כניסה ראשית 1 רח' ראשי אל מדינה</t>
  </si>
  <si>
    <t>04-6119245</t>
  </si>
  <si>
    <t>04-6314949</t>
  </si>
  <si>
    <t>כפר תבור</t>
  </si>
  <si>
    <t xml:space="preserve">מרכז מסחרי לא קיים </t>
  </si>
  <si>
    <t>04-6627228</t>
  </si>
  <si>
    <t>04-6766955</t>
  </si>
  <si>
    <t>הגולן</t>
  </si>
  <si>
    <t xml:space="preserve">מרכז מסחרי חדש "נוף גולן" לא קיים </t>
  </si>
  <si>
    <t>בני יהודה</t>
  </si>
  <si>
    <t>04-6659226</t>
  </si>
  <si>
    <t>04-6763388</t>
  </si>
  <si>
    <t>קלנסווה</t>
  </si>
  <si>
    <t>רחוב ראשי לא קיים המשולש</t>
  </si>
  <si>
    <t>09-8980228</t>
  </si>
  <si>
    <t>09-8780026</t>
  </si>
  <si>
    <t>בלינסון</t>
  </si>
  <si>
    <t xml:space="preserve">דנמרק 1 </t>
  </si>
  <si>
    <t>03-9255366</t>
  </si>
  <si>
    <t>03-9245605</t>
  </si>
  <si>
    <t>השקד</t>
  </si>
  <si>
    <t xml:space="preserve">רוטשילד 78 </t>
  </si>
  <si>
    <t>03-9688438</t>
  </si>
  <si>
    <t>03-9688440</t>
  </si>
  <si>
    <t>19/11/1996</t>
  </si>
  <si>
    <t>ירושלים 15 קניון לביא, ת"ד 303</t>
  </si>
  <si>
    <t>08-9939927</t>
  </si>
  <si>
    <t>08-9945658</t>
  </si>
  <si>
    <t>קרית קריניצי</t>
  </si>
  <si>
    <t xml:space="preserve">יוסף ספיר 9 </t>
  </si>
  <si>
    <t>03-5301818</t>
  </si>
  <si>
    <t>03-5343266</t>
  </si>
  <si>
    <t>אילון</t>
  </si>
  <si>
    <t>דרך מנחם בגין 132 מרכז עזריאלי 1</t>
  </si>
  <si>
    <t>03-6073223</t>
  </si>
  <si>
    <t>03-6919291</t>
  </si>
  <si>
    <t>הדר טל</t>
  </si>
  <si>
    <t>בקעת נטופה 25 קניון הדרים</t>
  </si>
  <si>
    <t>09-7645353</t>
  </si>
  <si>
    <t>09-7652177</t>
  </si>
  <si>
    <t>חיפה עסקים</t>
  </si>
  <si>
    <t xml:space="preserve">שדרות פל ים 2 </t>
  </si>
  <si>
    <t>04-8600600</t>
  </si>
  <si>
    <t>04-8674312</t>
  </si>
  <si>
    <t>22/08/2010</t>
  </si>
  <si>
    <t>מבצע עובדה</t>
  </si>
  <si>
    <t xml:space="preserve">מבצע יואב 49 </t>
  </si>
  <si>
    <t>08-6407228</t>
  </si>
  <si>
    <t>08-6436090</t>
  </si>
  <si>
    <t>בית אסיה</t>
  </si>
  <si>
    <t xml:space="preserve">ויצמן 4 </t>
  </si>
  <si>
    <t>03-6927170</t>
  </si>
  <si>
    <t>03-6961080</t>
  </si>
  <si>
    <t xml:space="preserve">אחימאיר 33 </t>
  </si>
  <si>
    <t>03-6462849</t>
  </si>
  <si>
    <t>03-6423177</t>
  </si>
  <si>
    <t>02-6225130</t>
  </si>
  <si>
    <t>02-6249988</t>
  </si>
  <si>
    <t>16/06/2014</t>
  </si>
  <si>
    <t>התמר 1 מרכז מסחרי</t>
  </si>
  <si>
    <t>08-6291729</t>
  </si>
  <si>
    <t>08-6460912</t>
  </si>
  <si>
    <t>כצנלסון</t>
  </si>
  <si>
    <t xml:space="preserve">ז'בוטינסקי 65 </t>
  </si>
  <si>
    <t>03-9682098</t>
  </si>
  <si>
    <t>03-9682058</t>
  </si>
  <si>
    <t>נוה מונוסון</t>
  </si>
  <si>
    <t xml:space="preserve">שוהם 1 </t>
  </si>
  <si>
    <t>03-5385810</t>
  </si>
  <si>
    <t>03-5339159</t>
  </si>
  <si>
    <t>הפלמ"ח</t>
  </si>
  <si>
    <t xml:space="preserve">הפלמ"ח 38 </t>
  </si>
  <si>
    <t>02-5679151</t>
  </si>
  <si>
    <t>02-5664064</t>
  </si>
  <si>
    <t>שמואל הנציב</t>
  </si>
  <si>
    <t xml:space="preserve">שמואל הנציב 28 </t>
  </si>
  <si>
    <t>09-8607580</t>
  </si>
  <si>
    <t>09-8342018</t>
  </si>
  <si>
    <t>חרוד</t>
  </si>
  <si>
    <t xml:space="preserve">חרוד 7 </t>
  </si>
  <si>
    <t>04-6557785</t>
  </si>
  <si>
    <t>04-6553640</t>
  </si>
  <si>
    <t>הדקל</t>
  </si>
  <si>
    <t xml:space="preserve">גרינבוים 41 </t>
  </si>
  <si>
    <t>03-5157349</t>
  </si>
  <si>
    <t>03-6835160</t>
  </si>
  <si>
    <t>כפר קרע</t>
  </si>
  <si>
    <t xml:space="preserve">כפר קרע לא קיים </t>
  </si>
  <si>
    <t>04-6340222</t>
  </si>
  <si>
    <t>04-6340218</t>
  </si>
  <si>
    <t>חברות בנות</t>
  </si>
  <si>
    <t>03-7144616</t>
  </si>
  <si>
    <t>03-7145866</t>
  </si>
  <si>
    <t>פקדונות מיוחדים</t>
  </si>
  <si>
    <t>03-7144582</t>
  </si>
  <si>
    <t>מג'אר</t>
  </si>
  <si>
    <t>כביש טבריה מג'אר לא קיים בנין חשמל אחים הינו</t>
  </si>
  <si>
    <t>04-6788200</t>
  </si>
  <si>
    <t>04-6784640</t>
  </si>
  <si>
    <t xml:space="preserve">צאלון 21 </t>
  </si>
  <si>
    <t>08-9735353</t>
  </si>
  <si>
    <t>08-9701040</t>
  </si>
  <si>
    <t>18/08/1998</t>
  </si>
  <si>
    <t>הגלים</t>
  </si>
  <si>
    <t>שד' אבא אבן 5 ת"ד 2197, הרצליה פיתוח</t>
  </si>
  <si>
    <t>09-9715255</t>
  </si>
  <si>
    <t>09-9588786</t>
  </si>
  <si>
    <t>27/12/1993</t>
  </si>
  <si>
    <t>הגננת פינת יפה רום 800 מרכז מסחרי</t>
  </si>
  <si>
    <t>02-6467219</t>
  </si>
  <si>
    <t>02-6763987</t>
  </si>
  <si>
    <t>חולון עסקים</t>
  </si>
  <si>
    <t xml:space="preserve">המשביר (פרמיום סנטר) 1 </t>
  </si>
  <si>
    <t>003-7357400</t>
  </si>
  <si>
    <t>03-5563056</t>
  </si>
  <si>
    <t>05/12/2010</t>
  </si>
  <si>
    <t>ארמון הנציב</t>
  </si>
  <si>
    <t>עולי הגרדום 1 מרכז מסחרי</t>
  </si>
  <si>
    <t>02-5651588</t>
  </si>
  <si>
    <t>02-6710573</t>
  </si>
  <si>
    <t>אורן</t>
  </si>
  <si>
    <t>בית יצחק ח' מתחם שער הכרמל, ת"ד 15050</t>
  </si>
  <si>
    <t>04-8141216</t>
  </si>
  <si>
    <t>04-8500824</t>
  </si>
  <si>
    <t>09/02/1999</t>
  </si>
  <si>
    <t>25/06/2014</t>
  </si>
  <si>
    <t>טוביהו</t>
  </si>
  <si>
    <t xml:space="preserve">שד' ירושלים 42 </t>
  </si>
  <si>
    <t>08-6476628</t>
  </si>
  <si>
    <t>08-6436316</t>
  </si>
  <si>
    <t>16/09/1988</t>
  </si>
  <si>
    <t>הלוואות עובדים</t>
  </si>
  <si>
    <t>03-7144770</t>
  </si>
  <si>
    <t>03-7144775</t>
  </si>
  <si>
    <t>התעשיה נתניה</t>
  </si>
  <si>
    <t xml:space="preserve">פנקס דוד 12 </t>
  </si>
  <si>
    <t>09-8302228</t>
  </si>
  <si>
    <t>09-8826694</t>
  </si>
  <si>
    <t>27/06/1991</t>
  </si>
  <si>
    <t>הגן הטכנולוגי</t>
  </si>
  <si>
    <t>אגודת הפועל בנין 2 2 הגו הטכנולוגי</t>
  </si>
  <si>
    <t>02-6493454</t>
  </si>
  <si>
    <t>02-6794331</t>
  </si>
  <si>
    <t>14/12/1993</t>
  </si>
  <si>
    <t>מרכזי עסקים</t>
  </si>
  <si>
    <t xml:space="preserve">שד' רוטשילד 50 </t>
  </si>
  <si>
    <t>03-5674449</t>
  </si>
  <si>
    <t>03-5673331</t>
  </si>
  <si>
    <t>הצפון</t>
  </si>
  <si>
    <t xml:space="preserve">דיזנגוף 205 </t>
  </si>
  <si>
    <t>03-5206233</t>
  </si>
  <si>
    <t>03-5239929</t>
  </si>
  <si>
    <t>לה גוורדיה 58 ת"א</t>
  </si>
  <si>
    <t>03-6300433</t>
  </si>
  <si>
    <t>03-7303773</t>
  </si>
  <si>
    <t>קרית שלום</t>
  </si>
  <si>
    <t xml:space="preserve">שד' ישראל גורי 34 </t>
  </si>
  <si>
    <t>03-5122630</t>
  </si>
  <si>
    <t>03-6814625</t>
  </si>
  <si>
    <t xml:space="preserve">יהודה המכבי 15 </t>
  </si>
  <si>
    <t>03-5424615</t>
  </si>
  <si>
    <t>03-5460716</t>
  </si>
  <si>
    <t>22/07/2013</t>
  </si>
  <si>
    <t xml:space="preserve">ברודצקי 17 </t>
  </si>
  <si>
    <t>03-6402245</t>
  </si>
  <si>
    <t>03-6423564</t>
  </si>
  <si>
    <t xml:space="preserve">דרך ההגנה 63 </t>
  </si>
  <si>
    <t>03-6360225</t>
  </si>
  <si>
    <t>03-6360242</t>
  </si>
  <si>
    <t>ארלוזורוב</t>
  </si>
  <si>
    <t xml:space="preserve">ארלוזורוב 105 </t>
  </si>
  <si>
    <t>03-6941444</t>
  </si>
  <si>
    <t>03-6962669</t>
  </si>
  <si>
    <t>03-7252256</t>
  </si>
  <si>
    <t>03-7252208</t>
  </si>
  <si>
    <t>הדר יוסף</t>
  </si>
  <si>
    <t xml:space="preserve">פנחס רוזן 28 </t>
  </si>
  <si>
    <t>03-6452155</t>
  </si>
  <si>
    <t>03-6498318</t>
  </si>
  <si>
    <t xml:space="preserve">שד' ירושלים 16 </t>
  </si>
  <si>
    <t>03-5155558</t>
  </si>
  <si>
    <t>03-6836274</t>
  </si>
  <si>
    <t xml:space="preserve">הרצל 32 </t>
  </si>
  <si>
    <t>09-8604898</t>
  </si>
  <si>
    <t>09-8628138</t>
  </si>
  <si>
    <t>01/01/1949</t>
  </si>
  <si>
    <t xml:space="preserve">ביאליק 32 </t>
  </si>
  <si>
    <t>03-6752662</t>
  </si>
  <si>
    <t>03-6700655</t>
  </si>
  <si>
    <t xml:space="preserve">שד' ירושלים 21 </t>
  </si>
  <si>
    <t>03-6710617</t>
  </si>
  <si>
    <t>03-6779719</t>
  </si>
  <si>
    <t xml:space="preserve">הרצל 179 </t>
  </si>
  <si>
    <t>08-9445903</t>
  </si>
  <si>
    <t>08-9445857</t>
  </si>
  <si>
    <t xml:space="preserve">חובבי ציון 1 </t>
  </si>
  <si>
    <t>03-9391298</t>
  </si>
  <si>
    <t>03-9391303</t>
  </si>
  <si>
    <t xml:space="preserve">ויצמן 9 </t>
  </si>
  <si>
    <t>03-5391133</t>
  </si>
  <si>
    <t>03-5368622</t>
  </si>
  <si>
    <t xml:space="preserve">דני מס 7 </t>
  </si>
  <si>
    <t>08-9259358</t>
  </si>
  <si>
    <t>08-9253503</t>
  </si>
  <si>
    <t xml:space="preserve">הרברט סמואל 85 </t>
  </si>
  <si>
    <t>04-6329583</t>
  </si>
  <si>
    <t>04-6324638</t>
  </si>
  <si>
    <t xml:space="preserve">המייסדים 8 </t>
  </si>
  <si>
    <t>04-6182222</t>
  </si>
  <si>
    <t>04-6389727</t>
  </si>
  <si>
    <t xml:space="preserve">שד' הדקלים, ככר הנשיא 1 </t>
  </si>
  <si>
    <t>04-6279067</t>
  </si>
  <si>
    <t>04-6372007</t>
  </si>
  <si>
    <t>גבעת עדה</t>
  </si>
  <si>
    <t xml:space="preserve">הראשונים 15 </t>
  </si>
  <si>
    <t>04-6182316</t>
  </si>
  <si>
    <t>04-6389406</t>
  </si>
  <si>
    <t>26/03/2014</t>
  </si>
  <si>
    <t xml:space="preserve">המייסדים 49 </t>
  </si>
  <si>
    <t>04-6393580</t>
  </si>
  <si>
    <t>04-6398511</t>
  </si>
  <si>
    <t xml:space="preserve">דרך השרון 69-71 </t>
  </si>
  <si>
    <t>09-7475949</t>
  </si>
  <si>
    <t>09-7406480</t>
  </si>
  <si>
    <t xml:space="preserve">ויצמן 102 </t>
  </si>
  <si>
    <t>09-7648580</t>
  </si>
  <si>
    <t>09-7648557</t>
  </si>
  <si>
    <t xml:space="preserve">שד' חן 4 </t>
  </si>
  <si>
    <t>09-9598590</t>
  </si>
  <si>
    <t>09-9508619</t>
  </si>
  <si>
    <t>המעפילים 39 הרצליה פיתוח</t>
  </si>
  <si>
    <t>09-9716227</t>
  </si>
  <si>
    <t>09-9577550</t>
  </si>
  <si>
    <t xml:space="preserve">סוקולוב 90 </t>
  </si>
  <si>
    <t>03-5481344</t>
  </si>
  <si>
    <t>03-5407014</t>
  </si>
  <si>
    <t xml:space="preserve">העצמאות 40 </t>
  </si>
  <si>
    <t>08-6292389</t>
  </si>
  <si>
    <t>08-6292631</t>
  </si>
  <si>
    <t xml:space="preserve">יגאל אלון 5 </t>
  </si>
  <si>
    <t>08-6503343</t>
  </si>
  <si>
    <t>08-6555424</t>
  </si>
  <si>
    <t xml:space="preserve">שד' הרצל 11 </t>
  </si>
  <si>
    <t>08-9929294</t>
  </si>
  <si>
    <t>08-9961774</t>
  </si>
  <si>
    <t xml:space="preserve">רוטשילד 13 </t>
  </si>
  <si>
    <t>03-9687459</t>
  </si>
  <si>
    <t>03-9687467</t>
  </si>
  <si>
    <t>ראשונים</t>
  </si>
  <si>
    <t xml:space="preserve">שדרות יעקב 50 </t>
  </si>
  <si>
    <t>03-9480115</t>
  </si>
  <si>
    <t>03-9459737</t>
  </si>
  <si>
    <t>08-9383119</t>
  </si>
  <si>
    <t>08-9405586</t>
  </si>
  <si>
    <t xml:space="preserve">איילה 34 </t>
  </si>
  <si>
    <t>08-9184814</t>
  </si>
  <si>
    <t>08-9281214</t>
  </si>
  <si>
    <t>חולון-ויצמן</t>
  </si>
  <si>
    <t xml:space="preserve">ויצמן 46 </t>
  </si>
  <si>
    <t>03-5025398</t>
  </si>
  <si>
    <t>03-5011883</t>
  </si>
  <si>
    <t>חולון א</t>
  </si>
  <si>
    <t xml:space="preserve">סוקולוב 95 </t>
  </si>
  <si>
    <t>03-5020890</t>
  </si>
  <si>
    <t>03-5020881</t>
  </si>
  <si>
    <t xml:space="preserve">ויצמן 20 </t>
  </si>
  <si>
    <t>03-5721515</t>
  </si>
  <si>
    <t>03-5715705</t>
  </si>
  <si>
    <t>נחלת יצחק</t>
  </si>
  <si>
    <t xml:space="preserve">נחלת יצחק 8 </t>
  </si>
  <si>
    <t>03-6925060</t>
  </si>
  <si>
    <t>03-6919005</t>
  </si>
  <si>
    <t xml:space="preserve">רוטשילד 29 </t>
  </si>
  <si>
    <t>03-5001343</t>
  </si>
  <si>
    <t>03-6591977</t>
  </si>
  <si>
    <t xml:space="preserve">ההסתדרות 11 </t>
  </si>
  <si>
    <t>03-5570753</t>
  </si>
  <si>
    <t>03-5561511</t>
  </si>
  <si>
    <t xml:space="preserve">חטיבת הנגב 3 </t>
  </si>
  <si>
    <t>08-6361202</t>
  </si>
  <si>
    <t>08-6375198</t>
  </si>
  <si>
    <t xml:space="preserve">שד' לכיש 30 </t>
  </si>
  <si>
    <t>08-6875191</t>
  </si>
  <si>
    <t>08-6814988</t>
  </si>
  <si>
    <t xml:space="preserve">הבילויים 6 </t>
  </si>
  <si>
    <t>08-8631740</t>
  </si>
  <si>
    <t>08-8596064</t>
  </si>
  <si>
    <t xml:space="preserve">העצמאות 7 </t>
  </si>
  <si>
    <t>08-8688717</t>
  </si>
  <si>
    <t>08-8574845</t>
  </si>
  <si>
    <t xml:space="preserve">זבוטינסקי 22 </t>
  </si>
  <si>
    <t>08-8588685</t>
  </si>
  <si>
    <t>08-8583959</t>
  </si>
  <si>
    <t xml:space="preserve">ככר הנשיא 8 </t>
  </si>
  <si>
    <t>08-6801885</t>
  </si>
  <si>
    <t>08-6899682</t>
  </si>
  <si>
    <t xml:space="preserve">הרצל 28 </t>
  </si>
  <si>
    <t>08-6721989</t>
  </si>
  <si>
    <t>08-6725996</t>
  </si>
  <si>
    <t xml:space="preserve">ככר צפניה 10 </t>
  </si>
  <si>
    <t>08-6742426</t>
  </si>
  <si>
    <t>08-6735480</t>
  </si>
  <si>
    <t xml:space="preserve">המייסדים 58 </t>
  </si>
  <si>
    <t>09-8994125</t>
  </si>
  <si>
    <t>09-8998614</t>
  </si>
  <si>
    <t>קדימה</t>
  </si>
  <si>
    <t>המעלית פינת רח' הזרם 6 בית הודיה - פארק תעשיות קדימה</t>
  </si>
  <si>
    <t>09-8970227</t>
  </si>
  <si>
    <t>09-8991148</t>
  </si>
  <si>
    <t xml:space="preserve">הדקל 52 </t>
  </si>
  <si>
    <t>09-7960345</t>
  </si>
  <si>
    <t>09-7964362</t>
  </si>
  <si>
    <t xml:space="preserve">רבי עקיבא 108 </t>
  </si>
  <si>
    <t>03-5777322</t>
  </si>
  <si>
    <t>03-6195354</t>
  </si>
  <si>
    <t xml:space="preserve">הנשיא 57 </t>
  </si>
  <si>
    <t>03-5300240</t>
  </si>
  <si>
    <t>03-5344823</t>
  </si>
  <si>
    <t xml:space="preserve">ההגנה 126 </t>
  </si>
  <si>
    <t>03-5389155</t>
  </si>
  <si>
    <t>03-5389104</t>
  </si>
  <si>
    <t xml:space="preserve">שבי ציון 9 </t>
  </si>
  <si>
    <t>08-8514158</t>
  </si>
  <si>
    <t>08-8561183</t>
  </si>
  <si>
    <t xml:space="preserve">הראשונים 2 </t>
  </si>
  <si>
    <t>04-6129227</t>
  </si>
  <si>
    <t>04-6343904</t>
  </si>
  <si>
    <t>קרית עקרון</t>
  </si>
  <si>
    <t xml:space="preserve">הרצל 42 </t>
  </si>
  <si>
    <t>08-9371815</t>
  </si>
  <si>
    <t>08-9412602</t>
  </si>
  <si>
    <t xml:space="preserve">אחוזה 112 </t>
  </si>
  <si>
    <t>09-7476580</t>
  </si>
  <si>
    <t>09-7410907</t>
  </si>
  <si>
    <t>רמת יוסף</t>
  </si>
  <si>
    <t>מבצע סיני 16 ת"ד 401</t>
  </si>
  <si>
    <t>03-5008686</t>
  </si>
  <si>
    <t>03-6593504</t>
  </si>
  <si>
    <t>פרדסים</t>
  </si>
  <si>
    <t>ז'בוטינסקי 168 מגדלי שקל</t>
  </si>
  <si>
    <t>03-5778210</t>
  </si>
  <si>
    <t>03-5703124</t>
  </si>
  <si>
    <t>שהין סנטר 75 מרכז טייבה</t>
  </si>
  <si>
    <t>09-7754227</t>
  </si>
  <si>
    <t>09-7992907</t>
  </si>
  <si>
    <t xml:space="preserve">הנשיא ויצמן 190 </t>
  </si>
  <si>
    <t>04-6199227</t>
  </si>
  <si>
    <t>04-6383657</t>
  </si>
  <si>
    <t>בית דגן</t>
  </si>
  <si>
    <t xml:space="preserve">מנחם בגין 5 </t>
  </si>
  <si>
    <t>03-9681100</t>
  </si>
  <si>
    <t>03-9604774</t>
  </si>
  <si>
    <t>הנשיאים</t>
  </si>
  <si>
    <t xml:space="preserve">יצחק רגר 17 </t>
  </si>
  <si>
    <t>08-6292249</t>
  </si>
  <si>
    <t>08-6282763</t>
  </si>
  <si>
    <t>נהורה</t>
  </si>
  <si>
    <t>ד"נ לכיש 1 מרכז כפרי</t>
  </si>
  <si>
    <t>08-6621566</t>
  </si>
  <si>
    <t>08-6848437</t>
  </si>
  <si>
    <t>24/03/2014</t>
  </si>
  <si>
    <t>ירוחם</t>
  </si>
  <si>
    <t>בורנשטיין צבי 915 מרכז מסחרי</t>
  </si>
  <si>
    <t>08-6543352</t>
  </si>
  <si>
    <t>08-6580247</t>
  </si>
  <si>
    <t>מצפה רמון</t>
  </si>
  <si>
    <t xml:space="preserve">שד' בן גוריון 1 </t>
  </si>
  <si>
    <t>08-6596120</t>
  </si>
  <si>
    <t>08-6588704</t>
  </si>
  <si>
    <t>אור עקיבא</t>
  </si>
  <si>
    <t>הנשיא 30 מרכז מסחרי</t>
  </si>
  <si>
    <t>04-6268245</t>
  </si>
  <si>
    <t>04-6363171</t>
  </si>
  <si>
    <t>הנמל</t>
  </si>
  <si>
    <t xml:space="preserve">בן יהודה 217 </t>
  </si>
  <si>
    <t>03-5421216</t>
  </si>
  <si>
    <t>03-6052197</t>
  </si>
  <si>
    <t>25/11/2013</t>
  </si>
  <si>
    <t>כפר יונה</t>
  </si>
  <si>
    <t xml:space="preserve">שרת 6 </t>
  </si>
  <si>
    <t>09-8973227</t>
  </si>
  <si>
    <t>09-8987166</t>
  </si>
  <si>
    <t>הלפיד</t>
  </si>
  <si>
    <t xml:space="preserve">בן גוריון 38 </t>
  </si>
  <si>
    <t>03-7551220</t>
  </si>
  <si>
    <t>03-7511469</t>
  </si>
  <si>
    <t>01/08/1989</t>
  </si>
  <si>
    <t>החשמונאים 7 מרכז מסחרי,  ת"ד 9</t>
  </si>
  <si>
    <t>03-9386012</t>
  </si>
  <si>
    <t>03-9388272</t>
  </si>
  <si>
    <t xml:space="preserve">דרך מגדיאל 54 </t>
  </si>
  <si>
    <t>09-7612227</t>
  </si>
  <si>
    <t>09-7444269</t>
  </si>
  <si>
    <t xml:space="preserve">טשרניחובסקי 45 </t>
  </si>
  <si>
    <t>09-7474895</t>
  </si>
  <si>
    <t>09-7442318</t>
  </si>
  <si>
    <t xml:space="preserve">החורש 2 </t>
  </si>
  <si>
    <t>09-9598246</t>
  </si>
  <si>
    <t>09-9562164</t>
  </si>
  <si>
    <t xml:space="preserve">דיזנגוף 64 </t>
  </si>
  <si>
    <t>03-5269355</t>
  </si>
  <si>
    <t>03-6200948</t>
  </si>
  <si>
    <t>ככר נח</t>
  </si>
  <si>
    <t xml:space="preserve">כצנלסון 115 </t>
  </si>
  <si>
    <t>03-6754130</t>
  </si>
  <si>
    <t>03-6733901</t>
  </si>
  <si>
    <t>21/10/2013</t>
  </si>
  <si>
    <t>עמישב</t>
  </si>
  <si>
    <t xml:space="preserve">כ"ג 2 </t>
  </si>
  <si>
    <t>03-5722733</t>
  </si>
  <si>
    <t>03-5712117</t>
  </si>
  <si>
    <t xml:space="preserve">שד' הציונות 1 </t>
  </si>
  <si>
    <t>08-9259455</t>
  </si>
  <si>
    <t>08-9218255</t>
  </si>
  <si>
    <t>שמשון</t>
  </si>
  <si>
    <t>הגבורה 3 מרכז נפתי,  ת"ד 9005</t>
  </si>
  <si>
    <t>08-6755898</t>
  </si>
  <si>
    <t>08-6739663</t>
  </si>
  <si>
    <t>אבשלום גיסין 64 ק' אריה, ת"ד 1019</t>
  </si>
  <si>
    <t>03-9204320</t>
  </si>
  <si>
    <t>03-9214718</t>
  </si>
  <si>
    <t>01/12/1996</t>
  </si>
  <si>
    <t xml:space="preserve">בן יהודה 19 </t>
  </si>
  <si>
    <t>03-5119457</t>
  </si>
  <si>
    <t>03-5108452</t>
  </si>
  <si>
    <t>ירושלים, ראשי</t>
  </si>
  <si>
    <t xml:space="preserve">המלך ג'ורג' 16 </t>
  </si>
  <si>
    <t>02-6207767</t>
  </si>
  <si>
    <t>02-6207679</t>
  </si>
  <si>
    <t xml:space="preserve">יעקב טהון 9 </t>
  </si>
  <si>
    <t>02-6441454</t>
  </si>
  <si>
    <t>02-6415969</t>
  </si>
  <si>
    <t>כיכר נוימן 1 מרכז מסחרי</t>
  </si>
  <si>
    <t>02-9905299</t>
  </si>
  <si>
    <t>02-9915050</t>
  </si>
  <si>
    <t>אביזוהר 8 מרכז מסחרי, רמת בית הכרם</t>
  </si>
  <si>
    <t>02-6465225</t>
  </si>
  <si>
    <t>02-6794423</t>
  </si>
  <si>
    <t xml:space="preserve">פארן 13 </t>
  </si>
  <si>
    <t>02-5320249</t>
  </si>
  <si>
    <t>02-5827212</t>
  </si>
  <si>
    <t xml:space="preserve">אל-זהרא 10-18 </t>
  </si>
  <si>
    <t>02-6265222</t>
  </si>
  <si>
    <t>02-6283368</t>
  </si>
  <si>
    <t>שערי העיר</t>
  </si>
  <si>
    <t xml:space="preserve">יפו 216 </t>
  </si>
  <si>
    <t>02-5005245</t>
  </si>
  <si>
    <t>02-5381498</t>
  </si>
  <si>
    <t xml:space="preserve">שד' משה דיין 106 </t>
  </si>
  <si>
    <t>02-5841419</t>
  </si>
  <si>
    <t>02-5850268</t>
  </si>
  <si>
    <t>חיפה ראשי</t>
  </si>
  <si>
    <t xml:space="preserve">הנביאים 18 </t>
  </si>
  <si>
    <t>04-8612050</t>
  </si>
  <si>
    <t>04-8671018</t>
  </si>
  <si>
    <t>הר הכרמל</t>
  </si>
  <si>
    <t xml:space="preserve">שד' הנשיא 111 </t>
  </si>
  <si>
    <t>04-8353359</t>
  </si>
  <si>
    <t>04-8353334</t>
  </si>
  <si>
    <t xml:space="preserve">טרומפלדור 47 </t>
  </si>
  <si>
    <t>04-8298454</t>
  </si>
  <si>
    <t>04-8325117</t>
  </si>
  <si>
    <t xml:space="preserve">הרצל 39 </t>
  </si>
  <si>
    <t>04-8508222</t>
  </si>
  <si>
    <t>04-8576225</t>
  </si>
  <si>
    <t>אחוזה</t>
  </si>
  <si>
    <t xml:space="preserve">חורב 15 </t>
  </si>
  <si>
    <t>04-8305081</t>
  </si>
  <si>
    <t>04-8257559</t>
  </si>
  <si>
    <t>הרצל</t>
  </si>
  <si>
    <t xml:space="preserve">הרצל 73 </t>
  </si>
  <si>
    <t>04-8683050</t>
  </si>
  <si>
    <t>04-8626398</t>
  </si>
  <si>
    <t>קרית חיים מערבית</t>
  </si>
  <si>
    <t xml:space="preserve">שד' דגניה 30 </t>
  </si>
  <si>
    <t>04-8475153</t>
  </si>
  <si>
    <t>04-8414022</t>
  </si>
  <si>
    <t xml:space="preserve">ככר מאירהוף 44 </t>
  </si>
  <si>
    <t>04-8546050</t>
  </si>
  <si>
    <t>04-8525939</t>
  </si>
  <si>
    <t>קרית שפרינצק</t>
  </si>
  <si>
    <t>דרך צרפת 57 קרית שפרינצק, ת"ד 9896</t>
  </si>
  <si>
    <t>04-8590358</t>
  </si>
  <si>
    <t>04-8334262</t>
  </si>
  <si>
    <t>התשבי</t>
  </si>
  <si>
    <t>טשרניחובסקי 35 נאות סטלה</t>
  </si>
  <si>
    <t>04-8591218</t>
  </si>
  <si>
    <t>04-8334008</t>
  </si>
  <si>
    <t>10/03/2014</t>
  </si>
  <si>
    <t>נשר תל חנן</t>
  </si>
  <si>
    <t xml:space="preserve">דרך השלום 17 </t>
  </si>
  <si>
    <t>04-8209250</t>
  </si>
  <si>
    <t>04-8212530</t>
  </si>
  <si>
    <t xml:space="preserve">בן עמי 6-8 </t>
  </si>
  <si>
    <t>04-9877050</t>
  </si>
  <si>
    <t>04-9918006</t>
  </si>
  <si>
    <t xml:space="preserve">ירושלים 72 </t>
  </si>
  <si>
    <t>04-6994835</t>
  </si>
  <si>
    <t>04-6970908</t>
  </si>
  <si>
    <t>חצור</t>
  </si>
  <si>
    <t xml:space="preserve">ההסתדרות 1 </t>
  </si>
  <si>
    <t>04-6915570</t>
  </si>
  <si>
    <t>04-6938168</t>
  </si>
  <si>
    <t xml:space="preserve">שד' הגעתון 37 </t>
  </si>
  <si>
    <t>04-9959266</t>
  </si>
  <si>
    <t>04-9925342</t>
  </si>
  <si>
    <t xml:space="preserve">ירושלים הבירה 13 </t>
  </si>
  <si>
    <t>04-6489070</t>
  </si>
  <si>
    <t>04-6585802</t>
  </si>
  <si>
    <t xml:space="preserve">ככר צה"ל 200 </t>
  </si>
  <si>
    <t>04-6955980</t>
  </si>
  <si>
    <t>04-6941934</t>
  </si>
  <si>
    <t>קרית טבעון-הנשיא</t>
  </si>
  <si>
    <t xml:space="preserve">יהודה הנשיא 1 </t>
  </si>
  <si>
    <t>04-9039228</t>
  </si>
  <si>
    <t>04-9830353</t>
  </si>
  <si>
    <t xml:space="preserve">שד' אח"י אילת 24 </t>
  </si>
  <si>
    <t>04-8476350</t>
  </si>
  <si>
    <t>04-8476342</t>
  </si>
  <si>
    <t xml:space="preserve">העצמאות 37 </t>
  </si>
  <si>
    <t>04-8479050</t>
  </si>
  <si>
    <t>04-8455668</t>
  </si>
  <si>
    <t xml:space="preserve">שד' רבין 9 </t>
  </si>
  <si>
    <t>04-9598055</t>
  </si>
  <si>
    <t>04-9893938</t>
  </si>
  <si>
    <t>04-6798488</t>
  </si>
  <si>
    <t>04-6798486</t>
  </si>
  <si>
    <t>טבריה עלית</t>
  </si>
  <si>
    <t xml:space="preserve">המברג 1 </t>
  </si>
  <si>
    <t>04-6678228</t>
  </si>
  <si>
    <t>04-6732775</t>
  </si>
  <si>
    <t xml:space="preserve">פאולוס השישי 701 </t>
  </si>
  <si>
    <t>04-6477300</t>
  </si>
  <si>
    <t>04-6575213</t>
  </si>
  <si>
    <t>04-6524615</t>
  </si>
  <si>
    <t>04-6524660</t>
  </si>
  <si>
    <t>דרך העמק 7 קניון לב העמק,  ת"ד 5</t>
  </si>
  <si>
    <t>04-6448055</t>
  </si>
  <si>
    <t>04-6545395</t>
  </si>
  <si>
    <t xml:space="preserve">שד' משה גושן 19 </t>
  </si>
  <si>
    <t>04-8780645</t>
  </si>
  <si>
    <t>04-8713247</t>
  </si>
  <si>
    <t>שד' ויצמן 12 שכ' ג, ת"ד 2047</t>
  </si>
  <si>
    <t>04-8748590</t>
  </si>
  <si>
    <t>04-8756668</t>
  </si>
  <si>
    <t>שפרעם</t>
  </si>
  <si>
    <t>ג'ונבלאט שכונת אלעיין לא קיים רח' ג'ונבלאט,</t>
  </si>
  <si>
    <t>04-9059528</t>
  </si>
  <si>
    <t>04-9867192</t>
  </si>
  <si>
    <t xml:space="preserve">שלמה שרירא  קניון צים 3 </t>
  </si>
  <si>
    <t>04-8681410</t>
  </si>
  <si>
    <t>04-8681401</t>
  </si>
  <si>
    <t xml:space="preserve">חרמון 1 </t>
  </si>
  <si>
    <t>04-6027201</t>
  </si>
  <si>
    <t>04-6576344</t>
  </si>
  <si>
    <t>קרית טבעון-מרכז מסחרי</t>
  </si>
  <si>
    <t xml:space="preserve">ככר בן גוריון 1 </t>
  </si>
  <si>
    <t>04-9539455</t>
  </si>
  <si>
    <t>04-9830393</t>
  </si>
  <si>
    <t>ככר פריז</t>
  </si>
  <si>
    <t xml:space="preserve">פלי"ם 2 </t>
  </si>
  <si>
    <t>נווה אלון</t>
  </si>
  <si>
    <t xml:space="preserve">אברהם בן שושן 53 </t>
  </si>
  <si>
    <t>04-9017222</t>
  </si>
  <si>
    <t>עפולה עלית</t>
  </si>
  <si>
    <t xml:space="preserve">מרכז מסחרי קפלן 1 </t>
  </si>
  <si>
    <t>04-6098228</t>
  </si>
  <si>
    <t>04-6593938</t>
  </si>
  <si>
    <t>קיסריה</t>
  </si>
  <si>
    <t xml:space="preserve">מרכז מסחרי שכונה 3 </t>
  </si>
  <si>
    <t>04-6102227</t>
  </si>
  <si>
    <t>04-6262776</t>
  </si>
  <si>
    <t>18/05/1995</t>
  </si>
  <si>
    <t xml:space="preserve">המרכז המסחרי 1/22 </t>
  </si>
  <si>
    <t>04-8109250</t>
  </si>
  <si>
    <t>04-8394291</t>
  </si>
  <si>
    <t>שרת</t>
  </si>
  <si>
    <t xml:space="preserve">משה שרת 6 </t>
  </si>
  <si>
    <t>04-8749451</t>
  </si>
  <si>
    <t>04-8754266</t>
  </si>
  <si>
    <t>מג'דל שמס</t>
  </si>
  <si>
    <t>קניון פריד, אזור התעשיה לא קיים רמת הגולן</t>
  </si>
  <si>
    <t>04-6875218</t>
  </si>
  <si>
    <t>04-6984666</t>
  </si>
  <si>
    <t>אוניברסיטת חיפה</t>
  </si>
  <si>
    <t xml:space="preserve">שד' אבא חושי לא קיים </t>
  </si>
  <si>
    <t>04-8296600</t>
  </si>
  <si>
    <t>04-8348912</t>
  </si>
  <si>
    <t>הקריון</t>
  </si>
  <si>
    <t>דרך עכו 192 דרך עכו 192</t>
  </si>
  <si>
    <t>04-8789954</t>
  </si>
  <si>
    <t>04-8767654</t>
  </si>
  <si>
    <t xml:space="preserve">הגליל 10 </t>
  </si>
  <si>
    <t>04-9900785</t>
  </si>
  <si>
    <t>04-9989815</t>
  </si>
  <si>
    <t>02-5683550</t>
  </si>
  <si>
    <t>02-6731072</t>
  </si>
  <si>
    <t>הים</t>
  </si>
  <si>
    <t xml:space="preserve">ככר העצמאות 11 </t>
  </si>
  <si>
    <t>09-8602023</t>
  </si>
  <si>
    <t>09-8339808</t>
  </si>
  <si>
    <t>התעשיה האוירית</t>
  </si>
  <si>
    <t xml:space="preserve">נתב"ג, ת"ד 101 לא קיים </t>
  </si>
  <si>
    <t>03-9718019</t>
  </si>
  <si>
    <t>03-9712294</t>
  </si>
  <si>
    <t xml:space="preserve">ה' באייר 52 </t>
  </si>
  <si>
    <t>03-5436625</t>
  </si>
  <si>
    <t>03-6059240</t>
  </si>
  <si>
    <t xml:space="preserve">פנקס 32 </t>
  </si>
  <si>
    <t>03-5421324</t>
  </si>
  <si>
    <t>03-5463378</t>
  </si>
  <si>
    <t>יזרעאליה</t>
  </si>
  <si>
    <t xml:space="preserve">חניתה 40 </t>
  </si>
  <si>
    <t>04-8291200</t>
  </si>
  <si>
    <t>04-8228824</t>
  </si>
  <si>
    <t>השקמה</t>
  </si>
  <si>
    <t>שי עגנון 18 מלון מרקיור</t>
  </si>
  <si>
    <t>03-5553140</t>
  </si>
  <si>
    <t>03-5553132</t>
  </si>
  <si>
    <t>הפארק</t>
  </si>
  <si>
    <t>ירושלים 34 פינת אחוזה קומה א</t>
  </si>
  <si>
    <t>09-7701790</t>
  </si>
  <si>
    <t>09-7743519</t>
  </si>
  <si>
    <t>ששת הימים</t>
  </si>
  <si>
    <t xml:space="preserve">קרן היסוד 1 </t>
  </si>
  <si>
    <t>03-5576780</t>
  </si>
  <si>
    <t>03-5561890</t>
  </si>
  <si>
    <t>נאות שושנים</t>
  </si>
  <si>
    <t xml:space="preserve">ההסתדרות 108 </t>
  </si>
  <si>
    <t>03-6504818</t>
  </si>
  <si>
    <t>03-5590443</t>
  </si>
  <si>
    <t>חיים עוזר</t>
  </si>
  <si>
    <t xml:space="preserve">חיים עוזר 22 </t>
  </si>
  <si>
    <t>03-9394398</t>
  </si>
  <si>
    <t>03-9319572</t>
  </si>
  <si>
    <t>שד' דואני 46 מרכז מסחרי</t>
  </si>
  <si>
    <t>08-9425240</t>
  </si>
  <si>
    <t>08-9421827</t>
  </si>
  <si>
    <t>חן 32 מרכז מסחרי</t>
  </si>
  <si>
    <t>08-9970656</t>
  </si>
  <si>
    <t>08-9955057</t>
  </si>
  <si>
    <t>עתידים עסקים</t>
  </si>
  <si>
    <t xml:space="preserve">דבורה הנביאה -ק. עתידים, 4, 4 </t>
  </si>
  <si>
    <t>03-7679828</t>
  </si>
  <si>
    <t>03-6483268</t>
  </si>
  <si>
    <t>01/03/1995</t>
  </si>
  <si>
    <t>גור</t>
  </si>
  <si>
    <t xml:space="preserve">דב גור 8 </t>
  </si>
  <si>
    <t>08-8548037</t>
  </si>
  <si>
    <t>08-8642905</t>
  </si>
  <si>
    <t>נוה-ים</t>
  </si>
  <si>
    <t xml:space="preserve">הנחשול 30 </t>
  </si>
  <si>
    <t>03-9637151</t>
  </si>
  <si>
    <t>03-9615790</t>
  </si>
  <si>
    <t>30/01/1997</t>
  </si>
  <si>
    <t>נוה מגן</t>
  </si>
  <si>
    <t xml:space="preserve">טרומפלדור 5 </t>
  </si>
  <si>
    <t>03-5481445</t>
  </si>
  <si>
    <t>03-5404383</t>
  </si>
  <si>
    <t>האשל</t>
  </si>
  <si>
    <t xml:space="preserve">אברהם אבינו 31 </t>
  </si>
  <si>
    <t>08-6406870</t>
  </si>
  <si>
    <t>08-6496942</t>
  </si>
  <si>
    <t>פולג</t>
  </si>
  <si>
    <t xml:space="preserve">פנחס לבון 30 </t>
  </si>
  <si>
    <t>09-8631040</t>
  </si>
  <si>
    <t>09-8655936</t>
  </si>
  <si>
    <t>לינקולן</t>
  </si>
  <si>
    <t xml:space="preserve">דרך מנחם בגין 37 </t>
  </si>
  <si>
    <t>03-6232636</t>
  </si>
  <si>
    <t>03-5610291</t>
  </si>
  <si>
    <t>נוה רם</t>
  </si>
  <si>
    <t xml:space="preserve">הירדן 29 </t>
  </si>
  <si>
    <t>03-6711200</t>
  </si>
  <si>
    <t>03-6767193</t>
  </si>
  <si>
    <t>נמל תעופה בן גוריון</t>
  </si>
  <si>
    <t>טרמינל 3 נתב"ג, טרמינל 3, אולם מקבלי פנים ת"ד 131</t>
  </si>
  <si>
    <t>03-9722770</t>
  </si>
  <si>
    <t>03-9712455</t>
  </si>
  <si>
    <t>בבלי</t>
  </si>
  <si>
    <t xml:space="preserve">בבלי 12 </t>
  </si>
  <si>
    <t>03-5427247</t>
  </si>
  <si>
    <t>03-5443126</t>
  </si>
  <si>
    <t>נוה חן</t>
  </si>
  <si>
    <t xml:space="preserve">סנפיר 10 </t>
  </si>
  <si>
    <t>03-6304319</t>
  </si>
  <si>
    <t>03-7304755</t>
  </si>
  <si>
    <t xml:space="preserve">בארט 6 </t>
  </si>
  <si>
    <t>03-6462640</t>
  </si>
  <si>
    <t>03-6425270</t>
  </si>
  <si>
    <t>יצחק שדה</t>
  </si>
  <si>
    <t xml:space="preserve">יצחק שדה 45 </t>
  </si>
  <si>
    <t>03-6231729</t>
  </si>
  <si>
    <t>03-5716117</t>
  </si>
  <si>
    <t>מונטיפיורי</t>
  </si>
  <si>
    <t xml:space="preserve">מונטיפיורי 39 </t>
  </si>
  <si>
    <t>03-5645769</t>
  </si>
  <si>
    <t>03-6294576</t>
  </si>
  <si>
    <t xml:space="preserve">עזה 38 </t>
  </si>
  <si>
    <t>02-5698554</t>
  </si>
  <si>
    <t>02-5664640</t>
  </si>
  <si>
    <t xml:space="preserve">ככר ציון 1 </t>
  </si>
  <si>
    <t>02-6207167</t>
  </si>
  <si>
    <t>02-6207100</t>
  </si>
  <si>
    <t>הגבעה הצרפתית</t>
  </si>
  <si>
    <t xml:space="preserve">ההגנה 21 </t>
  </si>
  <si>
    <t>02-5320733</t>
  </si>
  <si>
    <t>02-5819752</t>
  </si>
  <si>
    <t>אילת 54 יוספטל, ת"ד 1252</t>
  </si>
  <si>
    <t>03-5021049</t>
  </si>
  <si>
    <t>03-5037942</t>
  </si>
  <si>
    <t xml:space="preserve">אפטר 9 </t>
  </si>
  <si>
    <t>03-6905217</t>
  </si>
  <si>
    <t>03-6992125</t>
  </si>
  <si>
    <t>חלוצי התעשיה 3 מפרץ חיפה</t>
  </si>
  <si>
    <t>04-8471053</t>
  </si>
  <si>
    <t>04-8420004</t>
  </si>
  <si>
    <t xml:space="preserve">קרן היסוד 7 </t>
  </si>
  <si>
    <t>04-8782425</t>
  </si>
  <si>
    <t>04-8704248</t>
  </si>
  <si>
    <t>מרכז תפעולי ארצי לסחר חוץ</t>
  </si>
  <si>
    <t xml:space="preserve">המסגר 40 </t>
  </si>
  <si>
    <t>03-7146600</t>
  </si>
  <si>
    <t>03-7146651</t>
  </si>
  <si>
    <t>ניירות ערך-תפעול</t>
  </si>
  <si>
    <t>03-5675792</t>
  </si>
  <si>
    <t>03-5676318</t>
  </si>
  <si>
    <t>03-5673333</t>
  </si>
  <si>
    <t>03-5677028</t>
  </si>
  <si>
    <t>פועלים בטלפון</t>
  </si>
  <si>
    <t xml:space="preserve">המצודה 10 </t>
  </si>
  <si>
    <t>03-6532407</t>
  </si>
  <si>
    <t>03-6501021</t>
  </si>
  <si>
    <t>ירושלים ראשי</t>
  </si>
  <si>
    <t xml:space="preserve">בן יהודה 1 </t>
  </si>
  <si>
    <t>03-5191235</t>
  </si>
  <si>
    <t>02-6772200</t>
  </si>
  <si>
    <t>אגוד פרימיום</t>
  </si>
  <si>
    <t xml:space="preserve">רח' אבא הלל סילבר 12 </t>
  </si>
  <si>
    <t>03-5752002</t>
  </si>
  <si>
    <t>27/06/2006</t>
  </si>
  <si>
    <t>אגוד פרמיום-חיפה</t>
  </si>
  <si>
    <t xml:space="preserve">רח' מוריה 30 </t>
  </si>
  <si>
    <t>04-8306100</t>
  </si>
  <si>
    <t>04-8306101</t>
  </si>
  <si>
    <t>22/05/2008</t>
  </si>
  <si>
    <t xml:space="preserve">ז'בוטינסקי 1-3 </t>
  </si>
  <si>
    <t>03-5750186</t>
  </si>
  <si>
    <t>תל אביב ראשי</t>
  </si>
  <si>
    <t xml:space="preserve">אחוזת בית 6-8 </t>
  </si>
  <si>
    <t>03-5191421</t>
  </si>
  <si>
    <t>מיקדו</t>
  </si>
  <si>
    <t xml:space="preserve">אהרון בקר 8 </t>
  </si>
  <si>
    <t>03-6483443</t>
  </si>
  <si>
    <t>11/05/2004</t>
  </si>
  <si>
    <t xml:space="preserve">גורדון 42 </t>
  </si>
  <si>
    <t>03-7253200</t>
  </si>
  <si>
    <t xml:space="preserve">ההסתדרות 26 </t>
  </si>
  <si>
    <t>03-9123600</t>
  </si>
  <si>
    <t xml:space="preserve">שדרות ירושלים 12 </t>
  </si>
  <si>
    <t>08-8546200</t>
  </si>
  <si>
    <t xml:space="preserve">סוקולוב 38 </t>
  </si>
  <si>
    <t>09-9613431</t>
  </si>
  <si>
    <t xml:space="preserve">ניסנבאום 33 </t>
  </si>
  <si>
    <t>03-5553530</t>
  </si>
  <si>
    <t>03-9423901</t>
  </si>
  <si>
    <t xml:space="preserve">אחוזה 153 153 </t>
  </si>
  <si>
    <t>09-7611300</t>
  </si>
  <si>
    <t>28/02/1983</t>
  </si>
  <si>
    <t xml:space="preserve">משה דיין 14 </t>
  </si>
  <si>
    <t>03-9183701</t>
  </si>
  <si>
    <t>27/11/1990</t>
  </si>
  <si>
    <t xml:space="preserve">המלאכה 22 </t>
  </si>
  <si>
    <t>03-9154901</t>
  </si>
  <si>
    <t>15/12/1996</t>
  </si>
  <si>
    <t xml:space="preserve">הסדנאות 9 </t>
  </si>
  <si>
    <t>09-9549666</t>
  </si>
  <si>
    <t>14/06/1998</t>
  </si>
  <si>
    <t xml:space="preserve">פלי"ם 6 </t>
  </si>
  <si>
    <t>04-8659081</t>
  </si>
  <si>
    <t xml:space="preserve">מחניים 4 </t>
  </si>
  <si>
    <t>04-8306701</t>
  </si>
  <si>
    <t xml:space="preserve">שטמפפר 17 </t>
  </si>
  <si>
    <t>09-8608630</t>
  </si>
  <si>
    <t xml:space="preserve">הרצל 18 </t>
  </si>
  <si>
    <t>04-6123200</t>
  </si>
  <si>
    <t xml:space="preserve">אחד העם 1 </t>
  </si>
  <si>
    <t>08-9462193</t>
  </si>
  <si>
    <t xml:space="preserve">יצחק בן צבי 7 </t>
  </si>
  <si>
    <t>08-6204433</t>
  </si>
  <si>
    <t>הבונים 3 אזור תעשיה חדש</t>
  </si>
  <si>
    <t>09-8635801</t>
  </si>
  <si>
    <t>10/12/1995</t>
  </si>
  <si>
    <t>אגוד ישיר</t>
  </si>
  <si>
    <t xml:space="preserve">התע"ש 28 </t>
  </si>
  <si>
    <t>09-7679778</t>
  </si>
  <si>
    <t>24/12/2003</t>
  </si>
  <si>
    <t>מבשרת</t>
  </si>
  <si>
    <t xml:space="preserve">החושן 6 </t>
  </si>
  <si>
    <t>02-5706001</t>
  </si>
  <si>
    <t>02/11/2004</t>
  </si>
  <si>
    <t xml:space="preserve">שמאי 1 </t>
  </si>
  <si>
    <t>03-9333266</t>
  </si>
  <si>
    <t>14/12/2004</t>
  </si>
  <si>
    <t xml:space="preserve">שלמה המלך 40 </t>
  </si>
  <si>
    <t>03-6344080</t>
  </si>
  <si>
    <t>12/04/2005</t>
  </si>
  <si>
    <t>מלכי ישראל 178 מתחם ישפרו</t>
  </si>
  <si>
    <t>08-6625301</t>
  </si>
  <si>
    <t>08/11/2005</t>
  </si>
  <si>
    <t xml:space="preserve">יהודה הנשיא 2 </t>
  </si>
  <si>
    <t>02-9904001</t>
  </si>
  <si>
    <t>07/03/2006</t>
  </si>
  <si>
    <t>רימונים בני ברק</t>
  </si>
  <si>
    <t xml:space="preserve">אהרונוביץ 10 </t>
  </si>
  <si>
    <t>03-6154601</t>
  </si>
  <si>
    <t>06/11/2007</t>
  </si>
  <si>
    <t xml:space="preserve">סוקולוב 15 </t>
  </si>
  <si>
    <t>09-7694301</t>
  </si>
  <si>
    <t>20/11/2007</t>
  </si>
  <si>
    <t>הקריות</t>
  </si>
  <si>
    <t xml:space="preserve">דבורה 16 </t>
  </si>
  <si>
    <t>04-8783971</t>
  </si>
  <si>
    <t>29/01/2008</t>
  </si>
  <si>
    <t xml:space="preserve">גינת עמק זבולון 24 </t>
  </si>
  <si>
    <t>08-8615101</t>
  </si>
  <si>
    <t>29/07/2008</t>
  </si>
  <si>
    <t>03-5407930</t>
  </si>
  <si>
    <t>16/11/2010</t>
  </si>
  <si>
    <t xml:space="preserve">היבנר 29 </t>
  </si>
  <si>
    <t>03-9275501</t>
  </si>
  <si>
    <t>05/05/2011</t>
  </si>
  <si>
    <t>כיכר המדינה</t>
  </si>
  <si>
    <t>ויצמן 32 ויצמן 32</t>
  </si>
  <si>
    <t>03-6207900</t>
  </si>
  <si>
    <t>1-599-599-157</t>
  </si>
  <si>
    <t>20/09/2012</t>
  </si>
  <si>
    <t>03-5163388</t>
  </si>
  <si>
    <t>1-599-599-158</t>
  </si>
  <si>
    <t xml:space="preserve">שד' הגעתון 26 </t>
  </si>
  <si>
    <t>04-9518800</t>
  </si>
  <si>
    <t xml:space="preserve">הגדוד העברי 10 </t>
  </si>
  <si>
    <t>08-6793100</t>
  </si>
  <si>
    <t>הנהלה</t>
  </si>
  <si>
    <t>03-5191274</t>
  </si>
  <si>
    <t>14/09/2004</t>
  </si>
  <si>
    <t>03-5191794</t>
  </si>
  <si>
    <t>03-5191606</t>
  </si>
  <si>
    <t>משכנתאות</t>
  </si>
  <si>
    <t xml:space="preserve">אחד העם 9 </t>
  </si>
  <si>
    <t>03-5191900</t>
  </si>
  <si>
    <t>03-5191940</t>
  </si>
  <si>
    <t>16/02/1999</t>
  </si>
  <si>
    <t>בנק אוצר החייל בע"מ</t>
  </si>
  <si>
    <t>עובדה</t>
  </si>
  <si>
    <t>מחנה יוכבד 0 ממ"ס הקניון האדום, אילת</t>
  </si>
  <si>
    <t>בקעת עובדה</t>
  </si>
  <si>
    <t>08-6359377</t>
  </si>
  <si>
    <t>03-7175330</t>
  </si>
  <si>
    <t xml:space="preserve">הורודצקי 10 </t>
  </si>
  <si>
    <t>03-7334778</t>
  </si>
  <si>
    <t>03-7175393</t>
  </si>
  <si>
    <t>20/07/2001</t>
  </si>
  <si>
    <t>חיל הים - חיפה</t>
  </si>
  <si>
    <t>0 0 ב"ח חיפה, בת-גלים, חיפה</t>
  </si>
  <si>
    <t>04-8138230</t>
  </si>
  <si>
    <t>04-8513578</t>
  </si>
  <si>
    <t>19/07/2010</t>
  </si>
  <si>
    <t>האגס 0 קניון סנטר הגליל</t>
  </si>
  <si>
    <t>04-9009200</t>
  </si>
  <si>
    <t>03-7175313</t>
  </si>
  <si>
    <t>28/05/2010</t>
  </si>
  <si>
    <t xml:space="preserve">מתחם גלילות 0 </t>
  </si>
  <si>
    <t>03-5497224</t>
  </si>
  <si>
    <t>03-7175314</t>
  </si>
  <si>
    <t>עמק זבולון 24 פינת א.דורי מרכז קייזר</t>
  </si>
  <si>
    <t>08-8615200</t>
  </si>
  <si>
    <t>03-7175315</t>
  </si>
  <si>
    <t>גיבורי ישראל 5 א.ת פולג</t>
  </si>
  <si>
    <t>09-8641200</t>
  </si>
  <si>
    <t>03-7175316</t>
  </si>
  <si>
    <t>כפר-גנים</t>
  </si>
  <si>
    <t>העצמאות 65 קניון כפר גנים</t>
  </si>
  <si>
    <t>03-9780200</t>
  </si>
  <si>
    <t>03-7175317</t>
  </si>
  <si>
    <t xml:space="preserve">יוהנה ז'בוטינסקי 7 </t>
  </si>
  <si>
    <t>08-6405200</t>
  </si>
  <si>
    <t>03-7170568</t>
  </si>
  <si>
    <t>01/05/2014</t>
  </si>
  <si>
    <t>המרכז למימון מתמחה</t>
  </si>
  <si>
    <t xml:space="preserve">מנחם בגין 11 </t>
  </si>
  <si>
    <t>03-7556344</t>
  </si>
  <si>
    <t>03-7556008</t>
  </si>
  <si>
    <t>לקוחות נבחרים</t>
  </si>
  <si>
    <t>ילדי טהרן 5 מתחם הפאואר סנטר החדש</t>
  </si>
  <si>
    <t>03-7102223</t>
  </si>
  <si>
    <t>03-7102226</t>
  </si>
  <si>
    <t>28/06/2008</t>
  </si>
  <si>
    <t>בסיס צבאי, צריפין 0 מול השקם</t>
  </si>
  <si>
    <t>08-9521200</t>
  </si>
  <si>
    <t>03-7175341</t>
  </si>
  <si>
    <t>03/03/1985</t>
  </si>
  <si>
    <t>נבטים</t>
  </si>
  <si>
    <t xml:space="preserve">מחנה עדי, ערד 0 </t>
  </si>
  <si>
    <t>08-6501516</t>
  </si>
  <si>
    <t>03-7175342</t>
  </si>
  <si>
    <t>04/06/1985</t>
  </si>
  <si>
    <t xml:space="preserve">אורי בר-און 2 </t>
  </si>
  <si>
    <t>03-9371200</t>
  </si>
  <si>
    <t>03-7175343</t>
  </si>
  <si>
    <t>25/06/1986</t>
  </si>
  <si>
    <t xml:space="preserve">הרצל 91 </t>
  </si>
  <si>
    <t>03-9571222</t>
  </si>
  <si>
    <t>03-7175344</t>
  </si>
  <si>
    <t>01/08/1991</t>
  </si>
  <si>
    <t>רעות</t>
  </si>
  <si>
    <t>מרכז מסחרי רעות 0 ד.נ. מודיעין</t>
  </si>
  <si>
    <t>08-9269666</t>
  </si>
  <si>
    <t>03-7175345</t>
  </si>
  <si>
    <t>15/09/1991</t>
  </si>
  <si>
    <t xml:space="preserve">בנימין 6 </t>
  </si>
  <si>
    <t>09-8893200</t>
  </si>
  <si>
    <t>03-7175346</t>
  </si>
  <si>
    <t>02/02/1992</t>
  </si>
  <si>
    <t xml:space="preserve">אורלוב 77 </t>
  </si>
  <si>
    <t>03-9159200</t>
  </si>
  <si>
    <t>03-7175347</t>
  </si>
  <si>
    <t>01/07/1993</t>
  </si>
  <si>
    <t>אפק</t>
  </si>
  <si>
    <t>בזק 1 מרכז מסחרי</t>
  </si>
  <si>
    <t>03-9003200</t>
  </si>
  <si>
    <t>03-7175348</t>
  </si>
  <si>
    <t>10/07/1994</t>
  </si>
  <si>
    <t>מתחם פאואר סנטר 0 שער אשקלון, א"ת צפוני,</t>
  </si>
  <si>
    <t>08-6799200</t>
  </si>
  <si>
    <t>03-7175349</t>
  </si>
  <si>
    <t>מת"מ אומגה</t>
  </si>
  <si>
    <t>נחום חת 1 א"ת מת"מ - טירת הכרמל</t>
  </si>
  <si>
    <t>04-8134200</t>
  </si>
  <si>
    <t>03-7175350</t>
  </si>
  <si>
    <t>15/02/1998</t>
  </si>
  <si>
    <t>שד' מנחם בגין 7 מרכז צימר, ככר הסיטי</t>
  </si>
  <si>
    <t>08-8578300</t>
  </si>
  <si>
    <t>03-7175355</t>
  </si>
  <si>
    <t>היוצרים</t>
  </si>
  <si>
    <t>התע"ש 14 אזה"ת כפר-סבא</t>
  </si>
  <si>
    <t>09-7945200</t>
  </si>
  <si>
    <t>03-7175356</t>
  </si>
  <si>
    <t>26/01/1995</t>
  </si>
  <si>
    <t>הסניף המרכזי</t>
  </si>
  <si>
    <t>03-7556111</t>
  </si>
  <si>
    <t>03-7175357</t>
  </si>
  <si>
    <t>01/06/2003</t>
  </si>
  <si>
    <t>החשמונאים</t>
  </si>
  <si>
    <t xml:space="preserve">החשמונאים 84 </t>
  </si>
  <si>
    <t>03-5635353</t>
  </si>
  <si>
    <t>03-7175361</t>
  </si>
  <si>
    <t>מפרץ חיפה</t>
  </si>
  <si>
    <t>החרושת 0 מתחם חוצות המפרץ (צומת וולקן)</t>
  </si>
  <si>
    <t>04-8813200</t>
  </si>
  <si>
    <t>03-7175362</t>
  </si>
  <si>
    <t>25/05/1995</t>
  </si>
  <si>
    <t xml:space="preserve">בן צבי 9 </t>
  </si>
  <si>
    <t>08-6299444</t>
  </si>
  <si>
    <t>03-7175363</t>
  </si>
  <si>
    <t>צהלה</t>
  </si>
  <si>
    <t xml:space="preserve">צה"ל 71 </t>
  </si>
  <si>
    <t>03-7685200</t>
  </si>
  <si>
    <t>03-7175365</t>
  </si>
  <si>
    <t>תל נוף</t>
  </si>
  <si>
    <t xml:space="preserve">בסיס צבאי, מחנה תל-נוף 0 </t>
  </si>
  <si>
    <t>08-8596995</t>
  </si>
  <si>
    <t>03-7175366</t>
  </si>
  <si>
    <t>31/01/1965</t>
  </si>
  <si>
    <t xml:space="preserve">בסיס צבאי, מחנה מרים 0 </t>
  </si>
  <si>
    <t>08-8573368</t>
  </si>
  <si>
    <t>03-7175367</t>
  </si>
  <si>
    <t>26/10/1966</t>
  </si>
  <si>
    <t>המלך ג'ורג' 3 מרכז הפעמון</t>
  </si>
  <si>
    <t>02-6217222</t>
  </si>
  <si>
    <t>03-7175369</t>
  </si>
  <si>
    <t>רמת דוד</t>
  </si>
  <si>
    <t xml:space="preserve">מחנה יהודית 0 </t>
  </si>
  <si>
    <t>04-6440424</t>
  </si>
  <si>
    <t>03-7175371</t>
  </si>
  <si>
    <t>04-6092519</t>
  </si>
  <si>
    <t>01/12/1968</t>
  </si>
  <si>
    <t xml:space="preserve">תל השומר 0 </t>
  </si>
  <si>
    <t>03-6715200</t>
  </si>
  <si>
    <t>03-7175372</t>
  </si>
  <si>
    <t>לוד תעשיה אוירית</t>
  </si>
  <si>
    <t xml:space="preserve">מפעלי התעש"א נתב"ג 0 </t>
  </si>
  <si>
    <t>נמל תעופה בן-גוריון</t>
  </si>
  <si>
    <t>03-9778200</t>
  </si>
  <si>
    <t>03-7175374</t>
  </si>
  <si>
    <t xml:space="preserve">הסייפן 33 </t>
  </si>
  <si>
    <t>03-7605200</t>
  </si>
  <si>
    <t>03-7175375</t>
  </si>
  <si>
    <t>חצרים</t>
  </si>
  <si>
    <t>בסיס צבאי חצרים 0 מחנה יפה,</t>
  </si>
  <si>
    <t>08-6204100</t>
  </si>
  <si>
    <t>03-7175376</t>
  </si>
  <si>
    <t>28/05/1976</t>
  </si>
  <si>
    <t>שד' התמרים 11 שדרות התמרים 11</t>
  </si>
  <si>
    <t>08-6300200</t>
  </si>
  <si>
    <t>03-7175377</t>
  </si>
  <si>
    <t xml:space="preserve">קפלן, הקריה 27 </t>
  </si>
  <si>
    <t>03-6084200</t>
  </si>
  <si>
    <t>03-7175378</t>
  </si>
  <si>
    <t>31/12/1980</t>
  </si>
  <si>
    <t>פלמחים</t>
  </si>
  <si>
    <t xml:space="preserve">מחנה הילה, ד"נ גן שורק 0 </t>
  </si>
  <si>
    <t>08-9436636</t>
  </si>
  <si>
    <t>03-7175379</t>
  </si>
  <si>
    <t xml:space="preserve">טשרניחובסקי 24 </t>
  </si>
  <si>
    <t>09-7757600</t>
  </si>
  <si>
    <t>03-7175380</t>
  </si>
  <si>
    <t>רמון</t>
  </si>
  <si>
    <t xml:space="preserve">מחנה טלי, ד.נ. נגב 0 </t>
  </si>
  <si>
    <t>08-6571325</t>
  </si>
  <si>
    <t>03-7175381</t>
  </si>
  <si>
    <t>בת ים חולון</t>
  </si>
  <si>
    <t>יוספטל 92 קניון בת ים</t>
  </si>
  <si>
    <t>03-5552200</t>
  </si>
  <si>
    <t>03-7175382</t>
  </si>
  <si>
    <t>09/02/1983</t>
  </si>
  <si>
    <t>בת גלים</t>
  </si>
  <si>
    <t>העליה השניה 39 בת גלים</t>
  </si>
  <si>
    <t>04-8138222</t>
  </si>
  <si>
    <t>03-7175386</t>
  </si>
  <si>
    <t>08/12/1984</t>
  </si>
  <si>
    <t>מרכז שרות ישיר</t>
  </si>
  <si>
    <t>03-6258256</t>
  </si>
  <si>
    <t>03-6258222</t>
  </si>
  <si>
    <t>31/12/1999</t>
  </si>
  <si>
    <t>03-7556404</t>
  </si>
  <si>
    <t>03-7556091</t>
  </si>
  <si>
    <t>03-9592200</t>
  </si>
  <si>
    <t>03-7175392</t>
  </si>
  <si>
    <t>הלל וחנן אופנהיימר 2 וייצמן, ביזנס פארק</t>
  </si>
  <si>
    <t>08-9585200</t>
  </si>
  <si>
    <t>03-7175395</t>
  </si>
  <si>
    <t>01/07/2008</t>
  </si>
  <si>
    <t xml:space="preserve">בן גוריון 105 </t>
  </si>
  <si>
    <t>08-8519200</t>
  </si>
  <si>
    <t>03-7175397</t>
  </si>
  <si>
    <t>01/07/2007</t>
  </si>
  <si>
    <t>מעלה כמון 9 כרמיאל</t>
  </si>
  <si>
    <t>04-9028200</t>
  </si>
  <si>
    <t>03-7175398</t>
  </si>
  <si>
    <t>18/10/2007</t>
  </si>
  <si>
    <t>הנהח"ש ראשית</t>
  </si>
  <si>
    <t>מנחם בגין 11 מתחם הבורסה</t>
  </si>
  <si>
    <t>03-7556053</t>
  </si>
  <si>
    <t>מ.ש.י. כניסה לקבע</t>
  </si>
  <si>
    <t xml:space="preserve">בסיס תל השומר 0 </t>
  </si>
  <si>
    <t>03-7177452</t>
  </si>
  <si>
    <t>שלוחת רמב"ם</t>
  </si>
  <si>
    <t>העליה השניה 9 בית חולים רמב"ם, מרכז הרווחה</t>
  </si>
  <si>
    <t>04-8525001</t>
  </si>
  <si>
    <t>03-7175337</t>
  </si>
  <si>
    <t>21/02/2005</t>
  </si>
  <si>
    <t>25/12/2012</t>
  </si>
  <si>
    <t>שלוחת ערבה</t>
  </si>
  <si>
    <t>מושב ספיר 0 מ.א ערבה תיכונה,  ד.נ ערבה</t>
  </si>
  <si>
    <t>08-9950821</t>
  </si>
  <si>
    <t>03-7175324</t>
  </si>
  <si>
    <t>06/08/2004</t>
  </si>
  <si>
    <t>טכני</t>
  </si>
  <si>
    <t>ת"ד 12026 0 , מפרץ חיפה</t>
  </si>
  <si>
    <t>04-8720925</t>
  </si>
  <si>
    <t>03-7175318</t>
  </si>
  <si>
    <t>29/12/1982</t>
  </si>
  <si>
    <t>ביה"ח אסף הרופא 0 ביתן מס' 54</t>
  </si>
  <si>
    <t>08-9255834</t>
  </si>
  <si>
    <t>03-7175301</t>
  </si>
  <si>
    <t>19/05/1992</t>
  </si>
  <si>
    <t>כפר ירכא 0 אזור התעשיה ירכא</t>
  </si>
  <si>
    <t>076-8060200</t>
  </si>
  <si>
    <t>04-9562889</t>
  </si>
  <si>
    <t>21/02/2013</t>
  </si>
  <si>
    <t>מיתר</t>
  </si>
  <si>
    <t>שד' המייסדים 2 מרכז מסחרי</t>
  </si>
  <si>
    <t>076-8060300</t>
  </si>
  <si>
    <t>08-6512501</t>
  </si>
  <si>
    <t>03/05/1998</t>
  </si>
  <si>
    <t xml:space="preserve">דרך בגין 125 </t>
  </si>
  <si>
    <t>076-8044222</t>
  </si>
  <si>
    <t>076-8044953</t>
  </si>
  <si>
    <t>16/09/2013</t>
  </si>
  <si>
    <t xml:space="preserve">רחוב ראשי 0 </t>
  </si>
  <si>
    <t>076-8061400</t>
  </si>
  <si>
    <t>04-9943757</t>
  </si>
  <si>
    <t>07/08/1995</t>
  </si>
  <si>
    <t>אגף החשבות</t>
  </si>
  <si>
    <t>076-8044582</t>
  </si>
  <si>
    <t>076-8044974</t>
  </si>
  <si>
    <t>21/06/2012</t>
  </si>
  <si>
    <t>ארחי בישוף חג'אר 0 המרכז המסחרי</t>
  </si>
  <si>
    <t>076-8062000</t>
  </si>
  <si>
    <t>04-9862443</t>
  </si>
  <si>
    <t>27/03/2011</t>
  </si>
  <si>
    <t>שבטי ישראל</t>
  </si>
  <si>
    <t xml:space="preserve">שבטי ישראל 35 </t>
  </si>
  <si>
    <t>076-8062100</t>
  </si>
  <si>
    <t>02-5813439</t>
  </si>
  <si>
    <t>דבוריה</t>
  </si>
  <si>
    <t xml:space="preserve">דבוריה 0 </t>
  </si>
  <si>
    <t>076-8062300</t>
  </si>
  <si>
    <t>04-6702019</t>
  </si>
  <si>
    <t>מג'ד אל כרום</t>
  </si>
  <si>
    <t>רחוב ראשי 0 מג'ד אל כרום</t>
  </si>
  <si>
    <t>076-8062400</t>
  </si>
  <si>
    <t>04-9884747</t>
  </si>
  <si>
    <t>19/02/2002</t>
  </si>
  <si>
    <t>מעיליא</t>
  </si>
  <si>
    <t xml:space="preserve">מעיליא 0 </t>
  </si>
  <si>
    <t>076-8062500</t>
  </si>
  <si>
    <t>04-9972457</t>
  </si>
  <si>
    <t>23/04/1997</t>
  </si>
  <si>
    <t>עראבה 0 הרחוב הראשי</t>
  </si>
  <si>
    <t>076-8062600</t>
  </si>
  <si>
    <t>04-6744631</t>
  </si>
  <si>
    <t>18/04/1997</t>
  </si>
  <si>
    <t>פאולוס הששי</t>
  </si>
  <si>
    <t xml:space="preserve">פאולוס השישי 0 </t>
  </si>
  <si>
    <t>076-8062700</t>
  </si>
  <si>
    <t>04-6089149</t>
  </si>
  <si>
    <t xml:space="preserve">יאפת אל נאסרה 0 </t>
  </si>
  <si>
    <t>076-8062800</t>
  </si>
  <si>
    <t>04-6577168</t>
  </si>
  <si>
    <t>22/06/2009</t>
  </si>
  <si>
    <t xml:space="preserve">ריינה 0 </t>
  </si>
  <si>
    <t>076-8063000</t>
  </si>
  <si>
    <t>04-6570575</t>
  </si>
  <si>
    <t>כפר כנא 0 ליד המעיין</t>
  </si>
  <si>
    <t>076-8063100</t>
  </si>
  <si>
    <t>04-6517508</t>
  </si>
  <si>
    <t>02/06/2006</t>
  </si>
  <si>
    <t>טורעאן</t>
  </si>
  <si>
    <t>כפר טורעאן 0 ת"ד 51</t>
  </si>
  <si>
    <t>076-8063200</t>
  </si>
  <si>
    <t>04-6518598</t>
  </si>
  <si>
    <t>14/06/2005</t>
  </si>
  <si>
    <t>עילבון</t>
  </si>
  <si>
    <t xml:space="preserve">עילבון 0 </t>
  </si>
  <si>
    <t>076-8063400</t>
  </si>
  <si>
    <t>04-6781764</t>
  </si>
  <si>
    <t xml:space="preserve">חגי 21 </t>
  </si>
  <si>
    <t>076-8063500</t>
  </si>
  <si>
    <t>02-5370207</t>
  </si>
  <si>
    <t>סאלח א-דין</t>
  </si>
  <si>
    <t>אבו עובדייה 2 ירושלים המזרחית</t>
  </si>
  <si>
    <t>076-8063800</t>
  </si>
  <si>
    <t>02-6286321</t>
  </si>
  <si>
    <t>11/12/2011</t>
  </si>
  <si>
    <t>נצרת ראשי</t>
  </si>
  <si>
    <t>דרך הבשורה 29 רח' הגליל 6000/30נצרת</t>
  </si>
  <si>
    <t>076-8063900</t>
  </si>
  <si>
    <t>04-6570001</t>
  </si>
  <si>
    <t>06/08/2010</t>
  </si>
  <si>
    <t>אל ראם</t>
  </si>
  <si>
    <t>דרך חיפה 0 פינת כפר החורש</t>
  </si>
  <si>
    <t>076-8064000</t>
  </si>
  <si>
    <t>04-6575094</t>
  </si>
  <si>
    <t>05/05/1997</t>
  </si>
  <si>
    <t xml:space="preserve">יפו 64 </t>
  </si>
  <si>
    <t>076-8064200</t>
  </si>
  <si>
    <t>02-6244531</t>
  </si>
  <si>
    <t>ראמה</t>
  </si>
  <si>
    <t>ראמה 0 RAMA</t>
  </si>
  <si>
    <t>076-8064300</t>
  </si>
  <si>
    <t>04-9086120</t>
  </si>
  <si>
    <t>אל-גז'אר 9/12 עכו העתיקה 9 עכו העתיקה</t>
  </si>
  <si>
    <t>076-8064400</t>
  </si>
  <si>
    <t>076-8064406</t>
  </si>
  <si>
    <t>10/07/2006</t>
  </si>
  <si>
    <t xml:space="preserve">הנריטה סולד 2 </t>
  </si>
  <si>
    <t>076-8064500</t>
  </si>
  <si>
    <t>08-6273873</t>
  </si>
  <si>
    <t>08-6250333</t>
  </si>
  <si>
    <t>15/11/1996</t>
  </si>
  <si>
    <t>אגרון</t>
  </si>
  <si>
    <t>אגרון 1 פינת קינג ג'ורג</t>
  </si>
  <si>
    <t>076-8064600</t>
  </si>
  <si>
    <t>02-6258785</t>
  </si>
  <si>
    <t xml:space="preserve">שמואל הנציב 20 </t>
  </si>
  <si>
    <t>076-8064700</t>
  </si>
  <si>
    <t>09-8608581</t>
  </si>
  <si>
    <t xml:space="preserve">המרכז המסחרי הישן 3 </t>
  </si>
  <si>
    <t>076-8064900</t>
  </si>
  <si>
    <t>08-6553980</t>
  </si>
  <si>
    <t xml:space="preserve">דרך העצמאות 65 </t>
  </si>
  <si>
    <t>076-8065000</t>
  </si>
  <si>
    <t>04-8520159</t>
  </si>
  <si>
    <t>076-8065100</t>
  </si>
  <si>
    <t>03-9053220</t>
  </si>
  <si>
    <t>19/06/2005</t>
  </si>
  <si>
    <t>התקוה</t>
  </si>
  <si>
    <t xml:space="preserve">אצ"ל 25 </t>
  </si>
  <si>
    <t>076-8065200</t>
  </si>
  <si>
    <t>03-6390308</t>
  </si>
  <si>
    <t xml:space="preserve">שד'' ירושלים 16 </t>
  </si>
  <si>
    <t>076-8065300</t>
  </si>
  <si>
    <t>03-6826315</t>
  </si>
  <si>
    <t xml:space="preserve">אלנבי 103 </t>
  </si>
  <si>
    <t>076-8065400</t>
  </si>
  <si>
    <t>03-5647205</t>
  </si>
  <si>
    <t>דרך הים</t>
  </si>
  <si>
    <t xml:space="preserve">בן יהודה 23 </t>
  </si>
  <si>
    <t>076-8065500</t>
  </si>
  <si>
    <t>03-7967124</t>
  </si>
  <si>
    <t>בית מעיא</t>
  </si>
  <si>
    <t xml:space="preserve">דרך מנחם בגין 74 </t>
  </si>
  <si>
    <t>076-8065600</t>
  </si>
  <si>
    <t>03-5617285</t>
  </si>
  <si>
    <t>02/12/2013</t>
  </si>
  <si>
    <t>ככר רבין</t>
  </si>
  <si>
    <t>פרישמן 77 ככר יצחק רבין</t>
  </si>
  <si>
    <t>076-8065800</t>
  </si>
  <si>
    <t>03-5244116</t>
  </si>
  <si>
    <t>חשבות הבנק</t>
  </si>
  <si>
    <t>076-8044599</t>
  </si>
  <si>
    <t>076-8044975</t>
  </si>
  <si>
    <t>06/02/2013</t>
  </si>
  <si>
    <t xml:space="preserve">שד' הגעתון 38 </t>
  </si>
  <si>
    <t>076-8066000</t>
  </si>
  <si>
    <t>04-9925285</t>
  </si>
  <si>
    <t>כנפי נשרים 24 גבעת שאול</t>
  </si>
  <si>
    <t>076-8066100</t>
  </si>
  <si>
    <t>02-6510023</t>
  </si>
  <si>
    <t xml:space="preserve">העצמאות 2/1 </t>
  </si>
  <si>
    <t>076-8066200</t>
  </si>
  <si>
    <t>04-8572144</t>
  </si>
  <si>
    <t xml:space="preserve">ז'בוטינסקי 54 </t>
  </si>
  <si>
    <t>076-8066300</t>
  </si>
  <si>
    <t>03-7526746</t>
  </si>
  <si>
    <t xml:space="preserve">שד' בן גוריון 182 </t>
  </si>
  <si>
    <t>076-8066600</t>
  </si>
  <si>
    <t>03-5734925</t>
  </si>
  <si>
    <t xml:space="preserve">רוטשילד 115 </t>
  </si>
  <si>
    <t>076-8066800</t>
  </si>
  <si>
    <t>076-8066806</t>
  </si>
  <si>
    <t xml:space="preserve">שד' הרצל 75 </t>
  </si>
  <si>
    <t>076-8066900</t>
  </si>
  <si>
    <t>08-9221322</t>
  </si>
  <si>
    <t>אכסאל</t>
  </si>
  <si>
    <t xml:space="preserve">אכסאל 0 </t>
  </si>
  <si>
    <t>076-8067100</t>
  </si>
  <si>
    <t>04-6572662</t>
  </si>
  <si>
    <t>04-6088800</t>
  </si>
  <si>
    <t>השלום</t>
  </si>
  <si>
    <t>דרך פ"ת 132 7 מרכז עזריאלי 7</t>
  </si>
  <si>
    <t>076-8067200</t>
  </si>
  <si>
    <t>03-6911821</t>
  </si>
  <si>
    <t xml:space="preserve">הרצל 189 </t>
  </si>
  <si>
    <t>076-8067400</t>
  </si>
  <si>
    <t>08-9467348</t>
  </si>
  <si>
    <t>076-8067600</t>
  </si>
  <si>
    <t>08-8522097</t>
  </si>
  <si>
    <t>08-8632400</t>
  </si>
  <si>
    <t>23/02/2000</t>
  </si>
  <si>
    <t xml:space="preserve">הרברט סמואל 55 </t>
  </si>
  <si>
    <t>076-8067700</t>
  </si>
  <si>
    <t>04-6337241</t>
  </si>
  <si>
    <t xml:space="preserve">שד' העצמאות 65 </t>
  </si>
  <si>
    <t>076-8067800</t>
  </si>
  <si>
    <t>03-6594872</t>
  </si>
  <si>
    <t>שד' הנשיא 134 מרכז הכרמל</t>
  </si>
  <si>
    <t>076-8067900</t>
  </si>
  <si>
    <t>04-8354222</t>
  </si>
  <si>
    <t>14/09/2003</t>
  </si>
  <si>
    <t xml:space="preserve">שדרות משה גושן 86 </t>
  </si>
  <si>
    <t>076-8068000</t>
  </si>
  <si>
    <t>04-8712327</t>
  </si>
  <si>
    <t>17/06/2007</t>
  </si>
  <si>
    <t>ג'דידה-מכר</t>
  </si>
  <si>
    <t>ג'דידה 0 מכר</t>
  </si>
  <si>
    <t>ג'דידה</t>
  </si>
  <si>
    <t>076-8068100</t>
  </si>
  <si>
    <t>04-9964297</t>
  </si>
  <si>
    <t>העבודה 6 א.ת. החדש</t>
  </si>
  <si>
    <t>076-8068300</t>
  </si>
  <si>
    <t>03-5334144</t>
  </si>
  <si>
    <t>10/04/1998</t>
  </si>
  <si>
    <t>הדס מרכנתיל קופות גמל</t>
  </si>
  <si>
    <t xml:space="preserve">מאז"ה 56 </t>
  </si>
  <si>
    <t>03-7112777</t>
  </si>
  <si>
    <t>03-7112700</t>
  </si>
  <si>
    <t>01/10/2012</t>
  </si>
  <si>
    <t xml:space="preserve">סוקולוב 3 </t>
  </si>
  <si>
    <t>076-8068600</t>
  </si>
  <si>
    <t>03-6511373</t>
  </si>
  <si>
    <t>סכנין 0 המרכז המסחרי</t>
  </si>
  <si>
    <t>076-8068700</t>
  </si>
  <si>
    <t>04-6744642</t>
  </si>
  <si>
    <t>31/07/2008</t>
  </si>
  <si>
    <t>מרכז ני"ע</t>
  </si>
  <si>
    <t>076-8044243</t>
  </si>
  <si>
    <t>076-8044968</t>
  </si>
  <si>
    <t xml:space="preserve">מרכז מסחרי חדש 0 </t>
  </si>
  <si>
    <t>076-8069100</t>
  </si>
  <si>
    <t>04-9968517</t>
  </si>
  <si>
    <t>25/07/1998</t>
  </si>
  <si>
    <t>תרשיחא</t>
  </si>
  <si>
    <t>השוק 2 ככר הכפר</t>
  </si>
  <si>
    <t>076-8069200</t>
  </si>
  <si>
    <t>04-9978020</t>
  </si>
  <si>
    <t>ואדי ניסנאס</t>
  </si>
  <si>
    <t xml:space="preserve">דרך אלנבי 36 </t>
  </si>
  <si>
    <t>076-8069400</t>
  </si>
  <si>
    <t>04-8539474</t>
  </si>
  <si>
    <t>כפר קמא</t>
  </si>
  <si>
    <t xml:space="preserve">כפר קמא 0 </t>
  </si>
  <si>
    <t>076-8069500</t>
  </si>
  <si>
    <t>04-6760565</t>
  </si>
  <si>
    <t xml:space="preserve">מרכז מסחרי 0 </t>
  </si>
  <si>
    <t>076-8069600</t>
  </si>
  <si>
    <t>08-6401210</t>
  </si>
  <si>
    <t xml:space="preserve">מרכז מסחרי אום אל פחם 0 </t>
  </si>
  <si>
    <t>076-8069700</t>
  </si>
  <si>
    <t>04-6311690</t>
  </si>
  <si>
    <t>04-6119100</t>
  </si>
  <si>
    <t>31/10/2007</t>
  </si>
  <si>
    <t xml:space="preserve">התע"ש 26 </t>
  </si>
  <si>
    <t>076-8069900</t>
  </si>
  <si>
    <t>09-7676339</t>
  </si>
  <si>
    <t>20/06/1995</t>
  </si>
  <si>
    <t>מנהלת אזור תל אביב והמרכז</t>
  </si>
  <si>
    <t>076-8044019</t>
  </si>
  <si>
    <t>076-8044890</t>
  </si>
  <si>
    <t>מנהלת אזור ירושלים והדרום</t>
  </si>
  <si>
    <t xml:space="preserve">כנפי נשרים 24 </t>
  </si>
  <si>
    <t>076-8070200</t>
  </si>
  <si>
    <t>02-6247995</t>
  </si>
  <si>
    <t>מנהלת אזור חיפה והשרון</t>
  </si>
  <si>
    <t>076-8070300</t>
  </si>
  <si>
    <t>04-8513134</t>
  </si>
  <si>
    <t>מנהלת אזור נצרת</t>
  </si>
  <si>
    <t xml:space="preserve">הגליל 30/600 </t>
  </si>
  <si>
    <t>076-8070500</t>
  </si>
  <si>
    <t>04-6461577</t>
  </si>
  <si>
    <t>01/01/1966</t>
  </si>
  <si>
    <t>מנהלת אזור עכו</t>
  </si>
  <si>
    <t xml:space="preserve">שלום הגליל 1 </t>
  </si>
  <si>
    <t>076-8070600</t>
  </si>
  <si>
    <t>04-9816063</t>
  </si>
  <si>
    <t>מרכז השקעות אח"מים מרכנתיל</t>
  </si>
  <si>
    <t>הר הקפיצה 2015, נצרת הר הקפיצה הר הקפיצה 2015 , נצרת</t>
  </si>
  <si>
    <t>076-8071100</t>
  </si>
  <si>
    <t>04-6568455</t>
  </si>
  <si>
    <t>עסקים ראשי</t>
  </si>
  <si>
    <t>דרך מנחם בגין 125 תל אביב 125 מגדל היובל קומה 29</t>
  </si>
  <si>
    <t>076-8072000</t>
  </si>
  <si>
    <t>07/04/2013</t>
  </si>
  <si>
    <t>בועיינה - נג'ידאת</t>
  </si>
  <si>
    <t>בועיינה 0 רחוב ראשי בועיינה נג'ידאת</t>
  </si>
  <si>
    <t>בועיינה</t>
  </si>
  <si>
    <t>04-9082919</t>
  </si>
  <si>
    <t>076-8072400</t>
  </si>
  <si>
    <t>מרכז סחר חוץ צפוני</t>
  </si>
  <si>
    <t>076-8072700</t>
  </si>
  <si>
    <t>04-8569580</t>
  </si>
  <si>
    <t>31/10/2010</t>
  </si>
  <si>
    <t xml:space="preserve">כהנמן 64 </t>
  </si>
  <si>
    <t>076-8073200</t>
  </si>
  <si>
    <t>03-6162995</t>
  </si>
  <si>
    <t xml:space="preserve">סוקולוב 111 </t>
  </si>
  <si>
    <t>076-8073300</t>
  </si>
  <si>
    <t>03-5498225</t>
  </si>
  <si>
    <t>02/10/2005</t>
  </si>
  <si>
    <t xml:space="preserve">הר"ן 20 </t>
  </si>
  <si>
    <t>076-8073400</t>
  </si>
  <si>
    <t>02-5803791</t>
  </si>
  <si>
    <t xml:space="preserve">אחוזה 85 </t>
  </si>
  <si>
    <t>076-8073500</t>
  </si>
  <si>
    <t>09-7421356</t>
  </si>
  <si>
    <t>08/11/2006</t>
  </si>
  <si>
    <t>סנהדריה</t>
  </si>
  <si>
    <t xml:space="preserve">גבעת משה 5 </t>
  </si>
  <si>
    <t>076-8073600</t>
  </si>
  <si>
    <t>02-6502235</t>
  </si>
  <si>
    <t>15/04/2007</t>
  </si>
  <si>
    <t>כאבול</t>
  </si>
  <si>
    <t xml:space="preserve">כאבול 0 </t>
  </si>
  <si>
    <t>076-8073800</t>
  </si>
  <si>
    <t>04-9943653</t>
  </si>
  <si>
    <t>19/02/2007</t>
  </si>
  <si>
    <t>הר-נוף</t>
  </si>
  <si>
    <t>שאולזון 31 הר נוף</t>
  </si>
  <si>
    <t>076-8073900</t>
  </si>
  <si>
    <t>02-6503870</t>
  </si>
  <si>
    <t>08/04/2010</t>
  </si>
  <si>
    <t>יהודה הנשיא</t>
  </si>
  <si>
    <t xml:space="preserve">רבי יהודה הנשיא 8 </t>
  </si>
  <si>
    <t>076-8074000</t>
  </si>
  <si>
    <t>08-8663260</t>
  </si>
  <si>
    <t xml:space="preserve">שד' גולדה מאיר 255 </t>
  </si>
  <si>
    <t>076-8074200</t>
  </si>
  <si>
    <t>02-6508227</t>
  </si>
  <si>
    <t>18/09/2011</t>
  </si>
  <si>
    <t>דיר אל אסד - בענה</t>
  </si>
  <si>
    <t xml:space="preserve">דיר אל אסד 0 </t>
  </si>
  <si>
    <t>דיר אל-אסד</t>
  </si>
  <si>
    <t>076-8074300</t>
  </si>
  <si>
    <t>04-9980571</t>
  </si>
  <si>
    <t>28/06/2007</t>
  </si>
  <si>
    <t>דיר - חנא</t>
  </si>
  <si>
    <t xml:space="preserve">דיר חנא 0 </t>
  </si>
  <si>
    <t>דיר חנא</t>
  </si>
  <si>
    <t>076-8074400</t>
  </si>
  <si>
    <t>04-6789375</t>
  </si>
  <si>
    <t>25/04/2007</t>
  </si>
  <si>
    <t>רבי עקיבא</t>
  </si>
  <si>
    <t xml:space="preserve">רבי עקיבא 140 </t>
  </si>
  <si>
    <t>076-8074500</t>
  </si>
  <si>
    <t>03-6187190</t>
  </si>
  <si>
    <t xml:space="preserve">ירמיהו 48 </t>
  </si>
  <si>
    <t>076-8074600</t>
  </si>
  <si>
    <t>02-5372392</t>
  </si>
  <si>
    <t>15/10/2007</t>
  </si>
  <si>
    <t>יעוץ פנסיוני</t>
  </si>
  <si>
    <t>076-8044158</t>
  </si>
  <si>
    <t>076-8044899</t>
  </si>
  <si>
    <t xml:space="preserve">רח' ראשי 0 </t>
  </si>
  <si>
    <t>076-8075000</t>
  </si>
  <si>
    <t>03-9091743</t>
  </si>
  <si>
    <t>24/12/2008</t>
  </si>
  <si>
    <t xml:space="preserve">דרך מגדיאל 4 </t>
  </si>
  <si>
    <t>076-8075100</t>
  </si>
  <si>
    <t>09-7433468</t>
  </si>
  <si>
    <t>01/07/2010</t>
  </si>
  <si>
    <t>17/11/2013</t>
  </si>
  <si>
    <t>העמקים</t>
  </si>
  <si>
    <t xml:space="preserve">ראשי 0 </t>
  </si>
  <si>
    <t>זרזיר</t>
  </si>
  <si>
    <t>076-8075200</t>
  </si>
  <si>
    <t>04-6514361</t>
  </si>
  <si>
    <t>06/06/2010</t>
  </si>
  <si>
    <t>חורפיש</t>
  </si>
  <si>
    <t xml:space="preserve">ראשי חורפיש 0 </t>
  </si>
  <si>
    <t>חרפיש</t>
  </si>
  <si>
    <t>076-8075300</t>
  </si>
  <si>
    <t>04-9575986</t>
  </si>
  <si>
    <t>מרכז מסחרי צור יגאל 0 מרכז מסחרי צור יגאל</t>
  </si>
  <si>
    <t>076-8075500</t>
  </si>
  <si>
    <t>09-7496150</t>
  </si>
  <si>
    <t>אעבלין</t>
  </si>
  <si>
    <t>ראשי 0 רחוב ראשי אעבלין</t>
  </si>
  <si>
    <t>076-8075600</t>
  </si>
  <si>
    <t>04-9865274</t>
  </si>
  <si>
    <t>15/07/2011</t>
  </si>
  <si>
    <t>שלוחת גאולה</t>
  </si>
  <si>
    <t xml:space="preserve">הישיבה 4 </t>
  </si>
  <si>
    <t>02-5384880</t>
  </si>
  <si>
    <t>02-5379297</t>
  </si>
  <si>
    <t>02-6215883</t>
  </si>
  <si>
    <t>01/01/2005</t>
  </si>
  <si>
    <t xml:space="preserve">שלוחת נתניה </t>
  </si>
  <si>
    <t xml:space="preserve">סמילנסקי  4 </t>
  </si>
  <si>
    <t>09-8629845</t>
  </si>
  <si>
    <t>03-6185933</t>
  </si>
  <si>
    <t>30/05/2012</t>
  </si>
  <si>
    <t>שלוחת טרפון</t>
  </si>
  <si>
    <t xml:space="preserve">ירושלים 24 </t>
  </si>
  <si>
    <t>03-5790434</t>
  </si>
  <si>
    <t>03-5781246</t>
  </si>
  <si>
    <t>שלוחת חפץ חיים</t>
  </si>
  <si>
    <t>03-9315371</t>
  </si>
  <si>
    <t>03-9048643</t>
  </si>
  <si>
    <t>30/04/2014</t>
  </si>
  <si>
    <t>שלוחת חזון איש</t>
  </si>
  <si>
    <t xml:space="preserve">חזון איש 9 </t>
  </si>
  <si>
    <t>03-6185891</t>
  </si>
  <si>
    <t>29/12/2014</t>
  </si>
  <si>
    <t xml:space="preserve">בן יהודה 12 </t>
  </si>
  <si>
    <t>076-8040010</t>
  </si>
  <si>
    <t>02-6240433</t>
  </si>
  <si>
    <t>03-7106060</t>
  </si>
  <si>
    <t>מרכז עסקים  י-ם</t>
  </si>
  <si>
    <t xml:space="preserve">הלני המלכה 9 </t>
  </si>
  <si>
    <t>076-8040030</t>
  </si>
  <si>
    <t>02-5381517</t>
  </si>
  <si>
    <t>מרכז עסקים י-ם</t>
  </si>
  <si>
    <t>02-6245584</t>
  </si>
  <si>
    <t xml:space="preserve">ויצמן 32 </t>
  </si>
  <si>
    <t>076-8040100</t>
  </si>
  <si>
    <t>03-5442688</t>
  </si>
  <si>
    <t xml:space="preserve">סלמה 4 </t>
  </si>
  <si>
    <t>03-5133222</t>
  </si>
  <si>
    <t>03-5180997</t>
  </si>
  <si>
    <t>בית אל על</t>
  </si>
  <si>
    <t xml:space="preserve">בן יהודה 32 </t>
  </si>
  <si>
    <t>076-8040070</t>
  </si>
  <si>
    <t>03-5285604</t>
  </si>
  <si>
    <t>ריבל</t>
  </si>
  <si>
    <t>076-8040080</t>
  </si>
  <si>
    <t>03-6893230</t>
  </si>
  <si>
    <t>מרכז עסקים ת"א</t>
  </si>
  <si>
    <t xml:space="preserve">אלנבי 105 </t>
  </si>
  <si>
    <t>03-5649411</t>
  </si>
  <si>
    <t>03-5603350</t>
  </si>
  <si>
    <t>10/11/1949</t>
  </si>
  <si>
    <t>ויצמן 32 ככר המדינה</t>
  </si>
  <si>
    <t>03-6966935</t>
  </si>
  <si>
    <t>קרית אילון</t>
  </si>
  <si>
    <t xml:space="preserve">גולדה מאיר 7 </t>
  </si>
  <si>
    <t>076-8040110</t>
  </si>
  <si>
    <t>03-5042112</t>
  </si>
  <si>
    <t>01/11/1999</t>
  </si>
  <si>
    <t xml:space="preserve">סוקולוב 80 </t>
  </si>
  <si>
    <t>076-8040120</t>
  </si>
  <si>
    <t>03-5011093</t>
  </si>
  <si>
    <t xml:space="preserve">ארלוזורוב 1 </t>
  </si>
  <si>
    <t>076-8040130</t>
  </si>
  <si>
    <t>03-6725726</t>
  </si>
  <si>
    <t>בר אילן</t>
  </si>
  <si>
    <t>אוניברסיטת בר אילן 0 אוניברסיטת בר אילן</t>
  </si>
  <si>
    <t>076-8040140</t>
  </si>
  <si>
    <t>03-5343542</t>
  </si>
  <si>
    <t xml:space="preserve">סוקולוב 6 </t>
  </si>
  <si>
    <t>076-8040150</t>
  </si>
  <si>
    <t>09-9571526</t>
  </si>
  <si>
    <t xml:space="preserve">רוגוזין , מרכז מסחרי א' 3 </t>
  </si>
  <si>
    <t>076-8040160</t>
  </si>
  <si>
    <t>08-8563506</t>
  </si>
  <si>
    <t>גאולה י-ם</t>
  </si>
  <si>
    <t xml:space="preserve">מלכי ישראל 16 </t>
  </si>
  <si>
    <t>076-8040170</t>
  </si>
  <si>
    <t>02-5384925</t>
  </si>
  <si>
    <t>קרית שדה התעופה</t>
  </si>
  <si>
    <t>התבור 1 קרית שדה התעופה</t>
  </si>
  <si>
    <t>076-8040180</t>
  </si>
  <si>
    <t>03-9711569</t>
  </si>
  <si>
    <t>אזור תעשיה חולון</t>
  </si>
  <si>
    <t xml:space="preserve">המשביר 19 </t>
  </si>
  <si>
    <t>076-8040190</t>
  </si>
  <si>
    <t>03-5590862</t>
  </si>
  <si>
    <t xml:space="preserve">הרצל 23 </t>
  </si>
  <si>
    <t>076-8040200</t>
  </si>
  <si>
    <t>04-6322446</t>
  </si>
  <si>
    <t>גן העיר</t>
  </si>
  <si>
    <t>076-8040210</t>
  </si>
  <si>
    <t>03-5278623</t>
  </si>
  <si>
    <t>מרכז עסקים נתניה</t>
  </si>
  <si>
    <t xml:space="preserve">סמילנסקי 4 </t>
  </si>
  <si>
    <t>076-8040220</t>
  </si>
  <si>
    <t>09-8321853</t>
  </si>
  <si>
    <t>37106060</t>
  </si>
  <si>
    <t xml:space="preserve">אחוזה 96 </t>
  </si>
  <si>
    <t>09-7615222</t>
  </si>
  <si>
    <t>09-7401517</t>
  </si>
  <si>
    <t xml:space="preserve">ויצמן 132 </t>
  </si>
  <si>
    <t>076-8040240</t>
  </si>
  <si>
    <t>09-7678767</t>
  </si>
  <si>
    <t xml:space="preserve">רוטשילד 25 </t>
  </si>
  <si>
    <t>076-8040250</t>
  </si>
  <si>
    <t>03-5070406</t>
  </si>
  <si>
    <t>מרכז עסקים באר שבע</t>
  </si>
  <si>
    <t xml:space="preserve">קרן היסוד 31 </t>
  </si>
  <si>
    <t>076-8040260</t>
  </si>
  <si>
    <t>08-6651879</t>
  </si>
  <si>
    <t xml:space="preserve">כצנלסון 5 </t>
  </si>
  <si>
    <t>076-8040270</t>
  </si>
  <si>
    <t>08-6751165</t>
  </si>
  <si>
    <t>ירושלים 17 מרכז מסחרי</t>
  </si>
  <si>
    <t>076-8040280</t>
  </si>
  <si>
    <t>08-9930191</t>
  </si>
  <si>
    <t>מרכז עסקים פ"ת</t>
  </si>
  <si>
    <t xml:space="preserve">בר כוכבא 20 </t>
  </si>
  <si>
    <t>076-8040290</t>
  </si>
  <si>
    <t>03-9304445</t>
  </si>
  <si>
    <t>טרפון</t>
  </si>
  <si>
    <t xml:space="preserve">טרפון 1 </t>
  </si>
  <si>
    <t>076-8040300</t>
  </si>
  <si>
    <t>03-6168607</t>
  </si>
  <si>
    <t>רמת סיב פתח תקוה</t>
  </si>
  <si>
    <t xml:space="preserve">סיבים 2 </t>
  </si>
  <si>
    <t>076-8040310</t>
  </si>
  <si>
    <t>03-6186979</t>
  </si>
  <si>
    <t xml:space="preserve">שד' הרצל 92 </t>
  </si>
  <si>
    <t>076-8040320</t>
  </si>
  <si>
    <t>08-9249549</t>
  </si>
  <si>
    <t xml:space="preserve">שד' לכיש 11 </t>
  </si>
  <si>
    <t>076-8040330</t>
  </si>
  <si>
    <t>08-6884699</t>
  </si>
  <si>
    <t xml:space="preserve">הרצל 163 </t>
  </si>
  <si>
    <t>076-8040340</t>
  </si>
  <si>
    <t>08-9361096</t>
  </si>
  <si>
    <t>076-8040350</t>
  </si>
  <si>
    <t>03-9670876</t>
  </si>
  <si>
    <t>הרצל פינת רח' קדש 32 מרכז המסחרי</t>
  </si>
  <si>
    <t>076-8040370</t>
  </si>
  <si>
    <t>08-9926435</t>
  </si>
  <si>
    <t>קניון אורות</t>
  </si>
  <si>
    <t>שד' ויצמן 1 קניון אורות</t>
  </si>
  <si>
    <t>076-8040380</t>
  </si>
  <si>
    <t>04-6361294</t>
  </si>
  <si>
    <t xml:space="preserve">שאול המלך 18 </t>
  </si>
  <si>
    <t>076-8040390</t>
  </si>
  <si>
    <t>04-6585303</t>
  </si>
  <si>
    <t>סקטור תפעול מט"ח</t>
  </si>
  <si>
    <t xml:space="preserve">ז'בוטינסקי 7 </t>
  </si>
  <si>
    <t>03-7559943</t>
  </si>
  <si>
    <t>03-7559594</t>
  </si>
  <si>
    <t>חיפה הדר</t>
  </si>
  <si>
    <t xml:space="preserve">הנביאים 26 </t>
  </si>
  <si>
    <t>076-8040410</t>
  </si>
  <si>
    <t>04-8662385</t>
  </si>
  <si>
    <t>שלומי</t>
  </si>
  <si>
    <t xml:space="preserve">מרכז תחנת דלק 0 </t>
  </si>
  <si>
    <t>076-8040420</t>
  </si>
  <si>
    <t>04-9808426</t>
  </si>
  <si>
    <t xml:space="preserve">געתון 27 </t>
  </si>
  <si>
    <t>076-8040430</t>
  </si>
  <si>
    <t>04-9925029</t>
  </si>
  <si>
    <t xml:space="preserve">פלי"ם 11 </t>
  </si>
  <si>
    <t>076-8040440</t>
  </si>
  <si>
    <t>04-8622012</t>
  </si>
  <si>
    <t xml:space="preserve">בן עמי 47 </t>
  </si>
  <si>
    <t>076-8040450</t>
  </si>
  <si>
    <t>04-9911314</t>
  </si>
  <si>
    <t xml:space="preserve">שד' ירושלים 3 </t>
  </si>
  <si>
    <t>076-8040460</t>
  </si>
  <si>
    <t>04-8717905</t>
  </si>
  <si>
    <t xml:space="preserve">דרך בר יהודה 63 </t>
  </si>
  <si>
    <t>076-8041230</t>
  </si>
  <si>
    <t>04-8203172</t>
  </si>
  <si>
    <t xml:space="preserve">זבולון 4 </t>
  </si>
  <si>
    <t>076-8040480</t>
  </si>
  <si>
    <t>04-8440887</t>
  </si>
  <si>
    <t xml:space="preserve">שד' הנשיא 137 </t>
  </si>
  <si>
    <t>076-8040490</t>
  </si>
  <si>
    <t>04-8360359</t>
  </si>
  <si>
    <t xml:space="preserve">ז'בוטינסקי 22 </t>
  </si>
  <si>
    <t>076-8040500</t>
  </si>
  <si>
    <t>08-8501801</t>
  </si>
  <si>
    <t>27/06/1993</t>
  </si>
  <si>
    <t>הלואות ארציות</t>
  </si>
  <si>
    <t xml:space="preserve">אבא הלל סילבר 13 </t>
  </si>
  <si>
    <t>076-8043666</t>
  </si>
  <si>
    <t>08-9219300</t>
  </si>
  <si>
    <t>30/01/1992</t>
  </si>
  <si>
    <t>09-8605555</t>
  </si>
  <si>
    <t>דיזנגוף 45 דיזנגוף סנטר</t>
  </si>
  <si>
    <t>076-8040530</t>
  </si>
  <si>
    <t>03-6201840</t>
  </si>
  <si>
    <t>אלון שבות</t>
  </si>
  <si>
    <t xml:space="preserve">מעלה מיכאל 5 </t>
  </si>
  <si>
    <t>076-8040540</t>
  </si>
  <si>
    <t>02-9931341</t>
  </si>
  <si>
    <t xml:space="preserve">ויצמן 50 </t>
  </si>
  <si>
    <t>076-8040550</t>
  </si>
  <si>
    <t>03-5716768</t>
  </si>
  <si>
    <t>שד' הנשיא, 0 מרכז מסחרי</t>
  </si>
  <si>
    <t>076-8040560</t>
  </si>
  <si>
    <t>08-6555220</t>
  </si>
  <si>
    <t>15/11/1983</t>
  </si>
  <si>
    <t xml:space="preserve">יד חרוצים 15 </t>
  </si>
  <si>
    <t>02-6219422</t>
  </si>
  <si>
    <t>02-6711891</t>
  </si>
  <si>
    <t xml:space="preserve">גבעת שאול 24 </t>
  </si>
  <si>
    <t>076-8040580</t>
  </si>
  <si>
    <t>02-6527023</t>
  </si>
  <si>
    <t>05/07/1999</t>
  </si>
  <si>
    <t xml:space="preserve">רח' בן יהודה 12 </t>
  </si>
  <si>
    <t>02-6208922</t>
  </si>
  <si>
    <t>מרכז עסקים ראשי ת"א</t>
  </si>
  <si>
    <t>076-8040610</t>
  </si>
  <si>
    <t xml:space="preserve">הבנים, פינת הירדן 0 </t>
  </si>
  <si>
    <t>076-8040620</t>
  </si>
  <si>
    <t>04-6723540</t>
  </si>
  <si>
    <t xml:space="preserve">קק"ל 130 </t>
  </si>
  <si>
    <t>076-8041440</t>
  </si>
  <si>
    <t>רוטשילד פ"ת</t>
  </si>
  <si>
    <t xml:space="preserve">רוטשילד 73 </t>
  </si>
  <si>
    <t>076-8041500</t>
  </si>
  <si>
    <t>03-9049442</t>
  </si>
  <si>
    <t>מרכז עסקים יהלומים</t>
  </si>
  <si>
    <t>ז'בוטינסקי 1 בורסת יהלומים</t>
  </si>
  <si>
    <t>03-7549222</t>
  </si>
  <si>
    <t>03-7549254</t>
  </si>
  <si>
    <t>20/01/1980</t>
  </si>
  <si>
    <t xml:space="preserve">הכלנית 2 </t>
  </si>
  <si>
    <t>076-8040670</t>
  </si>
  <si>
    <t>03-6354167</t>
  </si>
  <si>
    <t>15/11/2006</t>
  </si>
  <si>
    <t xml:space="preserve">חזון איש 13 </t>
  </si>
  <si>
    <t>076-8040680</t>
  </si>
  <si>
    <t>03-6186743</t>
  </si>
  <si>
    <t>סלמה</t>
  </si>
  <si>
    <t xml:space="preserve">סלמה 96 </t>
  </si>
  <si>
    <t>076-8040690</t>
  </si>
  <si>
    <t>03-6815738</t>
  </si>
  <si>
    <t xml:space="preserve">שד' התמרים 1 </t>
  </si>
  <si>
    <t>076-8040700</t>
  </si>
  <si>
    <t>08-6375864</t>
  </si>
  <si>
    <t>ריב"ל</t>
  </si>
  <si>
    <t>03-6372422</t>
  </si>
  <si>
    <t>30/10/1993</t>
  </si>
  <si>
    <t xml:space="preserve">סוקולוב 67 </t>
  </si>
  <si>
    <t>076-8040720</t>
  </si>
  <si>
    <t>03-5497513</t>
  </si>
  <si>
    <t xml:space="preserve">שד' הדקלים 101 </t>
  </si>
  <si>
    <t>076-8040730</t>
  </si>
  <si>
    <t>04-6372166</t>
  </si>
  <si>
    <t xml:space="preserve">ירושלים 4 </t>
  </si>
  <si>
    <t>076-8040740</t>
  </si>
  <si>
    <t>04-6527958</t>
  </si>
  <si>
    <t xml:space="preserve">שד' טרפון 1 </t>
  </si>
  <si>
    <t>המגדל</t>
  </si>
  <si>
    <t>076-8040770</t>
  </si>
  <si>
    <t>03-7552199</t>
  </si>
  <si>
    <t>12/07/1993</t>
  </si>
  <si>
    <t>מרכז בנקאות פרטית בינלאומית  ת"א</t>
  </si>
  <si>
    <t>03-6213200</t>
  </si>
  <si>
    <t>03-6213223</t>
  </si>
  <si>
    <t>28/01/1949</t>
  </si>
  <si>
    <t>ניירות ערך</t>
  </si>
  <si>
    <t>03-7559550</t>
  </si>
  <si>
    <t>25/01/1949</t>
  </si>
  <si>
    <t xml:space="preserve">הנשיאים 45 </t>
  </si>
  <si>
    <t>076-8040810</t>
  </si>
  <si>
    <t>03-9333538</t>
  </si>
  <si>
    <t>30/07/1983</t>
  </si>
  <si>
    <t>קרני שומרון</t>
  </si>
  <si>
    <t xml:space="preserve">רחבעם זאבי 1 </t>
  </si>
  <si>
    <t>076-8040830</t>
  </si>
  <si>
    <t>09-7929412</t>
  </si>
  <si>
    <t xml:space="preserve">שדרות תל חי 77 </t>
  </si>
  <si>
    <t>076-8040870</t>
  </si>
  <si>
    <t>04-6949951</t>
  </si>
  <si>
    <t>סקטור קופ"ג</t>
  </si>
  <si>
    <t>03-5649696</t>
  </si>
  <si>
    <t>03-5649640</t>
  </si>
  <si>
    <t>15/01/1992</t>
  </si>
  <si>
    <t xml:space="preserve">שדרות חן 34 </t>
  </si>
  <si>
    <t>08-9952437</t>
  </si>
  <si>
    <t>ברנע אשקלון</t>
  </si>
  <si>
    <t xml:space="preserve">אדמונד דה רוטשילד 8 </t>
  </si>
  <si>
    <t>076-8040900</t>
  </si>
  <si>
    <t>076-8622828</t>
  </si>
  <si>
    <t>25/09/1983</t>
  </si>
  <si>
    <t>25/10/1983</t>
  </si>
  <si>
    <t>נווה שאנן</t>
  </si>
  <si>
    <t xml:space="preserve">טרומפלדור 54 </t>
  </si>
  <si>
    <t>076-8040920</t>
  </si>
  <si>
    <t>04-8222300</t>
  </si>
  <si>
    <t>06/12/1983</t>
  </si>
  <si>
    <t xml:space="preserve">טאגור 38 </t>
  </si>
  <si>
    <t>076-8040930</t>
  </si>
  <si>
    <t>03-6419346</t>
  </si>
  <si>
    <t>20/09/1983</t>
  </si>
  <si>
    <t>חשמונאים</t>
  </si>
  <si>
    <t xml:space="preserve">החשמונאים 123 </t>
  </si>
  <si>
    <t>076-8040940</t>
  </si>
  <si>
    <t>03-5620408</t>
  </si>
  <si>
    <t>25/11/1983</t>
  </si>
  <si>
    <t>א"ת ראשל"צ</t>
  </si>
  <si>
    <t>לישנסקי 3 אזור תעשיה</t>
  </si>
  <si>
    <t>076-8040950</t>
  </si>
  <si>
    <t>03-9619358</t>
  </si>
  <si>
    <t>03/07/1991</t>
  </si>
  <si>
    <t>076-8040230</t>
  </si>
  <si>
    <t>01/07/1992</t>
  </si>
  <si>
    <t>15/10/1983</t>
  </si>
  <si>
    <t>משרד ראשי</t>
  </si>
  <si>
    <t xml:space="preserve">אבא הילל סילבר 13 </t>
  </si>
  <si>
    <t>076-8622969</t>
  </si>
  <si>
    <t>03-5686923</t>
  </si>
  <si>
    <t>סקטור מימון וסחר בינלאומי</t>
  </si>
  <si>
    <t>03-7559433</t>
  </si>
  <si>
    <t>03-7559121</t>
  </si>
  <si>
    <t>30/10/2007</t>
  </si>
  <si>
    <t>מרכז בנקאות פרטית  בינלאומית אשדוד</t>
  </si>
  <si>
    <t>שד' ירושלים 12 אשדוד סיטי</t>
  </si>
  <si>
    <t>08-8628222</t>
  </si>
  <si>
    <t>08-8654671</t>
  </si>
  <si>
    <t>01/08/2008</t>
  </si>
  <si>
    <t>פקטורינג</t>
  </si>
  <si>
    <t>03-5649530</t>
  </si>
  <si>
    <t>03-5649533</t>
  </si>
  <si>
    <t>25/12/2007</t>
  </si>
  <si>
    <t>מת"מ חיפה</t>
  </si>
  <si>
    <t xml:space="preserve">אנדרה סחרוב 6 </t>
  </si>
  <si>
    <t>04-8502495</t>
  </si>
  <si>
    <t>04-8502496</t>
  </si>
  <si>
    <t>16/06/2009</t>
  </si>
  <si>
    <t>מרכז הבנקאות</t>
  </si>
  <si>
    <t>03-6926060</t>
  </si>
  <si>
    <t>03-7106301</t>
  </si>
  <si>
    <t>03-7559562</t>
  </si>
  <si>
    <t>03-7559629</t>
  </si>
  <si>
    <t>30/10/2009</t>
  </si>
  <si>
    <t xml:space="preserve">הבנים 5 </t>
  </si>
  <si>
    <t>076-8041110</t>
  </si>
  <si>
    <t>08-9408881</t>
  </si>
  <si>
    <t>04/04/1994</t>
  </si>
  <si>
    <t xml:space="preserve">דרך רמתיים 108 </t>
  </si>
  <si>
    <t>076-8041120</t>
  </si>
  <si>
    <t>09-7405189</t>
  </si>
  <si>
    <t>23/06/1994</t>
  </si>
  <si>
    <t xml:space="preserve">החרושת 9 </t>
  </si>
  <si>
    <t>076-8041130</t>
  </si>
  <si>
    <t>04-9889069</t>
  </si>
  <si>
    <t>15/12/1994</t>
  </si>
  <si>
    <t xml:space="preserve">דרך העצמאות 16 </t>
  </si>
  <si>
    <t>076-8041140</t>
  </si>
  <si>
    <t>03-5364482</t>
  </si>
  <si>
    <t>בית נח</t>
  </si>
  <si>
    <t>076-8041150</t>
  </si>
  <si>
    <t>03-6133939</t>
  </si>
  <si>
    <t>076-8041170</t>
  </si>
  <si>
    <t>15/09/1996</t>
  </si>
  <si>
    <t>קריון</t>
  </si>
  <si>
    <t>076-8041180</t>
  </si>
  <si>
    <t>04-8746639</t>
  </si>
  <si>
    <t>25/03/1996</t>
  </si>
  <si>
    <t>שנקר 14 קרית אריה פתח תקוה</t>
  </si>
  <si>
    <t>076-8041190</t>
  </si>
  <si>
    <t>03-9229739</t>
  </si>
  <si>
    <t>02/06/1998</t>
  </si>
  <si>
    <t>מרכז בנקאות פרטית בינלאומית י-ם</t>
  </si>
  <si>
    <t>02-6755241</t>
  </si>
  <si>
    <t>02-6222146</t>
  </si>
  <si>
    <t>15/12/1995</t>
  </si>
  <si>
    <t>076-8041210</t>
  </si>
  <si>
    <t>08-9728558</t>
  </si>
  <si>
    <t>15/08/1998</t>
  </si>
  <si>
    <t>אבא אבן 12 א.תעשיה הרצליה</t>
  </si>
  <si>
    <t>076-8041220</t>
  </si>
  <si>
    <t>09-9572649</t>
  </si>
  <si>
    <t>26/08/1998</t>
  </si>
  <si>
    <t>דרך בר יהודה 63 תל חנן</t>
  </si>
  <si>
    <t>01/12/1999</t>
  </si>
  <si>
    <t xml:space="preserve">ככר ויצמן 32-34 </t>
  </si>
  <si>
    <t>דרך משה דיין 3 קניון סביונים</t>
  </si>
  <si>
    <t>076-8041250</t>
  </si>
  <si>
    <t>03-6321978</t>
  </si>
  <si>
    <t>05/09/1999</t>
  </si>
  <si>
    <t>ערים</t>
  </si>
  <si>
    <t xml:space="preserve">ויצמן 61 </t>
  </si>
  <si>
    <t>076-8041260</t>
  </si>
  <si>
    <t>09-7667138</t>
  </si>
  <si>
    <t>15/09/1999</t>
  </si>
  <si>
    <t xml:space="preserve">אילת 4 </t>
  </si>
  <si>
    <t>076-8041270</t>
  </si>
  <si>
    <t>03-5017057</t>
  </si>
  <si>
    <t>קרית עתידים</t>
  </si>
  <si>
    <t>הברזל 26 רמת החייל</t>
  </si>
  <si>
    <t>076-8041280</t>
  </si>
  <si>
    <t>03-6495546</t>
  </si>
  <si>
    <t>03/04/2001</t>
  </si>
  <si>
    <t>קניון הבאר</t>
  </si>
  <si>
    <t>רחוב מורשת ישראל 15 קניון הבאר</t>
  </si>
  <si>
    <t>076-8041290</t>
  </si>
  <si>
    <t>03-9523436</t>
  </si>
  <si>
    <t>05/09/2007</t>
  </si>
  <si>
    <t>יוני נתניהו 31 קניון הגבעה</t>
  </si>
  <si>
    <t>076-8041300</t>
  </si>
  <si>
    <t>03-5323500</t>
  </si>
  <si>
    <t>15/07/2008</t>
  </si>
  <si>
    <t>תפעול קופ"ג עורפי</t>
  </si>
  <si>
    <t>076-8043000</t>
  </si>
  <si>
    <t>08-6496094</t>
  </si>
  <si>
    <t>10/05/2005</t>
  </si>
  <si>
    <t>פארק המדע רחובות</t>
  </si>
  <si>
    <t>המדע 6 פארק המדע רחובות</t>
  </si>
  <si>
    <t>076-8041320</t>
  </si>
  <si>
    <t>08-9364782</t>
  </si>
  <si>
    <t>02/04/2009</t>
  </si>
  <si>
    <t>אזור תעשיה כפר סבא</t>
  </si>
  <si>
    <t xml:space="preserve">התע"ש 13 </t>
  </si>
  <si>
    <t>076-8041330</t>
  </si>
  <si>
    <t>076-8622829</t>
  </si>
  <si>
    <t>15/12/2014</t>
  </si>
  <si>
    <t>חיים לנדאו 6 מרום  נווה</t>
  </si>
  <si>
    <t>076-8041340</t>
  </si>
  <si>
    <t>03-6744600</t>
  </si>
  <si>
    <t>28/08/2008</t>
  </si>
  <si>
    <t>תפעול עורפי</t>
  </si>
  <si>
    <t>08-6496003</t>
  </si>
  <si>
    <t xml:space="preserve">די סנטר 0 </t>
  </si>
  <si>
    <t>076-8041380</t>
  </si>
  <si>
    <t>076-8622838</t>
  </si>
  <si>
    <t>05/01/2015</t>
  </si>
  <si>
    <t xml:space="preserve">כנפי נשרים 7 </t>
  </si>
  <si>
    <t>076-8041390</t>
  </si>
  <si>
    <t>02-6525537</t>
  </si>
  <si>
    <t>15/05/2002</t>
  </si>
  <si>
    <t xml:space="preserve">שד' דואני 18 </t>
  </si>
  <si>
    <t>076-8041400</t>
  </si>
  <si>
    <t>03-5639127</t>
  </si>
  <si>
    <t>01/11/2011</t>
  </si>
  <si>
    <t>מרכז בנקאות פרטת נתניה</t>
  </si>
  <si>
    <t>בני ברמן 2 רמת פולג</t>
  </si>
  <si>
    <t>076-8011422</t>
  </si>
  <si>
    <t>09-8358800</t>
  </si>
  <si>
    <t>01/03/2012</t>
  </si>
  <si>
    <t>עיר ימים נתניה</t>
  </si>
  <si>
    <t>בני ברמן 2 קניון עיר ימים נתניה</t>
  </si>
  <si>
    <t>076-8041420</t>
  </si>
  <si>
    <t>09-8358200</t>
  </si>
  <si>
    <t xml:space="preserve">שבזי 55 </t>
  </si>
  <si>
    <t>076-8041430</t>
  </si>
  <si>
    <t>03-5017400</t>
  </si>
  <si>
    <t>10/09/2013</t>
  </si>
  <si>
    <t>15/05/2008</t>
  </si>
  <si>
    <t>מט"ל לוד</t>
  </si>
  <si>
    <t>076-8041460</t>
  </si>
  <si>
    <t>03-5656630</t>
  </si>
  <si>
    <t>03/09/2012</t>
  </si>
  <si>
    <t>גלבוע ת"א</t>
  </si>
  <si>
    <t xml:space="preserve">אמיר גלבוע 14 </t>
  </si>
  <si>
    <t>076-8041470</t>
  </si>
  <si>
    <t>03-7161309</t>
  </si>
  <si>
    <t>01/11/2010</t>
  </si>
  <si>
    <t>076-8040671</t>
  </si>
  <si>
    <t>03-5353062</t>
  </si>
  <si>
    <t>03-9135533</t>
  </si>
  <si>
    <t>פז רמת גן</t>
  </si>
  <si>
    <t>ז'בוטינסקי 3 בנין פז</t>
  </si>
  <si>
    <t>076-8041510</t>
  </si>
  <si>
    <t>03-5689788</t>
  </si>
  <si>
    <t>ברקת, נתניה</t>
  </si>
  <si>
    <t>ברקת 3 פינת ספיר 7</t>
  </si>
  <si>
    <t>076-8041530</t>
  </si>
  <si>
    <t>09-8620331</t>
  </si>
  <si>
    <t>בלפור בת-ים</t>
  </si>
  <si>
    <t xml:space="preserve">בלפור 110 </t>
  </si>
  <si>
    <t>076-8041540</t>
  </si>
  <si>
    <t>03-6587171</t>
  </si>
  <si>
    <t>*5080</t>
  </si>
  <si>
    <t>קוגל,חולון</t>
  </si>
  <si>
    <t xml:space="preserve">שד' קוגל 25 </t>
  </si>
  <si>
    <t>03-6511471</t>
  </si>
  <si>
    <t>03-5019678</t>
  </si>
  <si>
    <t>החשמונאים, ת"א</t>
  </si>
  <si>
    <t>03-5630777</t>
  </si>
  <si>
    <t>03-5630772</t>
  </si>
  <si>
    <t>שלמה שרירא 3 קניון צים סנטרס</t>
  </si>
  <si>
    <t>076-8041580</t>
  </si>
  <si>
    <t>04-6942100</t>
  </si>
  <si>
    <t xml:space="preserve">הגליל 22 </t>
  </si>
  <si>
    <t>076-8041590</t>
  </si>
  <si>
    <t>04-6551423</t>
  </si>
  <si>
    <t xml:space="preserve">מרכז מסחרי שו"פ 1 </t>
  </si>
  <si>
    <t>076-8041600</t>
  </si>
  <si>
    <t>04-6563279</t>
  </si>
  <si>
    <t>קרית אתגרים</t>
  </si>
  <si>
    <t xml:space="preserve">זרחין 13 </t>
  </si>
  <si>
    <t>076-8041610</t>
  </si>
  <si>
    <t>09-7740289</t>
  </si>
  <si>
    <t xml:space="preserve">רח' העליה ב' 4 </t>
  </si>
  <si>
    <t>04-6922141</t>
  </si>
  <si>
    <t>04-6922143</t>
  </si>
  <si>
    <t>פלי"ם, חיפה</t>
  </si>
  <si>
    <t>04-8688222</t>
  </si>
  <si>
    <t>04-8688200</t>
  </si>
  <si>
    <t>אשדוד סיטי</t>
  </si>
  <si>
    <t>076-8041650</t>
  </si>
  <si>
    <t>08-8542346</t>
  </si>
  <si>
    <t>02-6185883</t>
  </si>
  <si>
    <t>מצדה</t>
  </si>
  <si>
    <t xml:space="preserve">דרך מצדה 6 </t>
  </si>
  <si>
    <t>08-6406333</t>
  </si>
  <si>
    <t>08-6406300</t>
  </si>
  <si>
    <t xml:space="preserve">השבעה 4/2 </t>
  </si>
  <si>
    <t>076-8041670</t>
  </si>
  <si>
    <t>02-9917993</t>
  </si>
  <si>
    <t>הלני המלכה, י-ם</t>
  </si>
  <si>
    <t>02-6755966</t>
  </si>
  <si>
    <t>02-6755261</t>
  </si>
  <si>
    <t>02-6125883</t>
  </si>
  <si>
    <t>רמת אשכול, י-ם</t>
  </si>
  <si>
    <t>פארן , 5 רמת אשכול</t>
  </si>
  <si>
    <t>076-8041690</t>
  </si>
  <si>
    <t>02-5329600</t>
  </si>
  <si>
    <t>כהנמן</t>
  </si>
  <si>
    <t xml:space="preserve">כהנמן 108 </t>
  </si>
  <si>
    <t>076-8041700</t>
  </si>
  <si>
    <t>076-8622839</t>
  </si>
  <si>
    <t>עתיד</t>
  </si>
  <si>
    <t>076-8041710</t>
  </si>
  <si>
    <t>08-9220100</t>
  </si>
  <si>
    <t>02/04/2008</t>
  </si>
  <si>
    <t>אופק</t>
  </si>
  <si>
    <t>076-8041720</t>
  </si>
  <si>
    <t>08-9220300</t>
  </si>
  <si>
    <t>02/05/2008</t>
  </si>
  <si>
    <t>שחק</t>
  </si>
  <si>
    <t>076-8041730</t>
  </si>
  <si>
    <t>08-9220400</t>
  </si>
  <si>
    <t>06/09/2009</t>
  </si>
  <si>
    <t>שגב</t>
  </si>
  <si>
    <t>076-8041740</t>
  </si>
  <si>
    <t>08-9220500</t>
  </si>
  <si>
    <t>14/12/2010</t>
  </si>
  <si>
    <t>ברק</t>
  </si>
  <si>
    <t>076-8041760</t>
  </si>
  <si>
    <t>08-9226500</t>
  </si>
  <si>
    <t>19/05/2012</t>
  </si>
  <si>
    <t>שביט</t>
  </si>
  <si>
    <t>076-8041770</t>
  </si>
  <si>
    <t>08-9256500</t>
  </si>
  <si>
    <t>14/10/2012</t>
  </si>
  <si>
    <t>בטוח לאומי ושרות תעסוקה</t>
  </si>
  <si>
    <t>03-7559312</t>
  </si>
  <si>
    <t>03-7559199</t>
  </si>
  <si>
    <t>10/01/1992</t>
  </si>
  <si>
    <t>יוקנעם</t>
  </si>
  <si>
    <t xml:space="preserve">התמר 2 </t>
  </si>
  <si>
    <t>076-804182</t>
  </si>
  <si>
    <t>076-8622836</t>
  </si>
  <si>
    <t>30/12/2014</t>
  </si>
  <si>
    <t>פיקדונות מוסדיים</t>
  </si>
  <si>
    <t>03-7559582</t>
  </si>
  <si>
    <t>03-6234818</t>
  </si>
  <si>
    <t>24/10/2007</t>
  </si>
  <si>
    <t>חסכון פנסיוני</t>
  </si>
  <si>
    <t>076-8043520</t>
  </si>
  <si>
    <t>03-5649512</t>
  </si>
  <si>
    <t>04/01/2007</t>
  </si>
  <si>
    <t>קרן חסויים</t>
  </si>
  <si>
    <t>אנלייסט קופ"ג</t>
  </si>
  <si>
    <t xml:space="preserve">שדרות רוטשילד 46 </t>
  </si>
  <si>
    <t>03-7147177</t>
  </si>
  <si>
    <t>03-7147143</t>
  </si>
  <si>
    <t>ד"ש קופ"ג</t>
  </si>
  <si>
    <t xml:space="preserve">ששת הימים 30 </t>
  </si>
  <si>
    <t>03-6236111</t>
  </si>
  <si>
    <t>03-6236113</t>
  </si>
  <si>
    <t>הלמן אלדובי קופ"ג</t>
  </si>
  <si>
    <t xml:space="preserve">דרך בן גוריון 2 </t>
  </si>
  <si>
    <t>03-6000100</t>
  </si>
  <si>
    <t>03-6121900</t>
  </si>
  <si>
    <t>הפניקס קופ"ג</t>
  </si>
  <si>
    <t xml:space="preserve">דרך השלום 53 </t>
  </si>
  <si>
    <t>03-7332101</t>
  </si>
  <si>
    <t>03-7329021</t>
  </si>
  <si>
    <t>ד"ש 2 קופ"ג</t>
  </si>
  <si>
    <t>21/03/2010</t>
  </si>
  <si>
    <t>אלטשולר קופ"ג</t>
  </si>
  <si>
    <t xml:space="preserve">הברזל 19 </t>
  </si>
  <si>
    <t>073-2331500</t>
  </si>
  <si>
    <t>073-2462700</t>
  </si>
  <si>
    <t>הלמן אלדובי 2 קופ"ג</t>
  </si>
  <si>
    <t>30/01/2008</t>
  </si>
  <si>
    <t>אקסלנס 2 קופ"ג</t>
  </si>
  <si>
    <t>03-7536655</t>
  </si>
  <si>
    <t>03-7536650</t>
  </si>
  <si>
    <t>אקסלנס 3 קופ"ג</t>
  </si>
  <si>
    <t>03-5679980</t>
  </si>
  <si>
    <t>03-5679922</t>
  </si>
  <si>
    <t>20/05/2011</t>
  </si>
  <si>
    <t>ד"ש 3 קופ"ג</t>
  </si>
  <si>
    <t>03-7979802</t>
  </si>
  <si>
    <t>03-6000290</t>
  </si>
  <si>
    <t>03-6116107</t>
  </si>
  <si>
    <t>25/05/2013</t>
  </si>
  <si>
    <t>איילון (קופ"ג)</t>
  </si>
  <si>
    <t>072-2229832</t>
  </si>
  <si>
    <t>03-7569985</t>
  </si>
  <si>
    <t>הלמן אלדובי 4 קופ"ג</t>
  </si>
  <si>
    <t>אקסלנס 4 קופ"ג</t>
  </si>
  <si>
    <t>אקסלנס 5 קופ"ג</t>
  </si>
  <si>
    <t>אקסלנס 6 קופ"ג</t>
  </si>
  <si>
    <t>ד"ש 4 קופ"ג</t>
  </si>
  <si>
    <t>ד"ש6 קופ"ג</t>
  </si>
  <si>
    <t>ד"ש 7 קופ"ג</t>
  </si>
  <si>
    <t>ד"ש 8  קופ"ג</t>
  </si>
  <si>
    <t>ד"ש 9  קופ"ג</t>
  </si>
  <si>
    <t>ד"ש 10 קופ"ג</t>
  </si>
  <si>
    <t>ד"ש11 קופ"ג</t>
  </si>
  <si>
    <t>ד"ש12 קופ"ג</t>
  </si>
  <si>
    <t>ד"ש 5 קופ"ג</t>
  </si>
  <si>
    <t>הלמן אלדובי 5 קופ"ג</t>
  </si>
  <si>
    <t>10/07/2014</t>
  </si>
  <si>
    <t>בנקאות פרטית</t>
  </si>
  <si>
    <t>03-5631511</t>
  </si>
  <si>
    <t>03-5685720</t>
  </si>
  <si>
    <t>מסלקה</t>
  </si>
  <si>
    <t xml:space="preserve">לינקולין 19 </t>
  </si>
  <si>
    <t>03-5634327</t>
  </si>
  <si>
    <t>03-5651613</t>
  </si>
  <si>
    <t>16/09/2009</t>
  </si>
  <si>
    <t>03-7559314</t>
  </si>
  <si>
    <t>03-7559820</t>
  </si>
  <si>
    <t>מכס נתב"ג</t>
  </si>
  <si>
    <t>בית המכס 0 בנין ממ"ן</t>
  </si>
  <si>
    <t>03-9715581</t>
  </si>
  <si>
    <t>15/01/1949</t>
  </si>
  <si>
    <t>שערי צדק</t>
  </si>
  <si>
    <t xml:space="preserve">בית חולים שערי צדק 0 </t>
  </si>
  <si>
    <t>02-6208930</t>
  </si>
  <si>
    <t>02-6535126</t>
  </si>
  <si>
    <t>08/06/1992</t>
  </si>
  <si>
    <t>Citibank N.A</t>
  </si>
  <si>
    <t>ראשי</t>
  </si>
  <si>
    <t>הארבעה 21  בנין הפלטינום</t>
  </si>
  <si>
    <t>03-6842424</t>
  </si>
  <si>
    <t>03-6842401</t>
  </si>
  <si>
    <t>פנימי</t>
  </si>
  <si>
    <t>20/03/2002</t>
  </si>
  <si>
    <t>סיטיבנק - רוטשילד 9</t>
  </si>
  <si>
    <t xml:space="preserve">רוטשילד 9 </t>
  </si>
  <si>
    <t>03-6842522</t>
  </si>
  <si>
    <t>03-6842589</t>
  </si>
  <si>
    <t>03-6842588</t>
  </si>
  <si>
    <t>17/09/2009</t>
  </si>
  <si>
    <t>סיטיבנק - הארבעה 19</t>
  </si>
  <si>
    <t>הארבעה 19 בניין התיכון</t>
  </si>
  <si>
    <t>03-6842400</t>
  </si>
  <si>
    <t>HSBC  Bank plc</t>
  </si>
  <si>
    <t xml:space="preserve">רוטשילד 74 </t>
  </si>
  <si>
    <t>03-7101100</t>
  </si>
  <si>
    <t>03-7101130</t>
  </si>
  <si>
    <t>31/12/2000</t>
  </si>
  <si>
    <t>סניף פנימי</t>
  </si>
  <si>
    <t xml:space="preserve">שדרות רוטשילד 74 </t>
  </si>
  <si>
    <t>01/09/2002</t>
  </si>
  <si>
    <t>BNP Paribas Israel</t>
  </si>
  <si>
    <t xml:space="preserve">ויצמן 4 תל אביב  </t>
  </si>
  <si>
    <t>03-6970500</t>
  </si>
  <si>
    <t>03-6970555</t>
  </si>
  <si>
    <t>13/11/2012</t>
  </si>
  <si>
    <t xml:space="preserve">שנקר 5 </t>
  </si>
  <si>
    <t>03-5645845</t>
  </si>
  <si>
    <t>09-7720400</t>
  </si>
  <si>
    <t>01/09/2013</t>
  </si>
  <si>
    <t xml:space="preserve">ה' באייר 62 </t>
  </si>
  <si>
    <t>03-5645837</t>
  </si>
  <si>
    <t>03-6021062</t>
  </si>
  <si>
    <t>25/10/2011</t>
  </si>
  <si>
    <t xml:space="preserve">המעפילים 15 </t>
  </si>
  <si>
    <t>03-5645819</t>
  </si>
  <si>
    <t>03-5408770</t>
  </si>
  <si>
    <t>13/04/2010</t>
  </si>
  <si>
    <t xml:space="preserve">קרן היסוד 32 </t>
  </si>
  <si>
    <t>02-5481200</t>
  </si>
  <si>
    <t>02-5481211</t>
  </si>
  <si>
    <t>30/09/2013</t>
  </si>
  <si>
    <t xml:space="preserve">ילדי טהרן 5 </t>
  </si>
  <si>
    <t>03-9639200</t>
  </si>
  <si>
    <t>03-9524960</t>
  </si>
  <si>
    <t>14/11/2007</t>
  </si>
  <si>
    <t xml:space="preserve">המדע 1 </t>
  </si>
  <si>
    <t>08-9318795</t>
  </si>
  <si>
    <t>08-9462790</t>
  </si>
  <si>
    <t>ירושלים 34 בית גמלא</t>
  </si>
  <si>
    <t>09-7708210</t>
  </si>
  <si>
    <t>09-7722162</t>
  </si>
  <si>
    <t>23/09/2007</t>
  </si>
  <si>
    <t xml:space="preserve">שדרות רוטשילד 38 </t>
  </si>
  <si>
    <t>03-5645307</t>
  </si>
  <si>
    <t>03-5645603</t>
  </si>
  <si>
    <t>25/12/2008</t>
  </si>
  <si>
    <t>תל אביב (ראשי)</t>
  </si>
  <si>
    <t>03-5645222</t>
  </si>
  <si>
    <t>03-5645234</t>
  </si>
  <si>
    <t>02-5600200</t>
  </si>
  <si>
    <t>02-5611014</t>
  </si>
  <si>
    <t>01/01/2009</t>
  </si>
  <si>
    <t xml:space="preserve">הבנקים 3 </t>
  </si>
  <si>
    <t>04-8561888</t>
  </si>
  <si>
    <t>04-5134006</t>
  </si>
  <si>
    <t>03-5645353</t>
  </si>
  <si>
    <t>03-5645285</t>
  </si>
  <si>
    <t>הבנק הבינלאומי הראשון לישראל בע"מ</t>
  </si>
  <si>
    <t>04-6909200</t>
  </si>
  <si>
    <t>03-5134001</t>
  </si>
  <si>
    <t>*3009</t>
  </si>
  <si>
    <t xml:space="preserve">ככר רבין (רסקו) 1 </t>
  </si>
  <si>
    <t>04-6700200</t>
  </si>
  <si>
    <t>03-5134002</t>
  </si>
  <si>
    <t xml:space="preserve">שדרות התמרים 11 </t>
  </si>
  <si>
    <t>08-6365200</t>
  </si>
  <si>
    <t>03-5134003</t>
  </si>
  <si>
    <t xml:space="preserve">חלוצי התעשיה 20 </t>
  </si>
  <si>
    <t>04-8811200</t>
  </si>
  <si>
    <t>03-5134004</t>
  </si>
  <si>
    <t xml:space="preserve">אורן 25 </t>
  </si>
  <si>
    <t>04-8280200</t>
  </si>
  <si>
    <t>03-5134005</t>
  </si>
  <si>
    <t>03-5134006</t>
  </si>
  <si>
    <t xml:space="preserve">קומוי 1 </t>
  </si>
  <si>
    <t>04-8606200</t>
  </si>
  <si>
    <t>03-5134007</t>
  </si>
  <si>
    <t>11/03/2013</t>
  </si>
  <si>
    <t xml:space="preserve">קרן היסוד 68 </t>
  </si>
  <si>
    <t>04-8748200</t>
  </si>
  <si>
    <t>03-5134008</t>
  </si>
  <si>
    <t>הכרמל חיפה</t>
  </si>
  <si>
    <t xml:space="preserve">אלחנן 1 </t>
  </si>
  <si>
    <t>04-8350200</t>
  </si>
  <si>
    <t>03-5134009</t>
  </si>
  <si>
    <t xml:space="preserve">הלל 10 </t>
  </si>
  <si>
    <t>02-6756888</t>
  </si>
  <si>
    <t>03-5134012</t>
  </si>
  <si>
    <t xml:space="preserve">עזה 27 </t>
  </si>
  <si>
    <t>02-5698200</t>
  </si>
  <si>
    <t>02-5134013</t>
  </si>
  <si>
    <t>ממילא</t>
  </si>
  <si>
    <t xml:space="preserve">ממילא 5 </t>
  </si>
  <si>
    <t>02-6298200</t>
  </si>
  <si>
    <t>03-5134015</t>
  </si>
  <si>
    <t>31/12/2014</t>
  </si>
  <si>
    <t>הל"ה</t>
  </si>
  <si>
    <t xml:space="preserve">הל"ה 14 </t>
  </si>
  <si>
    <t>02-5693200</t>
  </si>
  <si>
    <t>03-5134016</t>
  </si>
  <si>
    <t xml:space="preserve">התקווה 4 </t>
  </si>
  <si>
    <t>08-6204200</t>
  </si>
  <si>
    <t>03-5134017</t>
  </si>
  <si>
    <t xml:space="preserve">שנקר 12 </t>
  </si>
  <si>
    <t>03-9184200</t>
  </si>
  <si>
    <t>03-5134020</t>
  </si>
  <si>
    <t xml:space="preserve">רוטשילד 56 </t>
  </si>
  <si>
    <t>09-7643200</t>
  </si>
  <si>
    <t>03-5134021</t>
  </si>
  <si>
    <t>05/02/1996</t>
  </si>
  <si>
    <t xml:space="preserve">הרצל 5 </t>
  </si>
  <si>
    <t>09-8300200</t>
  </si>
  <si>
    <t>03-5134022</t>
  </si>
  <si>
    <t>27/11/2012</t>
  </si>
  <si>
    <t>מגדלי ויטה</t>
  </si>
  <si>
    <t xml:space="preserve">דרך בן גוריון 11 </t>
  </si>
  <si>
    <t>03-6152200</t>
  </si>
  <si>
    <t>03-5134023</t>
  </si>
  <si>
    <t>האורזים 1 שכונת קריית השרון</t>
  </si>
  <si>
    <t>09-8891200</t>
  </si>
  <si>
    <t>03-5134024</t>
  </si>
  <si>
    <t>הבורסה</t>
  </si>
  <si>
    <t xml:space="preserve">תובל 23 </t>
  </si>
  <si>
    <t>03-5762200</t>
  </si>
  <si>
    <t>03-5134026</t>
  </si>
  <si>
    <t xml:space="preserve">הרברט סמואל 66 </t>
  </si>
  <si>
    <t>04-6240200</t>
  </si>
  <si>
    <t>03-5134027</t>
  </si>
  <si>
    <t xml:space="preserve">שנקין 3 </t>
  </si>
  <si>
    <t>03-7331200</t>
  </si>
  <si>
    <t>03-5134028</t>
  </si>
  <si>
    <t xml:space="preserve">הרצל 182 </t>
  </si>
  <si>
    <t>08-9360500</t>
  </si>
  <si>
    <t>03-5134029</t>
  </si>
  <si>
    <t xml:space="preserve">שד' הרצל 63 </t>
  </si>
  <si>
    <t>08-9186200</t>
  </si>
  <si>
    <t>03-5134030</t>
  </si>
  <si>
    <t xml:space="preserve">רוטשילד 14 </t>
  </si>
  <si>
    <t>03-9484200</t>
  </si>
  <si>
    <t>03-5134032</t>
  </si>
  <si>
    <t xml:space="preserve">שד' מנחם בגין קניון הסיטי 1 </t>
  </si>
  <si>
    <t>08-8687200</t>
  </si>
  <si>
    <t>03-5134033</t>
  </si>
  <si>
    <t>01/05/1997</t>
  </si>
  <si>
    <t xml:space="preserve">פינסקר 3 </t>
  </si>
  <si>
    <t>03-9395777</t>
  </si>
  <si>
    <t>03-5134034</t>
  </si>
  <si>
    <t>שלמה המלך 37 קניון קיראון</t>
  </si>
  <si>
    <t>03-5316200</t>
  </si>
  <si>
    <t>03-5134035</t>
  </si>
  <si>
    <t>עמל 1 פארק אפק</t>
  </si>
  <si>
    <t>03-9005200</t>
  </si>
  <si>
    <t>03-5134036</t>
  </si>
  <si>
    <t>02/09/2008</t>
  </si>
  <si>
    <t xml:space="preserve">הבנים 12 </t>
  </si>
  <si>
    <t>09-7614200</t>
  </si>
  <si>
    <t>03-5134037</t>
  </si>
  <si>
    <t>סביון</t>
  </si>
  <si>
    <t xml:space="preserve">הנוף 33 </t>
  </si>
  <si>
    <t>03-5308200</t>
  </si>
  <si>
    <t>03-5134038</t>
  </si>
  <si>
    <t xml:space="preserve">בלפור 62 </t>
  </si>
  <si>
    <t>03-5003200</t>
  </si>
  <si>
    <t>03-5134039</t>
  </si>
  <si>
    <t xml:space="preserve">ביאליק 27 </t>
  </si>
  <si>
    <t>03-6757200</t>
  </si>
  <si>
    <t>03-5134041</t>
  </si>
  <si>
    <t>האופרה</t>
  </si>
  <si>
    <t xml:space="preserve">אלנבי 1 </t>
  </si>
  <si>
    <t>03-5110200</t>
  </si>
  <si>
    <t>03-5134044</t>
  </si>
  <si>
    <t>31/12/1949</t>
  </si>
  <si>
    <t xml:space="preserve">סקולוב 41 </t>
  </si>
  <si>
    <t>03-5021200</t>
  </si>
  <si>
    <t>03-5134045</t>
  </si>
  <si>
    <t xml:space="preserve">שד' רוטשילד 42 </t>
  </si>
  <si>
    <t>03-5196111</t>
  </si>
  <si>
    <t>03-5134046</t>
  </si>
  <si>
    <t xml:space="preserve">יצחק שדה 7 </t>
  </si>
  <si>
    <t>03-5680200</t>
  </si>
  <si>
    <t>03-5134048</t>
  </si>
  <si>
    <t xml:space="preserve">שד' תל חי פינת סלינגר 1 </t>
  </si>
  <si>
    <t>04-6836200</t>
  </si>
  <si>
    <t>03-5134050</t>
  </si>
  <si>
    <t xml:space="preserve">משכית 29 א' </t>
  </si>
  <si>
    <t>09-9609200</t>
  </si>
  <si>
    <t>03-5134051</t>
  </si>
  <si>
    <t xml:space="preserve">שד' הגעתון 41 </t>
  </si>
  <si>
    <t>04-9518200</t>
  </si>
  <si>
    <t>03-5134052</t>
  </si>
  <si>
    <t>06/02/2007</t>
  </si>
  <si>
    <t xml:space="preserve">קיבוץ גלויות 71 </t>
  </si>
  <si>
    <t>03-5135200</t>
  </si>
  <si>
    <t>03-5134055</t>
  </si>
  <si>
    <t xml:space="preserve">הגליל 2 </t>
  </si>
  <si>
    <t>04-9087200</t>
  </si>
  <si>
    <t>03-5134059</t>
  </si>
  <si>
    <t>יחידת בצוע ני"ע</t>
  </si>
  <si>
    <t xml:space="preserve">שוקן 23 </t>
  </si>
  <si>
    <t>03-5134276</t>
  </si>
  <si>
    <t>03-6815913</t>
  </si>
  <si>
    <t>01/02/1992</t>
  </si>
  <si>
    <t>יעלים</t>
  </si>
  <si>
    <t xml:space="preserve">שד' יעלים 42 </t>
  </si>
  <si>
    <t>08-6478200</t>
  </si>
  <si>
    <t>03-5134061</t>
  </si>
  <si>
    <t>הזית 54 השוק החדש</t>
  </si>
  <si>
    <t>08-6670200</t>
  </si>
  <si>
    <t>03-5134062</t>
  </si>
  <si>
    <t>צמרות</t>
  </si>
  <si>
    <t xml:space="preserve">צמרות 2 </t>
  </si>
  <si>
    <t>09-9713200</t>
  </si>
  <si>
    <t>03-5134064</t>
  </si>
  <si>
    <t>דיזנגוף</t>
  </si>
  <si>
    <t>ריינס 2 ככר דיזנגוף</t>
  </si>
  <si>
    <t>03-5208200</t>
  </si>
  <si>
    <t>03-5134065</t>
  </si>
  <si>
    <t>מגדל שלום</t>
  </si>
  <si>
    <t>03-7977200</t>
  </si>
  <si>
    <t>03-5134067</t>
  </si>
  <si>
    <t>17/06/2009</t>
  </si>
  <si>
    <t xml:space="preserve">גושן 18 </t>
  </si>
  <si>
    <t>04-8783200</t>
  </si>
  <si>
    <t>03-5134070</t>
  </si>
  <si>
    <t>08/01/2013</t>
  </si>
  <si>
    <t xml:space="preserve">דרך חברון 98 </t>
  </si>
  <si>
    <t>02-5655200</t>
  </si>
  <si>
    <t>02-5134074</t>
  </si>
  <si>
    <t xml:space="preserve">האורגים 7 </t>
  </si>
  <si>
    <t>08-8635200</t>
  </si>
  <si>
    <t>03-5134076</t>
  </si>
  <si>
    <t>המשביר 1 א.ת. חולון</t>
  </si>
  <si>
    <t>03-6506200</t>
  </si>
  <si>
    <t>03-5134078</t>
  </si>
  <si>
    <t>21/09/2009</t>
  </si>
  <si>
    <t>בית צורי 15 רמת אביב ג'</t>
  </si>
  <si>
    <t>03-6403200</t>
  </si>
  <si>
    <t>03-5134082</t>
  </si>
  <si>
    <t xml:space="preserve">מרכז מסחרי חדש 1 </t>
  </si>
  <si>
    <t>04-9078200</t>
  </si>
  <si>
    <t>03-5134091</t>
  </si>
  <si>
    <t>אחוזה 124 פינת רחוב בר אילן</t>
  </si>
  <si>
    <t>09-7752200</t>
  </si>
  <si>
    <t>03-5134092</t>
  </si>
  <si>
    <t>ויצמן 32 בית לסין</t>
  </si>
  <si>
    <t>03-6946200</t>
  </si>
  <si>
    <t>03-5134093</t>
  </si>
  <si>
    <t>טופ-דן</t>
  </si>
  <si>
    <t>03-6450200</t>
  </si>
  <si>
    <t>03-5134094</t>
  </si>
  <si>
    <t xml:space="preserve">בן גוריון 11 א' </t>
  </si>
  <si>
    <t>03-5304200</t>
  </si>
  <si>
    <t>03-5134095</t>
  </si>
  <si>
    <t xml:space="preserve">בלוך 2 </t>
  </si>
  <si>
    <t>03-5205200</t>
  </si>
  <si>
    <t>03-5134101</t>
  </si>
  <si>
    <t>01/05/1984</t>
  </si>
  <si>
    <t>רמז 5 מרכז מסחרי חדש</t>
  </si>
  <si>
    <t>08-6776200</t>
  </si>
  <si>
    <t>03-5134109</t>
  </si>
  <si>
    <t>08/01/1985</t>
  </si>
  <si>
    <t xml:space="preserve">דרך העצמאות 56 </t>
  </si>
  <si>
    <t>03-5393200</t>
  </si>
  <si>
    <t>03-5134110</t>
  </si>
  <si>
    <t>06/06/2000</t>
  </si>
  <si>
    <t xml:space="preserve">חטיבה 9 23 </t>
  </si>
  <si>
    <t>04-6520200</t>
  </si>
  <si>
    <t>03-5134111</t>
  </si>
  <si>
    <t>15/09/1987</t>
  </si>
  <si>
    <t>לסקוב 1 רמת גולדה</t>
  </si>
  <si>
    <t>04-8118200</t>
  </si>
  <si>
    <t>03-5134112</t>
  </si>
  <si>
    <t>23/08/1983</t>
  </si>
  <si>
    <t>קרית משה</t>
  </si>
  <si>
    <t xml:space="preserve">כנפי נשרים 2 </t>
  </si>
  <si>
    <t>02-6544200</t>
  </si>
  <si>
    <t>03-5134114</t>
  </si>
  <si>
    <t>14/02/1984</t>
  </si>
  <si>
    <t>יד חרוצים</t>
  </si>
  <si>
    <t xml:space="preserve">יד חרוצים 12 </t>
  </si>
  <si>
    <t>03-6365200</t>
  </si>
  <si>
    <t>03-5134115</t>
  </si>
  <si>
    <t>09/06/1992</t>
  </si>
  <si>
    <t>30/06/2013</t>
  </si>
  <si>
    <t>שד' רוטשילד 42 קומה 25</t>
  </si>
  <si>
    <t>03-7977040</t>
  </si>
  <si>
    <t>03-5134116</t>
  </si>
  <si>
    <t>15/04/2003</t>
  </si>
  <si>
    <t>שלוחת האירוסים- כרמיאל</t>
  </si>
  <si>
    <t xml:space="preserve">משעול תפן 2 </t>
  </si>
  <si>
    <t>04-9907200</t>
  </si>
  <si>
    <t>03-5134117</t>
  </si>
  <si>
    <t>13/11/2007</t>
  </si>
  <si>
    <t>רמלוד</t>
  </si>
  <si>
    <t xml:space="preserve">הצופית 40 </t>
  </si>
  <si>
    <t>08-9189200</t>
  </si>
  <si>
    <t>03-5134118</t>
  </si>
  <si>
    <t>01/02/2009</t>
  </si>
  <si>
    <t>ראשל"צ מערב</t>
  </si>
  <si>
    <t>לישנסקי 9 אזור התעשיה</t>
  </si>
  <si>
    <t>03-9536200</t>
  </si>
  <si>
    <t>03-5134119</t>
  </si>
  <si>
    <t>28/01/1997</t>
  </si>
  <si>
    <t>כפר ורדים</t>
  </si>
  <si>
    <t>04-9076200</t>
  </si>
  <si>
    <t>03-5134120</t>
  </si>
  <si>
    <t>09/11/1993</t>
  </si>
  <si>
    <t>ראול ולנברג 4 רמת החייל</t>
  </si>
  <si>
    <t>03-7680200</t>
  </si>
  <si>
    <t>03-5134121</t>
  </si>
  <si>
    <t>24/03/1998</t>
  </si>
  <si>
    <t xml:space="preserve">ראשון לציון 1 </t>
  </si>
  <si>
    <t>03-9270200</t>
  </si>
  <si>
    <t>03-5134124</t>
  </si>
  <si>
    <t>31/10/2006</t>
  </si>
  <si>
    <t xml:space="preserve">סוקולוב 62 </t>
  </si>
  <si>
    <t>03-7604200</t>
  </si>
  <si>
    <t>03-5134125</t>
  </si>
  <si>
    <t>15/12/1998</t>
  </si>
  <si>
    <t>30/06/2014</t>
  </si>
  <si>
    <t>אבני חן</t>
  </si>
  <si>
    <t xml:space="preserve">אבא הלל 3 </t>
  </si>
  <si>
    <t>03-7535200</t>
  </si>
  <si>
    <t>03-5134126</t>
  </si>
  <si>
    <t>02/01/1994</t>
  </si>
  <si>
    <t>אביבים</t>
  </si>
  <si>
    <t>זריצקי 4 רמת אביב החדשה</t>
  </si>
  <si>
    <t>03-6984200</t>
  </si>
  <si>
    <t>03-5134127</t>
  </si>
  <si>
    <t>05/10/1999</t>
  </si>
  <si>
    <t xml:space="preserve">שמואל הנביא 6 </t>
  </si>
  <si>
    <t>08-9736200</t>
  </si>
  <si>
    <t>03-5134128</t>
  </si>
  <si>
    <t>04/11/2003</t>
  </si>
  <si>
    <t>מרכז בנקאות פרטית בינלאומית</t>
  </si>
  <si>
    <t>שד' רוטשליד 42 קומה 25</t>
  </si>
  <si>
    <t>03-7977129</t>
  </si>
  <si>
    <t>03-5134129</t>
  </si>
  <si>
    <t>01/07/2009</t>
  </si>
  <si>
    <t>31/03/2014</t>
  </si>
  <si>
    <t xml:space="preserve">מגדלי מת"ם 6 </t>
  </si>
  <si>
    <t>04-8350230</t>
  </si>
  <si>
    <t>03-5134130</t>
  </si>
  <si>
    <t>16/09/2003</t>
  </si>
  <si>
    <t>04-6642200</t>
  </si>
  <si>
    <t>03-5134131</t>
  </si>
  <si>
    <t>21/12/2010</t>
  </si>
  <si>
    <t>אשקלון ברנע</t>
  </si>
  <si>
    <t>08-6836200</t>
  </si>
  <si>
    <t>03-5134132</t>
  </si>
  <si>
    <t xml:space="preserve">המרגנית 2 </t>
  </si>
  <si>
    <t>03-5571200</t>
  </si>
  <si>
    <t>03-5134134</t>
  </si>
  <si>
    <t>-3009</t>
  </si>
  <si>
    <t>05/03/2014</t>
  </si>
  <si>
    <t>כפר סבא הירוקה</t>
  </si>
  <si>
    <t xml:space="preserve">רפפורט 1 </t>
  </si>
  <si>
    <t>09-7784200</t>
  </si>
  <si>
    <t>03-5134135</t>
  </si>
  <si>
    <t>09/12/2014</t>
  </si>
  <si>
    <t>בינלאומי קול</t>
  </si>
  <si>
    <t xml:space="preserve">דרך בן גוריון 28 </t>
  </si>
  <si>
    <t>03-5134818</t>
  </si>
  <si>
    <t>28/12/2003</t>
  </si>
  <si>
    <t xml:space="preserve">קבוץ גלויות 34 </t>
  </si>
  <si>
    <t>03-5155600</t>
  </si>
  <si>
    <t>03-6815005</t>
  </si>
  <si>
    <t>יחידה מרכזת</t>
  </si>
  <si>
    <t>03-5134257</t>
  </si>
  <si>
    <t>03-5134453</t>
  </si>
  <si>
    <t>הנהלת חשבונות ראשית</t>
  </si>
  <si>
    <t>03-5172890</t>
  </si>
  <si>
    <t>קרית משה עסקים</t>
  </si>
  <si>
    <t>02-6587200</t>
  </si>
  <si>
    <t>02-6587215</t>
  </si>
  <si>
    <t>13/05/2014</t>
  </si>
  <si>
    <t>המרכז לבנקאות פרטית - צפון</t>
  </si>
  <si>
    <t xml:space="preserve">שד' הנשיא 127 </t>
  </si>
  <si>
    <t>03-7102270</t>
  </si>
  <si>
    <t>04-8107851</t>
  </si>
  <si>
    <t>שלוחת בנקאות פרטית ובינלאומית נתניה</t>
  </si>
  <si>
    <t xml:space="preserve">ככר העצמאות 9 </t>
  </si>
  <si>
    <t>09-8305200</t>
  </si>
  <si>
    <t>09-8626802</t>
  </si>
  <si>
    <t>14/06/1994</t>
  </si>
  <si>
    <t xml:space="preserve">המגינים 53 0 </t>
  </si>
  <si>
    <t>04-8132311</t>
  </si>
  <si>
    <t>04-8132322</t>
  </si>
  <si>
    <t>29/11/1960</t>
  </si>
  <si>
    <t xml:space="preserve">רחוב הגליל 16 0 </t>
  </si>
  <si>
    <t>04-6089311</t>
  </si>
  <si>
    <t>04-6089322</t>
  </si>
  <si>
    <t>18/09/1961</t>
  </si>
  <si>
    <t>ג'ת</t>
  </si>
  <si>
    <t xml:space="preserve">אלשאפעי - פינת ביר אלבום ביר אלבום </t>
  </si>
  <si>
    <t>772631003</t>
  </si>
  <si>
    <t>772631203</t>
  </si>
  <si>
    <t xml:space="preserve">בכניסה לכפר 0 </t>
  </si>
  <si>
    <t>04-6638311</t>
  </si>
  <si>
    <t>04-6638322</t>
  </si>
  <si>
    <t>19/02/1962</t>
  </si>
  <si>
    <t xml:space="preserve">שכונת אלעין, כניסה מערבית 0 </t>
  </si>
  <si>
    <t>04-8433311</t>
  </si>
  <si>
    <t>04-8433322</t>
  </si>
  <si>
    <t>31/08/1960</t>
  </si>
  <si>
    <t xml:space="preserve">כביש ראשי סכנין עראבה 0 </t>
  </si>
  <si>
    <t>04-6788311</t>
  </si>
  <si>
    <t>04-6788322</t>
  </si>
  <si>
    <t>22/07/1963</t>
  </si>
  <si>
    <t xml:space="preserve">הרחוב הראשי 0 </t>
  </si>
  <si>
    <t>04-6508311</t>
  </si>
  <si>
    <t>04-6508322</t>
  </si>
  <si>
    <t>25/07/2000</t>
  </si>
  <si>
    <t xml:space="preserve">מרכז כפר קרע 0 </t>
  </si>
  <si>
    <t>04-6223311</t>
  </si>
  <si>
    <t>04-6223322</t>
  </si>
  <si>
    <t>08/03/1962</t>
  </si>
  <si>
    <t>נחף</t>
  </si>
  <si>
    <t xml:space="preserve">מרכז הכפר נחף 0 </t>
  </si>
  <si>
    <t>04-6643311</t>
  </si>
  <si>
    <t>04-6643322</t>
  </si>
  <si>
    <t>20/12/2010</t>
  </si>
  <si>
    <t xml:space="preserve">מרכז הכפר מרכז הכפר </t>
  </si>
  <si>
    <t>077-2631010</t>
  </si>
  <si>
    <t>077-2631210</t>
  </si>
  <si>
    <t>12/03/2013</t>
  </si>
  <si>
    <t>מרכז אמידים</t>
  </si>
  <si>
    <t xml:space="preserve">הגליל 16 0 </t>
  </si>
  <si>
    <t>077-2631011</t>
  </si>
  <si>
    <t>077-2631211</t>
  </si>
  <si>
    <t>16/02/2012</t>
  </si>
  <si>
    <t>בועיינה נוג'ידאת</t>
  </si>
  <si>
    <t xml:space="preserve">מרכז הכפר בועיינה נוג'ידאת 0 </t>
  </si>
  <si>
    <t>04-6642311</t>
  </si>
  <si>
    <t>04-6642322</t>
  </si>
  <si>
    <t>13/12/2010</t>
  </si>
  <si>
    <t>ריינה - משהד</t>
  </si>
  <si>
    <t xml:space="preserve">כביש ראשי 0 </t>
  </si>
  <si>
    <t>077-2631013</t>
  </si>
  <si>
    <t>077-2631213</t>
  </si>
  <si>
    <t>29/12/2011</t>
  </si>
  <si>
    <t xml:space="preserve">רח' ראשי אכסאל 1 </t>
  </si>
  <si>
    <t>077-2631014</t>
  </si>
  <si>
    <t>077-2631214</t>
  </si>
  <si>
    <t>09/12/2012</t>
  </si>
  <si>
    <t>04-9568311</t>
  </si>
  <si>
    <t>04-9568322</t>
  </si>
  <si>
    <t>10/04/1963</t>
  </si>
  <si>
    <t xml:space="preserve">כביש ראמה-סאג'ור 0 </t>
  </si>
  <si>
    <t>04-9029311</t>
  </si>
  <si>
    <t>04-9029322</t>
  </si>
  <si>
    <t>20/01/1961</t>
  </si>
  <si>
    <t xml:space="preserve">מרכז הכפר, קניון כאן-זמאן 0 </t>
  </si>
  <si>
    <t>04-9076311</t>
  </si>
  <si>
    <t>04-9076322</t>
  </si>
  <si>
    <t>20/12/1960</t>
  </si>
  <si>
    <t xml:space="preserve">מרכז מסחרי אלהרם, כניסה לעיר 0 </t>
  </si>
  <si>
    <t>04-6096311</t>
  </si>
  <si>
    <t>04-6096322</t>
  </si>
  <si>
    <t>11/01/1961</t>
  </si>
  <si>
    <t>שאג'ור - אום אלפחם</t>
  </si>
  <si>
    <t xml:space="preserve">העיר אום אלפחם , שכונת שאג'ור 0 </t>
  </si>
  <si>
    <t>04-6488311</t>
  </si>
  <si>
    <t>04-6488322</t>
  </si>
  <si>
    <t>16/04/2008</t>
  </si>
  <si>
    <t xml:space="preserve">כביש ראשי חיפה - נצרת 40/300 </t>
  </si>
  <si>
    <t>04-8145311</t>
  </si>
  <si>
    <t>04-8145322</t>
  </si>
  <si>
    <t>15/12/2009</t>
  </si>
  <si>
    <t xml:space="preserve">כפר כאבול - הכניסה לכפר 0 </t>
  </si>
  <si>
    <t>04-8477311</t>
  </si>
  <si>
    <t>04-8477322</t>
  </si>
  <si>
    <t>ספאפרה</t>
  </si>
  <si>
    <t xml:space="preserve">כביש הרכס , בניין 5000/15 שכונת ספאפרה 0 </t>
  </si>
  <si>
    <t>04-6026311</t>
  </si>
  <si>
    <t>04-6026322</t>
  </si>
  <si>
    <t>27/12/2007</t>
  </si>
  <si>
    <t xml:space="preserve">כניסה לעיר טמרה 0 </t>
  </si>
  <si>
    <t>04-8798311</t>
  </si>
  <si>
    <t>04-8798322</t>
  </si>
  <si>
    <t>14/05/1972</t>
  </si>
  <si>
    <t>כפר ערערה</t>
  </si>
  <si>
    <t>ערערה</t>
  </si>
  <si>
    <t>04-6286311</t>
  </si>
  <si>
    <t>04-6286322</t>
  </si>
  <si>
    <t>25/11/1974</t>
  </si>
  <si>
    <t>כפר מנדא</t>
  </si>
  <si>
    <t xml:space="preserve">הכניסה לכפר 0 </t>
  </si>
  <si>
    <t>04-9507311</t>
  </si>
  <si>
    <t>04-9507322</t>
  </si>
  <si>
    <t>28/12/1974</t>
  </si>
  <si>
    <t xml:space="preserve">הכביש הראשי, כניסה לכפר 0 </t>
  </si>
  <si>
    <t>04-6658311</t>
  </si>
  <si>
    <t>04-6658322</t>
  </si>
  <si>
    <t>29/12/1974</t>
  </si>
  <si>
    <t>מרכז מסחרי שפרעם</t>
  </si>
  <si>
    <t xml:space="preserve">בנין העיריה 0 </t>
  </si>
  <si>
    <t>04-9505311</t>
  </si>
  <si>
    <t>04-9505322</t>
  </si>
  <si>
    <t>09/12/1975</t>
  </si>
  <si>
    <t>04-9506311</t>
  </si>
  <si>
    <t>04-9506322</t>
  </si>
  <si>
    <t>23/12/1975</t>
  </si>
  <si>
    <t xml:space="preserve">מרכז הכפר 0 </t>
  </si>
  <si>
    <t>04-9069311</t>
  </si>
  <si>
    <t>04-9069322</t>
  </si>
  <si>
    <t>בית ג'אן</t>
  </si>
  <si>
    <t>04-9077311</t>
  </si>
  <si>
    <t>04-9077322</t>
  </si>
  <si>
    <t>29/12/1975</t>
  </si>
  <si>
    <t>גוש חלב</t>
  </si>
  <si>
    <t>04-6458311</t>
  </si>
  <si>
    <t>04-6458322</t>
  </si>
  <si>
    <t>04-6618311</t>
  </si>
  <si>
    <t>04-6618322</t>
  </si>
  <si>
    <t>23/03/1976</t>
  </si>
  <si>
    <t>דיר אל אסד-בענה</t>
  </si>
  <si>
    <t>04-9028311</t>
  </si>
  <si>
    <t>04-9028322</t>
  </si>
  <si>
    <t>25/08/1977</t>
  </si>
  <si>
    <t>פקיעין</t>
  </si>
  <si>
    <t xml:space="preserve">כביש ראשי כיכר פקיעין מערבי 0 </t>
  </si>
  <si>
    <t>04-9578311</t>
  </si>
  <si>
    <t>04-9578322</t>
  </si>
  <si>
    <t>26/06/1979</t>
  </si>
  <si>
    <t>04-9579311</t>
  </si>
  <si>
    <t>04-9579322</t>
  </si>
  <si>
    <t>03/11/1981</t>
  </si>
  <si>
    <t>ג'דיידה - מכר</t>
  </si>
  <si>
    <t xml:space="preserve">כביש ראשי ג'דיידה מכר 0 </t>
  </si>
  <si>
    <t>077-2631047</t>
  </si>
  <si>
    <t>077-2631247</t>
  </si>
  <si>
    <t>09/08/2012</t>
  </si>
  <si>
    <t>יחידת ביצוע מחלקת מט"י</t>
  </si>
  <si>
    <t xml:space="preserve">בר יהודה 48 0 </t>
  </si>
  <si>
    <t>04-8205222</t>
  </si>
  <si>
    <t>04-8205250</t>
  </si>
  <si>
    <t>ג'ולס</t>
  </si>
  <si>
    <t xml:space="preserve">כניסה לכפר ? ג'וליס 0 </t>
  </si>
  <si>
    <t>ג'וליס</t>
  </si>
  <si>
    <t>077-2631277</t>
  </si>
  <si>
    <t>077-2631077</t>
  </si>
  <si>
    <t>17/12/2014</t>
  </si>
  <si>
    <t>SBI State Bank of India</t>
  </si>
  <si>
    <t xml:space="preserve">זבוטינסקי 3 3 </t>
  </si>
  <si>
    <t>03-7565404</t>
  </si>
  <si>
    <t>03-6005377</t>
  </si>
  <si>
    <t>21/03/2007</t>
  </si>
  <si>
    <t>שלוחת אורנים - סניף חיפה</t>
  </si>
  <si>
    <t xml:space="preserve">המכללה האקדמית לחינוך, דאר טבעון טבעון </t>
  </si>
  <si>
    <t>04-9536066</t>
  </si>
  <si>
    <t>03-7170527</t>
  </si>
  <si>
    <t>עירון</t>
  </si>
  <si>
    <t>צומת כפר קרע קרע מתחם תחנת דלק פז</t>
  </si>
  <si>
    <t>04-6354000</t>
  </si>
  <si>
    <t>03-7170547</t>
  </si>
  <si>
    <t>13/05/2010</t>
  </si>
  <si>
    <t xml:space="preserve">תרמב 9 </t>
  </si>
  <si>
    <t>03-9595200</t>
  </si>
  <si>
    <t>03-7170501</t>
  </si>
  <si>
    <t>05/02/2010</t>
  </si>
  <si>
    <t>09-7624200</t>
  </si>
  <si>
    <t>03-7170502</t>
  </si>
  <si>
    <t xml:space="preserve">שד' רוטשילד 76 </t>
  </si>
  <si>
    <t>03-5641411</t>
  </si>
  <si>
    <t>03-7170503</t>
  </si>
  <si>
    <t xml:space="preserve">מעלה כמון, חוצות כרמיאל 5 </t>
  </si>
  <si>
    <t>04-9951000</t>
  </si>
  <si>
    <t>03-7170504</t>
  </si>
  <si>
    <t xml:space="preserve">יפת 95 </t>
  </si>
  <si>
    <t>03-5002222</t>
  </si>
  <si>
    <t>03-7170505</t>
  </si>
  <si>
    <t xml:space="preserve">רחוב ראשי שכונת אלעין אלעין </t>
  </si>
  <si>
    <t>04-6057200</t>
  </si>
  <si>
    <t>03-7170506</t>
  </si>
  <si>
    <t xml:space="preserve">ביאליק 10 </t>
  </si>
  <si>
    <t>03-6799200</t>
  </si>
  <si>
    <t>03-7170507</t>
  </si>
  <si>
    <t>15/09/2011</t>
  </si>
  <si>
    <t xml:space="preserve">דיזנגוף 22 </t>
  </si>
  <si>
    <t>09-8304200</t>
  </si>
  <si>
    <t>03-7170508</t>
  </si>
  <si>
    <t xml:space="preserve">שפיגל 3 </t>
  </si>
  <si>
    <t>03-9120200</t>
  </si>
  <si>
    <t>03-7170509</t>
  </si>
  <si>
    <t>שלוחת עכו</t>
  </si>
  <si>
    <t xml:space="preserve">כביש עכו-נהריה, א.ת. אלרם (עכו דרום) 0 </t>
  </si>
  <si>
    <t>03-5267630</t>
  </si>
  <si>
    <t>03-7170510</t>
  </si>
  <si>
    <t>12/11/2013</t>
  </si>
  <si>
    <t xml:space="preserve">סוקולוב 48 </t>
  </si>
  <si>
    <t>03-5021800</t>
  </si>
  <si>
    <t>03-7170511</t>
  </si>
  <si>
    <t xml:space="preserve">חורב 6 </t>
  </si>
  <si>
    <t>04-8659200</t>
  </si>
  <si>
    <t>03-7170512</t>
  </si>
  <si>
    <t xml:space="preserve">עוקף נצרת 83/43 </t>
  </si>
  <si>
    <t>04-6509111</t>
  </si>
  <si>
    <t>03-7170514</t>
  </si>
  <si>
    <t xml:space="preserve">שמאי 16 </t>
  </si>
  <si>
    <t>02-6237200</t>
  </si>
  <si>
    <t>03-7170515</t>
  </si>
  <si>
    <t>08-8621200</t>
  </si>
  <si>
    <t>03-7170516</t>
  </si>
  <si>
    <t xml:space="preserve">הנשיא 21 </t>
  </si>
  <si>
    <t>04-6302200</t>
  </si>
  <si>
    <t>03-7170517</t>
  </si>
  <si>
    <t>04-8685200</t>
  </si>
  <si>
    <t xml:space="preserve">אבא הילל 12 </t>
  </si>
  <si>
    <t>03-7149200</t>
  </si>
  <si>
    <t>03-7170537</t>
  </si>
  <si>
    <t>מגמ"ש (מרכז גביה משפטית</t>
  </si>
  <si>
    <t>03-7149211</t>
  </si>
  <si>
    <t>03-7170562</t>
  </si>
  <si>
    <t>08-6203333</t>
  </si>
  <si>
    <t>003-7170539</t>
  </si>
  <si>
    <t>פקדונות זרים</t>
  </si>
  <si>
    <t>03-5641491</t>
  </si>
  <si>
    <t>03-7170558</t>
  </si>
  <si>
    <t>מרכז תפעול</t>
  </si>
  <si>
    <t>03-7149231</t>
  </si>
  <si>
    <t>03-7149224</t>
  </si>
  <si>
    <t>03-5641333</t>
  </si>
  <si>
    <t>03-7170550</t>
  </si>
  <si>
    <t>שלוחת השרון</t>
  </si>
  <si>
    <t xml:space="preserve">מרכז מסחרי בתחנת דלק פז 1 </t>
  </si>
  <si>
    <t>03-7177420</t>
  </si>
  <si>
    <t>03-7170532</t>
  </si>
  <si>
    <t>18/12/2012</t>
  </si>
  <si>
    <t>שלוחת סכנין - סניף כרמיאל</t>
  </si>
  <si>
    <t xml:space="preserve">רחוב ראשי סכנין </t>
  </si>
  <si>
    <t>03-7177415</t>
  </si>
  <si>
    <t>03-7170524</t>
  </si>
  <si>
    <t>19/06/2012</t>
  </si>
  <si>
    <t>שלוחת הגבעה הצרפתית</t>
  </si>
  <si>
    <t xml:space="preserve">ההגנה 23 </t>
  </si>
  <si>
    <t>03-7177410</t>
  </si>
  <si>
    <t>03-7170545</t>
  </si>
  <si>
    <t>07/02/2012</t>
  </si>
  <si>
    <t>מרכז סליקה בנקאי בע"מ</t>
  </si>
  <si>
    <t xml:space="preserve">בן יהודה 25, ת"ד 3201   </t>
  </si>
  <si>
    <t>03-5111555</t>
  </si>
  <si>
    <t>03-5101760</t>
  </si>
  <si>
    <t>25/04/1984</t>
  </si>
  <si>
    <t>בנק פועלי אגודת ישראל בע"מ</t>
  </si>
  <si>
    <t>שלוחת רמות</t>
  </si>
  <si>
    <t xml:space="preserve">כיסופים 17 </t>
  </si>
  <si>
    <t>02-5437200</t>
  </si>
  <si>
    <t>03-5134172</t>
  </si>
  <si>
    <t>*3360</t>
  </si>
  <si>
    <t>29/01/2013</t>
  </si>
  <si>
    <t xml:space="preserve">שד' ירושלים 136 </t>
  </si>
  <si>
    <t>03-5394200</t>
  </si>
  <si>
    <t>03-5134173</t>
  </si>
  <si>
    <t>27/12/2011</t>
  </si>
  <si>
    <t xml:space="preserve">עזרא 4 </t>
  </si>
  <si>
    <t>08-9524200</t>
  </si>
  <si>
    <t>03-5134174</t>
  </si>
  <si>
    <t>20/01/2011</t>
  </si>
  <si>
    <t>שלוחת רב שפע</t>
  </si>
  <si>
    <t xml:space="preserve">שמגר 16 </t>
  </si>
  <si>
    <t>02-5011230</t>
  </si>
  <si>
    <t>03-5134175</t>
  </si>
  <si>
    <t>31/01/2006</t>
  </si>
  <si>
    <t xml:space="preserve">בן שטח 10 </t>
  </si>
  <si>
    <t>03-9755200</t>
  </si>
  <si>
    <t>03-5134176</t>
  </si>
  <si>
    <t>21/02/2006</t>
  </si>
  <si>
    <t>הר"ן 6 כיכר העיר בגבעה B</t>
  </si>
  <si>
    <t>02-5723200</t>
  </si>
  <si>
    <t>03-5134177</t>
  </si>
  <si>
    <t xml:space="preserve">נחל קישון 48/12 </t>
  </si>
  <si>
    <t>02-9906400</t>
  </si>
  <si>
    <t>03-5134179</t>
  </si>
  <si>
    <t>08/04/2003</t>
  </si>
  <si>
    <t xml:space="preserve">שד' יחזקאל 2 </t>
  </si>
  <si>
    <t>03-7968200</t>
  </si>
  <si>
    <t>03-5134180</t>
  </si>
  <si>
    <t>14/08/2007</t>
  </si>
  <si>
    <t xml:space="preserve">קניון סירקין, רח' אלעזר פרידמן 9 </t>
  </si>
  <si>
    <t>03-9114200</t>
  </si>
  <si>
    <t>03-5134181</t>
  </si>
  <si>
    <t>04/12/2012</t>
  </si>
  <si>
    <t>כנפי נשרים 24 ת.ד. 575</t>
  </si>
  <si>
    <t>02-6219200</t>
  </si>
  <si>
    <t>03-5134182</t>
  </si>
  <si>
    <t>24/06/2014</t>
  </si>
  <si>
    <t xml:space="preserve">רבי עקיבא 64 </t>
  </si>
  <si>
    <t>03-6156200</t>
  </si>
  <si>
    <t>03-5134183</t>
  </si>
  <si>
    <t xml:space="preserve">מאה שערים 44 </t>
  </si>
  <si>
    <t>02-5417200</t>
  </si>
  <si>
    <t>03-5134184</t>
  </si>
  <si>
    <t>19/09/1984</t>
  </si>
  <si>
    <t>עמוס 12 שכונת גאולה</t>
  </si>
  <si>
    <t>02-5011200</t>
  </si>
  <si>
    <t>03-5134185</t>
  </si>
  <si>
    <t>27/12/1983</t>
  </si>
  <si>
    <t>דב גור 8 רובע ו</t>
  </si>
  <si>
    <t>08-8578200</t>
  </si>
  <si>
    <t>03-5134186</t>
  </si>
  <si>
    <t xml:space="preserve">ארלוזורוב 13 </t>
  </si>
  <si>
    <t>04-8614200</t>
  </si>
  <si>
    <t>03-5134187</t>
  </si>
  <si>
    <t xml:space="preserve">יעקב לנדא 4 </t>
  </si>
  <si>
    <t>03-6174200</t>
  </si>
  <si>
    <t>03-5134188</t>
  </si>
  <si>
    <t xml:space="preserve">מונטיפיורי 13 </t>
  </si>
  <si>
    <t>03-7959200</t>
  </si>
  <si>
    <t>03-5134189</t>
  </si>
  <si>
    <t>הנהלה מרכזית</t>
  </si>
  <si>
    <t xml:space="preserve">אחד העם (מגדל שלום) 9 </t>
  </si>
  <si>
    <t>03-5196650</t>
  </si>
  <si>
    <t>03-5196785</t>
  </si>
  <si>
    <t>15/11/1994</t>
  </si>
  <si>
    <t>שלוחת ביתר עילית</t>
  </si>
  <si>
    <t>רבי עקיבא 7 גבעה A</t>
  </si>
  <si>
    <t>שלוחת הדר גנים</t>
  </si>
  <si>
    <t xml:space="preserve">מנחם בגין 94 </t>
  </si>
  <si>
    <t>03-9170710</t>
  </si>
  <si>
    <t>03-9170712</t>
  </si>
  <si>
    <t>שלוחת קרית ספר</t>
  </si>
  <si>
    <t xml:space="preserve">אבני נזר 46 </t>
  </si>
  <si>
    <t>03-5134042</t>
  </si>
  <si>
    <t>19/03/2003</t>
  </si>
  <si>
    <t>לב הרובע</t>
  </si>
  <si>
    <t>רשב"י 15 רובע ז',</t>
  </si>
  <si>
    <t>04/09/2007</t>
  </si>
  <si>
    <t>רימונים</t>
  </si>
  <si>
    <t>03-6189442</t>
  </si>
  <si>
    <t>17/10/2006</t>
  </si>
  <si>
    <t>שלוחת משנתאות חזון איש</t>
  </si>
  <si>
    <t xml:space="preserve">חזון איש 42 </t>
  </si>
  <si>
    <t>03-6174225</t>
  </si>
  <si>
    <t>20/08/2009</t>
  </si>
  <si>
    <t>משרד ראשי- הנח"ש ומטה</t>
  </si>
  <si>
    <t xml:space="preserve">הרברט סמואל 2 </t>
  </si>
  <si>
    <t>076-8096700</t>
  </si>
  <si>
    <t>076-8096777</t>
  </si>
  <si>
    <t>*5727</t>
  </si>
  <si>
    <t>04/05/1999</t>
  </si>
  <si>
    <t xml:space="preserve">יעקב מאיר 10 </t>
  </si>
  <si>
    <t>076-8095026</t>
  </si>
  <si>
    <t>076-8095926</t>
  </si>
  <si>
    <t>23/03/1993</t>
  </si>
  <si>
    <t xml:space="preserve">קרן היסוד 18 </t>
  </si>
  <si>
    <t>076-8095030</t>
  </si>
  <si>
    <t>076-8095930</t>
  </si>
  <si>
    <t>01/01/1997</t>
  </si>
  <si>
    <t>האגף העסקי</t>
  </si>
  <si>
    <t>הנגב 2 קרית שדה התעופה</t>
  </si>
  <si>
    <t>076-8096001</t>
  </si>
  <si>
    <t>076-8096009</t>
  </si>
  <si>
    <t>26/07/1998</t>
  </si>
  <si>
    <t xml:space="preserve">אבני נזר 18 </t>
  </si>
  <si>
    <t>076-8095036</t>
  </si>
  <si>
    <t>076-8095936</t>
  </si>
  <si>
    <t>01/09/2008</t>
  </si>
  <si>
    <t xml:space="preserve">שדרות משה דיין 164 </t>
  </si>
  <si>
    <t>02-5804752</t>
  </si>
  <si>
    <t>07/02/2013</t>
  </si>
  <si>
    <t>שוק ההון</t>
  </si>
  <si>
    <t>מנחם בגין 41 בית רובינשטיין</t>
  </si>
  <si>
    <t>076-8095045</t>
  </si>
  <si>
    <t>076-8095945</t>
  </si>
  <si>
    <t>02/01/2014</t>
  </si>
  <si>
    <t>076-8095050</t>
  </si>
  <si>
    <t>076-8095150</t>
  </si>
  <si>
    <t xml:space="preserve">אחד העם 21 </t>
  </si>
  <si>
    <t>076-8095051</t>
  </si>
  <si>
    <t>076-8095151</t>
  </si>
  <si>
    <t xml:space="preserve">פלי"ם, בנין צים 9 </t>
  </si>
  <si>
    <t>076-8095052</t>
  </si>
  <si>
    <t>076-8095152</t>
  </si>
  <si>
    <t xml:space="preserve">הרצל 63 </t>
  </si>
  <si>
    <t>076-8095053</t>
  </si>
  <si>
    <t>076-8095953</t>
  </si>
  <si>
    <t xml:space="preserve">חזון איש, פינת רבי עקיבא 2 </t>
  </si>
  <si>
    <t>076-8095055</t>
  </si>
  <si>
    <t>076-8095955</t>
  </si>
  <si>
    <t>01/01/1994</t>
  </si>
  <si>
    <t xml:space="preserve">שבי ציון 118 </t>
  </si>
  <si>
    <t>076-8095061</t>
  </si>
  <si>
    <t>076-8095161</t>
  </si>
  <si>
    <t>01/02/1994</t>
  </si>
  <si>
    <t>076-8095063</t>
  </si>
  <si>
    <t>076-8095163</t>
  </si>
  <si>
    <t>076-8095066</t>
  </si>
  <si>
    <t>076-8095166</t>
  </si>
  <si>
    <t>16/08/1997</t>
  </si>
  <si>
    <t xml:space="preserve">סוקולוב 28 </t>
  </si>
  <si>
    <t>076-8095067</t>
  </si>
  <si>
    <t>076-8095167</t>
  </si>
  <si>
    <t>23/11/1997</t>
  </si>
  <si>
    <t>076-8095068</t>
  </si>
  <si>
    <t>076-8095968</t>
  </si>
  <si>
    <t>04/11/2013</t>
  </si>
  <si>
    <t xml:space="preserve">הדסה 90 </t>
  </si>
  <si>
    <t>076-8095069</t>
  </si>
  <si>
    <t>076-8095169</t>
  </si>
  <si>
    <t>02/09/1997</t>
  </si>
  <si>
    <t xml:space="preserve">יהודה הנשיא 94 </t>
  </si>
  <si>
    <t>076-8095076</t>
  </si>
  <si>
    <t>076-8095176</t>
  </si>
  <si>
    <t>01/01/2014</t>
  </si>
  <si>
    <t>סניף מרכזי</t>
  </si>
  <si>
    <t>076-8096940</t>
  </si>
  <si>
    <t>076-8096949</t>
  </si>
  <si>
    <t>01/07/2011</t>
  </si>
  <si>
    <t xml:space="preserve">רח' 1100, צומת אום-ואסף 2 </t>
  </si>
  <si>
    <t>076-8095091</t>
  </si>
  <si>
    <t>076-8095191</t>
  </si>
  <si>
    <t>20/03/1985</t>
  </si>
  <si>
    <t xml:space="preserve">הרצל 45 </t>
  </si>
  <si>
    <t>076-8095092</t>
  </si>
  <si>
    <t>076-8095192</t>
  </si>
  <si>
    <t>06/12/1994</t>
  </si>
  <si>
    <t xml:space="preserve">ההגנה, מידרחוב 10 </t>
  </si>
  <si>
    <t>076-8095093</t>
  </si>
  <si>
    <t>076-8095193</t>
  </si>
  <si>
    <t xml:space="preserve">קניון חוצות - רח. מעלה כמון 5 </t>
  </si>
  <si>
    <t>076-8095786</t>
  </si>
  <si>
    <t>03/03/2013</t>
  </si>
  <si>
    <t>אום אל פאחם</t>
  </si>
  <si>
    <t>אל מדינה 999 קניון אל הרם</t>
  </si>
  <si>
    <t>076-8095097</t>
  </si>
  <si>
    <t>076-8095197</t>
  </si>
  <si>
    <t>כביש ראשי 999 קניון סכנין מול- הכביש הראשי</t>
  </si>
  <si>
    <t>076-8095098</t>
  </si>
  <si>
    <t>076-8095998</t>
  </si>
  <si>
    <t>30/07/2012</t>
  </si>
  <si>
    <t>במשרד מגרש הרכב "אוריקאר"</t>
  </si>
  <si>
    <t xml:space="preserve">הבונים 3 </t>
  </si>
  <si>
    <t>054-8122986</t>
  </si>
  <si>
    <t>19/12/2012</t>
  </si>
  <si>
    <t>במשרד מגרש "מרכז הרכב"</t>
  </si>
  <si>
    <t xml:space="preserve">העבודה 1257 </t>
  </si>
  <si>
    <t>054-6200168</t>
  </si>
  <si>
    <t>076-6096509</t>
  </si>
  <si>
    <t>במשרד מגרש הרכב "אוטו שי"</t>
  </si>
  <si>
    <t xml:space="preserve">לישנסקי 7 </t>
  </si>
  <si>
    <t>052-8338469</t>
  </si>
  <si>
    <t>במשרד מגרש הרכב "אינטררכב"</t>
  </si>
  <si>
    <t xml:space="preserve">הנשיא 1 </t>
  </si>
  <si>
    <t>04-6248866</t>
  </si>
  <si>
    <t>שירותי בנק אוטומטיים בע"מ</t>
  </si>
  <si>
    <t>דרויאנוב 5  ת"ד 11361</t>
  </si>
  <si>
    <t>03-5264646</t>
  </si>
  <si>
    <t>03-5287443</t>
  </si>
  <si>
    <t>01/03/1982</t>
  </si>
  <si>
    <t>חסך קופת חסכון לחינוך בע"מ, חיפה</t>
  </si>
  <si>
    <t xml:space="preserve">החלוץ 38, ת"ד 4639   </t>
  </si>
  <si>
    <t>04-8672262</t>
  </si>
  <si>
    <t>04-8672265</t>
  </si>
  <si>
    <t>הארבעה 19 מגדל התיכון</t>
  </si>
  <si>
    <t>03-7647600</t>
  </si>
  <si>
    <t>03-6868335</t>
  </si>
  <si>
    <t>קריית הממשלה</t>
  </si>
  <si>
    <t>פל ים 1 הכניסה מרח' נתנזון כיכר פריז</t>
  </si>
  <si>
    <t>04-0000000</t>
  </si>
  <si>
    <t>22/03/2009</t>
  </si>
  <si>
    <t>15/01/2013</t>
  </si>
  <si>
    <t>כיכר השבת</t>
  </si>
  <si>
    <t>מאה שערים 2 מאה שערים 2, פ' רח' שטראוס</t>
  </si>
  <si>
    <t>076-8844370</t>
  </si>
  <si>
    <t>02-5606436</t>
  </si>
  <si>
    <t xml:space="preserve">יהודה פרחי 5 </t>
  </si>
  <si>
    <t>09-8329381</t>
  </si>
  <si>
    <t>09/07/2006</t>
  </si>
  <si>
    <t>16/10/2012</t>
  </si>
  <si>
    <t>מודיעין דיור</t>
  </si>
  <si>
    <t>שד' החשמונאים 15 מרכז הקבלנים</t>
  </si>
  <si>
    <t>14/12/2006</t>
  </si>
  <si>
    <t>קרית אונו החדשה</t>
  </si>
  <si>
    <t>הכלנית 17 מרכז מסחרי קיראון</t>
  </si>
  <si>
    <t>03-7362944</t>
  </si>
  <si>
    <t>23/06/2008</t>
  </si>
  <si>
    <t>מגדיאל - הוד השרון</t>
  </si>
  <si>
    <t>09-7438846</t>
  </si>
  <si>
    <t>09-7438852</t>
  </si>
  <si>
    <t>04/01/2009</t>
  </si>
  <si>
    <t>הנביאים חיפה</t>
  </si>
  <si>
    <t>כורי   2 מגדל הנביאים</t>
  </si>
  <si>
    <t>04-8678597</t>
  </si>
  <si>
    <t>04-8628256</t>
  </si>
  <si>
    <t>31/03/2009</t>
  </si>
  <si>
    <t>פיתוח עסקים השרון</t>
  </si>
  <si>
    <t xml:space="preserve">אמיל זולא 39 </t>
  </si>
  <si>
    <t>03-9196520</t>
  </si>
  <si>
    <t>03-9999999</t>
  </si>
  <si>
    <t>11/02/2010</t>
  </si>
  <si>
    <t>ככר עצמאות</t>
  </si>
  <si>
    <t>ככר עצמאות  14 ככר העצמאות 14</t>
  </si>
  <si>
    <t>09-8888888</t>
  </si>
  <si>
    <t>מוניטפיורי</t>
  </si>
  <si>
    <t xml:space="preserve">מונטיפיורי 31 </t>
  </si>
  <si>
    <t>28/02/2010</t>
  </si>
  <si>
    <t xml:space="preserve">פארן 7 </t>
  </si>
  <si>
    <t>02-5326614</t>
  </si>
  <si>
    <t>09-7481974</t>
  </si>
  <si>
    <t xml:space="preserve">סימטת בית השואבה 16-18  16-18 </t>
  </si>
  <si>
    <t>03-7107333</t>
  </si>
  <si>
    <t>03-5667264</t>
  </si>
  <si>
    <t>*2009</t>
  </si>
  <si>
    <t>01/03/1980</t>
  </si>
  <si>
    <t>28/06/2012</t>
  </si>
  <si>
    <t xml:space="preserve">פל"ים 11 </t>
  </si>
  <si>
    <t>04-8670725</t>
  </si>
  <si>
    <t>04-8675008</t>
  </si>
  <si>
    <t>30/07/2006</t>
  </si>
  <si>
    <t>25/03/2012</t>
  </si>
  <si>
    <t>03-7520166</t>
  </si>
  <si>
    <t>03-7519962</t>
  </si>
  <si>
    <t>11/03/2012</t>
  </si>
  <si>
    <t>מודיעין - מרכז הדיור</t>
  </si>
  <si>
    <t xml:space="preserve">החשמונאים 15, מרכז הדיור, מודיעין 24 </t>
  </si>
  <si>
    <t>08-9716045</t>
  </si>
  <si>
    <t>08-9714287</t>
  </si>
  <si>
    <t>01/04/2007</t>
  </si>
  <si>
    <t>סניף בנק</t>
  </si>
  <si>
    <t>עמודת עזר: שם סניף+קוד סניף</t>
  </si>
  <si>
    <t>מלחה ירושלים. מספר סניף: 7</t>
  </si>
  <si>
    <t>סניפון וולפסון- חולון. מספר סניף: 30</t>
  </si>
  <si>
    <t>הלל יפה חדרה. מספר סניף: 44</t>
  </si>
  <si>
    <t>אשדוד. מספר סניף: 114</t>
  </si>
  <si>
    <t>קריית הממשלה ת"א - מגדל היובל. מספר סניף: 115</t>
  </si>
  <si>
    <t>מודיעין. מספר סניף: 116</t>
  </si>
  <si>
    <t>מרכז הנגב. מספר סניף: 117</t>
  </si>
  <si>
    <t>כפר סבא. מספר סניף: 118</t>
  </si>
  <si>
    <t>פתח תקווה. מספר סניף: 119</t>
  </si>
  <si>
    <t>ראשי ירושלים. מספר סניף: 120</t>
  </si>
  <si>
    <t>קדם. מספר סניף: 121</t>
  </si>
  <si>
    <t>קרית בן גוריון, י-ם. מספר סניף: 122</t>
  </si>
  <si>
    <t>בית יהב. מספר סניף: 123</t>
  </si>
  <si>
    <t>באר שבע. מספר סניף: 124</t>
  </si>
  <si>
    <t>אשקלון. מספר סניף: 125</t>
  </si>
  <si>
    <t>כנפי נשרים. מספר סניף: 129</t>
  </si>
  <si>
    <t>רוטשילד. מספר סניף: 130</t>
  </si>
  <si>
    <t>הקריה  תל אביב. מספר סניף: 131</t>
  </si>
  <si>
    <t>תל השומר. מספר סניף: 132</t>
  </si>
  <si>
    <t>נתניה. מספר סניף: 133</t>
  </si>
  <si>
    <t>נתב"ג. מספר סניף: 134</t>
  </si>
  <si>
    <t>סניפון וולפסון- חולון. מספר סניף: 135</t>
  </si>
  <si>
    <t>ראשון לציון. מספר סניף: 136</t>
  </si>
  <si>
    <t>אסף הרופא. מספר סניף: 137</t>
  </si>
  <si>
    <t>חדרה. מספר סניף: 138</t>
  </si>
  <si>
    <t>גלילות. מספר סניף: 139</t>
  </si>
  <si>
    <t>חיפה. מספר סניף: 140</t>
  </si>
  <si>
    <t>נהרייה. מספר סניף: 141</t>
  </si>
  <si>
    <t>נצרת עילית. מספר סניף: 142</t>
  </si>
  <si>
    <t>רמב"ם. מספר סניף: 143</t>
  </si>
  <si>
    <t>קרנות השתלמות. מספר סניף: 145</t>
  </si>
  <si>
    <t>תוכניות חסכון. מספר סניף: 146</t>
  </si>
  <si>
    <t>אשראי. מספר סניף: 148</t>
  </si>
  <si>
    <t>הנהלה ראשית. מספר סניף: 149</t>
  </si>
  <si>
    <t>באר יעקב. מספר סניף: 150</t>
  </si>
  <si>
    <t>בת ים. מספר סניף: 171</t>
  </si>
  <si>
    <t>מעלה אדומים. מספר סניף: 193</t>
  </si>
  <si>
    <t>איכלוב. מספר סניף: 195</t>
  </si>
  <si>
    <t>רמב"ם. מספר סניף: 233</t>
  </si>
  <si>
    <t>גלילות. מספר סניף: 236</t>
  </si>
  <si>
    <t>עפולה. מספר סניף: 245</t>
  </si>
  <si>
    <t>סניף טבריה. מספר סניף: 246</t>
  </si>
  <si>
    <t>סניף רחובות. מספר סניף: 278</t>
  </si>
  <si>
    <t>קריית ביאליק. מספר סניף: 279</t>
  </si>
  <si>
    <t>כרמיאל. מספר סניף: 280</t>
  </si>
  <si>
    <t>אילת. מספר סניף: 281</t>
  </si>
  <si>
    <t>רמת החייל. מספר סניף: 283</t>
  </si>
  <si>
    <t>חולון. מספר סניף: 284</t>
  </si>
  <si>
    <t>כרמל. מספר סניף: 311</t>
  </si>
  <si>
    <t>רמת גן. מספר סניף: 401</t>
  </si>
  <si>
    <t>לב ראשון. מספר סניף: 430</t>
  </si>
  <si>
    <t>בית שמש. מספר סניף: 461</t>
  </si>
  <si>
    <t>משכנות האומה. מספר סניף: 488</t>
  </si>
  <si>
    <t>פסגת זאב. מספר סניף: 497</t>
  </si>
  <si>
    <t>שלוחת קש"ב. מספר סניף: 2</t>
  </si>
  <si>
    <t>מכון וייצמן. מספר סניף: 9</t>
  </si>
  <si>
    <t>שלוחת בני ברק. מספר סניף: 10</t>
  </si>
  <si>
    <t>שלוחת אל על. מספר סניף: 11</t>
  </si>
  <si>
    <t>שלוחת להבים. מספר סניף: 12</t>
  </si>
  <si>
    <t>שלוחת צורן. מספר סניף: 13</t>
  </si>
  <si>
    <t>שלוחת המפרש. מספר סניף: 14</t>
  </si>
  <si>
    <t>שלוחת הדסה. מספר סניף: 16</t>
  </si>
  <si>
    <t>אזורי חן. מספר סניף: 17</t>
  </si>
  <si>
    <t>בית אבות "מגדלי הים התיכון". מספר סניף: 50</t>
  </si>
  <si>
    <t>בית אבות "הדרים בכפר". מספר סניף: 51</t>
  </si>
  <si>
    <t>בית אבות "בית בכפר". מספר סניף: 52</t>
  </si>
  <si>
    <t>בית אבות "בית גיל פז". מספר סניף: 53</t>
  </si>
  <si>
    <t>בית אבות "זרע סלומון". מספר סניף: 54</t>
  </si>
  <si>
    <t>בית אבות "רמת אפעל". מספר סניף: 57</t>
  </si>
  <si>
    <t>בית אבות "מעונות מכבי". מספר סניף: 58</t>
  </si>
  <si>
    <t>נווה דור דיור מוגן. מספר סניף: 59</t>
  </si>
  <si>
    <t>מעונות מכבי בית אילדן. מספר סניף: 61</t>
  </si>
  <si>
    <t>בית אבות "בית מוזס". מספר סניף: 62</t>
  </si>
  <si>
    <t>בית אבות "נופים". מספר סניף: 63</t>
  </si>
  <si>
    <t>בית אבות "הוד". מספר סניף: 64</t>
  </si>
  <si>
    <t>בית אבות "נופי גילה". מספר סניף: 65</t>
  </si>
  <si>
    <t>שלוחת חצור הגלילית. מספר סניף: 67</t>
  </si>
  <si>
    <t>משכנתאות קרית הממשלה. מספר סניף: 104</t>
  </si>
  <si>
    <t>שלוחת עזריאלי. מספר סניף: 112</t>
  </si>
  <si>
    <t>שלוחת קרית השרון. מספר סניף: 152</t>
  </si>
  <si>
    <t>בית אבות דור כרמל. מספר סניף: 153</t>
  </si>
  <si>
    <t>שלוחת גבעת טל. מספר סניף: 160</t>
  </si>
  <si>
    <t>שלוחת ביתן אהרון. מספר סניף: 161</t>
  </si>
  <si>
    <t>שלוחת חלומות זכרון. מספר סניף: 162</t>
  </si>
  <si>
    <t>שלוחת לב הפארק. מספר סניף: 163</t>
  </si>
  <si>
    <t>שלוחת רמת בית שמש. מספר סניף: 164</t>
  </si>
  <si>
    <t>שלוחת אורנית. מספר סניף: 466</t>
  </si>
  <si>
    <t>משכנתאות כיכר השבת. מספר סניף: 501</t>
  </si>
  <si>
    <t>משכנתאות מודיעין. מספר סניף: 503</t>
  </si>
  <si>
    <t>משכנתאות קרית אונו. מספר סניף: 507</t>
  </si>
  <si>
    <t>משכנתאות הוד השרון. מספר סניף: 508</t>
  </si>
  <si>
    <t>משכנתאות הנביאים. מספר סניף: 509</t>
  </si>
  <si>
    <t>משכנתאות - ככר העצמאות. מספר סניף: 511</t>
  </si>
  <si>
    <t>משכנתאות - רמות אשכול. מספר סניף: 512</t>
  </si>
  <si>
    <t>משכנתאות - אשדוד. מספר סניף: 513</t>
  </si>
  <si>
    <t>דלפק המסגר. מספר סניף: 514</t>
  </si>
  <si>
    <t>שלוחת מגדיאל. מספר סניף: 515</t>
  </si>
  <si>
    <t>שלוחת מרגליות. מספר סניף: 520</t>
  </si>
  <si>
    <t>שלוחת המכללה למנהל. מספר סניף: 521</t>
  </si>
  <si>
    <t>ככר המדינה. מספר סניף: 603</t>
  </si>
  <si>
    <t>בנקאות פרטית בינלאומית 606 ת"א. מספר סניף: 606</t>
  </si>
  <si>
    <t>עסקים באר שבע. מספר סניף: 607</t>
  </si>
  <si>
    <t>המעפילים. מספר סניף: 616</t>
  </si>
  <si>
    <t>עסקים אשדוד. מספר סניף: 618</t>
  </si>
  <si>
    <t>צמרת. מספר סניף: 622</t>
  </si>
  <si>
    <t>עמק ברכה. מספר סניף: 624</t>
  </si>
  <si>
    <t>נוה אביבים. מספר סניף: 625</t>
  </si>
  <si>
    <t>מגדלי דוד. מספר סניף: 627</t>
  </si>
  <si>
    <t>רמת אביב ג'. מספר סניף: 628</t>
  </si>
  <si>
    <t>בורסת היהלומים. מספר סניף: 629</t>
  </si>
  <si>
    <t>למד. מספר סניף: 631</t>
  </si>
  <si>
    <t>פסגת זאב. מספר סניף: 634</t>
  </si>
  <si>
    <t>דניה. מספר סניף: 635</t>
  </si>
  <si>
    <t>הבאר. מספר סניף: 637</t>
  </si>
  <si>
    <t>מבשרת ציון. מספר סניף: 638</t>
  </si>
  <si>
    <t>עסקים חדרה. מספר סניף: 639</t>
  </si>
  <si>
    <t>מעלות. מספר סניף: 641</t>
  </si>
  <si>
    <t>מרכז עסקים תל אביב צפון. מספר סניף: 642</t>
  </si>
  <si>
    <t>מרגליות. מספר סניף: 643</t>
  </si>
  <si>
    <t>יחידת בצוע-נהול אשראי מרוכז. מספר סניף: 646</t>
  </si>
  <si>
    <t>גבעת שאול. מספר סניף: 647</t>
  </si>
  <si>
    <t>אלוני השרון. מספר סניף: 648</t>
  </si>
  <si>
    <t>עסקים החרושת. מספר סניף: 651</t>
  </si>
  <si>
    <t>כפר קאסם. מספר סניף: 652</t>
  </si>
  <si>
    <t>תל השומר. מספר סניף: 653</t>
  </si>
  <si>
    <t>עסקים אלונים. מספר סניף: 654</t>
  </si>
  <si>
    <t>קסם. מספר סניף: 655</t>
  </si>
  <si>
    <t>קרית שרת. מספר סניף: 657</t>
  </si>
  <si>
    <t>מכון וייצמן. מספר סניף: 660</t>
  </si>
  <si>
    <t>סיטי אשדוד. מספר סניף: 662</t>
  </si>
  <si>
    <t>אוסישקין. מספר סניף: 665</t>
  </si>
  <si>
    <t>ההלכה. מספר סניף: 666</t>
  </si>
  <si>
    <t>אורנית. מספר סניף: 667</t>
  </si>
  <si>
    <t>היקב. מספר סניף: 669</t>
  </si>
  <si>
    <t>עסקים קרית אריה. מספר סניף: 670</t>
  </si>
  <si>
    <t>עסקים ראשון לציון. מספר סניף: 671</t>
  </si>
  <si>
    <t>הברזל. מספר סניף: 673</t>
  </si>
  <si>
    <t>רמת בית שמש. מספר סניף: 674</t>
  </si>
  <si>
    <t>אור יהודה. מספר סניף: 676</t>
  </si>
  <si>
    <t>ישיר לאומי. מספר סניף: 678</t>
  </si>
  <si>
    <t>מודיעין. מספר סניף: 680</t>
  </si>
  <si>
    <t>רמת פולג. מספר סניף: 681</t>
  </si>
  <si>
    <t>עסקים רמת החייל. מספר סניף: 682</t>
  </si>
  <si>
    <t>כוכב יאיר. מספר סניף: 683</t>
  </si>
  <si>
    <t>מזכרת בתיה. מספר סניף: 684</t>
  </si>
  <si>
    <t>בנקאות פרטית חיפה. מספר סניף: 685</t>
  </si>
  <si>
    <t>בנקאות פרטית ת"א. מספר סניף: 686</t>
  </si>
  <si>
    <t>בנקאות פרטית ירושלים. מספר סניף: 687</t>
  </si>
  <si>
    <t>בנקאות פרטית השרון. מספר סניף: 688</t>
  </si>
  <si>
    <t>צאלון. מספר סניף: 691</t>
  </si>
  <si>
    <t>גבעת שמואל. מספר סניף: 692</t>
  </si>
  <si>
    <t>עסקים איילון. מספר סניף: 693</t>
  </si>
  <si>
    <t>סביוני ים. מספר סניף: 694</t>
  </si>
  <si>
    <t>לב הפארק. מספר סניף: 695</t>
  </si>
  <si>
    <t>מרכז עסקים ספיר. מספר סניף: 698</t>
  </si>
  <si>
    <t>לאומי טוטאל דיגיטל. מספר סניף: 701</t>
  </si>
  <si>
    <t>הנביאים. מספר סניף: 702</t>
  </si>
  <si>
    <t>כפר גנים. מספר סניף: 703</t>
  </si>
  <si>
    <t>באר יעקב. מספר סניף: 704</t>
  </si>
  <si>
    <t>השופטים. מספר סניף: 705</t>
  </si>
  <si>
    <t>פרדסיה. מספר סניף: 706</t>
  </si>
  <si>
    <t>עסקים פתח תקוה. מספר סניף: 707</t>
  </si>
  <si>
    <t>שחקים. מספר סניף: 708</t>
  </si>
  <si>
    <t>אם המושבות. מספר סניף: 709</t>
  </si>
  <si>
    <t>קניון חיפה. מספר סניף: 716</t>
  </si>
  <si>
    <t>עסקים נתניה. מספר סניף: 717</t>
  </si>
  <si>
    <t>בנקאות פרטית בינלאומית 718 ת"א. מספר סניף: 718</t>
  </si>
  <si>
    <t>סביניה. מספר סניף: 719</t>
  </si>
  <si>
    <t>טשרניחובסקי. מספר סניף: 720</t>
  </si>
  <si>
    <t>שלוחת מטולה. מספר סניף: 721</t>
  </si>
  <si>
    <t>ראש פינה. מספר סניף: 727</t>
  </si>
  <si>
    <t>יקנעם. מספר סניף: 729</t>
  </si>
  <si>
    <t>חזון איש. מספר סניף: 731</t>
  </si>
  <si>
    <t>קצרין. מספר סניף: 732</t>
  </si>
  <si>
    <t>נוה זאב. מספר סניף: 734</t>
  </si>
  <si>
    <t>אגוז. מספר סניף: 736</t>
  </si>
  <si>
    <t>גן יבנה. מספר סניף: 739</t>
  </si>
  <si>
    <t>ראש העין. מספר סניף: 742</t>
  </si>
  <si>
    <t>עסקים הבורסה. מספר סניף: 743</t>
  </si>
  <si>
    <t>עסקים רעננה- כפר סבא. מספר סניף: 744</t>
  </si>
  <si>
    <t>עסקים העמקים. מספר סניף: 745</t>
  </si>
  <si>
    <t>שוהם. מספר סניף: 747</t>
  </si>
  <si>
    <t>עסקים החרוצים. מספר סניף: 750</t>
  </si>
  <si>
    <t>מעלה אדומים. מספר סניף: 752</t>
  </si>
  <si>
    <t>ג'לג'וליה. מספר סניף: 757</t>
  </si>
  <si>
    <t>ערד. מספר סניף: 758</t>
  </si>
  <si>
    <t>בית וגן. מספר סניף: 766</t>
  </si>
  <si>
    <t>שאול המלך. מספר סניף: 771</t>
  </si>
  <si>
    <t>היעלים. מספר סניף: 775</t>
  </si>
  <si>
    <t>מגדיאל. מספר סניף: 776</t>
  </si>
  <si>
    <t>בנקאות פרטית בינלאומית ירושלים. מספר סניף: 780</t>
  </si>
  <si>
    <t>משכית. מספר סניף: 783</t>
  </si>
  <si>
    <t>גילה. מספר סניף: 784</t>
  </si>
  <si>
    <t>תלפיות. מספר סניף: 785</t>
  </si>
  <si>
    <t>כיכר השבטים. מספר סניף: 786</t>
  </si>
  <si>
    <t>שלוחת קרית ארבע. מספר סניף: 788</t>
  </si>
  <si>
    <t>אופקים. מספר סניף: 789</t>
  </si>
  <si>
    <t>נתיבות. מספר סניף: 790</t>
  </si>
  <si>
    <t>גבעת אורנים. מספר סניף: 797</t>
  </si>
  <si>
    <t>רמות. מספר סניף: 798</t>
  </si>
  <si>
    <t>מרכזי תל אביב. מספר סניף: 800</t>
  </si>
  <si>
    <t>יפו. מספר סניף: 801</t>
  </si>
  <si>
    <t>עסקים אלנבי. מספר סניף: 802</t>
  </si>
  <si>
    <t>ביאליק. מספר סניף: 803</t>
  </si>
  <si>
    <t>גורדון. מספר סניף: 804</t>
  </si>
  <si>
    <t>פלורנטין. מספר סניף: 805</t>
  </si>
  <si>
    <t>לב דיזנגוף. מספר סניף: 806</t>
  </si>
  <si>
    <t>טרומפלדור. מספר סניף: 807</t>
  </si>
  <si>
    <t>ארלוזורוב ת"א. מספר סניף: 808</t>
  </si>
  <si>
    <t>היכל התרבות. מספר סניף: 809</t>
  </si>
  <si>
    <t>ככר המושבות. מספר סניף: 810</t>
  </si>
  <si>
    <t>אחד העם. מספר סניף: 811</t>
  </si>
  <si>
    <t>מגדלי אביב. מספר סניף: 812</t>
  </si>
  <si>
    <t>בזל. מספר סניף: 813</t>
  </si>
  <si>
    <t>יד אליהו. מספר סניף: 814</t>
  </si>
  <si>
    <t>ככר יצחק רבין. מספר סניף: 816</t>
  </si>
  <si>
    <t>עסקים החשמונאים. מספר סניף: 817</t>
  </si>
  <si>
    <t>קרית המלאכה. מספר סניף: 821</t>
  </si>
  <si>
    <t>המסגר. מספר סניף: 822</t>
  </si>
  <si>
    <t>אזור. מספר סניף: 827</t>
  </si>
  <si>
    <t>גשר הירקון. מספר סניף: 829</t>
  </si>
  <si>
    <t>פנקס. מספר סניף: 832</t>
  </si>
  <si>
    <t>אינשטיין. מספר סניף: 833</t>
  </si>
  <si>
    <t>תל מונד. מספר סניף: 835</t>
  </si>
  <si>
    <t>שיכון הותיקים. מספר סניף: 836</t>
  </si>
  <si>
    <t>יהוד. מספר סניף: 837</t>
  </si>
  <si>
    <t>נאות אפקה. מספר סניף: 838</t>
  </si>
  <si>
    <t>פייבל. מספר סניף: 839</t>
  </si>
  <si>
    <t>קרית אונו. מספר סניף: 843</t>
  </si>
  <si>
    <t>כפר שמריהו. מספר סניף: 844</t>
  </si>
  <si>
    <t>המשרד המרכזי-החטיבה לכספים. מספר סניף: 849</t>
  </si>
  <si>
    <t>רמת גן. מספר סניף: 851</t>
  </si>
  <si>
    <t>רמת יצחק. מספר סניף: 852</t>
  </si>
  <si>
    <t>רמת חן. מספר סניף: 853</t>
  </si>
  <si>
    <t>הרא"ה. מספר סניף: 854</t>
  </si>
  <si>
    <t>קונקורד. מספר סניף: 855</t>
  </si>
  <si>
    <t>אחיעזר. מספר סניף: 856</t>
  </si>
  <si>
    <t>גבעתיים. מספר סניף: 857</t>
  </si>
  <si>
    <t>חולון. מספר סניף: 858</t>
  </si>
  <si>
    <t>דקר. מספר סניף: 859</t>
  </si>
  <si>
    <t>בת ים. מספר סניף: 861</t>
  </si>
  <si>
    <t>ככר סירן. מספר סניף: 863</t>
  </si>
  <si>
    <t>עסקים הרצליה. מספר סניף: 864</t>
  </si>
  <si>
    <t>מרגנית. מספר סניף: 866</t>
  </si>
  <si>
    <t>שטמפפר. מספר סניף: 868</t>
  </si>
  <si>
    <t>קרית ביאליק. מספר סניף: 874</t>
  </si>
  <si>
    <t>הטכניון. מספר סניף: 875</t>
  </si>
  <si>
    <t>ראשי חיפה. מספר סניף: 876</t>
  </si>
  <si>
    <t>קרית אליעזר. מספר סניף: 877</t>
  </si>
  <si>
    <t>הדר. מספר סניף: 878</t>
  </si>
  <si>
    <t>מגדל חיפה. מספר סניף: 879</t>
  </si>
  <si>
    <t>חורב. מספר סניף: 880</t>
  </si>
  <si>
    <t>נוה שאנן. מספר סניף: 882</t>
  </si>
  <si>
    <t>טירת הכרמל. מספר סניף: 885</t>
  </si>
  <si>
    <t>מוריה. מספר סניף: 886</t>
  </si>
  <si>
    <t>נשר. מספר סניף: 887</t>
  </si>
  <si>
    <t>עסקים חלוצי התעשיה. מספר סניף: 889</t>
  </si>
  <si>
    <t>הכרמל. מספר סניף: 891</t>
  </si>
  <si>
    <t>הגליל. מספר סניף: 892</t>
  </si>
  <si>
    <t>קרית טבעון. מספר סניף: 895</t>
  </si>
  <si>
    <t>רמת ישי. מספר סניף: 896</t>
  </si>
  <si>
    <t>קרית אתא. מספר סניף: 897</t>
  </si>
  <si>
    <t>עסקים המפרץ. מספר סניף: 898</t>
  </si>
  <si>
    <t>קרית חיים. מספר סניף: 899</t>
  </si>
  <si>
    <t>קרית ים. מספר סניף: 900</t>
  </si>
  <si>
    <t>ראשי ירושלים. מספר סניף: 901</t>
  </si>
  <si>
    <t>המלך ג'ורג'. מספר סניף: 902</t>
  </si>
  <si>
    <t>בית הכרם. מספר סניף: 903</t>
  </si>
  <si>
    <t>שער העיר. מספר סניף: 904</t>
  </si>
  <si>
    <t>רמות אשכול. מספר סניף: 905</t>
  </si>
  <si>
    <t>גאולה. מספר סניף: 911</t>
  </si>
  <si>
    <t>רחביה. מספר סניף: 912</t>
  </si>
  <si>
    <t>עמק רפאים. מספר סניף: 914</t>
  </si>
  <si>
    <t>קרית היובל. מספר סניף: 915</t>
  </si>
  <si>
    <t>בית שמש. מספר סניף: 916</t>
  </si>
  <si>
    <t>מזרח ירושלים. מספר סניף: 918</t>
  </si>
  <si>
    <t>ככר ציון. מספר סניף: 920</t>
  </si>
  <si>
    <t>באר שבע. מספר סניף: 921</t>
  </si>
  <si>
    <t>מרכז הנגב. מספר סניף: 922</t>
  </si>
  <si>
    <t>דימונה. מספר סניף: 923</t>
  </si>
  <si>
    <t>שדרות הנשיאים. מספר סניף: 924</t>
  </si>
  <si>
    <t>אשקלון. מספר סניף: 925</t>
  </si>
  <si>
    <t>אפרידר. מספר סניף: 926</t>
  </si>
  <si>
    <t>קרית גת. מספר סניף: 927</t>
  </si>
  <si>
    <t>גדרה. מספר סניף: 928</t>
  </si>
  <si>
    <t>בילו. מספר סניף: 929</t>
  </si>
  <si>
    <t>רחובות. מספר סניף: 930</t>
  </si>
  <si>
    <t>אשדוד. מספר סניף: 932</t>
  </si>
  <si>
    <t>נס ציונה. מספר סניף: 933</t>
  </si>
  <si>
    <t>ראשון לציון. מספר סניף: 934</t>
  </si>
  <si>
    <t>רמלה. מספר סניף: 936</t>
  </si>
  <si>
    <t>לוד. מספר סניף: 937</t>
  </si>
  <si>
    <t>קריית שדה התעופה. מספר סניף: 938</t>
  </si>
  <si>
    <t>יבנה. מספר סניף: 939</t>
  </si>
  <si>
    <t>פתח תקוה. מספר סניף: 940</t>
  </si>
  <si>
    <t>שדרות. מספר סניף: 941</t>
  </si>
  <si>
    <t>רעננה. מספר סניף: 942</t>
  </si>
  <si>
    <t>הוד השרון. מספר סניף: 943</t>
  </si>
  <si>
    <t>שער ראשון. מספר סניף: 944</t>
  </si>
  <si>
    <t>כפר סבא. מספר סניף: 946</t>
  </si>
  <si>
    <t>הרצליה. מספר סניף: 948</t>
  </si>
  <si>
    <t>רמת השרון. מספר סניף: 949</t>
  </si>
  <si>
    <t>נתניה. מספר סניף: 950</t>
  </si>
  <si>
    <t>טייבה. מספר סניף: 951</t>
  </si>
  <si>
    <t>שדרות בנימין. מספר סניף: 952</t>
  </si>
  <si>
    <t>חדרה. מספר סניף: 953</t>
  </si>
  <si>
    <t>פרדס חנה. מספר סניף: 954</t>
  </si>
  <si>
    <t>בנימינה. מספר סניף: 955</t>
  </si>
  <si>
    <t>זכרון יעקב. מספר סניף: 956</t>
  </si>
  <si>
    <t>אבן יהודה. מספר סניף: 957</t>
  </si>
  <si>
    <t>הרצליה פתוח. מספר סניף: 958</t>
  </si>
  <si>
    <t>גבעת אולגה. מספר סניף: 959</t>
  </si>
  <si>
    <t>עכו. מספר סניף: 960</t>
  </si>
  <si>
    <t>כרמיאל. מספר סניף: 961</t>
  </si>
  <si>
    <t>נהריה. מספר סניף: 962</t>
  </si>
  <si>
    <t>רוגוזין. מספר סניף: 963</t>
  </si>
  <si>
    <t>נצרת. מספר סניף: 964</t>
  </si>
  <si>
    <t>עפולה. מספר סניף: 965</t>
  </si>
  <si>
    <t>בית שאן. מספר סניף: 966</t>
  </si>
  <si>
    <t>עסקים הר חוצבים. מספר סניף: 968</t>
  </si>
  <si>
    <t>טבריה. מספר סניף: 970</t>
  </si>
  <si>
    <t>נצרת עלית. מספר סניף: 972</t>
  </si>
  <si>
    <t>צפת. מספר סניף: 975</t>
  </si>
  <si>
    <t>קרית שמונה. מספר סניף: 976</t>
  </si>
  <si>
    <t>עסקים רחובות. מספר סניף: 978</t>
  </si>
  <si>
    <t>טירה. מספר סניף: 980</t>
  </si>
  <si>
    <t>דאלית אל כרמל-עוספייה. מספר סניף: 981</t>
  </si>
  <si>
    <t>באקה אל גרביה. מספר סניף: 983</t>
  </si>
  <si>
    <t>קרית מלאכי. מספר סניף: 985</t>
  </si>
  <si>
    <t>מגדל העמק. מספר סניף: 987</t>
  </si>
  <si>
    <t>תל גנים. מספר סניף: 988</t>
  </si>
  <si>
    <t>יחידת בצוע-מחלקת מט"י. מספר סניף: 989</t>
  </si>
  <si>
    <t>ענף סליקה ומשלוח. מספר סניף: 991</t>
  </si>
  <si>
    <t>האפוטרופוס הכללי. מספר סניף: 994</t>
  </si>
  <si>
    <t>פרדיס. מספר סניף: 995</t>
  </si>
  <si>
    <t>אילת. מספר סניף: 999</t>
  </si>
  <si>
    <t>עפולה. מספר סניף: 2</t>
  </si>
  <si>
    <t>אילת. מספר סניף: 3</t>
  </si>
  <si>
    <t>אשדוד. מספר סניף: 4</t>
  </si>
  <si>
    <t>נצרת עלית. מספר סניף: 5</t>
  </si>
  <si>
    <t>מדור פיתוח במחלקת חברות. מספר סניף: 6</t>
  </si>
  <si>
    <t>תל גנים. מספר סניף: 7</t>
  </si>
  <si>
    <t>שינקין. מספר סניף: 8</t>
  </si>
  <si>
    <t>ראשי ת"א. מספר סניף: 10</t>
  </si>
  <si>
    <t>תל אביב סיטי. מספר סניף: 14</t>
  </si>
  <si>
    <t>אלנבי. מספר סניף: 16</t>
  </si>
  <si>
    <t>דרך שלמה. מספר סניף: 17</t>
  </si>
  <si>
    <t>שכונת התקוה. מספר סניף: 18</t>
  </si>
  <si>
    <t>בן יהודה. מספר סניף: 19</t>
  </si>
  <si>
    <t>חצרות יפו. מספר סניף: 26</t>
  </si>
  <si>
    <t>אבן גבירול. מספר סניף: 28</t>
  </si>
  <si>
    <t>הקריה. מספר סניף: 34</t>
  </si>
  <si>
    <t>יהודה המכבי. מספר סניף: 38</t>
  </si>
  <si>
    <t>רמת גן. מספר סניף: 40</t>
  </si>
  <si>
    <t>פתח תקוה. מספר סניף: 41</t>
  </si>
  <si>
    <t>נתניה. מספר סניף: 42</t>
  </si>
  <si>
    <t>רמלה. מספר סניף: 43</t>
  </si>
  <si>
    <t>הרצליה. מספר סניף: 44</t>
  </si>
  <si>
    <t>רחובות. מספר סניף: 45</t>
  </si>
  <si>
    <t>טבריה. מספר סניף: 46</t>
  </si>
  <si>
    <t>חולון. מספר סניף: 49</t>
  </si>
  <si>
    <t>בת ים. מספר סניף: 51</t>
  </si>
  <si>
    <t>כפר סבא. מספר סניף: 54</t>
  </si>
  <si>
    <t>ראשון לציון. מספר סניף: 55</t>
  </si>
  <si>
    <t>הרצל פתח תקוה. מספר סניף: 56</t>
  </si>
  <si>
    <t>דרך בן גוריון. מספר סניף: 58</t>
  </si>
  <si>
    <t>לוד. מספר סניף: 59</t>
  </si>
  <si>
    <t>ראשי ירושלים. מספר סניף: 60</t>
  </si>
  <si>
    <t>מחנה יהודה. מספר סניף: 61</t>
  </si>
  <si>
    <t>המושבה. מספר סניף: 62</t>
  </si>
  <si>
    <t>גאולה. מספר סניף: 64</t>
  </si>
  <si>
    <t>קרית היובל. מספר סניף: 65</t>
  </si>
  <si>
    <t>רחביה. מספר סניף: 66</t>
  </si>
  <si>
    <t>רוממה. מספר סניף: 67</t>
  </si>
  <si>
    <t>מזרח ירושלים. מספר סניף: 68</t>
  </si>
  <si>
    <t>בית הכרם. מספר סניף: 69</t>
  </si>
  <si>
    <t>ראשי חיפה. מספר סניף: 70</t>
  </si>
  <si>
    <t>פלי"ם. מספר סניף: 72</t>
  </si>
  <si>
    <t>נוה שאנן. מספר סניף: 74</t>
  </si>
  <si>
    <t>קרית מוצקין. מספר סניף: 75</t>
  </si>
  <si>
    <t>מרכז הכרמל. מספר סניף: 76</t>
  </si>
  <si>
    <t>קרית אתא. מספר סניף: 77</t>
  </si>
  <si>
    <t>רחובות החדשה. מספר סניף: 79</t>
  </si>
  <si>
    <t>בורסת היהלומים. מספר סניף: 80</t>
  </si>
  <si>
    <t>מגדל סונול. מספר סניף: 82</t>
  </si>
  <si>
    <t>צפון דיזנגוף. מספר סניף: 83</t>
  </si>
  <si>
    <t>שדרות עמנואל. מספר סניף: 84</t>
  </si>
  <si>
    <t>ככר יצחק רבין. מספר סניף: 85</t>
  </si>
  <si>
    <t>רמת אביב. מספר סניף: 86</t>
  </si>
  <si>
    <t>המסגר. מספר סניף: 88</t>
  </si>
  <si>
    <t>חדרה. מספר סניף: 90</t>
  </si>
  <si>
    <t>רעננה. מספר סניף: 92</t>
  </si>
  <si>
    <t>נצרת. מספר סניף: 93</t>
  </si>
  <si>
    <t>באר שבע. מספר סניף: 94</t>
  </si>
  <si>
    <t>זכרון יעקב. מספר סניף: 95</t>
  </si>
  <si>
    <t>מרום נווה. מספר סניף: 96</t>
  </si>
  <si>
    <t>נהריה. מספר סניף: 97</t>
  </si>
  <si>
    <t>צפת. מספר סניף: 98</t>
  </si>
  <si>
    <t>עכו. מספר סניף: 99</t>
  </si>
  <si>
    <t>שדרות רוטשילד. מספר סניף: 100</t>
  </si>
  <si>
    <t>רמת חן. מספר סניף: 102</t>
  </si>
  <si>
    <t>קריית אילון. מספר סניף: 103</t>
  </si>
  <si>
    <t>נאות רחל. מספר סניף: 104</t>
  </si>
  <si>
    <t>אוניברסיטת ת"א. מספר סניף: 105</t>
  </si>
  <si>
    <t>בית הקרנות. מספר סניף: 106</t>
  </si>
  <si>
    <t>מוריה. מספר סניף: 107</t>
  </si>
  <si>
    <t>רמת אשכול. מספר סניף: 109</t>
  </si>
  <si>
    <t>קרית שמונה. מספר סניף: 110</t>
  </si>
  <si>
    <t>דימונה. מספר סניף: 111</t>
  </si>
  <si>
    <t>גדרה. מספר סניף: 112</t>
  </si>
  <si>
    <t>רובע ד'. מספר סניף: 114</t>
  </si>
  <si>
    <t>נס ציונה. מספר סניף: 117</t>
  </si>
  <si>
    <t>נוה אביבים. מספר סניף: 118</t>
  </si>
  <si>
    <t>ככר היהלום. מספר סניף: 123</t>
  </si>
  <si>
    <t>רמת השרון. מספר סניף: 125</t>
  </si>
  <si>
    <t>שכון בבלי. מספר סניף: 127</t>
  </si>
  <si>
    <t>אשקלון. מספר סניף: 128</t>
  </si>
  <si>
    <t>אגף התפעול-סליקה מרכזית. מספר סניף: 129</t>
  </si>
  <si>
    <t>מאפו. מספר סניף: 130</t>
  </si>
  <si>
    <t>קרית גת. מספר סניף: 131</t>
  </si>
  <si>
    <t>ש"י עגנון. מספר סניף: 132</t>
  </si>
  <si>
    <t>קיראון. מספר סניף: 136</t>
  </si>
  <si>
    <t>מגדל העמק. מספר סניף: 137</t>
  </si>
  <si>
    <t>קרית ים. מספר סניף: 138</t>
  </si>
  <si>
    <t>בני ברק. מספר סניף: 139</t>
  </si>
  <si>
    <t>דניאל. מספר סניף: 143</t>
  </si>
  <si>
    <t>רמת אילן. מספר סניף: 144</t>
  </si>
  <si>
    <t>גבעתיים. מספר סניף: 145</t>
  </si>
  <si>
    <t>הרצליה פיתוח. מספר סניף: 146</t>
  </si>
  <si>
    <t>לב דיזנגוף. מספר סניף: 147</t>
  </si>
  <si>
    <t>בלפור. מספר סניף: 148</t>
  </si>
  <si>
    <t>יד אליהו. מספר סניף: 151</t>
  </si>
  <si>
    <t>ככר המדינה. מספר סניף: 152</t>
  </si>
  <si>
    <t>קרית מלאכי. מספר סניף: 153</t>
  </si>
  <si>
    <t>מלא"ב-נתניה. מספר סניף: 156</t>
  </si>
  <si>
    <t>התעשיה חולון. מספר סניף: 157</t>
  </si>
  <si>
    <t>בית וגן. מספר סניף: 158</t>
  </si>
  <si>
    <t>מרכז כלל. מספר סניף: 159</t>
  </si>
  <si>
    <t>תת סניף ראשי ירושלים. מספר סניף: 160</t>
  </si>
  <si>
    <t>תלפיות ירושלים. מספר סניף: 162</t>
  </si>
  <si>
    <t>בית שמש. מספר סניף: 167</t>
  </si>
  <si>
    <t>תת סניף ראשי חיפה. מספר סניף: 170</t>
  </si>
  <si>
    <t>כרמיאל. מספר סניף: 174</t>
  </si>
  <si>
    <t>יבנה. מספר סניף: 175</t>
  </si>
  <si>
    <t>המפרץ. מספר סניף: 176</t>
  </si>
  <si>
    <t>תת סניף ראשי ת"א. מספר סניף: 181</t>
  </si>
  <si>
    <t>תת סניף ראשי ת"א. מספר סניף: 182</t>
  </si>
  <si>
    <t>תת סניף ראשי ת"א. מספר סניף: 183</t>
  </si>
  <si>
    <t>תת סניף ראשי ת"א. מספר סניף: 184</t>
  </si>
  <si>
    <t>תת סניף ראשי ת"א. מספר סניף: 185</t>
  </si>
  <si>
    <t>קרית אריה. מספר סניף: 186</t>
  </si>
  <si>
    <t>הוד השרון. מספר סניף: 187</t>
  </si>
  <si>
    <t>הקניונים. מספר סניף: 188</t>
  </si>
  <si>
    <t>מחלקת מט"ח- סניף ראשי ת"א. מספר סניף: 190</t>
  </si>
  <si>
    <t>אפקה. מספר סניף: 198</t>
  </si>
  <si>
    <t>שנקר. מספר סניף: 199</t>
  </si>
  <si>
    <t>מחלקת ביצוע. מספר סניף: 200</t>
  </si>
  <si>
    <t>מערך החשבות. מספר סניף: 201</t>
  </si>
  <si>
    <t>אגף היעוץ המשפטי. מספר סניף: 202</t>
  </si>
  <si>
    <t>דיסקונט ניהול קופות גמל בע"מ. מספר סניף: 210</t>
  </si>
  <si>
    <t>אגף היעוץ המשפטי. מספר סניף: 211</t>
  </si>
  <si>
    <t>אגף נכסים ובינוי. מספר סניף: 212</t>
  </si>
  <si>
    <t>אגף ניירות ערך. מספר סניף: 213</t>
  </si>
  <si>
    <t>טלבנק. מספר סניף: 219</t>
  </si>
  <si>
    <t>גבעת טל. מספר סניף: 302</t>
  </si>
  <si>
    <t>מודיעין. מספר סניף: 303</t>
  </si>
  <si>
    <t>ילמ. מספר סניף: 305</t>
  </si>
  <si>
    <t>ייעוץ פנסיוני. מספר סניף: 308</t>
  </si>
  <si>
    <t>משרד אחורי- תפעול הייעוץ הפנסיוני. מספר סניף: 316</t>
  </si>
  <si>
    <t>עיר ימים. מספר סניף: 318</t>
  </si>
  <si>
    <t>גבעת שמואל. מספר סניף: 319</t>
  </si>
  <si>
    <t>קריית השרון. מספר סניף: 320</t>
  </si>
  <si>
    <t>הלאום. מספר סניף: 321</t>
  </si>
  <si>
    <t>טופ דן. מספר סניף: 324</t>
  </si>
  <si>
    <t>מת"ם. מספר סניף: 329</t>
  </si>
  <si>
    <t>בי"ח וולפסון. מספר סניף: 330</t>
  </si>
  <si>
    <t>כנפי נשרים. מספר סניף: 331</t>
  </si>
  <si>
    <t>המרכז לבנקאות פרטית השרון. מספר סניף: 340</t>
  </si>
  <si>
    <t>מרכז מזומנים ירושלים. מספר סניף: 348</t>
  </si>
  <si>
    <t>דיסקונט בדרך שלך קניון רננים. מספר סניף: 355</t>
  </si>
  <si>
    <t>דיסקונט בדרך שלך קמפוס ת"א. מספר סניף: 358</t>
  </si>
  <si>
    <t>סביונים. מספר סניף: 360</t>
  </si>
  <si>
    <t>אם המושבות. מספר סניף: 362</t>
  </si>
  <si>
    <t>דיסקונט בדרך שלך הר הצופים. מספר סניף: 363</t>
  </si>
  <si>
    <t>מרכז עסקים דן. מספר סניף: 380</t>
  </si>
  <si>
    <t>מרכז עסקים ירושלים והדרום. מספר סניף: 381</t>
  </si>
  <si>
    <t>מרכז עסקים השרון. מספר סניף: 382</t>
  </si>
  <si>
    <t>מרכז עסקים צפון. מספר סניף: 383</t>
  </si>
  <si>
    <t>מרכז עסקים השפלה. מספר סניף: 384</t>
  </si>
  <si>
    <t>אורון פ"ת דיסקונט ביתי. מספר סניף: 391</t>
  </si>
  <si>
    <t>רובע י"ז אשדוד. מספר סניף: 393</t>
  </si>
  <si>
    <t>מגדל היובל. מספר סניף: 395</t>
  </si>
  <si>
    <t>אסף הרופא. מספר סניף: 396</t>
  </si>
  <si>
    <t>בי"ח נהריה. מספר סניף: 397</t>
  </si>
  <si>
    <t>תל-השומר. מספר סניף: 398</t>
  </si>
  <si>
    <t>דרורים. מספר סניף: 405</t>
  </si>
  <si>
    <t>דיסקונט בדרך שלך אבנת. מספר סניף: 418</t>
  </si>
  <si>
    <t>דיסקונט בדרך שלך פארק מול- רעננה. מספר סניף: 426</t>
  </si>
  <si>
    <t>קניון גבעתיים. מספר סניף: 427</t>
  </si>
  <si>
    <t>מלחה. מספר סניף: 431</t>
  </si>
  <si>
    <t>קרית ביאליק. מספר סניף: 443</t>
  </si>
  <si>
    <t>מרכז עסקים תל אביב. מספר סניף: 452</t>
  </si>
  <si>
    <t>יחידת עיקולים. מספר סניף: 468</t>
  </si>
  <si>
    <t>דיסקונט בדרך שלך גרנד קניון. מספר סניף: 477</t>
  </si>
  <si>
    <t>מרכז השקעות השפלה. מספר סניף: 488</t>
  </si>
  <si>
    <t>מערב ראשון לציון. מספר סניף: 506</t>
  </si>
  <si>
    <t>מבשרת ציון. מספר סניף: 510</t>
  </si>
  <si>
    <t>קדמת עתידים. מספר סניף: 515</t>
  </si>
  <si>
    <t>אדומים. מספר סניף: 516</t>
  </si>
  <si>
    <t>לב העיר באר שבע. מספר סניף: 517</t>
  </si>
  <si>
    <t>מחלקת בנקים ומוסדות פיננסים. מספר סניף: 518</t>
  </si>
  <si>
    <t>מחלקת שירותי מט"ח ותקשורת בין בנקאית. מספר סניף: 520</t>
  </si>
  <si>
    <t>מלא"ב-ירושלים. מספר סניף: 521</t>
  </si>
  <si>
    <t>פולג נתניה. מספר סניף: 526</t>
  </si>
  <si>
    <t>הסניף הישיר. מספר סניף: 535</t>
  </si>
  <si>
    <t>המרכז לבנקאות פרטית תל אביב. מספר סניף: 568</t>
  </si>
  <si>
    <t>להבים. מספר סניף: 3</t>
  </si>
  <si>
    <t>לב העיר. מספר סניף: 55</t>
  </si>
  <si>
    <t>משמר השרון. מספר סניף: 56</t>
  </si>
  <si>
    <t>אגף משכן. מספר סניף: 60</t>
  </si>
  <si>
    <t>פתח-תקוה עסקים. מספר סניף: 61</t>
  </si>
  <si>
    <t>איילון עסקים. מספר סניף: 63</t>
  </si>
  <si>
    <t>רמת ישי. מספר סניף: 69</t>
  </si>
  <si>
    <t>חדרה עסקים. מספר סניף: 72</t>
  </si>
  <si>
    <t>נאות אשלים. מספר סניף: 89</t>
  </si>
  <si>
    <t>ירכא. מספר סניף: 90</t>
  </si>
  <si>
    <t>גבעת שמואל. מספר סניף: 91</t>
  </si>
  <si>
    <t>שאול המלך עסקים. מספר סניף: 110</t>
  </si>
  <si>
    <t>כפר גנים. מספר סניף: 153</t>
  </si>
  <si>
    <t>המושבה הגרמנית. מספר סניף: 158</t>
  </si>
  <si>
    <t>תל - אביב עסקים. מספר סניף: 159</t>
  </si>
  <si>
    <t>נווה זאב. מספר סניף: 160</t>
  </si>
  <si>
    <t>תלמי מנשה. מספר סניף: 161</t>
  </si>
  <si>
    <t>נתניה עסקים. מספר סניף: 167</t>
  </si>
  <si>
    <t>נהריה עסקים. מספר סניף: 168</t>
  </si>
  <si>
    <t>המפרץ עסקים. מספר סניף: 169</t>
  </si>
  <si>
    <t>הסניף הראשי. מספר סניף: 170</t>
  </si>
  <si>
    <t>מרכז מזומנים טוביהו. מספר סניף: 173</t>
  </si>
  <si>
    <t>הרצליה עסקים. מספר סניף: 174</t>
  </si>
  <si>
    <t>איירפורט סיטי עסקים. מספר סניף: 175</t>
  </si>
  <si>
    <t>רמת גן עסקים. מספר סניף: 176</t>
  </si>
  <si>
    <t>באר-שבע עסקים. מספר סניף: 177</t>
  </si>
  <si>
    <t>מרכז מזומנים. מספר סניף: 184</t>
  </si>
  <si>
    <t>כפר קאסם. מספר סניף: 201</t>
  </si>
  <si>
    <t>כפר יאסיף. מספר סניף: 202</t>
  </si>
  <si>
    <t>בית התעשיה. מספר סניף: 208</t>
  </si>
  <si>
    <t>נצרת עסקים פריפרד. מספר סניף: 211</t>
  </si>
  <si>
    <t>רמב"ן. מספר סניף: 212</t>
  </si>
  <si>
    <t>בית וגן. מספר סניף: 213</t>
  </si>
  <si>
    <t>מצפה ספיר. מספר סניף: 228</t>
  </si>
  <si>
    <t>מערב ראשון. מספר סניף: 234</t>
  </si>
  <si>
    <t>הדרור. מספר סניף: 235</t>
  </si>
  <si>
    <t>קפלן. מספר סניף: 237</t>
  </si>
  <si>
    <t>האירוסים. מספר סניף: 240</t>
  </si>
  <si>
    <t>אקספרס מודיעין. מספר סניף: 251</t>
  </si>
  <si>
    <t>חזון איש. מספר סניף: 266</t>
  </si>
  <si>
    <t>אקספרס אשדוד. מספר סניף: 269</t>
  </si>
  <si>
    <t>אקספרס פתח- תקוה. מספר סניף: 285</t>
  </si>
  <si>
    <t>אריאל. מספר סניף: 286</t>
  </si>
  <si>
    <t>אקספרס ראשל"צ. מספר סניף: 287</t>
  </si>
  <si>
    <t>אקספרס רמלה. מספר סניף: 288</t>
  </si>
  <si>
    <t>אקספרס אשקלון. מספר סניף: 289</t>
  </si>
  <si>
    <t>ביתר עילית. מספר סניף: 290</t>
  </si>
  <si>
    <t>מעלה אדומים. מספר סניף: 291</t>
  </si>
  <si>
    <t>מודיעין עילית. מספר סניף: 292</t>
  </si>
  <si>
    <t>אקספרס קרית אתא. מספר סניף: 293</t>
  </si>
  <si>
    <t>אקספרס המכללה למנהל. מספר סניף: 296</t>
  </si>
  <si>
    <t>ראשון לציון עסקים. מספר סניף: 391</t>
  </si>
  <si>
    <t>רעננה עסקים. מספר סניף: 394</t>
  </si>
  <si>
    <t>אשדוד עסקים. מספר סניף: 399</t>
  </si>
  <si>
    <t>אתגרים. מספר סניף: 407</t>
  </si>
  <si>
    <t>שוהם. מספר סניף: 410</t>
  </si>
  <si>
    <t>רחובות עסקים. מספר סניף: 412</t>
  </si>
  <si>
    <t>טמרה. מספר סניף: 418</t>
  </si>
  <si>
    <t>עראבה. מספר סניף: 421</t>
  </si>
  <si>
    <t>ירושלים עסקים. מספר סניף: 436</t>
  </si>
  <si>
    <t>אשדוד ים. מספר סניף: 438</t>
  </si>
  <si>
    <t>רמת בית שמש. מספר סניף: 446</t>
  </si>
  <si>
    <t>גבעת טל. מספר סניף: 447</t>
  </si>
  <si>
    <t>מבשרת ציון. מספר סניף: 448</t>
  </si>
  <si>
    <t>יפיע. מספר סניף: 449</t>
  </si>
  <si>
    <t>מרכז עסקים תל אביב. מספר סניף: 450</t>
  </si>
  <si>
    <t>מרכז עסקים דרום. מספר סניף: 452</t>
  </si>
  <si>
    <t>מרכז עסקים המרכז. מספר סניף: 453</t>
  </si>
  <si>
    <t>מרכז עסקים הנגב. מספר סניף: 454</t>
  </si>
  <si>
    <t>מרכז עסקים השרון. מספר סניף: 455</t>
  </si>
  <si>
    <t>מרכז עסקים חיפה. מספר סניף: 456</t>
  </si>
  <si>
    <t>מרכז עסקים ירושלים. מספר סניף: 457</t>
  </si>
  <si>
    <t>מרכז עסקים צפון. מספר סניף: 458</t>
  </si>
  <si>
    <t>היצירה. מספר סניף: 459</t>
  </si>
  <si>
    <t>עיר ימים. מספר סניף: 462</t>
  </si>
  <si>
    <t>יובלים. מספר סניף: 464</t>
  </si>
  <si>
    <t>אם המושבות. מספר סניף: 465</t>
  </si>
  <si>
    <t>ריינה. מספר סניף: 470</t>
  </si>
  <si>
    <t>עפולה עסקים. מספר סניף: 472</t>
  </si>
  <si>
    <t>רמת אביב החדשה. מספר סניף: 474</t>
  </si>
  <si>
    <t>אלעד. מספר סניף: 475</t>
  </si>
  <si>
    <t>קרית השרון. מספר סניף: 476</t>
  </si>
  <si>
    <t>חטיבת הנגב. מספר סניף: 477</t>
  </si>
  <si>
    <t>כפר כנא. מספר סניף: 478</t>
  </si>
  <si>
    <t>סכנין. מספר סניף: 479</t>
  </si>
  <si>
    <t>עוספיה. מספר סניף: 484</t>
  </si>
  <si>
    <t>רהט. מספר סניף: 486</t>
  </si>
  <si>
    <t>אקספרס חורה. מספר סניף: 487</t>
  </si>
  <si>
    <t>הרימון. מספר סניף: 500</t>
  </si>
  <si>
    <t>העליה. מספר סניף: 503</t>
  </si>
  <si>
    <t>נאות אפקה. מספר סניף: 504</t>
  </si>
  <si>
    <t>טירה המשולש. מספר סניף: 506</t>
  </si>
  <si>
    <t>הגליל. מספר סניף: 507</t>
  </si>
  <si>
    <t>הקריה. מספר סניף: 508</t>
  </si>
  <si>
    <t>קופות גמל. מספר סניף: 509</t>
  </si>
  <si>
    <t>המאספים. מספר סניף: 510</t>
  </si>
  <si>
    <t>הקסטל. מספר סניף: 511</t>
  </si>
  <si>
    <t>בנקאות פלטינום. מספר סניף: 515</t>
  </si>
  <si>
    <t>רמת הנשיא. מספר סניף: 516</t>
  </si>
  <si>
    <t>הדרום. מספר סניף: 517</t>
  </si>
  <si>
    <t>גבעת שאול. מספר סניף: 520</t>
  </si>
  <si>
    <t>העצמאות. מספר סניף: 521</t>
  </si>
  <si>
    <t>שנקר. מספר סניף: 522</t>
  </si>
  <si>
    <t>רמת אפעל. מספר סניף: 524</t>
  </si>
  <si>
    <t>בלפור. מספר סניף: 527</t>
  </si>
  <si>
    <t>ז'בוטינסקי. מספר סניף: 528</t>
  </si>
  <si>
    <t>ישורון. מספר סניף: 529</t>
  </si>
  <si>
    <t>האגף לניירות ערך ונכסים פיננסיים. מספר סניף: 531</t>
  </si>
  <si>
    <t>שאול המלך. מספר סניף: 532</t>
  </si>
  <si>
    <t>מאה שערים. מספר סניף: 533</t>
  </si>
  <si>
    <t>הירקון- המרכז הארצי לתושבי חוץ. מספר סניף: 535</t>
  </si>
  <si>
    <t>מזכרת בתיה. מספר סניף: 536</t>
  </si>
  <si>
    <t>יהלום. מספר סניף: 537</t>
  </si>
  <si>
    <t>רמות. מספר סניף: 538</t>
  </si>
  <si>
    <t>קרית בן-גוריון. מספר סניף: 539</t>
  </si>
  <si>
    <t>ככר הסיטי. מספר סניף: 540</t>
  </si>
  <si>
    <t>הרצוג. מספר סניף: 541</t>
  </si>
  <si>
    <t>ראש פינה. מספר סניף: 542</t>
  </si>
  <si>
    <t>כורזין. מספר סניף: 543</t>
  </si>
  <si>
    <t>הדרים. מספר סניף: 544</t>
  </si>
  <si>
    <t>מרום-נוה. מספר סניף: 546</t>
  </si>
  <si>
    <t>אוניברסיטת בן גוריון. מספר סניף: 547</t>
  </si>
  <si>
    <t>אום אל פחם. מספר סניף: 548</t>
  </si>
  <si>
    <t>כפר תבור. מספר סניף: 549</t>
  </si>
  <si>
    <t>הגולן. מספר סניף: 550</t>
  </si>
  <si>
    <t>קלנסווה. מספר סניף: 551</t>
  </si>
  <si>
    <t>בלינסון. מספר סניף: 552</t>
  </si>
  <si>
    <t>השקד. מספר סניף: 555</t>
  </si>
  <si>
    <t>נתיבות. מספר סניף: 556</t>
  </si>
  <si>
    <t>קרית קריניצי. מספר סניף: 557</t>
  </si>
  <si>
    <t>אילון. מספר סניף: 558</t>
  </si>
  <si>
    <t>הדר טל. מספר סניף: 559</t>
  </si>
  <si>
    <t>חיפה עסקים. מספר סניף: 562</t>
  </si>
  <si>
    <t>מבצע עובדה. מספר סניף: 564</t>
  </si>
  <si>
    <t>בית אסיה. מספר סניף: 567</t>
  </si>
  <si>
    <t>רמת אביב ג'. מספר סניף: 568</t>
  </si>
  <si>
    <t>מרכז כלל. מספר סניף: 569</t>
  </si>
  <si>
    <t>עומר. מספר סניף: 570</t>
  </si>
  <si>
    <t>כצנלסון. מספר סניף: 572</t>
  </si>
  <si>
    <t>נוה מונוסון. מספר סניף: 573</t>
  </si>
  <si>
    <t>הפלמ"ח. מספר סניף: 574</t>
  </si>
  <si>
    <t>שמואל הנציב. מספר סניף: 575</t>
  </si>
  <si>
    <t>חרוד. מספר סניף: 576</t>
  </si>
  <si>
    <t>הדקל. מספר סניף: 577</t>
  </si>
  <si>
    <t>כפר קרע. מספר סניף: 578</t>
  </si>
  <si>
    <t>חברות בנות. מספר סניף: 579</t>
  </si>
  <si>
    <t>פקדונות מיוחדים. מספר סניף: 580</t>
  </si>
  <si>
    <t>מג'אר. מספר סניף: 581</t>
  </si>
  <si>
    <t>מודיעין. מספר סניף: 582</t>
  </si>
  <si>
    <t>הגלים. מספר סניף: 584</t>
  </si>
  <si>
    <t>גילה. מספר סניף: 585</t>
  </si>
  <si>
    <t>חולון עסקים. מספר סניף: 586</t>
  </si>
  <si>
    <t>ארמון הנציב. מספר סניף: 588</t>
  </si>
  <si>
    <t>אורן. מספר סניף: 591</t>
  </si>
  <si>
    <t>טוביהו. מספר סניף: 594</t>
  </si>
  <si>
    <t>הלוואות עובדים. מספר סניף: 595</t>
  </si>
  <si>
    <t>התעשיה נתניה. מספר סניף: 598</t>
  </si>
  <si>
    <t>הגן הטכנולוגי. מספר סניף: 599</t>
  </si>
  <si>
    <t>מרכזי עסקים. מספר סניף: 600</t>
  </si>
  <si>
    <t>הצפון. מספר סניף: 602</t>
  </si>
  <si>
    <t>יד אליהו. מספר סניף: 603</t>
  </si>
  <si>
    <t>קרית שלום. מספר סניף: 604</t>
  </si>
  <si>
    <t>יהודה המכבי. מספר סניף: 605</t>
  </si>
  <si>
    <t>רמת אביב. מספר סניף: 606</t>
  </si>
  <si>
    <t>שכונת התקוה. מספר סניף: 607</t>
  </si>
  <si>
    <t>ארלוזורוב. מספר סניף: 608</t>
  </si>
  <si>
    <t>ככר יצחק רבין. מספר סניף: 609</t>
  </si>
  <si>
    <t>הדר יוסף. מספר סניף: 610</t>
  </si>
  <si>
    <t>יפו. מספר סניף: 611</t>
  </si>
  <si>
    <t>נתניה. מספר סניף: 612</t>
  </si>
  <si>
    <t>רמת גן. מספר סניף: 613</t>
  </si>
  <si>
    <t>רמת יצחק. מספר סניף: 614</t>
  </si>
  <si>
    <t>רחובות. מספר סניף: 615</t>
  </si>
  <si>
    <t>פתח תקוה. מספר סניף: 616</t>
  </si>
  <si>
    <t>יהוד. מספר סניף: 617</t>
  </si>
  <si>
    <t>רמלה. מספר סניף: 618</t>
  </si>
  <si>
    <t>חדרה. מספר סניף: 620</t>
  </si>
  <si>
    <t>בנימינה. מספר סניף: 621</t>
  </si>
  <si>
    <t>פרדס חנה. מספר סניף: 622</t>
  </si>
  <si>
    <t>גבעת עדה. מספר סניף: 624</t>
  </si>
  <si>
    <t>זכרון יעקב. מספר סניף: 625</t>
  </si>
  <si>
    <t>הוד השרון. מספר סניף: 626</t>
  </si>
  <si>
    <t>כפר סבא. מספר סניף: 627</t>
  </si>
  <si>
    <t>הרצליה. מספר סניף: 628</t>
  </si>
  <si>
    <t>הרצליה פיתוח. מספר סניף: 629</t>
  </si>
  <si>
    <t>רמת השרון. מספר סניף: 630</t>
  </si>
  <si>
    <t>באר שבע. מספר סניף: 631</t>
  </si>
  <si>
    <t>דימונה. מספר סניף: 632</t>
  </si>
  <si>
    <t>אופקים. מספר סניף: 633</t>
  </si>
  <si>
    <t>ראשון לציון. מספר סניף: 634</t>
  </si>
  <si>
    <t>ראשונים. מספר סניף: 635</t>
  </si>
  <si>
    <t>נס ציונה. מספר סניף: 636</t>
  </si>
  <si>
    <t>באר יעקב. מספר סניף: 637</t>
  </si>
  <si>
    <t>חולון-ויצמן. מספר סניף: 638</t>
  </si>
  <si>
    <t>חולון א. מספר סניף: 639</t>
  </si>
  <si>
    <t>גבעתיים. מספר סניף: 640</t>
  </si>
  <si>
    <t>נחלת יצחק. מספר סניף: 641</t>
  </si>
  <si>
    <t>בת ים. מספר סניף: 642</t>
  </si>
  <si>
    <t>אזור. מספר סניף: 643</t>
  </si>
  <si>
    <t>אילת. מספר סניף: 644</t>
  </si>
  <si>
    <t>קרית גת. מספר סניף: 645</t>
  </si>
  <si>
    <t>גדרה. מספר סניף: 646</t>
  </si>
  <si>
    <t>גן יבנה. מספר סניף: 647</t>
  </si>
  <si>
    <t>קרית מלאכי. מספר סניף: 648</t>
  </si>
  <si>
    <t>שדרות. מספר סניף: 649</t>
  </si>
  <si>
    <t>אשקלון. מספר סניף: 650</t>
  </si>
  <si>
    <t>אפרידר. מספר סניף: 651</t>
  </si>
  <si>
    <t>אבן יהודה. מספר סניף: 652</t>
  </si>
  <si>
    <t>קדימה. מספר סניף: 653</t>
  </si>
  <si>
    <t>תל מונד. מספר סניף: 654</t>
  </si>
  <si>
    <t>בני ברק. מספר סניף: 655</t>
  </si>
  <si>
    <t>קרית אונו. מספר סניף: 656</t>
  </si>
  <si>
    <t>אור יהודה. מספר סניף: 657</t>
  </si>
  <si>
    <t>אשדוד. מספר סניף: 658</t>
  </si>
  <si>
    <t>גבעת אולגה. מספר סניף: 659</t>
  </si>
  <si>
    <t>קרית עקרון. מספר סניף: 660</t>
  </si>
  <si>
    <t>רעננה. מספר סניף: 661</t>
  </si>
  <si>
    <t>רמת יוסף. מספר סניף: 663</t>
  </si>
  <si>
    <t>פרדסים. מספר סניף: 664</t>
  </si>
  <si>
    <t>טייבה. מספר סניף: 665</t>
  </si>
  <si>
    <t>באקה אל גרביה. מספר סניף: 666</t>
  </si>
  <si>
    <t>בית דגן. מספר סניף: 667</t>
  </si>
  <si>
    <t>הנשיאים. מספר סניף: 668</t>
  </si>
  <si>
    <t>נהורה. מספר סניף: 670</t>
  </si>
  <si>
    <t>ירוחם. מספר סניף: 671</t>
  </si>
  <si>
    <t>מצפה רמון. מספר סניף: 672</t>
  </si>
  <si>
    <t>אור עקיבא. מספר סניף: 673</t>
  </si>
  <si>
    <t>הנמל. מספר סניף: 674</t>
  </si>
  <si>
    <t>כפר יונה. מספר סניף: 675</t>
  </si>
  <si>
    <t>הלפיד. מספר סניף: 676</t>
  </si>
  <si>
    <t>ראש העין. מספר סניף: 677</t>
  </si>
  <si>
    <t>מגדיאל. מספר סניף: 678</t>
  </si>
  <si>
    <t>טשרניחובסקי. מספר סניף: 679</t>
  </si>
  <si>
    <t>כפר שמריהו. מספר סניף: 680</t>
  </si>
  <si>
    <t>לב דיזנגוף. מספר סניף: 681</t>
  </si>
  <si>
    <t>ככר נח. מספר סניף: 683</t>
  </si>
  <si>
    <t>עמישב. מספר סניף: 684</t>
  </si>
  <si>
    <t>לוד. מספר סניף: 685</t>
  </si>
  <si>
    <t>שמשון. מספר סניף: 686</t>
  </si>
  <si>
    <t>קרית אריה. מספר סניף: 688</t>
  </si>
  <si>
    <t>בן יהודה. מספר סניף: 689</t>
  </si>
  <si>
    <t>ירושלים, ראשי. מספר סניף: 690</t>
  </si>
  <si>
    <t>קרית היובל. מספר סניף: 691</t>
  </si>
  <si>
    <t>בית שמש. מספר סניף: 692</t>
  </si>
  <si>
    <t>בית הכרם. מספר סניף: 694</t>
  </si>
  <si>
    <t>רמות אשכול. מספר סניף: 695</t>
  </si>
  <si>
    <t>מזרח ירושלים. מספר סניף: 696</t>
  </si>
  <si>
    <t>שערי העיר. מספר סניף: 698</t>
  </si>
  <si>
    <t>פסגת זאב. מספר סניף: 699</t>
  </si>
  <si>
    <t>חיפה ראשי. מספר סניף: 700</t>
  </si>
  <si>
    <t>הר הכרמל. מספר סניף: 701</t>
  </si>
  <si>
    <t>נוה שאנן. מספר סניף: 702</t>
  </si>
  <si>
    <t>טירת הכרמל. מספר סניף: 703</t>
  </si>
  <si>
    <t>אחוזה. מספר סניף: 704</t>
  </si>
  <si>
    <t>הרצל. מספר סניף: 705</t>
  </si>
  <si>
    <t>קרית חיים מערבית. מספר סניף: 706</t>
  </si>
  <si>
    <t>קרית אליעזר. מספר סניף: 707</t>
  </si>
  <si>
    <t>קרית שפרינצק. מספר סניף: 708</t>
  </si>
  <si>
    <t>התשבי. מספר סניף: 709</t>
  </si>
  <si>
    <t>נשר תל חנן. מספר סניף: 712</t>
  </si>
  <si>
    <t>עכו. מספר סניף: 713</t>
  </si>
  <si>
    <t>צפת. מספר סניף: 714</t>
  </si>
  <si>
    <t>חצור. מספר סניף: 715</t>
  </si>
  <si>
    <t>נהריה. מספר סניף: 716</t>
  </si>
  <si>
    <t>בית שאן. מספר סניף: 717</t>
  </si>
  <si>
    <t>קרית שמונה. מספר סניף: 718</t>
  </si>
  <si>
    <t>קרית טבעון-הנשיא. מספר סניף: 719</t>
  </si>
  <si>
    <t>קרית חיים. מספר סניף: 720</t>
  </si>
  <si>
    <t>קרית אתא. מספר סניף: 721</t>
  </si>
  <si>
    <t>יקנעם. מספר סניף: 722</t>
  </si>
  <si>
    <t>טבריה. מספר סניף: 723</t>
  </si>
  <si>
    <t>טבריה עלית. מספר סניף: 724</t>
  </si>
  <si>
    <t>נצרת. מספר סניף: 726</t>
  </si>
  <si>
    <t>עפולה. מספר סניף: 727</t>
  </si>
  <si>
    <t>מגדל העמק. מספר סניף: 728</t>
  </si>
  <si>
    <t>קרית מוצקין. מספר סניף: 729</t>
  </si>
  <si>
    <t>קרית ים. מספר סניף: 730</t>
  </si>
  <si>
    <t>שפרעם. מספר סניף: 731</t>
  </si>
  <si>
    <t>מעלות תרשיחא. מספר סניף: 732</t>
  </si>
  <si>
    <t>נצרת עלית. מספר סניף: 733</t>
  </si>
  <si>
    <t>קרית טבעון-מרכז מסחרי. מספר סניף: 735</t>
  </si>
  <si>
    <t>ככר פריז. מספר סניף: 736</t>
  </si>
  <si>
    <t>נווה אלון. מספר סניף: 737</t>
  </si>
  <si>
    <t>עפולה עלית. מספר סניף: 738</t>
  </si>
  <si>
    <t>קיסריה. מספר סניף: 741</t>
  </si>
  <si>
    <t>דאלית אל כרמל. מספר סניף: 742</t>
  </si>
  <si>
    <t>שרת. מספר סניף: 743</t>
  </si>
  <si>
    <t>מג'דל שמס. מספר סניף: 744</t>
  </si>
  <si>
    <t>אוניברסיטת חיפה. מספר סניף: 745</t>
  </si>
  <si>
    <t>הקריון. מספר סניף: 746</t>
  </si>
  <si>
    <t>כרמיאל. מספר סניף: 747</t>
  </si>
  <si>
    <t>תלפיות. מספר סניף: 748</t>
  </si>
  <si>
    <t>הים. מספר סניף: 749</t>
  </si>
  <si>
    <t>התעשיה האוירית. מספר סניף: 752</t>
  </si>
  <si>
    <t>ככר המדינה. מספר סניף: 753</t>
  </si>
  <si>
    <t>פנקס. מספר סניף: 754</t>
  </si>
  <si>
    <t>יזרעאליה. מספר סניף: 755</t>
  </si>
  <si>
    <t>השקמה. מספר סניף: 756</t>
  </si>
  <si>
    <t>הפארק. מספר סניף: 757</t>
  </si>
  <si>
    <t>ששת הימים. מספר סניף: 758</t>
  </si>
  <si>
    <t>נאות שושנים. מספר סניף: 759</t>
  </si>
  <si>
    <t>חיים עוזר. מספר סניף: 761</t>
  </si>
  <si>
    <t>יבנה. מספר סניף: 762</t>
  </si>
  <si>
    <t>ערד. מספר סניף: 763</t>
  </si>
  <si>
    <t>עתידים עסקים. מספר סניף: 765</t>
  </si>
  <si>
    <t>גור. מספר סניף: 766</t>
  </si>
  <si>
    <t>נוה-ים. מספר סניף: 768</t>
  </si>
  <si>
    <t>נוה מגן. מספר סניף: 769</t>
  </si>
  <si>
    <t>האשל. מספר סניף: 770</t>
  </si>
  <si>
    <t>פולג. מספר סניף: 771</t>
  </si>
  <si>
    <t>לינקולן. מספר סניף: 772</t>
  </si>
  <si>
    <t>נוה רם. מספר סניף: 773</t>
  </si>
  <si>
    <t>נמל תעופה בן גוריון. מספר סניף: 774</t>
  </si>
  <si>
    <t>בבלי. מספר סניף: 776</t>
  </si>
  <si>
    <t>נוה חן. מספר סניף: 777</t>
  </si>
  <si>
    <t>אינשטיין. מספר סניף: 778</t>
  </si>
  <si>
    <t>יצחק שדה. מספר סניף: 780</t>
  </si>
  <si>
    <t>מונטיפיורי. מספר סניף: 781</t>
  </si>
  <si>
    <t>רחביה. מספר סניף: 782</t>
  </si>
  <si>
    <t>ככר ציון. מספר סניף: 783</t>
  </si>
  <si>
    <t>הגבעה הצרפתית. מספר סניף: 784</t>
  </si>
  <si>
    <t>נאות רחל. מספר סניף: 785</t>
  </si>
  <si>
    <t>למד. מספר סניף: 788</t>
  </si>
  <si>
    <t>המפרץ. מספר סניף: 791</t>
  </si>
  <si>
    <t>קרית ביאליק. מספר סניף: 792</t>
  </si>
  <si>
    <t>מרכז תפעולי ארצי לסחר חוץ. מספר סניף: 794</t>
  </si>
  <si>
    <t>האגף לניירות ערך ונכסים פיננסיים. מספר סניף: 795</t>
  </si>
  <si>
    <t>ניירות ערך-תפעול. מספר סניף: 797</t>
  </si>
  <si>
    <t>הנהלה ראשית. מספר סניף: 799</t>
  </si>
  <si>
    <t>פועלים בטלפון. מספר סניף: 877</t>
  </si>
  <si>
    <t>ירושלים ראשי. מספר סניף: 51</t>
  </si>
  <si>
    <t>אגוד פרימיום. מספר סניף: 55</t>
  </si>
  <si>
    <t>אגוד פרמיום-חיפה. מספר סניף: 56</t>
  </si>
  <si>
    <t>רמת גן. מספר סניף: 62</t>
  </si>
  <si>
    <t>תל אביב ראשי. מספר סניף: 63</t>
  </si>
  <si>
    <t>מיקדו. מספר סניף: 64</t>
  </si>
  <si>
    <t>גורדון. מספר סניף: 66</t>
  </si>
  <si>
    <t>פתח תקוה. מספר סניף: 70</t>
  </si>
  <si>
    <t>אשדוד. מספר סניף: 71</t>
  </si>
  <si>
    <t>הרצליה. מספר סניף: 72</t>
  </si>
  <si>
    <t>בת ים. מספר סניף: 73</t>
  </si>
  <si>
    <t>ראשון לציון. מספר סניף: 74</t>
  </si>
  <si>
    <t>רעננה. מספר סניף: 75</t>
  </si>
  <si>
    <t>קרית אריה. מספר סניף: 76</t>
  </si>
  <si>
    <t>ראש העין. מספר סניף: 78</t>
  </si>
  <si>
    <t>הרצליה פיתוח. מספר סניף: 79</t>
  </si>
  <si>
    <t>חיפה ראשי. מספר סניף: 81</t>
  </si>
  <si>
    <t>מרכז הכרמל. מספר סניף: 83</t>
  </si>
  <si>
    <t>נתניה. מספר סניף: 91</t>
  </si>
  <si>
    <t>חדרה. מספר סניף: 92</t>
  </si>
  <si>
    <t>רחובות. מספר סניף: 93</t>
  </si>
  <si>
    <t>פולג. מספר סניף: 95</t>
  </si>
  <si>
    <t>אגוד ישיר. מספר סניף: 123</t>
  </si>
  <si>
    <t>מבשרת. מספר סניף: 142</t>
  </si>
  <si>
    <t>אלעד. מספר סניף: 143</t>
  </si>
  <si>
    <t>קרית אונו. מספר סניף: 144</t>
  </si>
  <si>
    <t>קרית גת. מספר סניף: 146</t>
  </si>
  <si>
    <t>בית שמש. מספר סניף: 147</t>
  </si>
  <si>
    <t>רימונים בני ברק. מספר סניף: 148</t>
  </si>
  <si>
    <t>הוד השרון. מספר סניף: 152</t>
  </si>
  <si>
    <t>הקריות. מספר סניף: 153</t>
  </si>
  <si>
    <t>מודיעין. מספר סניף: 154</t>
  </si>
  <si>
    <t>רמת השרון. מספר סניף: 155</t>
  </si>
  <si>
    <t>כפר גנים. מספר סניף: 156</t>
  </si>
  <si>
    <t>כיכר המדינה. מספר סניף: 157</t>
  </si>
  <si>
    <t>חולון. מספר סניף: 158</t>
  </si>
  <si>
    <t>נהריה. מספר סניף: 190</t>
  </si>
  <si>
    <t>אשקלון. מספר סניף: 192</t>
  </si>
  <si>
    <t>הנהלה. מספר סניף: 196</t>
  </si>
  <si>
    <t>הנהלה. מספר סניף: 197</t>
  </si>
  <si>
    <t>הנהלה. מספר סניף: 198</t>
  </si>
  <si>
    <t>משכנתאות. מספר סניף: 992</t>
  </si>
  <si>
    <t>עובדה. מספר סניף: 177</t>
  </si>
  <si>
    <t>גבעתיים. מספר סניף: 179</t>
  </si>
  <si>
    <t>חיל הים - חיפה. מספר סניף: 186</t>
  </si>
  <si>
    <t>ראש פינה. מספר סניף: 313</t>
  </si>
  <si>
    <t>גלילות. מספר סניף: 314</t>
  </si>
  <si>
    <t>מודיעין. מספר סניף: 315</t>
  </si>
  <si>
    <t>רמת פולג. מספר סניף: 316</t>
  </si>
  <si>
    <t>כפר-גנים. מספר סניף: 317</t>
  </si>
  <si>
    <t>נווה זאב. מספר סניף: 318</t>
  </si>
  <si>
    <t>המרכז למימון מתמחה. מספר סניף: 321</t>
  </si>
  <si>
    <t>לקוחות נבחרים. מספר סניף: 338</t>
  </si>
  <si>
    <t>צריפין. מספר סניף: 341</t>
  </si>
  <si>
    <t>נבטים. מספר סניף: 342</t>
  </si>
  <si>
    <t>אריאל. מספר סניף: 343</t>
  </si>
  <si>
    <t>ראשון לציון. מספר סניף: 344</t>
  </si>
  <si>
    <t>רעות. מספר סניף: 345</t>
  </si>
  <si>
    <t>נתניה. מספר סניף: 346</t>
  </si>
  <si>
    <t>פתח תקוה. מספר סניף: 347</t>
  </si>
  <si>
    <t>אפק. מספר סניף: 348</t>
  </si>
  <si>
    <t>אשקלון. מספר סניף: 349</t>
  </si>
  <si>
    <t>מת"מ אומגה. מספר סניף: 350</t>
  </si>
  <si>
    <t>אשדוד. מספר סניף: 355</t>
  </si>
  <si>
    <t>היוצרים. מספר סניף: 356</t>
  </si>
  <si>
    <t>הסניף המרכזי. מספר סניף: 357</t>
  </si>
  <si>
    <t>החשמונאים. מספר סניף: 361</t>
  </si>
  <si>
    <t>מפרץ חיפה. מספר סניף: 362</t>
  </si>
  <si>
    <t>באר שבע. מספר סניף: 363</t>
  </si>
  <si>
    <t>צהלה. מספר סניף: 365</t>
  </si>
  <si>
    <t>תל נוף. מספר סניף: 366</t>
  </si>
  <si>
    <t>חצור. מספר סניף: 367</t>
  </si>
  <si>
    <t>ירושלים. מספר סניף: 369</t>
  </si>
  <si>
    <t>רמת דוד. מספר סניף: 371</t>
  </si>
  <si>
    <t>תל השומר. מספר סניף: 372</t>
  </si>
  <si>
    <t>לוד תעשיה אוירית. מספר סניף: 374</t>
  </si>
  <si>
    <t>רמת השרון. מספר סניף: 375</t>
  </si>
  <si>
    <t>חצרים. מספר סניף: 376</t>
  </si>
  <si>
    <t>אילת. מספר סניף: 377</t>
  </si>
  <si>
    <t>הקריה. מספר סניף: 378</t>
  </si>
  <si>
    <t>פלמחים. מספר סניף: 379</t>
  </si>
  <si>
    <t>כפר סבא. מספר סניף: 380</t>
  </si>
  <si>
    <t>רמון. מספר סניף: 381</t>
  </si>
  <si>
    <t>בת ים חולון. מספר סניף: 382</t>
  </si>
  <si>
    <t>בת גלים. מספר סניף: 386</t>
  </si>
  <si>
    <t>מרכז שרות ישיר. מספר סניף: 388</t>
  </si>
  <si>
    <t>הנהלה ראשית. מספר סניף: 389</t>
  </si>
  <si>
    <t>מערב ראשון לציון. מספר סניף: 392</t>
  </si>
  <si>
    <t>רחובות. מספר סניף: 395</t>
  </si>
  <si>
    <t>גדרה. מספר סניף: 397</t>
  </si>
  <si>
    <t>כרמיאל. מספר סניף: 398</t>
  </si>
  <si>
    <t>הנהח"ש ראשית. מספר סניף: 399</t>
  </si>
  <si>
    <t>מ.ש.י. כניסה לקבע. מספר סניף: 988</t>
  </si>
  <si>
    <t>שלוחת רמב"ם. מספר סניף: 991</t>
  </si>
  <si>
    <t>שלוחת ערבה. מספר סניף: 993</t>
  </si>
  <si>
    <t>טכני. מספר סניף: 996</t>
  </si>
  <si>
    <t>אסף הרופא. מספר סניף: 998</t>
  </si>
  <si>
    <t>ירכא. מספר סניף: 602</t>
  </si>
  <si>
    <t>מיתר. מספר סניף: 603</t>
  </si>
  <si>
    <t>משכנתאות. מספר סניף: 613</t>
  </si>
  <si>
    <t>טמרה. מספר סניף: 614</t>
  </si>
  <si>
    <t>אגף החשבות. מספר סניף: 619</t>
  </si>
  <si>
    <t>שפרעם. מספר סניף: 620</t>
  </si>
  <si>
    <t>שבטי ישראל. מספר סניף: 621</t>
  </si>
  <si>
    <t>דבוריה. מספר סניף: 623</t>
  </si>
  <si>
    <t>מג'ד אל כרום. מספר סניף: 624</t>
  </si>
  <si>
    <t>מעיליא. מספר סניף: 625</t>
  </si>
  <si>
    <t>עראבה. מספר סניף: 626</t>
  </si>
  <si>
    <t>פאולוס הששי. מספר סניף: 627</t>
  </si>
  <si>
    <t>יפיע. מספר סניף: 628</t>
  </si>
  <si>
    <t>ריינה. מספר סניף: 630</t>
  </si>
  <si>
    <t>כפר כנא. מספר סניף: 631</t>
  </si>
  <si>
    <t>טורעאן. מספר סניף: 632</t>
  </si>
  <si>
    <t>עילבון. מספר סניף: 634</t>
  </si>
  <si>
    <t>גאולה. מספר סניף: 635</t>
  </si>
  <si>
    <t>סאלח א-דין. מספר סניף: 638</t>
  </si>
  <si>
    <t>נצרת ראשי. מספר סניף: 639</t>
  </si>
  <si>
    <t>אל ראם. מספר סניף: 640</t>
  </si>
  <si>
    <t>ירושלים. מספר סניף: 642</t>
  </si>
  <si>
    <t>ראמה. מספר סניף: 643</t>
  </si>
  <si>
    <t>עכו. מספר סניף: 644</t>
  </si>
  <si>
    <t>באר שבע. מספר סניף: 645</t>
  </si>
  <si>
    <t>אגרון. מספר סניף: 646</t>
  </si>
  <si>
    <t>נתניה. מספר סניף: 647</t>
  </si>
  <si>
    <t>דימונה. מספר סניף: 649</t>
  </si>
  <si>
    <t>חיפה ראשי. מספר סניף: 650</t>
  </si>
  <si>
    <t>פתח תקוה. מספר סניף: 651</t>
  </si>
  <si>
    <t>התקוה. מספר סניף: 652</t>
  </si>
  <si>
    <t>יפו. מספר סניף: 653</t>
  </si>
  <si>
    <t>תל אביב ראשי. מספר סניף: 654</t>
  </si>
  <si>
    <t>דרך הים. מספר סניף: 655</t>
  </si>
  <si>
    <t>בית מעיא. מספר סניף: 656</t>
  </si>
  <si>
    <t>ככר רבין. מספר סניף: 658</t>
  </si>
  <si>
    <t>חשבות הבנק. מספר סניף: 659</t>
  </si>
  <si>
    <t>נהריה. מספר סניף: 660</t>
  </si>
  <si>
    <t>כנפי נשרים. מספר סניף: 661</t>
  </si>
  <si>
    <t>טירת הכרמל. מספר סניף: 662</t>
  </si>
  <si>
    <t>רמת גן. מספר סניף: 663</t>
  </si>
  <si>
    <t>גבעתיים. מספר סניף: 666</t>
  </si>
  <si>
    <t>ראשון לציון. מספר סניף: 668</t>
  </si>
  <si>
    <t>רמלה. מספר סניף: 669</t>
  </si>
  <si>
    <t>אכסאל. מספר סניף: 671</t>
  </si>
  <si>
    <t>השלום. מספר סניף: 672</t>
  </si>
  <si>
    <t>רחובות. מספר סניף: 674</t>
  </si>
  <si>
    <t>אשדוד. מספר סניף: 676</t>
  </si>
  <si>
    <t>חדרה. מספר סניף: 677</t>
  </si>
  <si>
    <t>בת ים. מספר סניף: 678</t>
  </si>
  <si>
    <t>מרכז הכרמל. מספר סניף: 679</t>
  </si>
  <si>
    <t>קרית מוצקין. מספר סניף: 680</t>
  </si>
  <si>
    <t>ג'דידה-מכר. מספר סניף: 681</t>
  </si>
  <si>
    <t>אור יהודה. מספר סניף: 683</t>
  </si>
  <si>
    <t>הדס מרכנתיל קופות גמל. מספר סניף: 685</t>
  </si>
  <si>
    <t>חולון. מספר סניף: 686</t>
  </si>
  <si>
    <t>סכנין. מספר סניף: 687</t>
  </si>
  <si>
    <t>מרכז ני"ע. מספר סניף: 690</t>
  </si>
  <si>
    <t>כפר יאסיף. מספר סניף: 691</t>
  </si>
  <si>
    <t>תרשיחא. מספר סניף: 692</t>
  </si>
  <si>
    <t>ואדי ניסנאס. מספר סניף: 694</t>
  </si>
  <si>
    <t>כפר קמא. מספר סניף: 695</t>
  </si>
  <si>
    <t>רהט. מספר סניף: 696</t>
  </si>
  <si>
    <t>אום אל פחם. מספר סניף: 697</t>
  </si>
  <si>
    <t>כפר סבא. מספר סניף: 699</t>
  </si>
  <si>
    <t>מנהלת אזור תל אביב והמרכז. מספר סניף: 701</t>
  </si>
  <si>
    <t>מנהלת אזור ירושלים והדרום. מספר סניף: 702</t>
  </si>
  <si>
    <t>מנהלת אזור חיפה והשרון. מספר סניף: 703</t>
  </si>
  <si>
    <t>מנהלת אזור נצרת. מספר סניף: 705</t>
  </si>
  <si>
    <t>מנהלת אזור עכו. מספר סניף: 706</t>
  </si>
  <si>
    <t>מרכז השקעות אח"מים מרכנתיל. מספר סניף: 711</t>
  </si>
  <si>
    <t>עסקים ראשי. מספר סניף: 720</t>
  </si>
  <si>
    <t>בועיינה - נג'ידאת. מספר סניף: 724</t>
  </si>
  <si>
    <t>מרכז סחר חוץ צפוני. מספר סניף: 727</t>
  </si>
  <si>
    <t>בני ברק. מספר סניף: 732</t>
  </si>
  <si>
    <t>רמת השרון. מספר סניף: 733</t>
  </si>
  <si>
    <t>ביתר עילית. מספר סניף: 734</t>
  </si>
  <si>
    <t>רעננה. מספר סניף: 735</t>
  </si>
  <si>
    <t>סנהדריה. מספר סניף: 736</t>
  </si>
  <si>
    <t>כאבול. מספר סניף: 738</t>
  </si>
  <si>
    <t>הר-נוף. מספר סניף: 739</t>
  </si>
  <si>
    <t>יהודה הנשיא. מספר סניף: 740</t>
  </si>
  <si>
    <t>רמות. מספר סניף: 742</t>
  </si>
  <si>
    <t>דיר אל אסד - בענה. מספר סניף: 743</t>
  </si>
  <si>
    <t>דיר - חנא. מספר סניף: 744</t>
  </si>
  <si>
    <t>רבי עקיבא. מספר סניף: 745</t>
  </si>
  <si>
    <t>רוממה. מספר סניף: 746</t>
  </si>
  <si>
    <t>יעוץ פנסיוני. מספר סניף: 749</t>
  </si>
  <si>
    <t>כפר קאסם. מספר סניף: 750</t>
  </si>
  <si>
    <t>הוד השרון. מספר סניף: 751</t>
  </si>
  <si>
    <t>העמקים. מספר סניף: 752</t>
  </si>
  <si>
    <t>חורפיש. מספר סניף: 753</t>
  </si>
  <si>
    <t>מרכז עסקים השרון. מספר סניף: 755</t>
  </si>
  <si>
    <t>אעבלין. מספר סניף: 756</t>
  </si>
  <si>
    <t>שלוחת גאולה. מספר סניף: 17</t>
  </si>
  <si>
    <t>שלוחת נתניה . מספר סניף: 22</t>
  </si>
  <si>
    <t>שלוחת טרפון. מספר סניף: 30</t>
  </si>
  <si>
    <t>שלוחת חפץ חיים. מספר סניף: 65</t>
  </si>
  <si>
    <t>שלוחת חזון איש. מספר סניף: 68</t>
  </si>
  <si>
    <t>בן יהודה. מספר סניף: 401</t>
  </si>
  <si>
    <t>מרכז עסקים  י-ם. מספר סניף: 402</t>
  </si>
  <si>
    <t>מרכז עסקים י-ם. מספר סניף: 403</t>
  </si>
  <si>
    <t>ככר המדינה. מספר סניף: 405</t>
  </si>
  <si>
    <t>חצרות יפו. מספר סניף: 406</t>
  </si>
  <si>
    <t>בית אל על. מספר סניף: 407</t>
  </si>
  <si>
    <t>ריבל. מספר סניף: 408</t>
  </si>
  <si>
    <t>מרכז עסקים ת"א. מספר סניף: 409</t>
  </si>
  <si>
    <t>כיכר המדינה. מספר סניף: 410</t>
  </si>
  <si>
    <t>קרית אילון. מספר סניף: 411</t>
  </si>
  <si>
    <t>חולון. מספר סניף: 412</t>
  </si>
  <si>
    <t>רמת גן. מספר סניף: 413</t>
  </si>
  <si>
    <t>בר אילן. מספר סניף: 414</t>
  </si>
  <si>
    <t>הרצליה. מספר סניף: 415</t>
  </si>
  <si>
    <t>אשדוד. מספר סניף: 416</t>
  </si>
  <si>
    <t>גאולה י-ם. מספר סניף: 417</t>
  </si>
  <si>
    <t>קרית שדה התעופה. מספר סניף: 418</t>
  </si>
  <si>
    <t>אזור תעשיה חולון. מספר סניף: 419</t>
  </si>
  <si>
    <t>חדרה. מספר סניף: 420</t>
  </si>
  <si>
    <t>גן העיר. מספר סניף: 421</t>
  </si>
  <si>
    <t>מרכז עסקים נתניה. מספר סניף: 422</t>
  </si>
  <si>
    <t>רעננה. מספר סניף: 423</t>
  </si>
  <si>
    <t>כפר סבא. מספר סניף: 424</t>
  </si>
  <si>
    <t>בת ים. מספר סניף: 425</t>
  </si>
  <si>
    <t>מרכז עסקים באר שבע. מספר סניף: 426</t>
  </si>
  <si>
    <t>אשקלון. מספר סניף: 427</t>
  </si>
  <si>
    <t>נתיבות. מספר סניף: 428</t>
  </si>
  <si>
    <t>מרכז עסקים פ"ת. מספר סניף: 429</t>
  </si>
  <si>
    <t>טרפון. מספר סניף: 430</t>
  </si>
  <si>
    <t>רמת סיב פתח תקוה. מספר סניף: 431</t>
  </si>
  <si>
    <t>רמלה. מספר סניף: 432</t>
  </si>
  <si>
    <t>קרית גת. מספר סניף: 433</t>
  </si>
  <si>
    <t>רחובות. מספר סניף: 434</t>
  </si>
  <si>
    <t>ראשון לציון. מספר סניף: 435</t>
  </si>
  <si>
    <t>חצרות יפו. מספר סניף: 436</t>
  </si>
  <si>
    <t>אופקים. מספר סניף: 437</t>
  </si>
  <si>
    <t>קניון אורות. מספר סניף: 438</t>
  </si>
  <si>
    <t>בית שאן. מספר סניף: 439</t>
  </si>
  <si>
    <t>סקטור תפעול מט"ח. מספר סניף: 440</t>
  </si>
  <si>
    <t>חיפה הדר. מספר סניף: 441</t>
  </si>
  <si>
    <t>שלומי. מספר סניף: 442</t>
  </si>
  <si>
    <t>נהריה. מספר סניף: 443</t>
  </si>
  <si>
    <t>מרכז עסקים חיפה. מספר סניף: 444</t>
  </si>
  <si>
    <t>עכו. מספר סניף: 445</t>
  </si>
  <si>
    <t>קרית ים. מספר סניף: 446</t>
  </si>
  <si>
    <t>נשר. מספר סניף: 447</t>
  </si>
  <si>
    <t>קרית אתא. מספר סניף: 448</t>
  </si>
  <si>
    <t>כרמל. מספר סניף: 449</t>
  </si>
  <si>
    <t>קרית מלאכי. מספר סניף: 450</t>
  </si>
  <si>
    <t>הלואות ארציות. מספר סניף: 451</t>
  </si>
  <si>
    <t>מרכז עסקים נתניה. מספר סניף: 452</t>
  </si>
  <si>
    <t>לב דיזנגוף. מספר סניף: 453</t>
  </si>
  <si>
    <t>אלון שבות. מספר סניף: 454</t>
  </si>
  <si>
    <t>גבעתיים. מספר סניף: 455</t>
  </si>
  <si>
    <t>דימונה. מספר סניף: 456</t>
  </si>
  <si>
    <t>האפוטרופוס הכללי. מספר סניף: 457</t>
  </si>
  <si>
    <t>גבעת שאול. מספר סניף: 458</t>
  </si>
  <si>
    <t>בן יהודה. מספר סניף: 460</t>
  </si>
  <si>
    <t>מרכז עסקים ראשי ת"א. מספר סניף: 461</t>
  </si>
  <si>
    <t>טבריה. מספר סניף: 462</t>
  </si>
  <si>
    <t>קק"ל. מספר סניף: 464</t>
  </si>
  <si>
    <t>רוטשילד פ"ת. מספר סניף: 465</t>
  </si>
  <si>
    <t>מרכז עסקים יהלומים. מספר סניף: 466</t>
  </si>
  <si>
    <t>קרית אונו. מספר סניף: 467</t>
  </si>
  <si>
    <t>חזון איש. מספר סניף: 468</t>
  </si>
  <si>
    <t>סלמה. מספר סניף: 469</t>
  </si>
  <si>
    <t>אילת. מספר סניף: 470</t>
  </si>
  <si>
    <t>ריב"ל. מספר סניף: 471</t>
  </si>
  <si>
    <t>רמת השרון. מספר סניף: 472</t>
  </si>
  <si>
    <t>פרדס חנה. מספר סניף: 473</t>
  </si>
  <si>
    <t>עפולה. מספר סניף: 474</t>
  </si>
  <si>
    <t>מרכז עסקים ת"א. מספר סניף: 475</t>
  </si>
  <si>
    <t>טרפון. מספר סניף: 476</t>
  </si>
  <si>
    <t>המגדל. מספר סניף: 477</t>
  </si>
  <si>
    <t>מרכז בנקאות פרטית בינלאומית  ת"א. מספר סניף: 478</t>
  </si>
  <si>
    <t>גבעת שאול. מספר סניף: 479</t>
  </si>
  <si>
    <t>ניירות ערך. מספר סניף: 480</t>
  </si>
  <si>
    <t>הנשיאים. מספר סניף: 481</t>
  </si>
  <si>
    <t>קרני שומרון. מספר סניף: 483</t>
  </si>
  <si>
    <t>קרית שמונה. מספר סניף: 487</t>
  </si>
  <si>
    <t>סקטור קופ"ג. מספר סניף: 488</t>
  </si>
  <si>
    <t>ערד. מספר סניף: 489</t>
  </si>
  <si>
    <t>ברנע אשקלון. מספר סניף: 490</t>
  </si>
  <si>
    <t>אשקלון. מספר סניף: 491</t>
  </si>
  <si>
    <t>נווה שאנן. מספר סניף: 492</t>
  </si>
  <si>
    <t>רמת אביב. מספר סניף: 493</t>
  </si>
  <si>
    <t>חשמונאים. מספר סניף: 494</t>
  </si>
  <si>
    <t>א"ת ראשל"צ. מספר סניף: 495</t>
  </si>
  <si>
    <t>רעננה. מספר סניף: 496</t>
  </si>
  <si>
    <t>קרני שומרון. מספר סניף: 497</t>
  </si>
  <si>
    <t>משרד ראשי. מספר סניף: 499</t>
  </si>
  <si>
    <t>סקטור מימון וסחר בינלאומי. מספר סניף: 501</t>
  </si>
  <si>
    <t>מרכז בנקאות פרטית  בינלאומית אשדוד. מספר סניף: 502</t>
  </si>
  <si>
    <t>פקטורינג. מספר סניף: 503</t>
  </si>
  <si>
    <t>מת"מ חיפה. מספר סניף: 505</t>
  </si>
  <si>
    <t>מרכז הבנקאות. מספר סניף: 509</t>
  </si>
  <si>
    <t>מרכז מזומנים. מספר סניף: 510</t>
  </si>
  <si>
    <t>נס ציונה. מספר סניף: 511</t>
  </si>
  <si>
    <t>הוד השרון. מספר סניף: 512</t>
  </si>
  <si>
    <t>כרמיאל. מספר סניף: 513</t>
  </si>
  <si>
    <t>יהוד. מספר סניף: 514</t>
  </si>
  <si>
    <t>בית נח. מספר סניף: 515</t>
  </si>
  <si>
    <t>תלפיות. מספר סניף: 517</t>
  </si>
  <si>
    <t>קריון. מספר סניף: 518</t>
  </si>
  <si>
    <t>קרית אריה. מספר סניף: 519</t>
  </si>
  <si>
    <t>מרכז בנקאות פרטית בינלאומית י-ם. מספר סניף: 520</t>
  </si>
  <si>
    <t>מודיעין. מספר סניף: 521</t>
  </si>
  <si>
    <t>הרצליה פיתוח. מספר סניף: 522</t>
  </si>
  <si>
    <t>נשר. מספר סניף: 523</t>
  </si>
  <si>
    <t>ככר המדינה. מספר סניף: 524</t>
  </si>
  <si>
    <t>סביונים. מספר סניף: 525</t>
  </si>
  <si>
    <t>ערים. מספר סניף: 526</t>
  </si>
  <si>
    <t>נאות רחל. מספר סניף: 527</t>
  </si>
  <si>
    <t>קרית עתידים. מספר סניף: 528</t>
  </si>
  <si>
    <t>קניון הבאר. מספר סניף: 529</t>
  </si>
  <si>
    <t>גבעת שמואל. מספר סניף: 530</t>
  </si>
  <si>
    <t>תפעול קופ"ג עורפי. מספר סניף: 531</t>
  </si>
  <si>
    <t>פארק המדע רחובות. מספר סניף: 532</t>
  </si>
  <si>
    <t>אזור תעשיה כפר סבא. מספר סניף: 533</t>
  </si>
  <si>
    <t>מרום נווה. מספר סניף: 534</t>
  </si>
  <si>
    <t>תפעול עורפי. מספר סניף: 536</t>
  </si>
  <si>
    <t>כפר יאסיף. מספר סניף: 538</t>
  </si>
  <si>
    <t>כנפי נשרים. מספר סניף: 539</t>
  </si>
  <si>
    <t>יבנה. מספר סניף: 540</t>
  </si>
  <si>
    <t>מרכז בנקאות פרטת נתניה. מספר סניף: 541</t>
  </si>
  <si>
    <t>עיר ימים נתניה. מספר סניף: 542</t>
  </si>
  <si>
    <t>ראש העין. מספר סניף: 543</t>
  </si>
  <si>
    <t>קק"ל. מספר סניף: 544</t>
  </si>
  <si>
    <t>מט"ל לוד. מספר סניף: 546</t>
  </si>
  <si>
    <t>גלבוע ת"א. מספר סניף: 547</t>
  </si>
  <si>
    <t>כפר גנים. מספר סניף: 548</t>
  </si>
  <si>
    <t>רוטשילד פ"ת. מספר סניף: 550</t>
  </si>
  <si>
    <t>פז רמת גן. מספר סניף: 551</t>
  </si>
  <si>
    <t>ברקת, נתניה. מספר סניף: 553</t>
  </si>
  <si>
    <t>בלפור בת-ים. מספר סניף: 554</t>
  </si>
  <si>
    <t>קוגל,חולון. מספר סניף: 555</t>
  </si>
  <si>
    <t>החשמונאים, ת"א. מספר סניף: 556</t>
  </si>
  <si>
    <t>מעלות. מספר סניף: 558</t>
  </si>
  <si>
    <t>נצרת. מספר סניף: 559</t>
  </si>
  <si>
    <t>נצרת עלית. מספר סניף: 560</t>
  </si>
  <si>
    <t>קרית אתגרים. מספר סניף: 561</t>
  </si>
  <si>
    <t>צפת. מספר סניף: 562</t>
  </si>
  <si>
    <t>פלי"ם, חיפה. מספר סניף: 564</t>
  </si>
  <si>
    <t>אשדוד סיטי. מספר סניף: 565</t>
  </si>
  <si>
    <t>מצדה. מספר סניף: 566</t>
  </si>
  <si>
    <t>בית שמש. מספר סניף: 567</t>
  </si>
  <si>
    <t>הלני המלכה, י-ם. מספר סניף: 568</t>
  </si>
  <si>
    <t>רמת אשכול, י-ם. מספר סניף: 569</t>
  </si>
  <si>
    <t>כהנמן. מספר סניף: 570</t>
  </si>
  <si>
    <t>עתיד. מספר סניף: 571</t>
  </si>
  <si>
    <t>אופק. מספר סניף: 572</t>
  </si>
  <si>
    <t>שחק. מספר סניף: 573</t>
  </si>
  <si>
    <t>שגב. מספר סניף: 574</t>
  </si>
  <si>
    <t>ברק. מספר סניף: 576</t>
  </si>
  <si>
    <t>שביט. מספר סניף: 577</t>
  </si>
  <si>
    <t>בטוח לאומי ושרות תעסוקה. מספר סניף: 580</t>
  </si>
  <si>
    <t>יוקנעם. מספר סניף: 582</t>
  </si>
  <si>
    <t>פיקדונות מוסדיים. מספר סניף: 596</t>
  </si>
  <si>
    <t>חסכון פנסיוני. מספר סניף: 597</t>
  </si>
  <si>
    <t>קרן חסויים. מספר סניף: 600</t>
  </si>
  <si>
    <t>אנלייסט קופ"ג. מספר סניף: 621</t>
  </si>
  <si>
    <t>ד"ש קופ"ג. מספר סניף: 622</t>
  </si>
  <si>
    <t>הלמן אלדובי קופ"ג. מספר סניף: 623</t>
  </si>
  <si>
    <t>הפניקס קופ"ג. מספר סניף: 624</t>
  </si>
  <si>
    <t>ד"ש 2 קופ"ג. מספר סניף: 626</t>
  </si>
  <si>
    <t>אלטשולר קופ"ג. מספר סניף: 627</t>
  </si>
  <si>
    <t>הלמן אלדובי 2 קופ"ג. מספר סניף: 628</t>
  </si>
  <si>
    <t>אקסלנס 2 קופ"ג. מספר סניף: 629</t>
  </si>
  <si>
    <t>אקסלנס 3 קופ"ג. מספר סניף: 630</t>
  </si>
  <si>
    <t>ד"ש 3 קופ"ג. מספר סניף: 631</t>
  </si>
  <si>
    <t>הלמן אלדובי 2 קופ"ג. מספר סניף: 632</t>
  </si>
  <si>
    <t>איילון (קופ"ג). מספר סניף: 633</t>
  </si>
  <si>
    <t>הלמן אלדובי 4 קופ"ג. מספר סניף: 634</t>
  </si>
  <si>
    <t>אקסלנס 4 קופ"ג. מספר סניף: 635</t>
  </si>
  <si>
    <t>אקסלנס 5 קופ"ג. מספר סניף: 636</t>
  </si>
  <si>
    <t>אקסלנס 6 קופ"ג. מספר סניף: 637</t>
  </si>
  <si>
    <t>ד"ש 4 קופ"ג. מספר סניף: 638</t>
  </si>
  <si>
    <t>ד"ש6 קופ"ג. מספר סניף: 640</t>
  </si>
  <si>
    <t>ד"ש 7 קופ"ג. מספר סניף: 641</t>
  </si>
  <si>
    <t>ד"ש 8  קופ"ג. מספר סניף: 642</t>
  </si>
  <si>
    <t>ד"ש 9  קופ"ג. מספר סניף: 643</t>
  </si>
  <si>
    <t>ד"ש 10 קופ"ג. מספר סניף: 644</t>
  </si>
  <si>
    <t>ד"ש11 קופ"ג. מספר סניף: 645</t>
  </si>
  <si>
    <t>ד"ש12 קופ"ג. מספר סניף: 646</t>
  </si>
  <si>
    <t>ד"ש 5 קופ"ג. מספר סניף: 658</t>
  </si>
  <si>
    <t>הלמן אלדובי 5 קופ"ג. מספר סניף: 660</t>
  </si>
  <si>
    <t>בנקאות פרטית. מספר סניף: 667</t>
  </si>
  <si>
    <t>מסלקה. מספר סניף: 688</t>
  </si>
  <si>
    <t>ביצוע. מספר סניף: 689</t>
  </si>
  <si>
    <t>מכס נתב"ג. מספר סניף: 992</t>
  </si>
  <si>
    <t>שערי צדק. מספר סניף: 999</t>
  </si>
  <si>
    <t>ראשי. מספר סניף: 1</t>
  </si>
  <si>
    <t>פנימי. מספר סניף: 2</t>
  </si>
  <si>
    <t>סיטיבנק - רוטשילד 9. מספר סניף: 4</t>
  </si>
  <si>
    <t>סיטיבנק - הארבעה 19. מספר סניף: 5</t>
  </si>
  <si>
    <t>ראשי. מספר סניף: 101</t>
  </si>
  <si>
    <t>סניף פנימי. מספר סניף: 102</t>
  </si>
  <si>
    <t>בית אסיה. מספר סניף: 1</t>
  </si>
  <si>
    <t>הרצליה. מספר סניף: 274</t>
  </si>
  <si>
    <t>כיכר המדינה. מספר סניף: 275</t>
  </si>
  <si>
    <t>רמת השרון. מספר סניף: 276</t>
  </si>
  <si>
    <t>מלחה. מספר סניף: 277</t>
  </si>
  <si>
    <t>ראשון לציון. מספר סניף: 278</t>
  </si>
  <si>
    <t>רחובות. מספר סניף: 279</t>
  </si>
  <si>
    <t>רעננה. מספר סניף: 280</t>
  </si>
  <si>
    <t>ניירות ערך. מספר סניף: 286</t>
  </si>
  <si>
    <t>תל אביב (ראשי). מספר סניף: 287</t>
  </si>
  <si>
    <t>ירושלים. מספר סניף: 288</t>
  </si>
  <si>
    <t>חיפה. מספר סניף: 289</t>
  </si>
  <si>
    <t>הנהלה. מספר סניף: 290</t>
  </si>
  <si>
    <t>צפת. מספר סניף: 1</t>
  </si>
  <si>
    <t>טבריה. מספר סניף: 2</t>
  </si>
  <si>
    <t>מפרץ חיפה. מספר סניף: 4</t>
  </si>
  <si>
    <t>רוממה. מספר סניף: 5</t>
  </si>
  <si>
    <t>חיפה ראשי. מספר סניף: 6</t>
  </si>
  <si>
    <t>נווה שאנן. מספר סניף: 7</t>
  </si>
  <si>
    <t>קרית ביאליק. מספר סניף: 8</t>
  </si>
  <si>
    <t>הכרמל חיפה. מספר סניף: 9</t>
  </si>
  <si>
    <t>ירושלים ראשי. מספר סניף: 12</t>
  </si>
  <si>
    <t>רחביה. מספר סניף: 13</t>
  </si>
  <si>
    <t>ממילא. מספר סניף: 15</t>
  </si>
  <si>
    <t>הל"ה. מספר סניף: 16</t>
  </si>
  <si>
    <t>באר שבע. מספר סניף: 17</t>
  </si>
  <si>
    <t>קרית אריה. מספר סניף: 20</t>
  </si>
  <si>
    <t>כפר סבא. מספר סניף: 21</t>
  </si>
  <si>
    <t>נתניה. מספר סניף: 22</t>
  </si>
  <si>
    <t>מגדלי ויטה. מספר סניף: 23</t>
  </si>
  <si>
    <t>קריית השרון. מספר סניף: 24</t>
  </si>
  <si>
    <t>הבורסה. מספר סניף: 26</t>
  </si>
  <si>
    <t>חדרה. מספר סניף: 27</t>
  </si>
  <si>
    <t>גבעתיים. מספר סניף: 28</t>
  </si>
  <si>
    <t>רחובות. מספר סניף: 29</t>
  </si>
  <si>
    <t>רמלה. מספר סניף: 30</t>
  </si>
  <si>
    <t>ראשון לציון. מספר סניף: 32</t>
  </si>
  <si>
    <t>אשדוד סיטי. מספר סניף: 33</t>
  </si>
  <si>
    <t>פתח תקוה. מספר סניף: 34</t>
  </si>
  <si>
    <t>קיראון. מספר סניף: 35</t>
  </si>
  <si>
    <t>אפק. מספר סניף: 36</t>
  </si>
  <si>
    <t>הוד השרון. מספר סניף: 37</t>
  </si>
  <si>
    <t>סביון. מספר סניף: 38</t>
  </si>
  <si>
    <t>בת ים. מספר סניף: 39</t>
  </si>
  <si>
    <t>רמת גן. מספר סניף: 41</t>
  </si>
  <si>
    <t>האופרה. מספר סניף: 44</t>
  </si>
  <si>
    <t>חולון. מספר סניף: 45</t>
  </si>
  <si>
    <t>תל אביב ראשי. מספר סניף: 46</t>
  </si>
  <si>
    <t>יצחק שדה. מספר סניף: 48</t>
  </si>
  <si>
    <t>קרית שמונה. מספר סניף: 50</t>
  </si>
  <si>
    <t>הרצליה פתוח. מספר סניף: 51</t>
  </si>
  <si>
    <t>נהריה. מספר סניף: 52</t>
  </si>
  <si>
    <t>קרית המלאכה. מספר סניף: 55</t>
  </si>
  <si>
    <t>כרמיאל. מספר סניף: 59</t>
  </si>
  <si>
    <t>יחידת בצוע ני"ע. מספר סניף: 60</t>
  </si>
  <si>
    <t>יעלים. מספר סניף: 61</t>
  </si>
  <si>
    <t>קרית גת. מספר סניף: 62</t>
  </si>
  <si>
    <t>צמרות. מספר סניף: 64</t>
  </si>
  <si>
    <t>דיזנגוף. מספר סניף: 65</t>
  </si>
  <si>
    <t>מגדל שלום. מספר סניף: 67</t>
  </si>
  <si>
    <t>קרית מוצקין. מספר סניף: 70</t>
  </si>
  <si>
    <t>תלפיות. מספר סניף: 74</t>
  </si>
  <si>
    <t>אשדוד עסקים. מספר סניף: 76</t>
  </si>
  <si>
    <t>חולון עסקים. מספר סניף: 78</t>
  </si>
  <si>
    <t>רמת אביב. מספר סניף: 82</t>
  </si>
  <si>
    <t>מעלות. מספר סניף: 91</t>
  </si>
  <si>
    <t>ככר המדינה. מספר סניף: 93</t>
  </si>
  <si>
    <t>טופ-דן. מספר סניף: 94</t>
  </si>
  <si>
    <t>גבעת שמואל. מספר סניף: 95</t>
  </si>
  <si>
    <t>ככר יצחק רבין. מספר סניף: 101</t>
  </si>
  <si>
    <t>אשקלון. מספר סניף: 109</t>
  </si>
  <si>
    <t>יהוד. מספר סניף: 110</t>
  </si>
  <si>
    <t>עפולה. מספר סניף: 111</t>
  </si>
  <si>
    <t>דניה. מספר סניף: 112</t>
  </si>
  <si>
    <t>קרית משה. מספר סניף: 114</t>
  </si>
  <si>
    <t>יד חרוצים. מספר סניף: 115</t>
  </si>
  <si>
    <t>רוטשילד. מספר סניף: 116</t>
  </si>
  <si>
    <t>שלוחת האירוסים- כרמיאל. מספר סניף: 117</t>
  </si>
  <si>
    <t>רמלוד. מספר סניף: 118</t>
  </si>
  <si>
    <t>ראשל"צ מערב. מספר סניף: 119</t>
  </si>
  <si>
    <t>כפר ורדים. מספר סניף: 120</t>
  </si>
  <si>
    <t>רמת החייל. מספר סניף: 121</t>
  </si>
  <si>
    <t>אם המושבות. מספר סניף: 124</t>
  </si>
  <si>
    <t>אבני חן. מספר סניף: 126</t>
  </si>
  <si>
    <t>אביבים. מספר סניף: 127</t>
  </si>
  <si>
    <t>מודיעין. מספר סניף: 128</t>
  </si>
  <si>
    <t>מרכז בנקאות פרטית בינלאומית. מספר סניף: 129</t>
  </si>
  <si>
    <t>מת"ם. מספר סניף: 130</t>
  </si>
  <si>
    <t>יוקנעם. מספר סניף: 131</t>
  </si>
  <si>
    <t>אשקלון ברנע. מספר סניף: 132</t>
  </si>
  <si>
    <t>קריית אילון. מספר סניף: 134</t>
  </si>
  <si>
    <t>כפר סבא הירוקה. מספר סניף: 135</t>
  </si>
  <si>
    <t>בינלאומי קול. מספר סניף: 295</t>
  </si>
  <si>
    <t>קופות גמל. מספר סניף: 296</t>
  </si>
  <si>
    <t>יחידה מרכזת. מספר סניף: 297</t>
  </si>
  <si>
    <t>הנהלת חשבונות ראשית. מספר סניף: 298</t>
  </si>
  <si>
    <t>קרית משה עסקים. מספר סניף: 914</t>
  </si>
  <si>
    <t>המרכז לבנקאות פרטית - צפון. מספר סניף: 916</t>
  </si>
  <si>
    <t>שלוחת בנקאות פרטית ובינלאומית נתניה. מספר סניף: 998</t>
  </si>
  <si>
    <t>חיפה. מספר סניף: 1</t>
  </si>
  <si>
    <t>נצרת. מספר סניף: 2</t>
  </si>
  <si>
    <t>ג'ת. מספר סניף: 3</t>
  </si>
  <si>
    <t>מג'אר. מספר סניף: 4</t>
  </si>
  <si>
    <t>שפרעם. מספר סניף: 5</t>
  </si>
  <si>
    <t>סכנין. מספר סניף: 6</t>
  </si>
  <si>
    <t>כפר כנא. מספר סניף: 7</t>
  </si>
  <si>
    <t>כפר קרע. מספר סניף: 8</t>
  </si>
  <si>
    <t>נחף. מספר סניף: 9</t>
  </si>
  <si>
    <t>טורעאן. מספר סניף: 10</t>
  </si>
  <si>
    <t>מרכז אמידים. מספר סניף: 11</t>
  </si>
  <si>
    <t>בועיינה נוג'ידאת. מספר סניף: 12</t>
  </si>
  <si>
    <t>ריינה - משהד. מספר סניף: 13</t>
  </si>
  <si>
    <t>אכסאל. מספר סניף: 14</t>
  </si>
  <si>
    <t>כפר יאסיף. מספר סניף: 15</t>
  </si>
  <si>
    <t>ראמה. מספר סניף: 16</t>
  </si>
  <si>
    <t>מעלות תרשיחא. מספר סניף: 17</t>
  </si>
  <si>
    <t>אום אל פחם. מספר סניף: 18</t>
  </si>
  <si>
    <t>שאג'ור - אום אלפחם. מספר סניף: 19</t>
  </si>
  <si>
    <t>יפיע. מספר סניף: 20</t>
  </si>
  <si>
    <t>כאבול. מספר סניף: 24</t>
  </si>
  <si>
    <t>ספאפרה. מספר סניף: 25</t>
  </si>
  <si>
    <t>טמרה. מספר סניף: 26</t>
  </si>
  <si>
    <t>כפר ערערה. מספר סניף: 27</t>
  </si>
  <si>
    <t>כפר מנדא. מספר סניף: 28</t>
  </si>
  <si>
    <t>דבוריה. מספר סניף: 29</t>
  </si>
  <si>
    <t>מרכז מסחרי שפרעם. מספר סניף: 31</t>
  </si>
  <si>
    <t>אעבלין. מספר סניף: 32</t>
  </si>
  <si>
    <t>ירכא. מספר סניף: 33</t>
  </si>
  <si>
    <t>בית ג'אן. מספר סניף: 34</t>
  </si>
  <si>
    <t>גוש חלב. מספר סניף: 35</t>
  </si>
  <si>
    <t>עראבה. מספר סניף: 36</t>
  </si>
  <si>
    <t>דיר אל אסד-בענה. מספר סניף: 38</t>
  </si>
  <si>
    <t>פקיעין. מספר סניף: 41</t>
  </si>
  <si>
    <t>חרפיש. מספר סניף: 43</t>
  </si>
  <si>
    <t>ג'דיידה - מכר. מספר סניף: 47</t>
  </si>
  <si>
    <t>יחידת ביצוע מחלקת מט"י. מספר סניף: 49</t>
  </si>
  <si>
    <t>ג'ולס. מספר סניף: 277</t>
  </si>
  <si>
    <t>SBI State Bank of India. מספר סניף: 1</t>
  </si>
  <si>
    <t>שלוחת אורנים - סניף חיפה. מספר סניף: 2</t>
  </si>
  <si>
    <t>עירון. מספר סניף: 5</t>
  </si>
  <si>
    <t>ראשון לציון. מספר סניף: 501</t>
  </si>
  <si>
    <t>כפר סבא. מספר סניף: 502</t>
  </si>
  <si>
    <t>תל אביב. מספר סניף: 503</t>
  </si>
  <si>
    <t>כרמיאל. מספר סניף: 504</t>
  </si>
  <si>
    <t>יפו. מספר סניף: 505</t>
  </si>
  <si>
    <t>שפרעם. מספר סניף: 506</t>
  </si>
  <si>
    <t>רמת גן. מספר סניף: 507</t>
  </si>
  <si>
    <t>נתניה. מספר סניף: 508</t>
  </si>
  <si>
    <t>פתח תקוה. מספר סניף: 509</t>
  </si>
  <si>
    <t>שלוחת עכו. מספר סניף: 510</t>
  </si>
  <si>
    <t>חולון. מספר סניף: 511</t>
  </si>
  <si>
    <t>כרמל. מספר סניף: 512</t>
  </si>
  <si>
    <t>נצרת. מספר סניף: 514</t>
  </si>
  <si>
    <t>ירושלים. מספר סניף: 515</t>
  </si>
  <si>
    <t>אשדוד. מספר סניף: 516</t>
  </si>
  <si>
    <t>חדרה. מספר סניף: 517</t>
  </si>
  <si>
    <t>חיפה. מספר סניף: 527</t>
  </si>
  <si>
    <t>הלוואות עובדים. מספר סניף: 528</t>
  </si>
  <si>
    <t>מגמ"ש (מרכז גביה משפטית. מספר סניף: 537</t>
  </si>
  <si>
    <t>באר שבע. מספר סניף: 539</t>
  </si>
  <si>
    <t>פקדונות זרים. מספר סניף: 541</t>
  </si>
  <si>
    <t>מרכז תפעול. מספר סניף: 542</t>
  </si>
  <si>
    <t>הנהלה ראשית. מספר סניף: 548</t>
  </si>
  <si>
    <t>שלוחת השרון. מספר סניף: 902</t>
  </si>
  <si>
    <t>שלוחת סכנין - סניף כרמיאל. מספר סניף: 904</t>
  </si>
  <si>
    <t>שלוחת הגבעה הצרפתית. מספר סניף: 915</t>
  </si>
  <si>
    <t>משרד ראשי. מספר סניף: 1</t>
  </si>
  <si>
    <t>שלוחת רמות. מספר סניף: 172</t>
  </si>
  <si>
    <t>נתיבות. מספר סניף: 173</t>
  </si>
  <si>
    <t>רחובות. מספר סניף: 174</t>
  </si>
  <si>
    <t>שלוחת רב שפע. מספר סניף: 175</t>
  </si>
  <si>
    <t>אלעד. מספר סניף: 176</t>
  </si>
  <si>
    <t>ביתר עילית. מספר סניף: 177</t>
  </si>
  <si>
    <t>רמת בית שמש. מספר סניף: 179</t>
  </si>
  <si>
    <t>מודיעין עילית. מספר סניף: 180</t>
  </si>
  <si>
    <t>פתח תקוה. מספר סניף: 181</t>
  </si>
  <si>
    <t>כנפי נשרים. מספר סניף: 182</t>
  </si>
  <si>
    <t>רבי עקיבא. מספר סניף: 183</t>
  </si>
  <si>
    <t>מאה שערים. מספר סניף: 184</t>
  </si>
  <si>
    <t>ירושלים. מספר סניף: 185</t>
  </si>
  <si>
    <t>אשדוד. מספר סניף: 186</t>
  </si>
  <si>
    <t>חיפה. מספר סניף: 187</t>
  </si>
  <si>
    <t>בני ברק. מספר סניף: 188</t>
  </si>
  <si>
    <t>תל אביב. מספר סניף: 189</t>
  </si>
  <si>
    <t>הנהלה מרכזית. מספר סניף: 190</t>
  </si>
  <si>
    <t>שלוחת ביתר עילית. מספר סניף: 977</t>
  </si>
  <si>
    <t>שלוחת הדר גנים. מספר סניף: 981</t>
  </si>
  <si>
    <t>שלוחת קרית ספר. מספר סניף: 984</t>
  </si>
  <si>
    <t>לב הרובע. מספר סניף: 986</t>
  </si>
  <si>
    <t>רימונים. מספר סניף: 988</t>
  </si>
  <si>
    <t>שלוחת משנתאות חזון איש. מספר סניף: 999</t>
  </si>
  <si>
    <t>משרד ראשי- הנח"ש ומטה. מספר סניף: 1</t>
  </si>
  <si>
    <t>גאולה. מספר סניף: 26</t>
  </si>
  <si>
    <t>בנקאות פרטית. מספר סניף: 30</t>
  </si>
  <si>
    <t>האגף העסקי. מספר סניף: 31</t>
  </si>
  <si>
    <t>מודיעין עילית. מספר סניף: 36</t>
  </si>
  <si>
    <t>פסגת זאב. מספר סניף: 37</t>
  </si>
  <si>
    <t>שוק ההון. מספר סניף: 45</t>
  </si>
  <si>
    <t>ירושלים ראשי. מספר סניף: 50</t>
  </si>
  <si>
    <t>תל אביב. מספר סניף: 51</t>
  </si>
  <si>
    <t>חיפה. מספר סניף: 52</t>
  </si>
  <si>
    <t>ראשון לציון. מספר סניף: 53</t>
  </si>
  <si>
    <t>בני ברק. מספר סניף: 55</t>
  </si>
  <si>
    <t>אשדוד. מספר סניף: 61</t>
  </si>
  <si>
    <t>קריון. מספר סניף: 63</t>
  </si>
  <si>
    <t>אשקלון. מספר סניף: 66</t>
  </si>
  <si>
    <t>חולון. מספר סניף: 67</t>
  </si>
  <si>
    <t>בת ים. מספר סניף: 68</t>
  </si>
  <si>
    <t>באר שבע. מספר סניף: 69</t>
  </si>
  <si>
    <t>אלעד. מספר סניף: 76</t>
  </si>
  <si>
    <t>סניף מרכזי. מספר סניף: 77</t>
  </si>
  <si>
    <t>נצרת. מספר סניף: 91</t>
  </si>
  <si>
    <t>נתניה. מספר סניף: 92</t>
  </si>
  <si>
    <t>פתח תקוה. מספר סניף: 93</t>
  </si>
  <si>
    <t>כרמיאל. מספר סניף: 96</t>
  </si>
  <si>
    <t>אום אל פאחם. מספר סניף: 97</t>
  </si>
  <si>
    <t>סכנין. מספר סניף: 98</t>
  </si>
  <si>
    <t>במשרד מגרש הרכב "אוריקאר". מספר סניף: 611</t>
  </si>
  <si>
    <t>במשרד מגרש "מרכז הרכב". מספר סניף: 661</t>
  </si>
  <si>
    <t>במשרד מגרש הרכב "אוטו שי". מספר סניף: 672</t>
  </si>
  <si>
    <t>במשרד מגרש הרכב "אינטררכב". מספר סניף: 921</t>
  </si>
  <si>
    <t>קריית הממשלה. מספר סניף: 104</t>
  </si>
  <si>
    <t>כיכר השבת. מספר סניף: 501</t>
  </si>
  <si>
    <t>קרית השרון. מספר סניף: 502</t>
  </si>
  <si>
    <t>מודיעין דיור. מספר סניף: 503</t>
  </si>
  <si>
    <t>קרית אונו החדשה. מספר סניף: 507</t>
  </si>
  <si>
    <t>מגדיאל - הוד השרון. מספר סניף: 508</t>
  </si>
  <si>
    <t>הנביאים חיפה. מספר סניף: 509</t>
  </si>
  <si>
    <t>פיתוח עסקים השרון. מספר סניף: 510</t>
  </si>
  <si>
    <t>ככר עצמאות. מספר סניף: 511</t>
  </si>
  <si>
    <t>מוניטפיורי. מספר סניף: 811</t>
  </si>
  <si>
    <t>חיפה. מספר סניף: 3</t>
  </si>
  <si>
    <t>הבורסה. מספר סניף: 4</t>
  </si>
  <si>
    <t>מודיעין - מרכז הדיור. מספר סניף: 5</t>
  </si>
  <si>
    <t>מחוז</t>
  </si>
  <si>
    <t>תאריך:</t>
  </si>
  <si>
    <t xml:space="preserve">סה"כ עלות כוללת </t>
  </si>
  <si>
    <t>מחוז גליל גולן</t>
  </si>
  <si>
    <t>מחוז המרכז</t>
  </si>
  <si>
    <t>מחוז הנגב</t>
  </si>
  <si>
    <t>מחוז העמקים</t>
  </si>
  <si>
    <t>מחוז השפלה וההר</t>
  </si>
  <si>
    <t>dd/mm/yyyy</t>
  </si>
  <si>
    <t>טופס פרויקט – עבורו מבוקשת התמיכה בפעולות</t>
  </si>
  <si>
    <t xml:space="preserve">שם הפרויקט: </t>
  </si>
  <si>
    <t xml:space="preserve">ניהול התכנית </t>
  </si>
  <si>
    <t>אירוח ולינה ו/או כיבוד והסעדה</t>
  </si>
  <si>
    <t>% מחושב אוט'</t>
  </si>
  <si>
    <t>שותפים שאינם משרדי ממשלה</t>
  </si>
  <si>
    <t>אחר (לפרט):</t>
  </si>
  <si>
    <t>סעיפי ההוצאה</t>
  </si>
  <si>
    <t xml:space="preserve"> לפרט:</t>
  </si>
  <si>
    <t>תרומות:</t>
  </si>
  <si>
    <t>גביית דמי השתתפות:</t>
  </si>
  <si>
    <t>שם מוסד הציבור:</t>
  </si>
  <si>
    <t>כתובת דואר אלקטרוני:</t>
  </si>
  <si>
    <t>מס'</t>
  </si>
  <si>
    <t>שם פרטי</t>
  </si>
  <si>
    <t>שם משפחה</t>
  </si>
  <si>
    <t>ליווי גרעינים</t>
  </si>
  <si>
    <t>התפקיד</t>
  </si>
  <si>
    <t>ת"ז</t>
  </si>
  <si>
    <t>סך הכול</t>
  </si>
  <si>
    <t>הנחיות למילוי הטבלה</t>
  </si>
  <si>
    <t>(עד 10%)</t>
  </si>
  <si>
    <t>מזכיר/מזכירה</t>
  </si>
  <si>
    <t>רכז/ת משימתי</t>
  </si>
  <si>
    <t>רכז/ת קהילה</t>
  </si>
  <si>
    <t>רכז/ת תכניות</t>
  </si>
  <si>
    <t>רכז/ת רווחה</t>
  </si>
  <si>
    <t>רכז/ת שותפויות</t>
  </si>
  <si>
    <t>רכז/ת משאבי אנוש</t>
  </si>
  <si>
    <t>מנהלת/ת חשבונות</t>
  </si>
  <si>
    <r>
      <t>טפסים להגשת בקשת תמיכה</t>
    </r>
    <r>
      <rPr>
        <b/>
        <u/>
        <sz val="16"/>
        <color indexed="8"/>
        <rFont val="David"/>
        <family val="2"/>
        <charset val="177"/>
      </rPr>
      <t xml:space="preserve"> ליזם גרעינים משימתיים לפעילות המבוצעת בתקופה </t>
    </r>
  </si>
  <si>
    <t>רכז קשישים</t>
  </si>
  <si>
    <t>רכז עולים חדשים</t>
  </si>
  <si>
    <t>רכז חקלאות</t>
  </si>
  <si>
    <t>כתובת משרדי היזם:</t>
  </si>
  <si>
    <t>טופס מידע לבקשת תמיכה - יזם גרעינים</t>
  </si>
  <si>
    <t>שכר מרצים, מנחים, יועצים מקצועיים, מדריכים</t>
  </si>
  <si>
    <t>רכישת שירותי הסעה לקבוצות</t>
  </si>
  <si>
    <t>היקף המשרה</t>
  </si>
  <si>
    <t>רכישת אביזרים וציוד לקיום הפעילות</t>
  </si>
  <si>
    <t>שכירות מקום וציוד לקיום הפעילות</t>
  </si>
  <si>
    <t>(עד 5%)</t>
  </si>
  <si>
    <t>שם מנהל היזם:</t>
  </si>
  <si>
    <t>פירוט גרעיני המשימה המאוגדים תחת היזם:</t>
  </si>
  <si>
    <t>שם הגרעין</t>
  </si>
  <si>
    <t>שם מוסד הציבור (העמותה):</t>
  </si>
  <si>
    <t>מספר תאגיד</t>
  </si>
  <si>
    <t>מספר חברי הגרעין</t>
  </si>
  <si>
    <t>מס' סידורי</t>
  </si>
  <si>
    <t>היקף המשרה במשרה נוספת</t>
  </si>
  <si>
    <t>עלות מעביד חודשית</t>
  </si>
  <si>
    <t>היקף המשרה ביזם</t>
  </si>
  <si>
    <t>היקף משרה משוקלל ביזם</t>
  </si>
  <si>
    <t>עובד/ת היזם</t>
  </si>
  <si>
    <t>רכז/ת פעילות יזם גרעינים</t>
  </si>
  <si>
    <t>תחשיב עמידה בתנאי סף :</t>
  </si>
  <si>
    <t>מס' סעיף במבחנים</t>
  </si>
  <si>
    <t>תוצאה</t>
  </si>
  <si>
    <t>הסבר</t>
  </si>
  <si>
    <t>סה"כ מקורות מימון</t>
  </si>
  <si>
    <t>2. דוח תקציב</t>
  </si>
  <si>
    <t>השתתפות עצמית
לפחות 10%</t>
  </si>
  <si>
    <t>משרדי ממשלה עד 90%</t>
  </si>
  <si>
    <t>משרדי ממשלה</t>
  </si>
  <si>
    <t>הערכת עלות 
(₪ כולל מע"מ)</t>
  </si>
  <si>
    <t>היקף שעות פעילות שנתי</t>
  </si>
  <si>
    <t>מדדי הערכת תרומת הפעילות</t>
  </si>
  <si>
    <t>1. פירוט גרעיני המשימה שמלווה היזם:</t>
  </si>
  <si>
    <t>3. פירוט תכנית הליווי</t>
  </si>
  <si>
    <t>פירוט מאפייני הפעילות, תוכנה, אופייה, מיקומה ועוד:</t>
  </si>
  <si>
    <t>בעלי תפקידים במערך הליווי</t>
  </si>
  <si>
    <t>ת.ז.</t>
  </si>
  <si>
    <t>אופי התפקיד</t>
  </si>
  <si>
    <t>משימות בעל התפקיד</t>
  </si>
  <si>
    <t>1.
2.
3.
4.</t>
  </si>
  <si>
    <t>הכשרות לחברי הגרעינים</t>
  </si>
  <si>
    <t>1. פירוט גרעיני המשימה המשתתפים בהכשרות:</t>
  </si>
  <si>
    <t>חברי הגרעין</t>
  </si>
  <si>
    <t>בעלי תפקידים בגרעין וחברי הגרעין</t>
  </si>
  <si>
    <t>בעלי תפקידים בגרעין</t>
  </si>
  <si>
    <t>3. פירוט תכניות ההכשרה</t>
  </si>
  <si>
    <t>3. פירוט התכנית</t>
  </si>
  <si>
    <t>פירוט מאפייני הפעילות, תוכנה, מיקומה, מועדיה ומרכיביה:</t>
  </si>
  <si>
    <t>פירוט מאפייני פעילויות ההכשרה, תוכנה, מיקומה, מועדיה ומרכיביה:</t>
  </si>
  <si>
    <t>120% משרה &lt;= (אחוזי המשרה מחוץ לגרעין) + (אחוזי משרה בגרעין)</t>
  </si>
  <si>
    <t>דרישה לאחוזי משרה בגרעין שתעלה על התחשיב הנ"ל, תביא להפחתת אחוזי המשרה בגרעין בהתאם.</t>
  </si>
  <si>
    <t>יזם יוכל לממן באמצעות התמיכה את הוצאות השכר בעד רכז הפעילות של יזם הגרעינים מול גרעינים אלה וכן עובדים נוספים, כמפורט להלן:
א. לחמשת הגרעינים הראשונים של היזם – רכז אחד ושני עובדים;
ב. לכל חמישה גרעינים נוספים – רכז אחד ועובד אחד נוסף אך לא יותר מעשרה עובדים במצטבר; העובד  
     הנוסף יעסוק באופן ישיר בהדרכת הגרעינים. 
בנוסף, יזם יוכל לממן באמצעות התמיכה את הוצאות השכר בגרעינים המאוגדים במסגרתו, שאינם מהווים ישות משפטית עצמאית ושהם גרעינים בהקמה, בעד שכרו של רכז הגרעין בלבד</t>
  </si>
  <si>
    <t>שעות הכשרת חברי גרעין רבעון</t>
  </si>
  <si>
    <t>היקף שעות פעילות רבעוני בממוצע</t>
  </si>
  <si>
    <t>מספר תאגיד / ח.פ.:</t>
  </si>
  <si>
    <t>מקום עבודה נוסף (במידה וישנו)</t>
  </si>
  <si>
    <r>
      <t xml:space="preserve">עובד שיועסק במשרה נוספת מחוץ לגרעין, יהיה זכאי להגיש בקשה לתמיכה </t>
    </r>
    <r>
      <rPr>
        <u/>
        <sz val="11"/>
        <rFont val="David"/>
        <family val="2"/>
      </rPr>
      <t>שתשלים</t>
    </r>
    <r>
      <rPr>
        <sz val="11"/>
        <rFont val="David"/>
        <family val="2"/>
      </rPr>
      <t xml:space="preserve"> אחוזי משרה עד 120%.</t>
    </r>
  </si>
  <si>
    <t xml:space="preserve">פרטי קשר: </t>
  </si>
  <si>
    <t>עלות מעביד חודשית בהתאם לנוהל</t>
  </si>
  <si>
    <t>עלות מעביד שנתית בהתאם לנוהל</t>
  </si>
  <si>
    <t>משרד ההתיישבות:</t>
  </si>
  <si>
    <t>ניקוד:</t>
  </si>
  <si>
    <t>מספר חברי הגרעין המאושרים לתמיכה (יש לסכום בהתאם למספר חברי הגרעין שאושרו בבקשות התמיכה של הגרעינים תחת היזם)</t>
  </si>
  <si>
    <t>פירוט תפקיד ניהולי בעמותה</t>
  </si>
  <si>
    <t>הרשות המקומית בה הוא פועל</t>
  </si>
  <si>
    <t>כמות תושבים</t>
  </si>
  <si>
    <t xml:space="preserve">אוכלוסייה ביישובים שבהם 2,000 תושבים ויותר - אומדנים ארעיים לסוף נובמבר 2021 </t>
  </si>
  <si>
    <t>POPULATION IN LOCALITIES WITH 2,000 RESIDENTS OR MORE - PRELIMINARY ESTIMATES FOR THE END OF November 2021</t>
  </si>
  <si>
    <t>מספרים מוחלטים</t>
  </si>
  <si>
    <t xml:space="preserve">Absolute numbers </t>
  </si>
  <si>
    <t>סמל יישוב</t>
  </si>
  <si>
    <t>שם יישוב</t>
  </si>
  <si>
    <t>אוכלוסייה בתחילת 2021</t>
  </si>
  <si>
    <t>ריבוי טבעי 1-11/2021</t>
  </si>
  <si>
    <t>מאזן הגירה פנימית 1-11/2021</t>
  </si>
  <si>
    <t>מאזן הגירה בינ"ל 1-11/2021</t>
  </si>
  <si>
    <t>אוכלוסייה בסוף נובמבר 2021 - אומדנים ארעיים</t>
  </si>
  <si>
    <t>שם יישוב אנגלית</t>
  </si>
  <si>
    <t>Locality Code</t>
  </si>
  <si>
    <t>Locality Name Hebrew</t>
  </si>
  <si>
    <t>Population at the beginning of 2021</t>
  </si>
  <si>
    <t>Natural increase 1-11/2021</t>
  </si>
  <si>
    <t>Internal migration balance 1-11/2021</t>
  </si>
  <si>
    <t>International migration balance 1-11/2021</t>
  </si>
  <si>
    <t>Population at the end of November 2021 - preliminary estimates</t>
  </si>
  <si>
    <t>Locality Name</t>
  </si>
  <si>
    <t>אבו גוש</t>
  </si>
  <si>
    <t>Abu Ghosh</t>
  </si>
  <si>
    <t>אבו סנאן</t>
  </si>
  <si>
    <t>Abu Sinan</t>
  </si>
  <si>
    <t>אבו תלול</t>
  </si>
  <si>
    <t>Abu Tulul</t>
  </si>
  <si>
    <t>אבטין</t>
  </si>
  <si>
    <t>Ibtin</t>
  </si>
  <si>
    <t>Even Yehuda</t>
  </si>
  <si>
    <t>אום אל-פחם</t>
  </si>
  <si>
    <t>Umm al-Fahm</t>
  </si>
  <si>
    <t>אום בטין</t>
  </si>
  <si>
    <t>Umm Batin</t>
  </si>
  <si>
    <t>Ofaqim</t>
  </si>
  <si>
    <t>Or Yehuda</t>
  </si>
  <si>
    <t>Or Aqiva</t>
  </si>
  <si>
    <t>Oranit</t>
  </si>
  <si>
    <t>Azor</t>
  </si>
  <si>
    <t>אחוזת ברק</t>
  </si>
  <si>
    <t>Ahuzzat Baraq</t>
  </si>
  <si>
    <t>Elat</t>
  </si>
  <si>
    <t>Iksal</t>
  </si>
  <si>
    <t>אל סייד</t>
  </si>
  <si>
    <t>Al Sayyid</t>
  </si>
  <si>
    <t>Allon Shevut</t>
  </si>
  <si>
    <t>אליכין</t>
  </si>
  <si>
    <t>Elyakhin</t>
  </si>
  <si>
    <t>El'ad</t>
  </si>
  <si>
    <t>אלעזר</t>
  </si>
  <si>
    <t>El'azar</t>
  </si>
  <si>
    <t>אלפי מנשה</t>
  </si>
  <si>
    <t>Alfe Menashe</t>
  </si>
  <si>
    <t>אלקנה</t>
  </si>
  <si>
    <t>Elqana</t>
  </si>
  <si>
    <t>I'billin</t>
  </si>
  <si>
    <t>אפרת</t>
  </si>
  <si>
    <t>Efrat</t>
  </si>
  <si>
    <t>Ari'el</t>
  </si>
  <si>
    <t>Ashdod</t>
  </si>
  <si>
    <t>Ashqelon</t>
  </si>
  <si>
    <t>באקה אל-גרביה</t>
  </si>
  <si>
    <t>Baqa Al-Gharbiyye</t>
  </si>
  <si>
    <t>Be'er Ya'aqov</t>
  </si>
  <si>
    <t>Be'er Sheva</t>
  </si>
  <si>
    <t>בועיינה-נוג'ידאת</t>
  </si>
  <si>
    <t>Bu'eine-Nujeidat</t>
  </si>
  <si>
    <t>בוקעאתא</t>
  </si>
  <si>
    <t>Buq'ata</t>
  </si>
  <si>
    <t>ביר אל-מכסור</t>
  </si>
  <si>
    <t>Bir El-Maksur</t>
  </si>
  <si>
    <t>ביר הדאג'</t>
  </si>
  <si>
    <t>Bir Hadage</t>
  </si>
  <si>
    <t>בית אל</t>
  </si>
  <si>
    <t>Bet El</t>
  </si>
  <si>
    <t>בית אריה-עופרים</t>
  </si>
  <si>
    <t>Bet Arye-Ofarim</t>
  </si>
  <si>
    <t>בית ג'ן</t>
  </si>
  <si>
    <t>Beit Jann</t>
  </si>
  <si>
    <t>Bet Dagan</t>
  </si>
  <si>
    <t>בית חשמונאי</t>
  </si>
  <si>
    <t>Bet Hashmonay</t>
  </si>
  <si>
    <t>בית יצחק-שער חפר</t>
  </si>
  <si>
    <t>Bet Yizhaq-Sh. Hefer</t>
  </si>
  <si>
    <t>Bet She'an</t>
  </si>
  <si>
    <t>Bet Shemesh</t>
  </si>
  <si>
    <t>Betar Illit</t>
  </si>
  <si>
    <t>Bene Beraq</t>
  </si>
  <si>
    <t>בני עי"ש</t>
  </si>
  <si>
    <t>Bene Ayish</t>
  </si>
  <si>
    <t>בנימינה-גבעת עדה*</t>
  </si>
  <si>
    <t>Binyamina-Giv'at Ada</t>
  </si>
  <si>
    <t>בסמ"ה</t>
  </si>
  <si>
    <t>Basma</t>
  </si>
  <si>
    <t>בסמת טבעון</t>
  </si>
  <si>
    <t>Basmat Tab'un</t>
  </si>
  <si>
    <t>בענה</t>
  </si>
  <si>
    <t>Bi'ne</t>
  </si>
  <si>
    <t>ברכה</t>
  </si>
  <si>
    <t>Berakha</t>
  </si>
  <si>
    <t>ברקת</t>
  </si>
  <si>
    <t>Bareqet</t>
  </si>
  <si>
    <t>בת חפר</t>
  </si>
  <si>
    <t>Bat Hefer</t>
  </si>
  <si>
    <t>Bat Yam</t>
  </si>
  <si>
    <t>ג'דיידה-מכר</t>
  </si>
  <si>
    <t>Judeide-Maker</t>
  </si>
  <si>
    <t>Julis</t>
  </si>
  <si>
    <t>Jaljulye</t>
  </si>
  <si>
    <t>ג'סר א-זרקא</t>
  </si>
  <si>
    <t>Jisr Az-Zarqa</t>
  </si>
  <si>
    <t>ג'ש (גוש חלב)</t>
  </si>
  <si>
    <t>Jish(Gush Halav)</t>
  </si>
  <si>
    <t>Jatt</t>
  </si>
  <si>
    <t>גבע בנימין</t>
  </si>
  <si>
    <t>Geva Binyamin</t>
  </si>
  <si>
    <t>גבעת אבני</t>
  </si>
  <si>
    <t>Giv'at Avni</t>
  </si>
  <si>
    <t>גבעת ברנר</t>
  </si>
  <si>
    <t>Giv'at Brenner</t>
  </si>
  <si>
    <t>גבעת זאב</t>
  </si>
  <si>
    <t>Giv'at Ze'ev</t>
  </si>
  <si>
    <t>Giv'at Shemu'el</t>
  </si>
  <si>
    <t>Giv'atayim</t>
  </si>
  <si>
    <t>Gedera</t>
  </si>
  <si>
    <t>Gan Yavne</t>
  </si>
  <si>
    <t>גן נר</t>
  </si>
  <si>
    <t>Gan Ner</t>
  </si>
  <si>
    <t>גני מודיעין</t>
  </si>
  <si>
    <t>Ganne Modi'in</t>
  </si>
  <si>
    <t>גני תקווה</t>
  </si>
  <si>
    <t>Ganne Tiqwa</t>
  </si>
  <si>
    <t>דאלית אל-כרמל</t>
  </si>
  <si>
    <t>Daliyat Al-Karmel</t>
  </si>
  <si>
    <t>דבורייה</t>
  </si>
  <si>
    <t>Daburiyya</t>
  </si>
  <si>
    <t>דייר אל-אסד</t>
  </si>
  <si>
    <t>Deir Al-Asad</t>
  </si>
  <si>
    <t>דייר חנא</t>
  </si>
  <si>
    <t>Deir Hanna</t>
  </si>
  <si>
    <t>Dimona</t>
  </si>
  <si>
    <t>Hod HaSharon</t>
  </si>
  <si>
    <t>הושעיה</t>
  </si>
  <si>
    <t>Hosha'aya</t>
  </si>
  <si>
    <t>הר אדר</t>
  </si>
  <si>
    <t>Har Adar</t>
  </si>
  <si>
    <t>הרצלייה</t>
  </si>
  <si>
    <t>Herzliyya</t>
  </si>
  <si>
    <t>Zikhron Ya'aqov</t>
  </si>
  <si>
    <t>זמר</t>
  </si>
  <si>
    <t>Zemer</t>
  </si>
  <si>
    <t>Zarzir</t>
  </si>
  <si>
    <t>Hadera</t>
  </si>
  <si>
    <t>Holon</t>
  </si>
  <si>
    <t>Hura</t>
  </si>
  <si>
    <t>Hurfeish</t>
  </si>
  <si>
    <t>Haifa</t>
  </si>
  <si>
    <t>חספין</t>
  </si>
  <si>
    <t>Haspin</t>
  </si>
  <si>
    <t>Hazor HaGelilit</t>
  </si>
  <si>
    <t>חריש</t>
  </si>
  <si>
    <t>Harish</t>
  </si>
  <si>
    <t>Hashmona'im</t>
  </si>
  <si>
    <t>Tiberias</t>
  </si>
  <si>
    <t>טובא-זנגרייה</t>
  </si>
  <si>
    <t>Tuba-Zangariyye</t>
  </si>
  <si>
    <t>Tur'an</t>
  </si>
  <si>
    <t>Tayibe</t>
  </si>
  <si>
    <t>Tire</t>
  </si>
  <si>
    <t>טירת כרמל</t>
  </si>
  <si>
    <t>Tirat Karmel</t>
  </si>
  <si>
    <t>טלמון</t>
  </si>
  <si>
    <t>Talmon</t>
  </si>
  <si>
    <t>Tamra</t>
  </si>
  <si>
    <t>יאנוח-ג'ת</t>
  </si>
  <si>
    <t>Yanuh-Jat</t>
  </si>
  <si>
    <t>יבנאל</t>
  </si>
  <si>
    <t>Yavne'el</t>
  </si>
  <si>
    <t>Yavne</t>
  </si>
  <si>
    <t>יד בנימין</t>
  </si>
  <si>
    <t>Yad Binyamin</t>
  </si>
  <si>
    <t>Yehud</t>
  </si>
  <si>
    <t>Yafi</t>
  </si>
  <si>
    <t>יקיר</t>
  </si>
  <si>
    <t>Yaqir</t>
  </si>
  <si>
    <t>יקנעם עילית</t>
  </si>
  <si>
    <t>Yoqne'am Illit</t>
  </si>
  <si>
    <t>Yeroham</t>
  </si>
  <si>
    <t>Jerusalem</t>
  </si>
  <si>
    <t>Yirka</t>
  </si>
  <si>
    <t>Kabul</t>
  </si>
  <si>
    <t>כאוכב אבו אל-היג'א</t>
  </si>
  <si>
    <t>Kaokab Abu Al-Hija</t>
  </si>
  <si>
    <t>כוכב השחר</t>
  </si>
  <si>
    <t>Kokhav HaShahar</t>
  </si>
  <si>
    <t>Kokhav Ya'ir</t>
  </si>
  <si>
    <t>כוכב יעקב</t>
  </si>
  <si>
    <t>Kokhav Ya'aqov</t>
  </si>
  <si>
    <t>כסיפה</t>
  </si>
  <si>
    <t>Kuseife</t>
  </si>
  <si>
    <t>כסרא-סמיע</t>
  </si>
  <si>
    <t>Kisra-Sumei</t>
  </si>
  <si>
    <t>כעביה-טבאש-חג'אג'רה</t>
  </si>
  <si>
    <t>Ka'abiyye-Tabbash-Hajajre</t>
  </si>
  <si>
    <t>כפר אדומים</t>
  </si>
  <si>
    <t>Kefar Adummim</t>
  </si>
  <si>
    <t>כפר ברא</t>
  </si>
  <si>
    <t>Kafar Bara</t>
  </si>
  <si>
    <t>כפר האורנים</t>
  </si>
  <si>
    <t>Kefar HaOranim</t>
  </si>
  <si>
    <t>Kefar Weradim</t>
  </si>
  <si>
    <t>כפר חב"ד</t>
  </si>
  <si>
    <t>Kefar Habad</t>
  </si>
  <si>
    <t>Kafar Yasif</t>
  </si>
  <si>
    <t>Kefar Yona</t>
  </si>
  <si>
    <t>כפר כמא</t>
  </si>
  <si>
    <t>Kafar Kama</t>
  </si>
  <si>
    <t>Kafar Kanna</t>
  </si>
  <si>
    <t>Kafar Manda</t>
  </si>
  <si>
    <t>כפר מצר</t>
  </si>
  <si>
    <t>Kafar Misr</t>
  </si>
  <si>
    <t>Kefar Sava</t>
  </si>
  <si>
    <t>Kafar Qasem</t>
  </si>
  <si>
    <t>Kafar Qara</t>
  </si>
  <si>
    <t>Kefar Tavor</t>
  </si>
  <si>
    <t>Karmi'el</t>
  </si>
  <si>
    <t>Lehavim</t>
  </si>
  <si>
    <t>Lod</t>
  </si>
  <si>
    <t>לפיד</t>
  </si>
  <si>
    <t>Lappid</t>
  </si>
  <si>
    <t>לקיה</t>
  </si>
  <si>
    <t>Laqye</t>
  </si>
  <si>
    <t>מבוא חורון</t>
  </si>
  <si>
    <t>Mevo Horon</t>
  </si>
  <si>
    <t>Mevasseret Ziyyon</t>
  </si>
  <si>
    <t>מג'ד אל-כרום</t>
  </si>
  <si>
    <t>Majd al-Kurum</t>
  </si>
  <si>
    <t>Majdal Shams</t>
  </si>
  <si>
    <t>מגאר</t>
  </si>
  <si>
    <t>Mughar</t>
  </si>
  <si>
    <t>Migdal HaEmeq</t>
  </si>
  <si>
    <t>מודיעין-מכבים-רעות*</t>
  </si>
  <si>
    <t>Modi'in-Makkabbim-Re'ut</t>
  </si>
  <si>
    <t>Modi'in Illit</t>
  </si>
  <si>
    <t>מוקייבלה</t>
  </si>
  <si>
    <t>Muqeible</t>
  </si>
  <si>
    <t>Mazkeret Batya</t>
  </si>
  <si>
    <t>מזרעה</t>
  </si>
  <si>
    <t>Mazra'a</t>
  </si>
  <si>
    <t>מייסר</t>
  </si>
  <si>
    <t>Meiser</t>
  </si>
  <si>
    <t>Metar</t>
  </si>
  <si>
    <t>מסעדה</t>
  </si>
  <si>
    <t>Mas'ade</t>
  </si>
  <si>
    <t>מעגלים</t>
  </si>
  <si>
    <t>Ma'galim</t>
  </si>
  <si>
    <t>מעגן מיכאל</t>
  </si>
  <si>
    <t>Ma'agan Mikha'el</t>
  </si>
  <si>
    <t>Mi'elya</t>
  </si>
  <si>
    <t>Ma'ale Adummim</t>
  </si>
  <si>
    <t>מעלה עירון</t>
  </si>
  <si>
    <t>Ma'ale Iron</t>
  </si>
  <si>
    <t>מעלות-תרשיחא</t>
  </si>
  <si>
    <t>Ma'alot-Tarshiha</t>
  </si>
  <si>
    <t>מצפה יריחו</t>
  </si>
  <si>
    <t>Mizpe Yeriho</t>
  </si>
  <si>
    <t>Mizpe Ramon</t>
  </si>
  <si>
    <t>מרכז שפירא</t>
  </si>
  <si>
    <t>Merkaz Shappira</t>
  </si>
  <si>
    <t>משהד</t>
  </si>
  <si>
    <t>Meshhed</t>
  </si>
  <si>
    <t>מתן</t>
  </si>
  <si>
    <t>Mattan</t>
  </si>
  <si>
    <t>נאעורה</t>
  </si>
  <si>
    <t>Na'ura</t>
  </si>
  <si>
    <t>Nahariyya</t>
  </si>
  <si>
    <t>נווה דניאל</t>
  </si>
  <si>
    <t>Newe Daniyyel</t>
  </si>
  <si>
    <t>נוף איילון</t>
  </si>
  <si>
    <t>Nof Ayyalon</t>
  </si>
  <si>
    <t>נוף הגליל</t>
  </si>
  <si>
    <t>Nof HaGalil</t>
  </si>
  <si>
    <t>נופית</t>
  </si>
  <si>
    <t>Nofit</t>
  </si>
  <si>
    <t>נוקדים</t>
  </si>
  <si>
    <t>Noqedim</t>
  </si>
  <si>
    <t>Nahef</t>
  </si>
  <si>
    <t>ניצן</t>
  </si>
  <si>
    <t>Nizzan</t>
  </si>
  <si>
    <t>Nes Ziyyona</t>
  </si>
  <si>
    <t>נעלה</t>
  </si>
  <si>
    <t>Na'ale</t>
  </si>
  <si>
    <t>Nazareth</t>
  </si>
  <si>
    <t>Nesher</t>
  </si>
  <si>
    <t>Netivot</t>
  </si>
  <si>
    <t>Netanya</t>
  </si>
  <si>
    <t>סאג'ור</t>
  </si>
  <si>
    <t>Sajur</t>
  </si>
  <si>
    <t>סביון*</t>
  </si>
  <si>
    <t>Savyon</t>
  </si>
  <si>
    <t>סולם</t>
  </si>
  <si>
    <t>Sulam</t>
  </si>
  <si>
    <t>סח'נין</t>
  </si>
  <si>
    <t>Sakhnin</t>
  </si>
  <si>
    <t>Sallama</t>
  </si>
  <si>
    <t>ע'ג'ר</t>
  </si>
  <si>
    <t>Ghajar</t>
  </si>
  <si>
    <t>עוזייר</t>
  </si>
  <si>
    <t>Uzeir</t>
  </si>
  <si>
    <t>Omer</t>
  </si>
  <si>
    <t>עיילבון</t>
  </si>
  <si>
    <t>Eilabun</t>
  </si>
  <si>
    <t>עילוט</t>
  </si>
  <si>
    <t>Ilut</t>
  </si>
  <si>
    <t>עין מאהל</t>
  </si>
  <si>
    <t>Ein Mahel</t>
  </si>
  <si>
    <t>עין נקובא</t>
  </si>
  <si>
    <t>Ein Naqquba</t>
  </si>
  <si>
    <t>עין קנייא</t>
  </si>
  <si>
    <t>Ein Qiniyye</t>
  </si>
  <si>
    <t>Akko</t>
  </si>
  <si>
    <t>עלי</t>
  </si>
  <si>
    <t>Eli</t>
  </si>
  <si>
    <t>עלי זהב</t>
  </si>
  <si>
    <t>Ale Zahav</t>
  </si>
  <si>
    <t>עמנואל</t>
  </si>
  <si>
    <t>Immanu'el</t>
  </si>
  <si>
    <t>עספיא</t>
  </si>
  <si>
    <t>Isifya</t>
  </si>
  <si>
    <t>Afula</t>
  </si>
  <si>
    <t>עפרה</t>
  </si>
  <si>
    <t>Ofra</t>
  </si>
  <si>
    <t>עץ אפרים</t>
  </si>
  <si>
    <t>Ez Efrayim</t>
  </si>
  <si>
    <t>Arrabe</t>
  </si>
  <si>
    <t>Arad</t>
  </si>
  <si>
    <t>Ar'ara</t>
  </si>
  <si>
    <t>ערערה-בנגב</t>
  </si>
  <si>
    <t>Ar'ara-BaNegev</t>
  </si>
  <si>
    <t>עתלית</t>
  </si>
  <si>
    <t>Atlit</t>
  </si>
  <si>
    <t>פדואל</t>
  </si>
  <si>
    <t>Pedu'el</t>
  </si>
  <si>
    <t>פוריידיס</t>
  </si>
  <si>
    <t>Fureidis</t>
  </si>
  <si>
    <t>פסוטה</t>
  </si>
  <si>
    <t>Fassuta</t>
  </si>
  <si>
    <t>פקיעין (בוקייעה)</t>
  </si>
  <si>
    <t>Peqi'in (Buqei'a)</t>
  </si>
  <si>
    <t>פרדס חנה-כרכור</t>
  </si>
  <si>
    <t>Pardes Hanna-Karkur</t>
  </si>
  <si>
    <t>פרדסייה</t>
  </si>
  <si>
    <t>Pardesiyya</t>
  </si>
  <si>
    <t>Petah Tiqwa</t>
  </si>
  <si>
    <t>צופים</t>
  </si>
  <si>
    <t>Zufim</t>
  </si>
  <si>
    <t>צור הדסה</t>
  </si>
  <si>
    <t>Zur Hadassa</t>
  </si>
  <si>
    <t>צור יצחק</t>
  </si>
  <si>
    <t>Zur Yizhaq</t>
  </si>
  <si>
    <t>צור משה</t>
  </si>
  <si>
    <t>Zur Moshe</t>
  </si>
  <si>
    <t>Zefat</t>
  </si>
  <si>
    <t>קדומים</t>
  </si>
  <si>
    <t>Qedumim</t>
  </si>
  <si>
    <t>קדימה-צורן</t>
  </si>
  <si>
    <t>Qadima- Zoran</t>
  </si>
  <si>
    <t>Qesaryya</t>
  </si>
  <si>
    <t>Qalansawe</t>
  </si>
  <si>
    <t>קציר</t>
  </si>
  <si>
    <t>Qazir</t>
  </si>
  <si>
    <t>קצר א-סר</t>
  </si>
  <si>
    <t>Qasr A-Sir</t>
  </si>
  <si>
    <t>Qazrin</t>
  </si>
  <si>
    <t>קריית אונו</t>
  </si>
  <si>
    <t>Qiryat Ono</t>
  </si>
  <si>
    <t>קריית ארבע</t>
  </si>
  <si>
    <t>Qiryat Arba</t>
  </si>
  <si>
    <t>קריית אתא</t>
  </si>
  <si>
    <t>Qiryat Atta</t>
  </si>
  <si>
    <t>Qiryat Bialik</t>
  </si>
  <si>
    <t>קריית גת</t>
  </si>
  <si>
    <t>Qiryat Gat</t>
  </si>
  <si>
    <t>קריית טבעון</t>
  </si>
  <si>
    <t>Qiryat Tiv'on</t>
  </si>
  <si>
    <t>קריית ים</t>
  </si>
  <si>
    <t>Qiryat Yam</t>
  </si>
  <si>
    <t>קריית יערים</t>
  </si>
  <si>
    <t>Qiryat Ye'arim</t>
  </si>
  <si>
    <t>קריית מוצקין</t>
  </si>
  <si>
    <t>Qiryat Motzkin</t>
  </si>
  <si>
    <t>קריית מלאכי</t>
  </si>
  <si>
    <t>Qiryat Mal'akhi</t>
  </si>
  <si>
    <t>קריית עקרון</t>
  </si>
  <si>
    <t>Qiryat Eqron</t>
  </si>
  <si>
    <t>קריית שמונה</t>
  </si>
  <si>
    <t>Qiryat Shemona</t>
  </si>
  <si>
    <t>Qarne Shomeron</t>
  </si>
  <si>
    <t>Rame</t>
  </si>
  <si>
    <t>Rosh HaAyin</t>
  </si>
  <si>
    <t>Rosh Pinna</t>
  </si>
  <si>
    <t>Rishon LeZiyyon</t>
  </si>
  <si>
    <t>רבבה</t>
  </si>
  <si>
    <t>Revava</t>
  </si>
  <si>
    <t>Rahat</t>
  </si>
  <si>
    <t>רומת הייב</t>
  </si>
  <si>
    <t>Rumat Heib</t>
  </si>
  <si>
    <t>Rehovot</t>
  </si>
  <si>
    <t>Reine</t>
  </si>
  <si>
    <t>רכסים</t>
  </si>
  <si>
    <t>Rekhasim</t>
  </si>
  <si>
    <t>Ramla</t>
  </si>
  <si>
    <t>Ramat Gan</t>
  </si>
  <si>
    <t>Ramat HaSharon</t>
  </si>
  <si>
    <t>Ramat Yishay</t>
  </si>
  <si>
    <t>Ra'annana</t>
  </si>
  <si>
    <t>שבלי - אום אל-גנם</t>
  </si>
  <si>
    <t>Shibli-Umm Al-Ghanam</t>
  </si>
  <si>
    <t>שגב-שלום</t>
  </si>
  <si>
    <t>Segev-Shalom</t>
  </si>
  <si>
    <t>Sederot</t>
  </si>
  <si>
    <t>Shoham</t>
  </si>
  <si>
    <t>שייח' דנון</t>
  </si>
  <si>
    <t>Sheikh Dannun</t>
  </si>
  <si>
    <t>שילה</t>
  </si>
  <si>
    <t>Shilo</t>
  </si>
  <si>
    <t>Shelomi</t>
  </si>
  <si>
    <t>שמשית</t>
  </si>
  <si>
    <t>Shimshit</t>
  </si>
  <si>
    <t>שעב</t>
  </si>
  <si>
    <t>Sha'ab</t>
  </si>
  <si>
    <t>שערי תקווה</t>
  </si>
  <si>
    <t>Sha'are Tiqwa</t>
  </si>
  <si>
    <t>Shefar'am</t>
  </si>
  <si>
    <t>שתולים</t>
  </si>
  <si>
    <t>Shetulim</t>
  </si>
  <si>
    <t>תל אביב -יפו</t>
  </si>
  <si>
    <t>Tel Aviv - Yafo</t>
  </si>
  <si>
    <t>Tel Mond</t>
  </si>
  <si>
    <t>תל שבע</t>
  </si>
  <si>
    <t>Tel Sheva</t>
  </si>
  <si>
    <t>תפרח</t>
  </si>
  <si>
    <t>Tifrah</t>
  </si>
  <si>
    <t>תקוע</t>
  </si>
  <si>
    <t>Teqoa</t>
  </si>
  <si>
    <t>פורסם ב-13.12.2021</t>
  </si>
  <si>
    <t>Published on 13.12.2021</t>
  </si>
  <si>
    <t>6(ג)(6)</t>
  </si>
  <si>
    <t>גרעין עולים</t>
  </si>
  <si>
    <t>אסמכתאות לפעילות יזם הנתמך לראשונה- במשך השנתיים שקדמו לתמיכה</t>
  </si>
  <si>
    <t>לבחינת הבודק</t>
  </si>
  <si>
    <t>מספר בקשת תמיכה</t>
  </si>
  <si>
    <t>מספר חברי הגרעין שאושרו בבקשת התמיכה</t>
  </si>
  <si>
    <t>מספר גרעינים ב5 רשויות מקומיות</t>
  </si>
  <si>
    <t>6(3)(א)</t>
  </si>
  <si>
    <t>6(3)(ד)</t>
  </si>
  <si>
    <t>6(3)(ה)</t>
  </si>
  <si>
    <t>הגשת תכנית עבודה באחד מתוך הנושאים: ליווי, הכשרות, גיבוש פרסום ושיווק</t>
  </si>
  <si>
    <t>8(1)</t>
  </si>
  <si>
    <t>8(2)</t>
  </si>
  <si>
    <t>8(3)</t>
  </si>
  <si>
    <t>היקף שירות הליווי בשנת הערכה שמספק יזם הגרעין לצוות רכזי הגרעינים הנמנים עליו</t>
  </si>
  <si>
    <t>היקף שירות הליווי בשנת הערכה שמספק יזם הגרעין לחברי הגרעינים הנמנים עליו</t>
  </si>
  <si>
    <t>גיבוש גרעינים, פרסום ושיווק</t>
  </si>
  <si>
    <t>1. פירוט גרעיני המשימה המשתתפים בגיבוש, פרסום ושיווק:</t>
  </si>
  <si>
    <t>3. פירוט תכניות הגיבוש, פרסום ושיווק</t>
  </si>
  <si>
    <t>פירוט מאפייני פעילויות הגיבוש, פרסום ושיווק:</t>
  </si>
  <si>
    <t>העמדת מערך ליווי - רכז במשרה מלאה</t>
  </si>
  <si>
    <t>יש לבחון כי מדובר ברשויות שונות!</t>
  </si>
  <si>
    <t>6(3)(ג)</t>
  </si>
  <si>
    <t>המוסד מקיים פעילות בנושא המפורט להלן:</t>
  </si>
  <si>
    <t>דוחות כספיים אחרונים מבוקרים לשנת</t>
  </si>
  <si>
    <t>סך עלות פעילות העמותה כמפורט בדוחות הכספיים המבוקרים האחרונים
כולל שווי מתנדבים ללא תקורה</t>
  </si>
  <si>
    <t>סך עלות פעילות הגרעין כמפורט בדוח מקו"ש המבוסס על הדוחות הכספיים המבוקרים האחרונים
כולל שווי מתנדבים ללא תקורה</t>
  </si>
  <si>
    <t>אנו מצהירים בזאת כי כלל הנתונים שנרשמו במסמכים אלו, נבדקו על ידינו ונמצאו נכונים וכי לא תעמוד לזכותנו טענה של טעות סופר</t>
  </si>
  <si>
    <r>
      <rPr>
        <b/>
        <u/>
        <sz val="11"/>
        <color theme="1"/>
        <rFont val="David"/>
        <family val="2"/>
      </rPr>
      <t>חתימות הגוף המבקש</t>
    </r>
    <r>
      <rPr>
        <b/>
        <sz val="11"/>
        <color theme="1"/>
        <rFont val="David"/>
        <family val="2"/>
      </rPr>
      <t>:</t>
    </r>
  </si>
  <si>
    <t>מורשה חתימה 1:</t>
  </si>
  <si>
    <t>מנכ"ל/יו"ר הגוף המבקש</t>
  </si>
  <si>
    <t>שם</t>
  </si>
  <si>
    <t>תפקיד</t>
  </si>
  <si>
    <t>חתימה</t>
  </si>
  <si>
    <t>מורשה חתימה 2:</t>
  </si>
  <si>
    <t>מזכיר/גזבר הגוף המבקש</t>
  </si>
  <si>
    <t>חותמת הגוף:</t>
  </si>
  <si>
    <t>ישיבות</t>
  </si>
  <si>
    <t>ישיבות קטנות</t>
  </si>
  <si>
    <t>ישיבות גבוהות</t>
  </si>
  <si>
    <t>ישיבות הסדר</t>
  </si>
  <si>
    <t>כוללים</t>
  </si>
  <si>
    <t>מכינות קדם צבאיות</t>
  </si>
  <si>
    <t>בתי כנסת</t>
  </si>
  <si>
    <t>מועדוני קשישים</t>
  </si>
  <si>
    <t>בתי ספר</t>
  </si>
  <si>
    <t>גרעיני שנת שירות</t>
  </si>
  <si>
    <t>קופות צדקה</t>
  </si>
  <si>
    <t>גמ"חים</t>
  </si>
  <si>
    <t>ועדי עובדים</t>
  </si>
  <si>
    <t>אגודות ספורט</t>
  </si>
  <si>
    <t>מוסדות אקדמאיים</t>
  </si>
  <si>
    <t>ארגוני סטודנטים</t>
  </si>
  <si>
    <t>שבין 1 בינואר 2025 עד 31 בדצמבר 2025</t>
  </si>
  <si>
    <t>ארגונים לעזרה עצמית כגון חלוקת סלי מזון וביגוד</t>
  </si>
  <si>
    <t>ימי עיון</t>
  </si>
  <si>
    <t>יום עיון 1:</t>
  </si>
  <si>
    <t>תאריך יום העיון</t>
  </si>
  <si>
    <t>מיקום יום העיון</t>
  </si>
  <si>
    <t>תוכן יום העיון</t>
  </si>
  <si>
    <t>יום עיון 2:</t>
  </si>
  <si>
    <t>רשות מקומית:</t>
  </si>
  <si>
    <t>יום עיון 3:</t>
  </si>
  <si>
    <t>יום עיון 4:</t>
  </si>
  <si>
    <t>יום עיון 5:</t>
  </si>
  <si>
    <t>מספר בקשה גרעין</t>
  </si>
  <si>
    <t>מספר שעות ליווי הגרעין הניתנות ע"י רכז היזם</t>
  </si>
  <si>
    <t>מספר שעות הכשרת חברי הגרעין</t>
  </si>
  <si>
    <t>מספר חברי גרעין</t>
  </si>
  <si>
    <t>באילו מן ההכשרות המפורטות מטה השתתף הגרעין?</t>
  </si>
  <si>
    <t>1. פירוט גרעיני המשימה המשתתפים בימי העיון:</t>
  </si>
  <si>
    <t>שעת התחלת יום העיון</t>
  </si>
  <si>
    <t>שעת סיום יום העיון</t>
  </si>
  <si>
    <t>מספר חברי גרעין המשתתפים בפעילות גיבוש, פרסום ושיווק</t>
  </si>
  <si>
    <t>מספר חברי גרעין המשתפפים בהכשרות</t>
  </si>
  <si>
    <r>
      <t xml:space="preserve">הטפסים יאורכבו לפורטל המרכב"ה בלבד עד </t>
    </r>
    <r>
      <rPr>
        <b/>
        <u/>
        <sz val="14"/>
        <rFont val="David"/>
        <family val="2"/>
      </rPr>
      <t>ליום 15.05.25</t>
    </r>
    <r>
      <rPr>
        <b/>
        <sz val="14"/>
        <rFont val="David"/>
        <family val="2"/>
      </rPr>
      <t xml:space="preserve">
בקשות שתאורכבנה לפורטל המרכב"ה לאחר תאריך זה לא תתקבלנה והבקשה תדחה על הסף.
בקשות אשר לא ימולאו כראוי או שיוגשו באופן בלתי קריא ושלא יצורפו להן כל המסמכים הנדרשים לא יובאו לדיון בוועדת התמיכות. בקשות אשר יוגשו באיחור, יידחו ללא דיון.
כתובת לפניות במשרד ההתיישבות והמשימות הלאומיות בתיבת דואר אלקטרוני:  garinim@pmo.gov.il 
הטפסים הבאים הינם בנוסף לטפסים המתחייבים להגשה והם משלימים להם ואינם באים במקומם. על כל גוף מגיש לוודא כי ההגשה במערכת המרכב"ה בוצעה במלואה.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</si>
</sst>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quot;₪&quot;\ #,##0.00"/>
    <numFmt numFmtId="165" formatCode="[$-101040D]d\ mmmm\ yyyy;@"/>
    <numFmt numFmtId="166" formatCode="&quot;₪&quot;\ #,##0"/>
    <numFmt numFmtId="167" formatCode="_ [$₪-40D]\ * #,##0.00_ ;_ [$₪-40D]\ * \-#,##0.00_ ;_ [$₪-40D]\ * &quot;-&quot;??_ ;_ @_ "/>
    <numFmt numFmtId="168" formatCode="0.0%"/>
    <numFmt numFmtId="169" formatCode="_ [$₪-40D]\ * #,##0_ ;_ [$₪-40D]\ * \-#,##0_ ;_ [$₪-40D]\ * &quot;-&quot;??_ ;_ @_ "/>
    <numFmt numFmtId="170" formatCode="_ * #,##0_ ;_ * \-#,##0_ ;_ * &quot;-&quot;??_ ;_ @_ "/>
    <numFmt numFmtId="171" formatCode="[$-F400]h:mm:ss\ AM/PM"/>
  </numFmts>
  <fonts count="53">
    <font>
      <sz val="11"/>
      <color theme="1"/>
      <name val="Arial"/>
      <family val="2"/>
      <charset val="177"/>
      <scheme val="minor"/>
    </font>
    <font>
      <sz val="11"/>
      <color indexed="8"/>
      <name val="Arial"/>
      <family val="2"/>
      <charset val="177"/>
    </font>
    <font>
      <sz val="10"/>
      <name val="Arial"/>
      <family val="2"/>
    </font>
    <font>
      <b/>
      <sz val="10"/>
      <color indexed="8"/>
      <name val="Arial"/>
      <family val="2"/>
    </font>
    <font>
      <sz val="10"/>
      <color indexed="8"/>
      <name val="Arial"/>
      <family val="2"/>
    </font>
    <font>
      <b/>
      <sz val="10"/>
      <name val="Arial"/>
      <family val="2"/>
    </font>
    <font>
      <b/>
      <u/>
      <sz val="16"/>
      <color indexed="8"/>
      <name val="David"/>
      <family val="2"/>
      <charset val="177"/>
    </font>
    <font>
      <sz val="11"/>
      <color theme="1"/>
      <name val="Arial"/>
      <family val="2"/>
      <charset val="177"/>
      <scheme val="minor"/>
    </font>
    <font>
      <sz val="11"/>
      <color theme="1"/>
      <name val="Arial"/>
      <family val="2"/>
      <scheme val="minor"/>
    </font>
    <font>
      <sz val="11"/>
      <color rgb="FF0000FF"/>
      <name val="Arial"/>
      <family val="2"/>
      <scheme val="minor"/>
    </font>
    <font>
      <b/>
      <sz val="12"/>
      <color theme="1"/>
      <name val="David"/>
      <family val="2"/>
      <charset val="177"/>
    </font>
    <font>
      <sz val="12"/>
      <color theme="1"/>
      <name val="David"/>
      <family val="2"/>
      <charset val="177"/>
    </font>
    <font>
      <b/>
      <sz val="11"/>
      <color theme="0"/>
      <name val="Arial"/>
      <family val="2"/>
      <scheme val="minor"/>
    </font>
    <font>
      <sz val="11"/>
      <color theme="1"/>
      <name val="David"/>
      <family val="2"/>
      <charset val="177"/>
    </font>
    <font>
      <b/>
      <sz val="11"/>
      <color theme="1"/>
      <name val="David"/>
      <family val="2"/>
      <charset val="177"/>
    </font>
    <font>
      <b/>
      <u/>
      <sz val="14"/>
      <color theme="1"/>
      <name val="David"/>
      <family val="2"/>
      <charset val="177"/>
    </font>
    <font>
      <b/>
      <sz val="10"/>
      <color theme="0"/>
      <name val="Arial"/>
      <family val="2"/>
    </font>
    <font>
      <b/>
      <u/>
      <sz val="12"/>
      <color theme="1"/>
      <name val="David"/>
      <family val="2"/>
      <charset val="177"/>
    </font>
    <font>
      <b/>
      <sz val="14"/>
      <color theme="1"/>
      <name val="David"/>
      <family val="2"/>
      <charset val="177"/>
    </font>
    <font>
      <b/>
      <u/>
      <sz val="16"/>
      <color theme="1"/>
      <name val="David"/>
      <family val="2"/>
      <charset val="177"/>
    </font>
    <font>
      <sz val="14"/>
      <color theme="1"/>
      <name val="David"/>
      <family val="2"/>
      <charset val="177"/>
    </font>
    <font>
      <i/>
      <sz val="11"/>
      <color theme="1"/>
      <name val="David"/>
      <family val="2"/>
      <charset val="177"/>
    </font>
    <font>
      <b/>
      <sz val="11"/>
      <color rgb="FFFF0000"/>
      <name val="David"/>
      <family val="2"/>
      <charset val="177"/>
    </font>
    <font>
      <b/>
      <u/>
      <sz val="16"/>
      <color rgb="FF000000"/>
      <name val="David"/>
      <family val="2"/>
      <charset val="177"/>
    </font>
    <font>
      <sz val="10"/>
      <color rgb="FF000000"/>
      <name val="Arial"/>
      <family val="2"/>
    </font>
    <font>
      <sz val="11"/>
      <color rgb="FF000000"/>
      <name val="Arial"/>
      <family val="2"/>
    </font>
    <font>
      <b/>
      <sz val="11"/>
      <name val="David"/>
      <family val="2"/>
      <charset val="177"/>
    </font>
    <font>
      <b/>
      <u/>
      <sz val="11"/>
      <color theme="1"/>
      <name val="David"/>
      <family val="2"/>
      <charset val="177"/>
    </font>
    <font>
      <b/>
      <sz val="11"/>
      <name val="David"/>
      <family val="2"/>
    </font>
    <font>
      <b/>
      <sz val="12"/>
      <color theme="1"/>
      <name val="David"/>
      <family val="2"/>
    </font>
    <font>
      <sz val="11"/>
      <color theme="1"/>
      <name val="David"/>
      <family val="2"/>
    </font>
    <font>
      <b/>
      <sz val="11"/>
      <color theme="1"/>
      <name val="David"/>
      <family val="2"/>
    </font>
    <font>
      <b/>
      <u/>
      <sz val="14"/>
      <color theme="1"/>
      <name val="David"/>
      <family val="2"/>
    </font>
    <font>
      <b/>
      <sz val="14"/>
      <color theme="1"/>
      <name val="David"/>
      <family val="2"/>
    </font>
    <font>
      <sz val="12"/>
      <color theme="1"/>
      <name val="David"/>
      <family val="2"/>
    </font>
    <font>
      <b/>
      <sz val="16"/>
      <name val="David"/>
      <family val="2"/>
    </font>
    <font>
      <b/>
      <u/>
      <sz val="11"/>
      <color theme="1"/>
      <name val="David"/>
      <family val="2"/>
    </font>
    <font>
      <sz val="11"/>
      <name val="David"/>
      <family val="2"/>
    </font>
    <font>
      <u/>
      <sz val="11"/>
      <name val="David"/>
      <family val="2"/>
    </font>
    <font>
      <sz val="12"/>
      <name val="David"/>
      <family val="2"/>
    </font>
    <font>
      <sz val="10"/>
      <color theme="1"/>
      <name val="Arial"/>
      <family val="2"/>
      <charset val="177"/>
    </font>
    <font>
      <b/>
      <sz val="14"/>
      <color theme="1"/>
      <name val="Arial"/>
      <family val="2"/>
    </font>
    <font>
      <b/>
      <sz val="10"/>
      <color theme="1"/>
      <name val="Arial"/>
      <family val="2"/>
    </font>
    <font>
      <sz val="12"/>
      <color theme="1"/>
      <name val="Arial"/>
      <family val="2"/>
      <charset val="177"/>
    </font>
    <font>
      <sz val="11"/>
      <color theme="1"/>
      <name val="Arial"/>
      <family val="2"/>
      <charset val="177"/>
    </font>
    <font>
      <b/>
      <sz val="12"/>
      <name val="Albany AMT"/>
      <family val="2"/>
    </font>
    <font>
      <sz val="12"/>
      <name val="Albany AMT"/>
      <family val="2"/>
    </font>
    <font>
      <sz val="11"/>
      <name val="Albany AMT"/>
      <family val="2"/>
    </font>
    <font>
      <b/>
      <sz val="14"/>
      <name val="David"/>
      <family val="2"/>
    </font>
    <font>
      <b/>
      <u/>
      <sz val="14"/>
      <name val="David"/>
      <family val="2"/>
    </font>
    <font>
      <b/>
      <sz val="16"/>
      <color theme="1"/>
      <name val="David"/>
      <family val="2"/>
      <charset val="177"/>
    </font>
    <font>
      <b/>
      <sz val="11"/>
      <color rgb="FFFF0000"/>
      <name val="David"/>
      <family val="2"/>
    </font>
    <font>
      <sz val="11"/>
      <color rgb="FFFF0000"/>
      <name val="David"/>
      <family val="2"/>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5" tint="0.79998168889431442"/>
        <bgColor indexed="64"/>
      </patternFill>
    </fill>
    <fill>
      <patternFill patternType="solid">
        <fgColor theme="6" tint="0.7999816888943144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1">
    <xf numFmtId="165" fontId="0" fillId="0" borderId="0"/>
    <xf numFmtId="165" fontId="8" fillId="0" borderId="0"/>
    <xf numFmtId="165" fontId="2" fillId="0" borderId="0"/>
    <xf numFmtId="9" fontId="7" fillId="0" borderId="0" applyFont="0" applyFill="0" applyBorder="0" applyAlignment="0" applyProtection="0"/>
    <xf numFmtId="165" fontId="24" fillId="0" borderId="0"/>
    <xf numFmtId="165" fontId="25" fillId="0" borderId="0"/>
    <xf numFmtId="165" fontId="8" fillId="0" borderId="0"/>
    <xf numFmtId="9" fontId="1" fillId="0" borderId="0" applyFont="0" applyFill="0" applyBorder="0" applyAlignment="0" applyProtection="0"/>
    <xf numFmtId="0" fontId="7" fillId="0" borderId="0"/>
    <xf numFmtId="43" fontId="7" fillId="0" borderId="0" applyFont="0" applyFill="0" applyBorder="0" applyAlignment="0" applyProtection="0"/>
    <xf numFmtId="0" fontId="40" fillId="0" borderId="0"/>
  </cellStyleXfs>
  <cellXfs count="460">
    <xf numFmtId="165" fontId="0" fillId="0" borderId="0" xfId="0"/>
    <xf numFmtId="165" fontId="8" fillId="2" borderId="0" xfId="0" applyFont="1" applyFill="1"/>
    <xf numFmtId="165" fontId="8" fillId="2" borderId="1" xfId="0" applyFont="1" applyFill="1" applyBorder="1" applyAlignment="1">
      <alignment horizontal="right" vertical="center"/>
    </xf>
    <xf numFmtId="165" fontId="0" fillId="2" borderId="1" xfId="0" applyFill="1" applyBorder="1" applyAlignment="1">
      <alignment horizontal="right" vertical="center"/>
    </xf>
    <xf numFmtId="165" fontId="0" fillId="2" borderId="0" xfId="0" applyFill="1"/>
    <xf numFmtId="165" fontId="0" fillId="2" borderId="0" xfId="0" applyFill="1" applyAlignment="1">
      <alignment horizontal="right"/>
    </xf>
    <xf numFmtId="165" fontId="9" fillId="2" borderId="0" xfId="0" applyFont="1" applyFill="1" applyAlignment="1">
      <alignment horizontal="center"/>
    </xf>
    <xf numFmtId="165" fontId="12" fillId="2" borderId="0" xfId="0" applyFont="1" applyFill="1" applyAlignment="1">
      <alignment horizontal="center" wrapText="1"/>
    </xf>
    <xf numFmtId="165" fontId="12" fillId="3" borderId="1" xfId="0" applyFont="1" applyFill="1" applyBorder="1" applyAlignment="1">
      <alignment horizontal="center" vertical="center" wrapText="1"/>
    </xf>
    <xf numFmtId="165" fontId="13" fillId="0" borderId="0" xfId="0" applyFont="1"/>
    <xf numFmtId="165" fontId="2" fillId="0" borderId="0" xfId="2" applyAlignment="1">
      <alignment horizontal="center" vertical="center"/>
    </xf>
    <xf numFmtId="165" fontId="2" fillId="0" borderId="0" xfId="2" applyAlignment="1">
      <alignment vertical="center"/>
    </xf>
    <xf numFmtId="165" fontId="2" fillId="0" borderId="0" xfId="2" applyAlignment="1">
      <alignment horizontal="right" vertical="center"/>
    </xf>
    <xf numFmtId="165" fontId="16" fillId="5" borderId="1" xfId="2" applyFont="1" applyFill="1" applyBorder="1" applyAlignment="1">
      <alignment horizontal="center" vertical="center" wrapText="1"/>
    </xf>
    <xf numFmtId="165" fontId="4" fillId="0" borderId="1" xfId="2" applyFont="1" applyBorder="1" applyAlignment="1">
      <alignment horizontal="right" vertical="center"/>
    </xf>
    <xf numFmtId="165" fontId="3" fillId="0" borderId="1" xfId="2" applyFont="1" applyBorder="1" applyAlignment="1">
      <alignment horizontal="right" vertical="center"/>
    </xf>
    <xf numFmtId="165" fontId="5" fillId="0" borderId="0" xfId="2" applyFont="1" applyAlignment="1">
      <alignment horizontal="right" vertical="center"/>
    </xf>
    <xf numFmtId="165" fontId="4" fillId="0" borderId="1" xfId="2" applyFont="1" applyBorder="1" applyAlignment="1">
      <alignment horizontal="center" vertical="center"/>
    </xf>
    <xf numFmtId="165" fontId="5" fillId="0" borderId="1" xfId="2" applyFont="1" applyBorder="1" applyAlignment="1">
      <alignment horizontal="center" vertical="center" wrapText="1"/>
    </xf>
    <xf numFmtId="165" fontId="10" fillId="0" borderId="0" xfId="0" applyFont="1" applyAlignment="1">
      <alignment horizontal="left"/>
    </xf>
    <xf numFmtId="165" fontId="10" fillId="0" borderId="0" xfId="0" applyFont="1" applyAlignment="1">
      <alignment horizontal="right" vertical="center" readingOrder="2"/>
    </xf>
    <xf numFmtId="165" fontId="13" fillId="0" borderId="0" xfId="0" applyFont="1" applyAlignment="1">
      <alignment horizontal="center" vertical="center" readingOrder="2"/>
    </xf>
    <xf numFmtId="165" fontId="20" fillId="0" borderId="0" xfId="0" applyFont="1" applyAlignment="1">
      <alignment horizontal="center" vertical="center" readingOrder="2"/>
    </xf>
    <xf numFmtId="165" fontId="21" fillId="0" borderId="0" xfId="0" applyFont="1" applyAlignment="1">
      <alignment horizontal="right" vertical="center" readingOrder="2"/>
    </xf>
    <xf numFmtId="165" fontId="9" fillId="2" borderId="0" xfId="0" applyFont="1" applyFill="1" applyAlignment="1">
      <alignment horizontal="center" wrapText="1"/>
    </xf>
    <xf numFmtId="165" fontId="8" fillId="2" borderId="10" xfId="0" applyFont="1" applyFill="1" applyBorder="1" applyAlignment="1">
      <alignment horizontal="right" vertical="center" wrapText="1"/>
    </xf>
    <xf numFmtId="165" fontId="8" fillId="2" borderId="11" xfId="0" applyFont="1" applyFill="1" applyBorder="1" applyAlignment="1">
      <alignment horizontal="right" vertical="center" wrapText="1"/>
    </xf>
    <xf numFmtId="165" fontId="8" fillId="2" borderId="0" xfId="0" applyFont="1" applyFill="1" applyAlignment="1">
      <alignment wrapText="1"/>
    </xf>
    <xf numFmtId="165" fontId="8" fillId="2" borderId="10" xfId="0" applyFont="1" applyFill="1" applyBorder="1" applyAlignment="1">
      <alignment wrapText="1"/>
    </xf>
    <xf numFmtId="165" fontId="8" fillId="2" borderId="1" xfId="0" applyFont="1" applyFill="1" applyBorder="1" applyAlignment="1">
      <alignment horizontal="right" vertical="center" wrapText="1" readingOrder="2"/>
    </xf>
    <xf numFmtId="165" fontId="9" fillId="2" borderId="0" xfId="0" applyFont="1" applyFill="1" applyAlignment="1">
      <alignment horizontal="right" vertical="center" wrapText="1" readingOrder="2"/>
    </xf>
    <xf numFmtId="165" fontId="12" fillId="3" borderId="1" xfId="0" applyFont="1" applyFill="1" applyBorder="1" applyAlignment="1">
      <alignment horizontal="right" vertical="center" wrapText="1" readingOrder="2"/>
    </xf>
    <xf numFmtId="165" fontId="8" fillId="2" borderId="0" xfId="0" applyFont="1" applyFill="1" applyAlignment="1">
      <alignment horizontal="right" vertical="center" wrapText="1" readingOrder="2"/>
    </xf>
    <xf numFmtId="165" fontId="22" fillId="0" borderId="0" xfId="0" applyFont="1" applyAlignment="1">
      <alignment horizontal="right" vertical="center" readingOrder="2"/>
    </xf>
    <xf numFmtId="165" fontId="14" fillId="8" borderId="1" xfId="0" applyFont="1" applyFill="1" applyBorder="1" applyAlignment="1">
      <alignment horizontal="center" vertical="center" wrapText="1"/>
    </xf>
    <xf numFmtId="165" fontId="13" fillId="0" borderId="0" xfId="0" applyFont="1" applyAlignment="1">
      <alignment horizontal="right" readingOrder="2"/>
    </xf>
    <xf numFmtId="9" fontId="14" fillId="0" borderId="1" xfId="0" applyNumberFormat="1" applyFont="1" applyBorder="1" applyAlignment="1" applyProtection="1">
      <alignment horizontal="center" vertical="center" wrapText="1" readingOrder="2"/>
      <protection locked="0"/>
    </xf>
    <xf numFmtId="165" fontId="27" fillId="0" borderId="0" xfId="0" applyFont="1" applyAlignment="1">
      <alignment horizontal="right" readingOrder="2"/>
    </xf>
    <xf numFmtId="166" fontId="13" fillId="0" borderId="0" xfId="0" applyNumberFormat="1" applyFont="1"/>
    <xf numFmtId="165" fontId="13" fillId="0" borderId="0" xfId="0" applyFont="1" applyAlignment="1">
      <alignment horizontal="right"/>
    </xf>
    <xf numFmtId="165" fontId="13" fillId="0" borderId="0" xfId="0" applyFont="1" applyAlignment="1">
      <alignment horizontal="right" vertical="center" readingOrder="2"/>
    </xf>
    <xf numFmtId="165" fontId="13" fillId="0" borderId="0" xfId="0" applyFont="1" applyAlignment="1" applyProtection="1">
      <alignment horizontal="right" vertical="center" readingOrder="2"/>
      <protection locked="0"/>
    </xf>
    <xf numFmtId="165" fontId="13" fillId="0" borderId="0" xfId="0" applyFont="1" applyAlignment="1" applyProtection="1">
      <alignment horizontal="center" vertical="center" readingOrder="2"/>
      <protection locked="0"/>
    </xf>
    <xf numFmtId="165" fontId="14" fillId="0" borderId="17" xfId="0" applyFont="1" applyBorder="1" applyAlignment="1">
      <alignment vertical="center" readingOrder="2"/>
    </xf>
    <xf numFmtId="165" fontId="14" fillId="0" borderId="14" xfId="0" applyFont="1" applyBorder="1" applyAlignment="1">
      <alignment vertical="center" readingOrder="2"/>
    </xf>
    <xf numFmtId="165" fontId="11" fillId="0" borderId="0" xfId="0" applyFont="1" applyAlignment="1">
      <alignment horizontal="right" vertical="center" readingOrder="2"/>
    </xf>
    <xf numFmtId="1" fontId="30" fillId="0" borderId="25" xfId="0" applyNumberFormat="1" applyFont="1" applyBorder="1"/>
    <xf numFmtId="165" fontId="30" fillId="0" borderId="43" xfId="0" applyFont="1" applyBorder="1" applyAlignment="1">
      <alignment horizontal="center" wrapText="1"/>
    </xf>
    <xf numFmtId="1" fontId="30" fillId="0" borderId="23" xfId="0" applyNumberFormat="1" applyFont="1" applyBorder="1" applyAlignment="1">
      <alignment horizontal="center"/>
    </xf>
    <xf numFmtId="1" fontId="30" fillId="0" borderId="26" xfId="0" applyNumberFormat="1" applyFont="1" applyBorder="1" applyAlignment="1">
      <alignment horizontal="center"/>
    </xf>
    <xf numFmtId="165" fontId="26" fillId="8" borderId="1" xfId="0" applyFont="1" applyFill="1" applyBorder="1" applyAlignment="1">
      <alignment horizontal="center" vertical="center" wrapText="1"/>
    </xf>
    <xf numFmtId="166" fontId="14" fillId="0" borderId="1" xfId="0" applyNumberFormat="1" applyFont="1" applyBorder="1" applyAlignment="1" applyProtection="1">
      <alignment horizontal="center" vertical="center" wrapText="1" readingOrder="1"/>
      <protection locked="0"/>
    </xf>
    <xf numFmtId="1" fontId="14" fillId="0" borderId="1" xfId="0" applyNumberFormat="1" applyFont="1" applyBorder="1" applyAlignment="1">
      <alignment horizontal="center" vertical="center" wrapText="1" readingOrder="2"/>
    </xf>
    <xf numFmtId="165" fontId="34" fillId="0" borderId="0" xfId="0" applyFont="1"/>
    <xf numFmtId="165" fontId="34" fillId="0" borderId="23" xfId="0" applyFont="1" applyBorder="1" applyAlignment="1">
      <alignment horizontal="right" readingOrder="2"/>
    </xf>
    <xf numFmtId="165" fontId="34" fillId="0" borderId="26" xfId="0" applyFont="1" applyBorder="1" applyAlignment="1">
      <alignment horizontal="right" readingOrder="2"/>
    </xf>
    <xf numFmtId="165" fontId="35" fillId="0" borderId="0" xfId="0" applyFont="1" applyAlignment="1" applyProtection="1">
      <alignment horizontal="center" vertical="center" readingOrder="2"/>
      <protection locked="0"/>
    </xf>
    <xf numFmtId="165" fontId="18" fillId="0" borderId="0" xfId="0" applyFont="1" applyAlignment="1">
      <alignment horizontal="center" vertical="center" wrapText="1" readingOrder="2"/>
    </xf>
    <xf numFmtId="165" fontId="35" fillId="0" borderId="0" xfId="0" applyFont="1" applyAlignment="1" applyProtection="1">
      <alignment vertical="center" readingOrder="2"/>
      <protection locked="0"/>
    </xf>
    <xf numFmtId="165" fontId="19" fillId="0" borderId="0" xfId="0" applyFont="1" applyAlignment="1">
      <alignment vertical="center" readingOrder="2"/>
    </xf>
    <xf numFmtId="1" fontId="30" fillId="0" borderId="0" xfId="0" applyNumberFormat="1" applyFont="1" applyAlignment="1">
      <alignment horizontal="center"/>
    </xf>
    <xf numFmtId="165" fontId="30" fillId="0" borderId="0" xfId="0" applyFont="1" applyAlignment="1">
      <alignment horizontal="center"/>
    </xf>
    <xf numFmtId="165" fontId="30" fillId="0" borderId="0" xfId="0" applyFont="1"/>
    <xf numFmtId="165" fontId="29" fillId="0" borderId="0" xfId="0" applyFont="1" applyAlignment="1">
      <alignment horizontal="right" vertical="center" readingOrder="2"/>
    </xf>
    <xf numFmtId="165" fontId="14" fillId="0" borderId="32" xfId="0" applyFont="1" applyBorder="1" applyAlignment="1">
      <alignment horizontal="right" vertical="center" readingOrder="2"/>
    </xf>
    <xf numFmtId="165" fontId="14" fillId="0" borderId="33" xfId="0" applyFont="1" applyBorder="1" applyAlignment="1">
      <alignment horizontal="right" vertical="center" readingOrder="2"/>
    </xf>
    <xf numFmtId="165" fontId="17" fillId="7" borderId="1" xfId="0" applyFont="1" applyFill="1" applyBorder="1" applyAlignment="1" applyProtection="1">
      <alignment vertical="center" readingOrder="2"/>
      <protection locked="0"/>
    </xf>
    <xf numFmtId="165" fontId="10" fillId="7" borderId="1" xfId="0" applyFont="1" applyFill="1" applyBorder="1" applyAlignment="1">
      <alignment horizontal="right" vertical="center" readingOrder="2"/>
    </xf>
    <xf numFmtId="165" fontId="10" fillId="7" borderId="23" xfId="0" applyFont="1" applyFill="1" applyBorder="1" applyAlignment="1">
      <alignment vertical="center" readingOrder="2"/>
    </xf>
    <xf numFmtId="165" fontId="10" fillId="7" borderId="23" xfId="0" applyFont="1" applyFill="1" applyBorder="1" applyAlignment="1">
      <alignment horizontal="right" vertical="center" readingOrder="2"/>
    </xf>
    <xf numFmtId="165" fontId="27" fillId="7" borderId="22" xfId="0" applyFont="1" applyFill="1" applyBorder="1" applyAlignment="1">
      <alignment horizontal="right" vertical="center" readingOrder="2"/>
    </xf>
    <xf numFmtId="165" fontId="27" fillId="7" borderId="45" xfId="0" applyFont="1" applyFill="1" applyBorder="1" applyAlignment="1">
      <alignment horizontal="right" vertical="center" readingOrder="2"/>
    </xf>
    <xf numFmtId="165" fontId="10" fillId="6" borderId="25" xfId="0" applyFont="1" applyFill="1" applyBorder="1" applyAlignment="1">
      <alignment horizontal="center" vertical="center" readingOrder="2"/>
    </xf>
    <xf numFmtId="165" fontId="10" fillId="6" borderId="43" xfId="0" applyFont="1" applyFill="1" applyBorder="1" applyAlignment="1">
      <alignment horizontal="center" vertical="center" readingOrder="2"/>
    </xf>
    <xf numFmtId="165" fontId="10" fillId="7" borderId="24" xfId="0" applyFont="1" applyFill="1" applyBorder="1" applyAlignment="1">
      <alignment horizontal="right" vertical="center" readingOrder="2"/>
    </xf>
    <xf numFmtId="165" fontId="10" fillId="7" borderId="41" xfId="0" applyFont="1" applyFill="1" applyBorder="1" applyAlignment="1">
      <alignment horizontal="right" vertical="center" readingOrder="2"/>
    </xf>
    <xf numFmtId="165" fontId="10" fillId="7" borderId="1" xfId="0" applyFont="1" applyFill="1" applyBorder="1" applyAlignment="1" applyProtection="1">
      <alignment vertical="center" readingOrder="2"/>
      <protection locked="0"/>
    </xf>
    <xf numFmtId="165" fontId="10" fillId="7" borderId="26" xfId="0" applyFont="1" applyFill="1" applyBorder="1" applyAlignment="1">
      <alignment vertical="center" readingOrder="2"/>
    </xf>
    <xf numFmtId="165" fontId="10" fillId="7" borderId="35" xfId="0" applyFont="1" applyFill="1" applyBorder="1" applyAlignment="1" applyProtection="1">
      <alignment vertical="center" readingOrder="2"/>
      <protection locked="0"/>
    </xf>
    <xf numFmtId="165" fontId="14" fillId="0" borderId="10" xfId="0" applyFont="1" applyBorder="1" applyAlignment="1">
      <alignment horizontal="center" vertical="center" readingOrder="1"/>
    </xf>
    <xf numFmtId="165" fontId="10" fillId="0" borderId="29" xfId="0" applyFont="1" applyBorder="1" applyAlignment="1">
      <alignment horizontal="center" vertical="center" readingOrder="2"/>
    </xf>
    <xf numFmtId="165" fontId="10" fillId="0" borderId="12" xfId="0" applyFont="1" applyBorder="1" applyAlignment="1">
      <alignment horizontal="center" vertical="center" readingOrder="2"/>
    </xf>
    <xf numFmtId="164" fontId="10" fillId="0" borderId="12" xfId="0" applyNumberFormat="1" applyFont="1" applyBorder="1" applyAlignment="1">
      <alignment horizontal="center" vertical="center" readingOrder="1"/>
    </xf>
    <xf numFmtId="9" fontId="10" fillId="0" borderId="12" xfId="3" applyFont="1" applyFill="1" applyBorder="1" applyAlignment="1" applyProtection="1">
      <alignment horizontal="center" vertical="center" readingOrder="1"/>
    </xf>
    <xf numFmtId="9" fontId="10" fillId="0" borderId="30" xfId="3" applyFont="1" applyFill="1" applyBorder="1" applyAlignment="1" applyProtection="1">
      <alignment horizontal="center" vertical="center" readingOrder="1"/>
    </xf>
    <xf numFmtId="165" fontId="10" fillId="6" borderId="39" xfId="0" applyFont="1" applyFill="1" applyBorder="1" applyAlignment="1">
      <alignment horizontal="center" vertical="center" wrapText="1" readingOrder="2"/>
    </xf>
    <xf numFmtId="165" fontId="31" fillId="0" borderId="0" xfId="0" applyFont="1" applyAlignment="1">
      <alignment horizontal="center" vertical="center" readingOrder="2"/>
    </xf>
    <xf numFmtId="1" fontId="31" fillId="0" borderId="25" xfId="0" applyNumberFormat="1" applyFont="1" applyBorder="1" applyAlignment="1" applyProtection="1">
      <alignment horizontal="center" vertical="center" readingOrder="2"/>
      <protection locked="0"/>
    </xf>
    <xf numFmtId="1" fontId="31" fillId="0" borderId="23" xfId="0" applyNumberFormat="1" applyFont="1" applyBorder="1" applyAlignment="1" applyProtection="1">
      <alignment horizontal="center" vertical="center" readingOrder="2"/>
      <protection locked="0"/>
    </xf>
    <xf numFmtId="1" fontId="31" fillId="0" borderId="26" xfId="0" applyNumberFormat="1" applyFont="1" applyBorder="1" applyAlignment="1" applyProtection="1">
      <alignment horizontal="center" vertical="center" readingOrder="2"/>
      <protection locked="0"/>
    </xf>
    <xf numFmtId="165" fontId="10" fillId="0" borderId="7" xfId="0" applyFont="1" applyBorder="1" applyAlignment="1">
      <alignment horizontal="center" vertical="center" readingOrder="2"/>
    </xf>
    <xf numFmtId="165" fontId="31" fillId="0" borderId="0" xfId="0" applyFont="1" applyAlignment="1" applyProtection="1">
      <alignment horizontal="center" vertical="center" readingOrder="2"/>
      <protection locked="0"/>
    </xf>
    <xf numFmtId="49" fontId="14" fillId="0" borderId="1" xfId="0" applyNumberFormat="1" applyFont="1" applyBorder="1" applyAlignment="1" applyProtection="1">
      <alignment horizontal="center" vertical="center" wrapText="1" readingOrder="2"/>
      <protection locked="0"/>
    </xf>
    <xf numFmtId="1" fontId="34" fillId="9" borderId="1" xfId="0" applyNumberFormat="1" applyFont="1" applyFill="1" applyBorder="1"/>
    <xf numFmtId="165" fontId="34" fillId="9" borderId="1" xfId="0" applyFont="1" applyFill="1" applyBorder="1"/>
    <xf numFmtId="165" fontId="34" fillId="9" borderId="35" xfId="0" applyFont="1" applyFill="1" applyBorder="1"/>
    <xf numFmtId="164" fontId="10" fillId="9" borderId="8" xfId="0" applyNumberFormat="1" applyFont="1" applyFill="1" applyBorder="1" applyAlignment="1">
      <alignment horizontal="center" vertical="center" readingOrder="1"/>
    </xf>
    <xf numFmtId="164" fontId="10" fillId="9" borderId="42" xfId="0" applyNumberFormat="1" applyFont="1" applyFill="1" applyBorder="1" applyAlignment="1">
      <alignment horizontal="center" vertical="center" readingOrder="1"/>
    </xf>
    <xf numFmtId="164" fontId="11" fillId="9" borderId="43" xfId="0" applyNumberFormat="1" applyFont="1" applyFill="1" applyBorder="1" applyAlignment="1">
      <alignment horizontal="center" vertical="center" readingOrder="1"/>
    </xf>
    <xf numFmtId="164" fontId="11" fillId="9" borderId="45" xfId="0" applyNumberFormat="1" applyFont="1" applyFill="1" applyBorder="1" applyAlignment="1">
      <alignment horizontal="center" vertical="center" readingOrder="1"/>
    </xf>
    <xf numFmtId="165" fontId="36" fillId="0" borderId="0" xfId="0" applyFont="1"/>
    <xf numFmtId="0" fontId="14" fillId="8" borderId="1" xfId="0" applyNumberFormat="1" applyFont="1" applyFill="1" applyBorder="1" applyAlignment="1">
      <alignment horizontal="center" vertical="center" wrapText="1"/>
    </xf>
    <xf numFmtId="0" fontId="14" fillId="0" borderId="1" xfId="0" applyNumberFormat="1" applyFont="1" applyBorder="1" applyAlignment="1" applyProtection="1">
      <alignment horizontal="center" vertical="center" wrapText="1" readingOrder="2"/>
      <protection locked="0"/>
    </xf>
    <xf numFmtId="0" fontId="13" fillId="0" borderId="0" xfId="0" applyNumberFormat="1" applyFont="1"/>
    <xf numFmtId="165" fontId="14" fillId="4" borderId="1" xfId="0" applyFont="1" applyFill="1" applyBorder="1" applyAlignment="1">
      <alignment horizontal="center" vertical="center" wrapText="1" readingOrder="2"/>
    </xf>
    <xf numFmtId="49" fontId="14" fillId="4" borderId="1" xfId="0" applyNumberFormat="1" applyFont="1" applyFill="1" applyBorder="1" applyAlignment="1">
      <alignment horizontal="center" vertical="center" wrapText="1" readingOrder="2"/>
    </xf>
    <xf numFmtId="0" fontId="14" fillId="4" borderId="1" xfId="0" applyNumberFormat="1" applyFont="1" applyFill="1" applyBorder="1" applyAlignment="1">
      <alignment horizontal="center" vertical="center" wrapText="1" readingOrder="2"/>
    </xf>
    <xf numFmtId="166" fontId="14" fillId="4" borderId="1" xfId="0" applyNumberFormat="1" applyFont="1" applyFill="1" applyBorder="1" applyAlignment="1">
      <alignment horizontal="center" vertical="center" wrapText="1" readingOrder="1"/>
    </xf>
    <xf numFmtId="9" fontId="14" fillId="9" borderId="1" xfId="0" applyNumberFormat="1" applyFont="1" applyFill="1" applyBorder="1" applyAlignment="1">
      <alignment horizontal="center" vertical="center" wrapText="1" readingOrder="2"/>
    </xf>
    <xf numFmtId="166" fontId="14" fillId="9" borderId="1" xfId="0" applyNumberFormat="1" applyFont="1" applyFill="1" applyBorder="1" applyAlignment="1">
      <alignment horizontal="center" vertical="center" wrapText="1" readingOrder="1"/>
    </xf>
    <xf numFmtId="165" fontId="14" fillId="0" borderId="1" xfId="0" applyFont="1" applyBorder="1" applyAlignment="1" applyProtection="1">
      <alignment horizontal="center" vertical="center" wrapText="1" readingOrder="2"/>
      <protection locked="0"/>
    </xf>
    <xf numFmtId="165" fontId="14" fillId="4" borderId="1" xfId="0" applyFont="1" applyFill="1" applyBorder="1" applyAlignment="1" applyProtection="1">
      <alignment horizontal="center" vertical="center" wrapText="1" readingOrder="2"/>
      <protection locked="0"/>
    </xf>
    <xf numFmtId="165" fontId="0" fillId="0" borderId="1" xfId="0" applyBorder="1" applyProtection="1">
      <protection locked="0"/>
    </xf>
    <xf numFmtId="169" fontId="11" fillId="9" borderId="45" xfId="0" applyNumberFormat="1" applyFont="1" applyFill="1" applyBorder="1" applyAlignment="1">
      <alignment horizontal="center" vertical="center" readingOrder="1"/>
    </xf>
    <xf numFmtId="169" fontId="11" fillId="9" borderId="43" xfId="0" applyNumberFormat="1" applyFont="1" applyFill="1" applyBorder="1" applyAlignment="1">
      <alignment horizontal="center" vertical="center" readingOrder="1"/>
    </xf>
    <xf numFmtId="169" fontId="10" fillId="9" borderId="8" xfId="0" applyNumberFormat="1" applyFont="1" applyFill="1" applyBorder="1" applyAlignment="1">
      <alignment horizontal="center" vertical="center" readingOrder="1"/>
    </xf>
    <xf numFmtId="169" fontId="10" fillId="0" borderId="12" xfId="0" applyNumberFormat="1" applyFont="1" applyBorder="1" applyAlignment="1">
      <alignment horizontal="center" vertical="center" readingOrder="1"/>
    </xf>
    <xf numFmtId="169" fontId="10" fillId="6" borderId="39" xfId="0" applyNumberFormat="1" applyFont="1" applyFill="1" applyBorder="1" applyAlignment="1">
      <alignment horizontal="center" vertical="center" wrapText="1" readingOrder="2"/>
    </xf>
    <xf numFmtId="169" fontId="10" fillId="9" borderId="42" xfId="0" applyNumberFormat="1" applyFont="1" applyFill="1" applyBorder="1" applyAlignment="1">
      <alignment horizontal="center" vertical="center" readingOrder="1"/>
    </xf>
    <xf numFmtId="0" fontId="14" fillId="9" borderId="1" xfId="0" applyNumberFormat="1" applyFont="1" applyFill="1" applyBorder="1" applyAlignment="1">
      <alignment horizontal="center" vertical="center" wrapText="1" readingOrder="1"/>
    </xf>
    <xf numFmtId="49" fontId="30" fillId="0" borderId="1" xfId="0" applyNumberFormat="1" applyFont="1" applyBorder="1" applyProtection="1">
      <protection locked="0"/>
    </xf>
    <xf numFmtId="1" fontId="30" fillId="0" borderId="1" xfId="0" applyNumberFormat="1" applyFont="1" applyBorder="1" applyProtection="1">
      <protection locked="0"/>
    </xf>
    <xf numFmtId="0" fontId="30" fillId="0" borderId="1" xfId="0" applyNumberFormat="1" applyFont="1" applyBorder="1" applyProtection="1">
      <protection locked="0"/>
    </xf>
    <xf numFmtId="1" fontId="30" fillId="0" borderId="16" xfId="0" applyNumberFormat="1" applyFont="1" applyBorder="1" applyProtection="1">
      <protection locked="0"/>
    </xf>
    <xf numFmtId="49" fontId="30" fillId="0" borderId="35" xfId="0" applyNumberFormat="1" applyFont="1" applyBorder="1" applyProtection="1">
      <protection locked="0"/>
    </xf>
    <xf numFmtId="0" fontId="30" fillId="0" borderId="35" xfId="0" applyNumberFormat="1" applyFont="1" applyBorder="1" applyProtection="1">
      <protection locked="0"/>
    </xf>
    <xf numFmtId="1" fontId="30" fillId="0" borderId="18" xfId="0" applyNumberFormat="1" applyFont="1" applyBorder="1" applyProtection="1">
      <protection locked="0"/>
    </xf>
    <xf numFmtId="1" fontId="30" fillId="0" borderId="35" xfId="0" applyNumberFormat="1" applyFont="1" applyBorder="1" applyProtection="1">
      <protection locked="0"/>
    </xf>
    <xf numFmtId="164" fontId="11" fillId="0" borderId="1" xfId="0" applyNumberFormat="1" applyFont="1" applyBorder="1" applyAlignment="1" applyProtection="1">
      <alignment horizontal="center" vertical="center" readingOrder="1"/>
      <protection locked="0"/>
    </xf>
    <xf numFmtId="164" fontId="11" fillId="0" borderId="41" xfId="0" applyNumberFormat="1" applyFont="1" applyBorder="1" applyAlignment="1" applyProtection="1">
      <alignment horizontal="center" vertical="center" readingOrder="1"/>
      <protection locked="0"/>
    </xf>
    <xf numFmtId="164" fontId="11" fillId="0" borderId="35" xfId="0" applyNumberFormat="1" applyFont="1" applyBorder="1" applyAlignment="1" applyProtection="1">
      <alignment horizontal="center" vertical="center" readingOrder="1"/>
      <protection locked="0"/>
    </xf>
    <xf numFmtId="1" fontId="13" fillId="0" borderId="30" xfId="0" applyNumberFormat="1" applyFont="1" applyBorder="1" applyAlignment="1" applyProtection="1">
      <alignment vertical="center" readingOrder="2"/>
      <protection locked="0"/>
    </xf>
    <xf numFmtId="167" fontId="11" fillId="0" borderId="1" xfId="0" applyNumberFormat="1" applyFont="1" applyBorder="1" applyAlignment="1" applyProtection="1">
      <alignment horizontal="center" vertical="center" readingOrder="1"/>
      <protection locked="0"/>
    </xf>
    <xf numFmtId="167" fontId="13" fillId="0" borderId="45" xfId="0" applyNumberFormat="1" applyFont="1" applyBorder="1" applyAlignment="1" applyProtection="1">
      <alignment horizontal="center" vertical="center" readingOrder="2"/>
      <protection locked="0"/>
    </xf>
    <xf numFmtId="167" fontId="13" fillId="0" borderId="1" xfId="0" applyNumberFormat="1" applyFont="1" applyBorder="1" applyAlignment="1" applyProtection="1">
      <alignment horizontal="center" vertical="center" readingOrder="2"/>
      <protection locked="0"/>
    </xf>
    <xf numFmtId="167" fontId="13" fillId="0" borderId="41" xfId="0" applyNumberFormat="1" applyFont="1" applyBorder="1" applyAlignment="1" applyProtection="1">
      <alignment horizontal="center" vertical="center" readingOrder="2"/>
      <protection locked="0"/>
    </xf>
    <xf numFmtId="2" fontId="13" fillId="0" borderId="30" xfId="0" applyNumberFormat="1" applyFont="1" applyBorder="1" applyAlignment="1" applyProtection="1">
      <alignment vertical="center" readingOrder="2"/>
      <protection locked="0"/>
    </xf>
    <xf numFmtId="0" fontId="31" fillId="0" borderId="23" xfId="0" applyNumberFormat="1" applyFont="1" applyBorder="1" applyAlignment="1" applyProtection="1">
      <alignment horizontal="center" vertical="center" readingOrder="2"/>
      <protection locked="0"/>
    </xf>
    <xf numFmtId="0" fontId="31" fillId="0" borderId="1" xfId="0" applyNumberFormat="1" applyFont="1" applyBorder="1" applyAlignment="1" applyProtection="1">
      <alignment horizontal="center" vertical="center" readingOrder="2"/>
      <protection locked="0"/>
    </xf>
    <xf numFmtId="0" fontId="31" fillId="0" borderId="26" xfId="0" applyNumberFormat="1" applyFont="1" applyBorder="1" applyAlignment="1" applyProtection="1">
      <alignment horizontal="center" vertical="center" readingOrder="2"/>
      <protection locked="0"/>
    </xf>
    <xf numFmtId="0" fontId="31" fillId="0" borderId="35" xfId="0" applyNumberFormat="1" applyFont="1" applyBorder="1" applyAlignment="1" applyProtection="1">
      <alignment horizontal="center" vertical="center" readingOrder="2"/>
      <protection locked="0"/>
    </xf>
    <xf numFmtId="0" fontId="30" fillId="0" borderId="19" xfId="0" applyNumberFormat="1" applyFont="1" applyBorder="1" applyProtection="1">
      <protection locked="0"/>
    </xf>
    <xf numFmtId="0" fontId="30" fillId="0" borderId="38" xfId="0" applyNumberFormat="1" applyFont="1" applyBorder="1" applyProtection="1">
      <protection locked="0"/>
    </xf>
    <xf numFmtId="169" fontId="11" fillId="0" borderId="1" xfId="0" applyNumberFormat="1" applyFont="1" applyBorder="1" applyAlignment="1" applyProtection="1">
      <alignment horizontal="center" vertical="center" readingOrder="1"/>
      <protection locked="0"/>
    </xf>
    <xf numFmtId="169" fontId="11" fillId="0" borderId="41" xfId="0" applyNumberFormat="1" applyFont="1" applyBorder="1" applyAlignment="1" applyProtection="1">
      <alignment horizontal="center" vertical="center" readingOrder="1"/>
      <protection locked="0"/>
    </xf>
    <xf numFmtId="169" fontId="11" fillId="0" borderId="35" xfId="0" applyNumberFormat="1" applyFont="1" applyBorder="1" applyAlignment="1" applyProtection="1">
      <alignment horizontal="center" vertical="center" readingOrder="1"/>
      <protection locked="0"/>
    </xf>
    <xf numFmtId="169" fontId="13" fillId="0" borderId="45" xfId="0" applyNumberFormat="1" applyFont="1" applyBorder="1" applyAlignment="1" applyProtection="1">
      <alignment horizontal="right" vertical="center" readingOrder="2"/>
      <protection locked="0"/>
    </xf>
    <xf numFmtId="169" fontId="13" fillId="0" borderId="1" xfId="0" applyNumberFormat="1" applyFont="1" applyBorder="1" applyAlignment="1" applyProtection="1">
      <alignment horizontal="right" vertical="center" readingOrder="2"/>
      <protection locked="0"/>
    </xf>
    <xf numFmtId="169" fontId="13" fillId="0" borderId="41" xfId="0" applyNumberFormat="1" applyFont="1" applyBorder="1" applyAlignment="1" applyProtection="1">
      <alignment horizontal="right" vertical="center" readingOrder="2"/>
      <protection locked="0"/>
    </xf>
    <xf numFmtId="1" fontId="34" fillId="9" borderId="35" xfId="0" applyNumberFormat="1" applyFont="1" applyFill="1" applyBorder="1"/>
    <xf numFmtId="165" fontId="35" fillId="0" borderId="0" xfId="0" applyFont="1" applyAlignment="1">
      <alignment vertical="center" readingOrder="2"/>
    </xf>
    <xf numFmtId="165" fontId="35" fillId="0" borderId="0" xfId="0" applyFont="1" applyAlignment="1">
      <alignment horizontal="center" vertical="center" readingOrder="2"/>
    </xf>
    <xf numFmtId="165" fontId="10" fillId="7" borderId="1" xfId="0" applyFont="1" applyFill="1" applyBorder="1" applyAlignment="1">
      <alignment vertical="center" readingOrder="2"/>
    </xf>
    <xf numFmtId="165" fontId="10" fillId="7" borderId="35" xfId="0" applyFont="1" applyFill="1" applyBorder="1" applyAlignment="1">
      <alignment vertical="center" readingOrder="2"/>
    </xf>
    <xf numFmtId="1" fontId="31" fillId="0" borderId="25" xfId="0" applyNumberFormat="1" applyFont="1" applyBorder="1" applyAlignment="1">
      <alignment horizontal="center" vertical="center" readingOrder="2"/>
    </xf>
    <xf numFmtId="1" fontId="31" fillId="0" borderId="23" xfId="0" applyNumberFormat="1" applyFont="1" applyBorder="1" applyAlignment="1">
      <alignment horizontal="center" vertical="center" readingOrder="2"/>
    </xf>
    <xf numFmtId="1" fontId="31" fillId="0" borderId="26" xfId="0" applyNumberFormat="1" applyFont="1" applyBorder="1" applyAlignment="1">
      <alignment horizontal="center" vertical="center" readingOrder="2"/>
    </xf>
    <xf numFmtId="165" fontId="34" fillId="7" borderId="1" xfId="0" applyFont="1" applyFill="1" applyBorder="1" applyAlignment="1">
      <alignment vertical="center" readingOrder="2"/>
    </xf>
    <xf numFmtId="167" fontId="11" fillId="0" borderId="1" xfId="0" applyNumberFormat="1" applyFont="1" applyBorder="1" applyAlignment="1">
      <alignment horizontal="center" vertical="center" readingOrder="1"/>
    </xf>
    <xf numFmtId="165" fontId="34" fillId="7" borderId="1" xfId="0" applyFont="1" applyFill="1" applyBorder="1" applyAlignment="1">
      <alignment horizontal="right" vertical="center" readingOrder="2"/>
    </xf>
    <xf numFmtId="167" fontId="11" fillId="0" borderId="41" xfId="0" applyNumberFormat="1" applyFont="1" applyBorder="1" applyAlignment="1">
      <alignment horizontal="center" vertical="center" readingOrder="1"/>
    </xf>
    <xf numFmtId="167" fontId="11" fillId="0" borderId="35" xfId="0" applyNumberFormat="1" applyFont="1" applyBorder="1" applyAlignment="1">
      <alignment horizontal="center" vertical="center" readingOrder="1"/>
    </xf>
    <xf numFmtId="167" fontId="10" fillId="9" borderId="8" xfId="0" applyNumberFormat="1" applyFont="1" applyFill="1" applyBorder="1" applyAlignment="1">
      <alignment horizontal="center" vertical="center" readingOrder="1"/>
    </xf>
    <xf numFmtId="167" fontId="10" fillId="0" borderId="12" xfId="0" applyNumberFormat="1" applyFont="1" applyBorder="1" applyAlignment="1">
      <alignment horizontal="center" vertical="center" readingOrder="1"/>
    </xf>
    <xf numFmtId="167" fontId="10" fillId="6" borderId="39" xfId="0" applyNumberFormat="1" applyFont="1" applyFill="1" applyBorder="1" applyAlignment="1">
      <alignment horizontal="center" vertical="center" wrapText="1" readingOrder="2"/>
    </xf>
    <xf numFmtId="167" fontId="10" fillId="9" borderId="42" xfId="0" applyNumberFormat="1" applyFont="1" applyFill="1" applyBorder="1" applyAlignment="1">
      <alignment horizontal="center" vertical="center" readingOrder="1"/>
    </xf>
    <xf numFmtId="165" fontId="31" fillId="0" borderId="25" xfId="0" applyFont="1" applyBorder="1" applyAlignment="1">
      <alignment horizontal="center" vertical="center" readingOrder="2"/>
    </xf>
    <xf numFmtId="165" fontId="31" fillId="0" borderId="43" xfId="0" applyFont="1" applyBorder="1" applyAlignment="1">
      <alignment horizontal="center" vertical="center" readingOrder="2"/>
    </xf>
    <xf numFmtId="165" fontId="31" fillId="0" borderId="0" xfId="0" applyFont="1" applyAlignment="1">
      <alignment horizontal="center" vertical="center" wrapText="1" readingOrder="2"/>
    </xf>
    <xf numFmtId="0" fontId="41" fillId="0" borderId="0" xfId="10" applyFont="1"/>
    <xf numFmtId="0" fontId="40" fillId="0" borderId="0" xfId="10" applyAlignment="1">
      <alignment horizontal="right"/>
    </xf>
    <xf numFmtId="0" fontId="40" fillId="0" borderId="0" xfId="10"/>
    <xf numFmtId="0" fontId="42" fillId="0" borderId="0" xfId="10" applyFont="1" applyAlignment="1">
      <alignment horizontal="right" readingOrder="2"/>
    </xf>
    <xf numFmtId="0" fontId="42" fillId="0" borderId="0" xfId="10" applyFont="1"/>
    <xf numFmtId="0" fontId="43" fillId="0" borderId="0" xfId="10" applyFont="1"/>
    <xf numFmtId="0" fontId="44" fillId="0" borderId="0" xfId="10" applyFont="1"/>
    <xf numFmtId="0" fontId="45" fillId="0" borderId="48" xfId="10" applyFont="1" applyBorder="1" applyAlignment="1">
      <alignment horizontal="center" vertical="top" wrapText="1"/>
    </xf>
    <xf numFmtId="0" fontId="45" fillId="0" borderId="49" xfId="10" applyFont="1" applyBorder="1" applyAlignment="1">
      <alignment horizontal="center" vertical="top" wrapText="1"/>
    </xf>
    <xf numFmtId="0" fontId="45" fillId="0" borderId="50" xfId="10" applyFont="1" applyBorder="1" applyAlignment="1">
      <alignment horizontal="center" vertical="center" wrapText="1"/>
    </xf>
    <xf numFmtId="0" fontId="45" fillId="0" borderId="45" xfId="10" applyFont="1" applyBorder="1" applyAlignment="1">
      <alignment horizontal="center" vertical="center" wrapText="1"/>
    </xf>
    <xf numFmtId="0" fontId="45" fillId="0" borderId="40" xfId="10" applyFont="1" applyBorder="1" applyAlignment="1">
      <alignment horizontal="center" vertical="center" wrapText="1"/>
    </xf>
    <xf numFmtId="0" fontId="46" fillId="0" borderId="1" xfId="10" applyFont="1" applyBorder="1" applyAlignment="1">
      <alignment horizontal="left" vertical="top" wrapText="1"/>
    </xf>
    <xf numFmtId="3" fontId="46" fillId="0" borderId="1" xfId="10" applyNumberFormat="1" applyFont="1" applyBorder="1" applyAlignment="1">
      <alignment horizontal="right" vertical="top" wrapText="1"/>
    </xf>
    <xf numFmtId="3" fontId="46" fillId="0" borderId="1" xfId="10" applyNumberFormat="1" applyFont="1" applyBorder="1" applyAlignment="1">
      <alignment horizontal="center" vertical="top" wrapText="1"/>
    </xf>
    <xf numFmtId="3" fontId="47" fillId="0" borderId="1" xfId="10" applyNumberFormat="1" applyFont="1" applyBorder="1" applyAlignment="1">
      <alignment horizontal="left" vertical="top" wrapText="1"/>
    </xf>
    <xf numFmtId="0" fontId="46" fillId="0" borderId="51" xfId="10" applyFont="1" applyBorder="1" applyAlignment="1">
      <alignment horizontal="left" vertical="top" wrapText="1"/>
    </xf>
    <xf numFmtId="3" fontId="46" fillId="0" borderId="52" xfId="10" applyNumberFormat="1" applyFont="1" applyBorder="1" applyAlignment="1">
      <alignment horizontal="right" vertical="top" wrapText="1"/>
    </xf>
    <xf numFmtId="3" fontId="46" fillId="0" borderId="53" xfId="10" applyNumberFormat="1" applyFont="1" applyBorder="1" applyAlignment="1">
      <alignment horizontal="center" vertical="top" wrapText="1"/>
    </xf>
    <xf numFmtId="3" fontId="47" fillId="0" borderId="52" xfId="10" applyNumberFormat="1" applyFont="1" applyBorder="1" applyAlignment="1">
      <alignment horizontal="left" vertical="top" wrapText="1"/>
    </xf>
    <xf numFmtId="0" fontId="46" fillId="2" borderId="0" xfId="10" applyFont="1" applyFill="1" applyAlignment="1">
      <alignment horizontal="right" vertical="top"/>
    </xf>
    <xf numFmtId="0" fontId="40" fillId="2" borderId="0" xfId="10" applyFill="1" applyAlignment="1">
      <alignment horizontal="right"/>
    </xf>
    <xf numFmtId="0" fontId="43" fillId="2" borderId="0" xfId="10" applyFont="1" applyFill="1" applyAlignment="1">
      <alignment horizontal="left"/>
    </xf>
    <xf numFmtId="0" fontId="40" fillId="2" borderId="0" xfId="10" applyFill="1"/>
    <xf numFmtId="170" fontId="30" fillId="0" borderId="1" xfId="9" applyNumberFormat="1" applyFont="1" applyBorder="1" applyProtection="1">
      <protection locked="0"/>
    </xf>
    <xf numFmtId="165" fontId="29" fillId="4" borderId="54" xfId="0" applyFont="1" applyFill="1" applyBorder="1" applyAlignment="1">
      <alignment horizontal="center" vertical="center" wrapText="1"/>
    </xf>
    <xf numFmtId="165" fontId="29" fillId="4" borderId="55" xfId="0" applyFont="1" applyFill="1" applyBorder="1" applyAlignment="1">
      <alignment horizontal="center" vertical="center"/>
    </xf>
    <xf numFmtId="165" fontId="34" fillId="0" borderId="25" xfId="0" applyFont="1" applyBorder="1" applyAlignment="1">
      <alignment horizontal="right" readingOrder="2"/>
    </xf>
    <xf numFmtId="1" fontId="34" fillId="9" borderId="43" xfId="0" applyNumberFormat="1" applyFont="1" applyFill="1" applyBorder="1"/>
    <xf numFmtId="170" fontId="30" fillId="0" borderId="35" xfId="9" applyNumberFormat="1" applyFont="1" applyBorder="1" applyProtection="1">
      <protection locked="0"/>
    </xf>
    <xf numFmtId="170" fontId="13" fillId="0" borderId="45" xfId="9" applyNumberFormat="1" applyFont="1" applyBorder="1" applyAlignment="1" applyProtection="1">
      <alignment horizontal="right" vertical="center" readingOrder="2"/>
      <protection locked="0"/>
    </xf>
    <xf numFmtId="170" fontId="13" fillId="0" borderId="1" xfId="9" applyNumberFormat="1" applyFont="1" applyBorder="1" applyAlignment="1" applyProtection="1">
      <alignment horizontal="right" vertical="center" readingOrder="2"/>
      <protection locked="0"/>
    </xf>
    <xf numFmtId="170" fontId="13" fillId="0" borderId="1" xfId="9" applyNumberFormat="1" applyFont="1" applyFill="1" applyBorder="1" applyAlignment="1" applyProtection="1">
      <alignment horizontal="right" vertical="center" readingOrder="2"/>
      <protection locked="0"/>
    </xf>
    <xf numFmtId="170" fontId="13" fillId="0" borderId="41" xfId="9" applyNumberFormat="1" applyFont="1" applyBorder="1" applyAlignment="1" applyProtection="1">
      <alignment horizontal="right" vertical="center" readingOrder="2"/>
      <protection locked="0"/>
    </xf>
    <xf numFmtId="1" fontId="13" fillId="0" borderId="30" xfId="0" applyNumberFormat="1" applyFont="1" applyBorder="1" applyAlignment="1">
      <alignment vertical="center" readingOrder="2"/>
    </xf>
    <xf numFmtId="165" fontId="23" fillId="0" borderId="0" xfId="0" applyFont="1" applyAlignment="1">
      <alignment vertical="center" readingOrder="2"/>
    </xf>
    <xf numFmtId="165" fontId="15" fillId="0" borderId="0" xfId="0" applyFont="1" applyAlignment="1">
      <alignment vertical="center" readingOrder="2"/>
    </xf>
    <xf numFmtId="165" fontId="18" fillId="0" borderId="0" xfId="0" applyFont="1"/>
    <xf numFmtId="165" fontId="18" fillId="2" borderId="0" xfId="0" applyFont="1" applyFill="1"/>
    <xf numFmtId="165" fontId="23" fillId="0" borderId="2" xfId="0" applyFont="1" applyBorder="1" applyAlignment="1">
      <alignment vertical="center" readingOrder="2"/>
    </xf>
    <xf numFmtId="165" fontId="23" fillId="0" borderId="3" xfId="0" applyFont="1" applyBorder="1" applyAlignment="1">
      <alignment vertical="center" readingOrder="2"/>
    </xf>
    <xf numFmtId="165" fontId="23" fillId="0" borderId="4" xfId="0" applyFont="1" applyBorder="1" applyAlignment="1">
      <alignment vertical="center" readingOrder="2"/>
    </xf>
    <xf numFmtId="165" fontId="6" fillId="0" borderId="5" xfId="0" applyFont="1" applyBorder="1" applyAlignment="1">
      <alignment vertical="center" readingOrder="2"/>
    </xf>
    <xf numFmtId="165" fontId="23" fillId="0" borderId="6" xfId="0" applyFont="1" applyBorder="1" applyAlignment="1">
      <alignment vertical="center" readingOrder="2"/>
    </xf>
    <xf numFmtId="165" fontId="15" fillId="0" borderId="5" xfId="0" applyFont="1" applyBorder="1" applyAlignment="1">
      <alignment vertical="center" readingOrder="2"/>
    </xf>
    <xf numFmtId="165" fontId="15" fillId="0" borderId="6" xfId="0" applyFont="1" applyBorder="1" applyAlignment="1">
      <alignment vertical="center" readingOrder="2"/>
    </xf>
    <xf numFmtId="165" fontId="18" fillId="0" borderId="5" xfId="0" applyFont="1" applyBorder="1"/>
    <xf numFmtId="165" fontId="18" fillId="0" borderId="6" xfId="0" applyFont="1" applyBorder="1"/>
    <xf numFmtId="165" fontId="26" fillId="7" borderId="23" xfId="0" applyFont="1" applyFill="1" applyBorder="1" applyAlignment="1">
      <alignment horizontal="right" vertical="center" wrapText="1" readingOrder="2"/>
    </xf>
    <xf numFmtId="165" fontId="0" fillId="0" borderId="6" xfId="0" applyBorder="1"/>
    <xf numFmtId="165" fontId="28" fillId="7" borderId="23" xfId="0" applyFont="1" applyFill="1" applyBorder="1" applyAlignment="1">
      <alignment horizontal="right" vertical="center" wrapText="1" readingOrder="2"/>
    </xf>
    <xf numFmtId="165" fontId="18" fillId="2" borderId="5" xfId="0" applyFont="1" applyFill="1" applyBorder="1"/>
    <xf numFmtId="165" fontId="18" fillId="2" borderId="6" xfId="0" applyFont="1" applyFill="1" applyBorder="1"/>
    <xf numFmtId="165" fontId="0" fillId="0" borderId="5" xfId="0" applyBorder="1"/>
    <xf numFmtId="165" fontId="0" fillId="0" borderId="8" xfId="0" applyBorder="1"/>
    <xf numFmtId="165" fontId="0" fillId="0" borderId="7" xfId="0" applyBorder="1"/>
    <xf numFmtId="165" fontId="0" fillId="0" borderId="9" xfId="0" applyBorder="1"/>
    <xf numFmtId="1" fontId="31" fillId="0" borderId="25" xfId="0" applyNumberFormat="1" applyFont="1" applyBorder="1"/>
    <xf numFmtId="165" fontId="31" fillId="0" borderId="43" xfId="0" applyFont="1" applyBorder="1" applyAlignment="1">
      <alignment horizontal="center" wrapText="1"/>
    </xf>
    <xf numFmtId="165" fontId="31" fillId="0" borderId="15" xfId="0" applyFont="1" applyBorder="1" applyAlignment="1">
      <alignment horizontal="center" wrapText="1"/>
    </xf>
    <xf numFmtId="1" fontId="0" fillId="0" borderId="0" xfId="0" applyNumberFormat="1"/>
    <xf numFmtId="165" fontId="34" fillId="0" borderId="25" xfId="0" applyFont="1" applyBorder="1" applyAlignment="1">
      <alignment horizontal="right" vertical="top" readingOrder="2"/>
    </xf>
    <xf numFmtId="1" fontId="34" fillId="9" borderId="43" xfId="0" applyNumberFormat="1" applyFont="1" applyFill="1" applyBorder="1" applyAlignment="1">
      <alignment vertical="top"/>
    </xf>
    <xf numFmtId="0" fontId="34" fillId="0" borderId="0" xfId="0" applyNumberFormat="1" applyFont="1"/>
    <xf numFmtId="165" fontId="39" fillId="0" borderId="23" xfId="0" applyFont="1" applyBorder="1" applyAlignment="1">
      <alignment horizontal="right" readingOrder="2"/>
    </xf>
    <xf numFmtId="0" fontId="39" fillId="9" borderId="1" xfId="0" applyNumberFormat="1" applyFont="1" applyFill="1" applyBorder="1"/>
    <xf numFmtId="165" fontId="26" fillId="7" borderId="5" xfId="0" applyFont="1" applyFill="1" applyBorder="1" applyAlignment="1">
      <alignment horizontal="right" vertical="center" wrapText="1" readingOrder="2"/>
    </xf>
    <xf numFmtId="165" fontId="0" fillId="0" borderId="0" xfId="0" applyProtection="1">
      <protection locked="0"/>
    </xf>
    <xf numFmtId="165" fontId="34" fillId="0" borderId="1" xfId="0" applyFont="1" applyBorder="1" applyAlignment="1" applyProtection="1">
      <alignment wrapText="1"/>
      <protection locked="0"/>
    </xf>
    <xf numFmtId="170" fontId="34" fillId="0" borderId="1" xfId="9" applyNumberFormat="1" applyFont="1" applyBorder="1" applyAlignment="1" applyProtection="1">
      <alignment wrapText="1"/>
      <protection locked="0"/>
    </xf>
    <xf numFmtId="165" fontId="30" fillId="0" borderId="5" xfId="0" applyFont="1" applyBorder="1"/>
    <xf numFmtId="165" fontId="30" fillId="0" borderId="6" xfId="0" applyFont="1" applyBorder="1"/>
    <xf numFmtId="165" fontId="31" fillId="0" borderId="5" xfId="0" applyFont="1" applyBorder="1"/>
    <xf numFmtId="165" fontId="31" fillId="0" borderId="6" xfId="0" applyFont="1" applyBorder="1"/>
    <xf numFmtId="165" fontId="30" fillId="2" borderId="6" xfId="0" applyFont="1" applyFill="1" applyBorder="1" applyProtection="1">
      <protection locked="0"/>
    </xf>
    <xf numFmtId="165" fontId="31" fillId="0" borderId="5" xfId="0" applyFont="1" applyBorder="1" applyAlignment="1">
      <alignment horizontal="right"/>
    </xf>
    <xf numFmtId="165" fontId="31" fillId="0" borderId="6" xfId="0" applyFont="1" applyBorder="1" applyAlignment="1">
      <alignment horizontal="center"/>
    </xf>
    <xf numFmtId="165" fontId="36" fillId="0" borderId="8" xfId="0" applyFont="1" applyBorder="1" applyAlignment="1">
      <alignment vertical="top"/>
    </xf>
    <xf numFmtId="165" fontId="30" fillId="0" borderId="35" xfId="0" applyFont="1" applyBorder="1" applyProtection="1">
      <protection locked="0"/>
    </xf>
    <xf numFmtId="165" fontId="30" fillId="0" borderId="7" xfId="0" applyFont="1" applyBorder="1" applyProtection="1">
      <protection locked="0"/>
    </xf>
    <xf numFmtId="165" fontId="30" fillId="0" borderId="9" xfId="0" applyFont="1" applyBorder="1" applyProtection="1">
      <protection locked="0"/>
    </xf>
    <xf numFmtId="165" fontId="50" fillId="0" borderId="0" xfId="0" applyFont="1"/>
    <xf numFmtId="165" fontId="31" fillId="0" borderId="0" xfId="0" applyFont="1"/>
    <xf numFmtId="165" fontId="30" fillId="0" borderId="0" xfId="0" applyFont="1" applyProtection="1">
      <protection locked="0"/>
    </xf>
    <xf numFmtId="165" fontId="30" fillId="4" borderId="0" xfId="0" applyFont="1" applyFill="1" applyProtection="1">
      <protection locked="0"/>
    </xf>
    <xf numFmtId="165" fontId="31" fillId="0" borderId="0" xfId="0" applyFont="1" applyAlignment="1" applyProtection="1">
      <alignment horizontal="center"/>
      <protection locked="0"/>
    </xf>
    <xf numFmtId="0" fontId="34" fillId="0" borderId="1" xfId="0" applyNumberFormat="1" applyFont="1" applyBorder="1" applyAlignment="1" applyProtection="1">
      <alignment wrapText="1"/>
      <protection locked="0"/>
    </xf>
    <xf numFmtId="49" fontId="30" fillId="0" borderId="41" xfId="0" applyNumberFormat="1" applyFont="1" applyBorder="1" applyProtection="1">
      <protection locked="0"/>
    </xf>
    <xf numFmtId="1" fontId="30" fillId="0" borderId="41" xfId="0" applyNumberFormat="1" applyFont="1" applyBorder="1" applyProtection="1">
      <protection locked="0"/>
    </xf>
    <xf numFmtId="0" fontId="30" fillId="0" borderId="41" xfId="0" applyNumberFormat="1" applyFont="1" applyBorder="1" applyProtection="1">
      <protection locked="0"/>
    </xf>
    <xf numFmtId="170" fontId="30" fillId="0" borderId="41" xfId="9" applyNumberFormat="1" applyFont="1" applyBorder="1" applyProtection="1">
      <protection locked="0"/>
    </xf>
    <xf numFmtId="1" fontId="30" fillId="0" borderId="28" xfId="0" applyNumberFormat="1" applyFont="1" applyBorder="1" applyProtection="1">
      <protection locked="0"/>
    </xf>
    <xf numFmtId="165" fontId="0" fillId="0" borderId="25" xfId="0" applyBorder="1"/>
    <xf numFmtId="165" fontId="31" fillId="0" borderId="43" xfId="0" applyFont="1" applyBorder="1" applyAlignment="1">
      <alignment horizontal="right" vertical="center" wrapText="1" readingOrder="2"/>
    </xf>
    <xf numFmtId="165" fontId="31" fillId="0" borderId="23" xfId="0" applyFont="1" applyBorder="1" applyAlignment="1">
      <alignment horizontal="right" vertical="center" readingOrder="2"/>
    </xf>
    <xf numFmtId="165" fontId="31" fillId="0" borderId="26" xfId="0" applyFont="1" applyBorder="1" applyAlignment="1">
      <alignment horizontal="right" vertical="center" readingOrder="2"/>
    </xf>
    <xf numFmtId="1" fontId="51" fillId="0" borderId="25" xfId="0" applyNumberFormat="1" applyFont="1" applyBorder="1" applyAlignment="1" applyProtection="1">
      <alignment horizontal="center" vertical="center" readingOrder="2"/>
      <protection locked="0"/>
    </xf>
    <xf numFmtId="1" fontId="51" fillId="0" borderId="23" xfId="0" applyNumberFormat="1" applyFont="1" applyBorder="1" applyAlignment="1" applyProtection="1">
      <alignment horizontal="center" vertical="center" readingOrder="2"/>
      <protection locked="0"/>
    </xf>
    <xf numFmtId="1" fontId="51" fillId="0" borderId="26" xfId="0" applyNumberFormat="1" applyFont="1" applyBorder="1" applyAlignment="1" applyProtection="1">
      <alignment horizontal="center" vertical="center" readingOrder="2"/>
      <protection locked="0"/>
    </xf>
    <xf numFmtId="0" fontId="31" fillId="0" borderId="1" xfId="0" quotePrefix="1" applyNumberFormat="1" applyFont="1" applyBorder="1" applyAlignment="1" applyProtection="1">
      <alignment horizontal="center" vertical="center" readingOrder="2"/>
      <protection locked="0"/>
    </xf>
    <xf numFmtId="165" fontId="30" fillId="0" borderId="15" xfId="0" applyFont="1" applyBorder="1" applyAlignment="1">
      <alignment horizontal="center" wrapText="1"/>
    </xf>
    <xf numFmtId="165" fontId="31" fillId="0" borderId="15" xfId="0" applyFont="1" applyBorder="1" applyAlignment="1">
      <alignment vertical="center" wrapText="1" readingOrder="2"/>
    </xf>
    <xf numFmtId="49" fontId="30" fillId="0" borderId="16" xfId="0" applyNumberFormat="1" applyFont="1" applyBorder="1" applyProtection="1">
      <protection locked="0"/>
    </xf>
    <xf numFmtId="49" fontId="30" fillId="0" borderId="18" xfId="0" applyNumberFormat="1" applyFont="1" applyBorder="1" applyProtection="1">
      <protection locked="0"/>
    </xf>
    <xf numFmtId="0" fontId="0" fillId="0" borderId="1" xfId="0" applyNumberFormat="1" applyBorder="1" applyProtection="1">
      <protection locked="0"/>
    </xf>
    <xf numFmtId="167" fontId="11" fillId="9" borderId="45" xfId="0" applyNumberFormat="1" applyFont="1" applyFill="1" applyBorder="1" applyAlignment="1">
      <alignment horizontal="center" vertical="center" readingOrder="1"/>
    </xf>
    <xf numFmtId="167" fontId="11" fillId="9" borderId="43" xfId="0" applyNumberFormat="1" applyFont="1" applyFill="1" applyBorder="1" applyAlignment="1">
      <alignment horizontal="center" vertical="center" readingOrder="1"/>
    </xf>
    <xf numFmtId="165" fontId="48" fillId="0" borderId="29" xfId="0" applyFont="1" applyBorder="1" applyAlignment="1">
      <alignment horizontal="center" vertical="center" wrapText="1" readingOrder="2"/>
    </xf>
    <xf numFmtId="165" fontId="33" fillId="0" borderId="30" xfId="0" applyFont="1" applyBorder="1" applyAlignment="1">
      <alignment horizontal="center" vertical="center" wrapText="1" readingOrder="2"/>
    </xf>
    <xf numFmtId="165" fontId="50" fillId="0" borderId="2" xfId="0" applyFont="1" applyBorder="1" applyAlignment="1">
      <alignment horizontal="center" wrapText="1"/>
    </xf>
    <xf numFmtId="165" fontId="50" fillId="0" borderId="3" xfId="0" applyFont="1" applyBorder="1" applyAlignment="1">
      <alignment horizontal="center" wrapText="1"/>
    </xf>
    <xf numFmtId="165" fontId="50" fillId="0" borderId="4" xfId="0" applyFont="1" applyBorder="1" applyAlignment="1">
      <alignment horizontal="center" wrapText="1"/>
    </xf>
    <xf numFmtId="165" fontId="50" fillId="0" borderId="8" xfId="0" applyFont="1" applyBorder="1" applyAlignment="1">
      <alignment horizontal="center" wrapText="1"/>
    </xf>
    <xf numFmtId="165" fontId="50" fillId="0" borderId="7" xfId="0" applyFont="1" applyBorder="1" applyAlignment="1">
      <alignment horizontal="center" wrapText="1"/>
    </xf>
    <xf numFmtId="165" fontId="50" fillId="0" borderId="9" xfId="0" applyFont="1" applyBorder="1" applyAlignment="1">
      <alignment horizontal="center" wrapText="1"/>
    </xf>
    <xf numFmtId="165" fontId="32" fillId="0" borderId="29" xfId="0" applyFont="1" applyBorder="1" applyAlignment="1">
      <alignment horizontal="center"/>
    </xf>
    <xf numFmtId="165" fontId="32" fillId="0" borderId="12" xfId="0" applyFont="1" applyBorder="1" applyAlignment="1">
      <alignment horizontal="center"/>
    </xf>
    <xf numFmtId="165" fontId="32" fillId="0" borderId="30" xfId="0" applyFont="1" applyBorder="1" applyAlignment="1">
      <alignment horizontal="center"/>
    </xf>
    <xf numFmtId="49" fontId="13" fillId="0" borderId="29" xfId="0" applyNumberFormat="1" applyFont="1" applyBorder="1" applyAlignment="1">
      <alignment horizontal="right" wrapText="1" readingOrder="2"/>
    </xf>
    <xf numFmtId="49" fontId="13" fillId="0" borderId="12" xfId="0" applyNumberFormat="1" applyFont="1" applyBorder="1" applyAlignment="1">
      <alignment horizontal="right" wrapText="1" readingOrder="2"/>
    </xf>
    <xf numFmtId="49" fontId="13" fillId="0" borderId="30" xfId="0" applyNumberFormat="1" applyFont="1" applyBorder="1" applyAlignment="1">
      <alignment horizontal="right" wrapText="1" readingOrder="2"/>
    </xf>
    <xf numFmtId="165" fontId="37" fillId="0" borderId="2" xfId="0" applyFont="1" applyBorder="1" applyAlignment="1">
      <alignment horizontal="right" vertical="center" readingOrder="2"/>
    </xf>
    <xf numFmtId="165" fontId="37" fillId="0" borderId="3" xfId="0" applyFont="1" applyBorder="1" applyAlignment="1">
      <alignment horizontal="right" vertical="center" readingOrder="2"/>
    </xf>
    <xf numFmtId="165" fontId="37" fillId="0" borderId="4" xfId="0" applyFont="1" applyBorder="1" applyAlignment="1">
      <alignment horizontal="right" vertical="center" readingOrder="2"/>
    </xf>
    <xf numFmtId="165" fontId="37" fillId="0" borderId="5" xfId="0" applyFont="1" applyBorder="1" applyAlignment="1">
      <alignment horizontal="right" vertical="center" readingOrder="2"/>
    </xf>
    <xf numFmtId="165" fontId="37" fillId="0" borderId="0" xfId="0" applyFont="1" applyAlignment="1">
      <alignment horizontal="right" vertical="center" readingOrder="2"/>
    </xf>
    <xf numFmtId="165" fontId="37" fillId="0" borderId="6" xfId="0" applyFont="1" applyBorder="1" applyAlignment="1">
      <alignment horizontal="right" vertical="center" readingOrder="2"/>
    </xf>
    <xf numFmtId="165" fontId="37" fillId="0" borderId="8" xfId="0" applyFont="1" applyBorder="1" applyAlignment="1">
      <alignment horizontal="right" vertical="center" readingOrder="2"/>
    </xf>
    <xf numFmtId="165" fontId="37" fillId="0" borderId="7" xfId="0" applyFont="1" applyBorder="1" applyAlignment="1">
      <alignment horizontal="right" vertical="center" readingOrder="2"/>
    </xf>
    <xf numFmtId="165" fontId="37" fillId="0" borderId="9" xfId="0" applyFont="1" applyBorder="1" applyAlignment="1">
      <alignment horizontal="right" vertical="center" readingOrder="2"/>
    </xf>
    <xf numFmtId="165" fontId="34" fillId="0" borderId="1" xfId="0" applyFont="1" applyBorder="1" applyAlignment="1">
      <alignment horizontal="right"/>
    </xf>
    <xf numFmtId="165" fontId="34" fillId="0" borderId="16" xfId="0" applyFont="1" applyBorder="1" applyAlignment="1">
      <alignment horizontal="right"/>
    </xf>
    <xf numFmtId="165" fontId="34" fillId="0" borderId="35" xfId="0" applyFont="1" applyBorder="1" applyAlignment="1">
      <alignment horizontal="right"/>
    </xf>
    <xf numFmtId="165" fontId="34" fillId="0" borderId="18" xfId="0" applyFont="1" applyBorder="1" applyAlignment="1">
      <alignment horizontal="right"/>
    </xf>
    <xf numFmtId="165" fontId="33" fillId="4" borderId="29" xfId="0" applyFont="1" applyFill="1" applyBorder="1" applyAlignment="1">
      <alignment horizontal="center" vertical="center"/>
    </xf>
    <xf numFmtId="165" fontId="33" fillId="4" borderId="12" xfId="0" applyFont="1" applyFill="1" applyBorder="1" applyAlignment="1">
      <alignment horizontal="center" vertical="center"/>
    </xf>
    <xf numFmtId="165" fontId="33" fillId="4" borderId="30" xfId="0" applyFont="1" applyFill="1" applyBorder="1" applyAlignment="1">
      <alignment horizontal="center" vertical="center"/>
    </xf>
    <xf numFmtId="165" fontId="29" fillId="4" borderId="55" xfId="0" applyFont="1" applyFill="1" applyBorder="1" applyAlignment="1">
      <alignment horizontal="center" vertical="center"/>
    </xf>
    <xf numFmtId="165" fontId="29" fillId="4" borderId="56" xfId="0" applyFont="1" applyFill="1" applyBorder="1" applyAlignment="1">
      <alignment horizontal="center" vertical="center"/>
    </xf>
    <xf numFmtId="165" fontId="34" fillId="0" borderId="43" xfId="0" applyFont="1" applyBorder="1" applyAlignment="1">
      <alignment horizontal="right" wrapText="1"/>
    </xf>
    <xf numFmtId="165" fontId="34" fillId="0" borderId="15" xfId="0" applyFont="1" applyBorder="1" applyAlignment="1">
      <alignment horizontal="right" wrapText="1"/>
    </xf>
    <xf numFmtId="165" fontId="33" fillId="4" borderId="21" xfId="0" applyFont="1" applyFill="1" applyBorder="1" applyAlignment="1">
      <alignment horizontal="center" vertical="center"/>
    </xf>
    <xf numFmtId="165" fontId="33" fillId="4" borderId="39" xfId="0" applyFont="1" applyFill="1" applyBorder="1" applyAlignment="1">
      <alignment horizontal="center" vertical="center"/>
    </xf>
    <xf numFmtId="165" fontId="33" fillId="4" borderId="13" xfId="0" applyFont="1" applyFill="1" applyBorder="1" applyAlignment="1">
      <alignment horizontal="center" vertical="center"/>
    </xf>
    <xf numFmtId="165" fontId="34" fillId="0" borderId="43" xfId="0" applyFont="1" applyBorder="1" applyAlignment="1">
      <alignment horizontal="right"/>
    </xf>
    <xf numFmtId="165" fontId="34" fillId="0" borderId="15" xfId="0" applyFont="1" applyBorder="1" applyAlignment="1">
      <alignment horizontal="right"/>
    </xf>
    <xf numFmtId="165" fontId="39" fillId="0" borderId="1" xfId="0" applyFont="1" applyBorder="1" applyAlignment="1">
      <alignment horizontal="right"/>
    </xf>
    <xf numFmtId="165" fontId="39" fillId="0" borderId="16" xfId="0" applyFont="1" applyBorder="1" applyAlignment="1">
      <alignment horizontal="right"/>
    </xf>
    <xf numFmtId="1" fontId="30" fillId="0" borderId="10" xfId="0" applyNumberFormat="1" applyFont="1" applyBorder="1" applyAlignment="1" applyProtection="1">
      <alignment horizontal="center"/>
      <protection locked="0"/>
    </xf>
    <xf numFmtId="1" fontId="30" fillId="0" borderId="19" xfId="0" applyNumberFormat="1" applyFont="1" applyBorder="1" applyAlignment="1" applyProtection="1">
      <alignment horizontal="center"/>
      <protection locked="0"/>
    </xf>
    <xf numFmtId="165" fontId="32" fillId="10" borderId="29" xfId="0" applyFont="1" applyFill="1" applyBorder="1" applyAlignment="1">
      <alignment horizontal="center" readingOrder="2"/>
    </xf>
    <xf numFmtId="165" fontId="32" fillId="10" borderId="12" xfId="0" applyFont="1" applyFill="1" applyBorder="1" applyAlignment="1">
      <alignment horizontal="center" readingOrder="2"/>
    </xf>
    <xf numFmtId="165" fontId="32" fillId="10" borderId="30" xfId="0" applyFont="1" applyFill="1" applyBorder="1" applyAlignment="1">
      <alignment horizontal="center" readingOrder="2"/>
    </xf>
    <xf numFmtId="165" fontId="10" fillId="6" borderId="43" xfId="0" applyFont="1" applyFill="1" applyBorder="1" applyAlignment="1">
      <alignment horizontal="center" vertical="center" readingOrder="2"/>
    </xf>
    <xf numFmtId="165" fontId="10" fillId="6" borderId="15" xfId="0" applyFont="1" applyFill="1" applyBorder="1" applyAlignment="1">
      <alignment horizontal="center" vertical="center" readingOrder="2"/>
    </xf>
    <xf numFmtId="165" fontId="10" fillId="7" borderId="5" xfId="0" applyFont="1" applyFill="1" applyBorder="1" applyAlignment="1">
      <alignment horizontal="center" vertical="center" wrapText="1" readingOrder="2"/>
    </xf>
    <xf numFmtId="165" fontId="10" fillId="7" borderId="8" xfId="0" applyFont="1" applyFill="1" applyBorder="1" applyAlignment="1">
      <alignment horizontal="center" vertical="center" wrapText="1" readingOrder="2"/>
    </xf>
    <xf numFmtId="9" fontId="11" fillId="9" borderId="45" xfId="3" applyFont="1" applyFill="1" applyBorder="1" applyAlignment="1" applyProtection="1">
      <alignment horizontal="center" vertical="center" readingOrder="2"/>
    </xf>
    <xf numFmtId="9" fontId="11" fillId="9" borderId="27" xfId="3" applyFont="1" applyFill="1" applyBorder="1" applyAlignment="1" applyProtection="1">
      <alignment horizontal="center" vertical="center" readingOrder="2"/>
    </xf>
    <xf numFmtId="9" fontId="11" fillId="9" borderId="1" xfId="3" applyFont="1" applyFill="1" applyBorder="1" applyAlignment="1" applyProtection="1">
      <alignment horizontal="center" vertical="center" readingOrder="2"/>
    </xf>
    <xf numFmtId="9" fontId="11" fillId="9" borderId="16" xfId="3" applyFont="1" applyFill="1" applyBorder="1" applyAlignment="1" applyProtection="1">
      <alignment horizontal="center" vertical="center" readingOrder="2"/>
    </xf>
    <xf numFmtId="9" fontId="11" fillId="9" borderId="41" xfId="3" applyFont="1" applyFill="1" applyBorder="1" applyAlignment="1" applyProtection="1">
      <alignment horizontal="center" vertical="center" readingOrder="2"/>
    </xf>
    <xf numFmtId="9" fontId="11" fillId="9" borderId="28" xfId="3" applyFont="1" applyFill="1" applyBorder="1" applyAlignment="1" applyProtection="1">
      <alignment horizontal="center" vertical="center" readingOrder="2"/>
    </xf>
    <xf numFmtId="165" fontId="19" fillId="0" borderId="0" xfId="0" applyFont="1" applyAlignment="1">
      <alignment horizontal="center" vertical="center" readingOrder="2"/>
    </xf>
    <xf numFmtId="165" fontId="18" fillId="4" borderId="2" xfId="0" applyFont="1" applyFill="1" applyBorder="1" applyAlignment="1">
      <alignment horizontal="center" vertical="center" wrapText="1" readingOrder="2"/>
    </xf>
    <xf numFmtId="165" fontId="18" fillId="4" borderId="8" xfId="0" applyFont="1" applyFill="1" applyBorder="1" applyAlignment="1">
      <alignment horizontal="center" vertical="center" wrapText="1" readingOrder="2"/>
    </xf>
    <xf numFmtId="165" fontId="35" fillId="0" borderId="2" xfId="0" applyFont="1" applyBorder="1" applyAlignment="1">
      <alignment horizontal="center" vertical="center" readingOrder="2"/>
    </xf>
    <xf numFmtId="165" fontId="35" fillId="0" borderId="3" xfId="0" applyFont="1" applyBorder="1" applyAlignment="1">
      <alignment horizontal="center" vertical="center" readingOrder="2"/>
    </xf>
    <xf numFmtId="165" fontId="35" fillId="0" borderId="4" xfId="0" applyFont="1" applyBorder="1" applyAlignment="1">
      <alignment horizontal="center" vertical="center" readingOrder="2"/>
    </xf>
    <xf numFmtId="165" fontId="35" fillId="0" borderId="8" xfId="0" applyFont="1" applyBorder="1" applyAlignment="1">
      <alignment horizontal="center" vertical="center" readingOrder="2"/>
    </xf>
    <xf numFmtId="165" fontId="35" fillId="0" borderId="7" xfId="0" applyFont="1" applyBorder="1" applyAlignment="1">
      <alignment horizontal="center" vertical="center" readingOrder="2"/>
    </xf>
    <xf numFmtId="165" fontId="35" fillId="0" borderId="9" xfId="0" applyFont="1" applyBorder="1" applyAlignment="1">
      <alignment horizontal="center" vertical="center" readingOrder="2"/>
    </xf>
    <xf numFmtId="1" fontId="30" fillId="0" borderId="44" xfId="0" applyNumberFormat="1" applyFont="1" applyBorder="1" applyAlignment="1" applyProtection="1">
      <alignment horizontal="center"/>
      <protection locked="0"/>
    </xf>
    <xf numFmtId="1" fontId="30" fillId="0" borderId="38" xfId="0" applyNumberFormat="1" applyFont="1" applyBorder="1" applyAlignment="1" applyProtection="1">
      <alignment horizontal="center"/>
      <protection locked="0"/>
    </xf>
    <xf numFmtId="165" fontId="30" fillId="0" borderId="36" xfId="0" applyFont="1" applyBorder="1" applyAlignment="1">
      <alignment horizontal="center" wrapText="1"/>
    </xf>
    <xf numFmtId="165" fontId="30" fillId="0" borderId="31" xfId="0" applyFont="1" applyBorder="1" applyAlignment="1">
      <alignment horizontal="center" wrapText="1"/>
    </xf>
    <xf numFmtId="165" fontId="10" fillId="7" borderId="2" xfId="0" applyFont="1" applyFill="1" applyBorder="1" applyAlignment="1">
      <alignment horizontal="center" vertical="center" wrapText="1"/>
    </xf>
    <xf numFmtId="165" fontId="10" fillId="7" borderId="5" xfId="0" applyFont="1" applyFill="1" applyBorder="1" applyAlignment="1">
      <alignment horizontal="center" vertical="center" wrapText="1"/>
    </xf>
    <xf numFmtId="165" fontId="10" fillId="7" borderId="8" xfId="0" applyFont="1" applyFill="1" applyBorder="1" applyAlignment="1">
      <alignment horizontal="center" vertical="center" wrapText="1"/>
    </xf>
    <xf numFmtId="165" fontId="17" fillId="7" borderId="25" xfId="0" applyFont="1" applyFill="1" applyBorder="1" applyAlignment="1">
      <alignment horizontal="right" vertical="center" readingOrder="2"/>
    </xf>
    <xf numFmtId="165" fontId="17" fillId="7" borderId="43" xfId="0" applyFont="1" applyFill="1" applyBorder="1" applyAlignment="1">
      <alignment horizontal="right" vertical="center" readingOrder="2"/>
    </xf>
    <xf numFmtId="9" fontId="11" fillId="9" borderId="43" xfId="3" applyFont="1" applyFill="1" applyBorder="1" applyAlignment="1" applyProtection="1">
      <alignment horizontal="center" vertical="center" readingOrder="2"/>
    </xf>
    <xf numFmtId="9" fontId="11" fillId="9" borderId="15" xfId="3" applyFont="1" applyFill="1" applyBorder="1" applyAlignment="1" applyProtection="1">
      <alignment horizontal="center" vertical="center" readingOrder="2"/>
    </xf>
    <xf numFmtId="9" fontId="11" fillId="9" borderId="35" xfId="3" applyFont="1" applyFill="1" applyBorder="1" applyAlignment="1" applyProtection="1">
      <alignment horizontal="center" vertical="center" readingOrder="2"/>
    </xf>
    <xf numFmtId="9" fontId="11" fillId="9" borderId="18" xfId="3" applyFont="1" applyFill="1" applyBorder="1" applyAlignment="1" applyProtection="1">
      <alignment horizontal="center" vertical="center" readingOrder="2"/>
    </xf>
    <xf numFmtId="0" fontId="13" fillId="0" borderId="1" xfId="0" applyNumberFormat="1" applyFont="1" applyBorder="1" applyAlignment="1" applyProtection="1">
      <alignment horizontal="center" vertical="center" readingOrder="2"/>
      <protection locked="0"/>
    </xf>
    <xf numFmtId="0" fontId="13" fillId="0" borderId="16" xfId="0" applyNumberFormat="1" applyFont="1" applyBorder="1" applyAlignment="1" applyProtection="1">
      <alignment horizontal="center" vertical="center" readingOrder="2"/>
      <protection locked="0"/>
    </xf>
    <xf numFmtId="165" fontId="10" fillId="0" borderId="37" xfId="0" applyFont="1" applyBorder="1" applyAlignment="1">
      <alignment horizontal="center" vertical="center" readingOrder="2"/>
    </xf>
    <xf numFmtId="165" fontId="10" fillId="0" borderId="20" xfId="0" applyFont="1" applyBorder="1" applyAlignment="1">
      <alignment horizontal="center" vertical="center" readingOrder="2"/>
    </xf>
    <xf numFmtId="9" fontId="10" fillId="0" borderId="29" xfId="3" applyFont="1" applyFill="1" applyBorder="1" applyAlignment="1" applyProtection="1">
      <alignment horizontal="center" vertical="center" readingOrder="1"/>
    </xf>
    <xf numFmtId="9" fontId="10" fillId="0" borderId="30" xfId="3" applyFont="1" applyFill="1" applyBorder="1" applyAlignment="1" applyProtection="1">
      <alignment horizontal="center" vertical="center" readingOrder="1"/>
    </xf>
    <xf numFmtId="165" fontId="10" fillId="6" borderId="29" xfId="0" applyFont="1" applyFill="1" applyBorder="1" applyAlignment="1">
      <alignment horizontal="right" vertical="center" readingOrder="2"/>
    </xf>
    <xf numFmtId="165" fontId="10" fillId="6" borderId="12" xfId="0" applyFont="1" applyFill="1" applyBorder="1" applyAlignment="1">
      <alignment horizontal="right" vertical="center" readingOrder="2"/>
    </xf>
    <xf numFmtId="165" fontId="10" fillId="6" borderId="39" xfId="0" applyFont="1" applyFill="1" applyBorder="1" applyAlignment="1">
      <alignment horizontal="center" vertical="center" readingOrder="2"/>
    </xf>
    <xf numFmtId="165" fontId="10" fillId="6" borderId="13" xfId="0" applyFont="1" applyFill="1" applyBorder="1" applyAlignment="1">
      <alignment horizontal="center" vertical="center" readingOrder="2"/>
    </xf>
    <xf numFmtId="168" fontId="13" fillId="9" borderId="40" xfId="0" applyNumberFormat="1" applyFont="1" applyFill="1" applyBorder="1" applyAlignment="1">
      <alignment horizontal="center" vertical="center" readingOrder="2"/>
    </xf>
    <xf numFmtId="168" fontId="13" fillId="9" borderId="34" xfId="0" applyNumberFormat="1" applyFont="1" applyFill="1" applyBorder="1" applyAlignment="1">
      <alignment horizontal="center" vertical="center" readingOrder="2"/>
    </xf>
    <xf numFmtId="165" fontId="14" fillId="0" borderId="17" xfId="0" applyFont="1" applyBorder="1" applyAlignment="1">
      <alignment horizontal="right" vertical="center" readingOrder="2"/>
    </xf>
    <xf numFmtId="165" fontId="14" fillId="0" borderId="14" xfId="0" applyFont="1" applyBorder="1" applyAlignment="1">
      <alignment horizontal="right" vertical="center" readingOrder="2"/>
    </xf>
    <xf numFmtId="168" fontId="13" fillId="9" borderId="10" xfId="0" applyNumberFormat="1" applyFont="1" applyFill="1" applyBorder="1" applyAlignment="1">
      <alignment horizontal="center" vertical="center" readingOrder="2"/>
    </xf>
    <xf numFmtId="168" fontId="13" fillId="9" borderId="19" xfId="0" applyNumberFormat="1" applyFont="1" applyFill="1" applyBorder="1" applyAlignment="1">
      <alignment horizontal="center" vertical="center" readingOrder="2"/>
    </xf>
    <xf numFmtId="0" fontId="13" fillId="0" borderId="35" xfId="0" applyNumberFormat="1" applyFont="1" applyBorder="1" applyAlignment="1" applyProtection="1">
      <alignment horizontal="center" vertical="center" readingOrder="2"/>
      <protection locked="0"/>
    </xf>
    <xf numFmtId="0" fontId="13" fillId="0" borderId="18" xfId="0" applyNumberFormat="1" applyFont="1" applyBorder="1" applyAlignment="1" applyProtection="1">
      <alignment horizontal="center" vertical="center" readingOrder="2"/>
      <protection locked="0"/>
    </xf>
    <xf numFmtId="165" fontId="31" fillId="0" borderId="29" xfId="0" applyFont="1" applyBorder="1" applyAlignment="1">
      <alignment horizontal="center" vertical="center" readingOrder="2"/>
    </xf>
    <xf numFmtId="165" fontId="31" fillId="0" borderId="12" xfId="0" applyFont="1" applyBorder="1" applyAlignment="1">
      <alignment horizontal="center" vertical="center" readingOrder="2"/>
    </xf>
    <xf numFmtId="165" fontId="31" fillId="0" borderId="30" xfId="0" applyFont="1" applyBorder="1" applyAlignment="1">
      <alignment horizontal="center" vertical="center" readingOrder="2"/>
    </xf>
    <xf numFmtId="49" fontId="31" fillId="0" borderId="2" xfId="0" applyNumberFormat="1" applyFont="1" applyBorder="1" applyAlignment="1" applyProtection="1">
      <alignment horizontal="center" vertical="center" readingOrder="2"/>
      <protection locked="0"/>
    </xf>
    <xf numFmtId="49" fontId="31" fillId="0" borderId="3" xfId="0" applyNumberFormat="1" applyFont="1" applyBorder="1" applyAlignment="1" applyProtection="1">
      <alignment horizontal="center" vertical="center" readingOrder="2"/>
      <protection locked="0"/>
    </xf>
    <xf numFmtId="49" fontId="31" fillId="0" borderId="4" xfId="0" applyNumberFormat="1" applyFont="1" applyBorder="1" applyAlignment="1" applyProtection="1">
      <alignment horizontal="center" vertical="center" readingOrder="2"/>
      <protection locked="0"/>
    </xf>
    <xf numFmtId="49" fontId="31" fillId="0" borderId="5" xfId="0" applyNumberFormat="1" applyFont="1" applyBorder="1" applyAlignment="1" applyProtection="1">
      <alignment horizontal="center" vertical="center" readingOrder="2"/>
      <protection locked="0"/>
    </xf>
    <xf numFmtId="49" fontId="31" fillId="0" borderId="0" xfId="0" applyNumberFormat="1" applyFont="1" applyAlignment="1" applyProtection="1">
      <alignment horizontal="center" vertical="center" readingOrder="2"/>
      <protection locked="0"/>
    </xf>
    <xf numFmtId="49" fontId="31" fillId="0" borderId="6" xfId="0" applyNumberFormat="1" applyFont="1" applyBorder="1" applyAlignment="1" applyProtection="1">
      <alignment horizontal="center" vertical="center" readingOrder="2"/>
      <protection locked="0"/>
    </xf>
    <xf numFmtId="49" fontId="31" fillId="0" borderId="8" xfId="0" applyNumberFormat="1" applyFont="1" applyBorder="1" applyAlignment="1" applyProtection="1">
      <alignment horizontal="center" vertical="center" readingOrder="2"/>
      <protection locked="0"/>
    </xf>
    <xf numFmtId="49" fontId="31" fillId="0" borderId="7" xfId="0" applyNumberFormat="1" applyFont="1" applyBorder="1" applyAlignment="1" applyProtection="1">
      <alignment horizontal="center" vertical="center" readingOrder="2"/>
      <protection locked="0"/>
    </xf>
    <xf numFmtId="49" fontId="31" fillId="0" borderId="9" xfId="0" applyNumberFormat="1" applyFont="1" applyBorder="1" applyAlignment="1" applyProtection="1">
      <alignment horizontal="center" vertical="center" readingOrder="2"/>
      <protection locked="0"/>
    </xf>
    <xf numFmtId="165" fontId="31" fillId="0" borderId="2" xfId="0" applyFont="1" applyBorder="1" applyAlignment="1">
      <alignment horizontal="center" vertical="center" readingOrder="2"/>
    </xf>
    <xf numFmtId="165" fontId="31" fillId="0" borderId="3" xfId="0" applyFont="1" applyBorder="1" applyAlignment="1">
      <alignment horizontal="center" vertical="center" readingOrder="2"/>
    </xf>
    <xf numFmtId="165" fontId="31" fillId="0" borderId="4" xfId="0" applyFont="1" applyBorder="1" applyAlignment="1">
      <alignment horizontal="center" vertical="center" readingOrder="2"/>
    </xf>
    <xf numFmtId="0" fontId="13" fillId="0" borderId="43" xfId="0" applyNumberFormat="1" applyFont="1" applyBorder="1" applyAlignment="1" applyProtection="1">
      <alignment horizontal="center" vertical="center" readingOrder="2"/>
      <protection locked="0"/>
    </xf>
    <xf numFmtId="0" fontId="13" fillId="0" borderId="15" xfId="0" applyNumberFormat="1" applyFont="1" applyBorder="1" applyAlignment="1" applyProtection="1">
      <alignment horizontal="center" vertical="center" readingOrder="2"/>
      <protection locked="0"/>
    </xf>
    <xf numFmtId="165" fontId="31" fillId="0" borderId="43" xfId="0" applyFont="1" applyBorder="1" applyAlignment="1">
      <alignment horizontal="center" vertical="center" wrapText="1" readingOrder="2"/>
    </xf>
    <xf numFmtId="165" fontId="31" fillId="0" borderId="15" xfId="0" applyFont="1" applyBorder="1" applyAlignment="1">
      <alignment horizontal="center" vertical="center" wrapText="1" readingOrder="2"/>
    </xf>
    <xf numFmtId="0" fontId="31" fillId="0" borderId="1" xfId="0" applyNumberFormat="1" applyFont="1" applyBorder="1" applyAlignment="1" applyProtection="1">
      <alignment horizontal="right" vertical="center" wrapText="1" readingOrder="2"/>
      <protection locked="0"/>
    </xf>
    <xf numFmtId="0" fontId="31" fillId="0" borderId="16" xfId="0" applyNumberFormat="1" applyFont="1" applyBorder="1" applyAlignment="1" applyProtection="1">
      <alignment horizontal="right" vertical="center" wrapText="1" readingOrder="2"/>
      <protection locked="0"/>
    </xf>
    <xf numFmtId="0" fontId="31" fillId="0" borderId="35" xfId="0" applyNumberFormat="1" applyFont="1" applyBorder="1" applyAlignment="1" applyProtection="1">
      <alignment horizontal="right" vertical="center" wrapText="1" readingOrder="2"/>
      <protection locked="0"/>
    </xf>
    <xf numFmtId="0" fontId="31" fillId="0" borderId="18" xfId="0" applyNumberFormat="1" applyFont="1" applyBorder="1" applyAlignment="1" applyProtection="1">
      <alignment horizontal="right" vertical="center" wrapText="1" readingOrder="2"/>
      <protection locked="0"/>
    </xf>
    <xf numFmtId="165" fontId="18" fillId="0" borderId="7" xfId="0" applyFont="1" applyBorder="1" applyAlignment="1">
      <alignment horizontal="center" vertical="center" wrapText="1" readingOrder="2"/>
    </xf>
    <xf numFmtId="165" fontId="10" fillId="0" borderId="0" xfId="0" applyFont="1" applyAlignment="1">
      <alignment horizontal="right"/>
    </xf>
    <xf numFmtId="165" fontId="11" fillId="0" borderId="7" xfId="0" applyFont="1" applyBorder="1" applyAlignment="1" applyProtection="1">
      <alignment horizontal="center" vertical="center" wrapText="1" readingOrder="2"/>
      <protection locked="0"/>
    </xf>
    <xf numFmtId="165" fontId="35" fillId="0" borderId="2" xfId="0" applyFont="1" applyBorder="1" applyAlignment="1" applyProtection="1">
      <alignment horizontal="center" vertical="center" readingOrder="2"/>
      <protection locked="0"/>
    </xf>
    <xf numFmtId="165" fontId="35" fillId="0" borderId="3" xfId="0" applyFont="1" applyBorder="1" applyAlignment="1" applyProtection="1">
      <alignment horizontal="center" vertical="center" readingOrder="2"/>
      <protection locked="0"/>
    </xf>
    <xf numFmtId="165" fontId="35" fillId="0" borderId="4" xfId="0" applyFont="1" applyBorder="1" applyAlignment="1" applyProtection="1">
      <alignment horizontal="center" vertical="center" readingOrder="2"/>
      <protection locked="0"/>
    </xf>
    <xf numFmtId="165" fontId="35" fillId="0" borderId="8" xfId="0" applyFont="1" applyBorder="1" applyAlignment="1" applyProtection="1">
      <alignment horizontal="center" vertical="center" readingOrder="2"/>
      <protection locked="0"/>
    </xf>
    <xf numFmtId="165" fontId="35" fillId="0" borderId="7" xfId="0" applyFont="1" applyBorder="1" applyAlignment="1" applyProtection="1">
      <alignment horizontal="center" vertical="center" readingOrder="2"/>
      <protection locked="0"/>
    </xf>
    <xf numFmtId="165" fontId="35" fillId="0" borderId="9" xfId="0" applyFont="1" applyBorder="1" applyAlignment="1" applyProtection="1">
      <alignment horizontal="center" vertical="center" readingOrder="2"/>
      <protection locked="0"/>
    </xf>
    <xf numFmtId="165" fontId="32" fillId="10" borderId="2" xfId="0" applyFont="1" applyFill="1" applyBorder="1" applyAlignment="1">
      <alignment horizontal="center" readingOrder="2"/>
    </xf>
    <xf numFmtId="165" fontId="32" fillId="10" borderId="3" xfId="0" applyFont="1" applyFill="1" applyBorder="1" applyAlignment="1">
      <alignment horizontal="center" readingOrder="2"/>
    </xf>
    <xf numFmtId="165" fontId="32" fillId="10" borderId="4" xfId="0" applyFont="1" applyFill="1" applyBorder="1" applyAlignment="1">
      <alignment horizontal="center" readingOrder="2"/>
    </xf>
    <xf numFmtId="165" fontId="30" fillId="0" borderId="43" xfId="0" applyFont="1" applyBorder="1" applyAlignment="1">
      <alignment horizontal="center" wrapText="1"/>
    </xf>
    <xf numFmtId="165" fontId="30" fillId="0" borderId="15" xfId="0" applyFont="1" applyBorder="1" applyAlignment="1">
      <alignment horizontal="center" wrapText="1"/>
    </xf>
    <xf numFmtId="0" fontId="30" fillId="0" borderId="1" xfId="0" applyNumberFormat="1" applyFont="1" applyBorder="1" applyAlignment="1" applyProtection="1">
      <alignment horizontal="center"/>
      <protection locked="0"/>
    </xf>
    <xf numFmtId="0" fontId="30" fillId="0" borderId="16" xfId="0" applyNumberFormat="1" applyFont="1" applyBorder="1" applyAlignment="1" applyProtection="1">
      <alignment horizontal="center"/>
      <protection locked="0"/>
    </xf>
    <xf numFmtId="168" fontId="13" fillId="9" borderId="29" xfId="0" applyNumberFormat="1" applyFont="1" applyFill="1" applyBorder="1" applyAlignment="1">
      <alignment horizontal="center" vertical="center" readingOrder="2"/>
    </xf>
    <xf numFmtId="168" fontId="13" fillId="9" borderId="30" xfId="0" applyNumberFormat="1" applyFont="1" applyFill="1" applyBorder="1" applyAlignment="1">
      <alignment horizontal="center" vertical="center" readingOrder="2"/>
    </xf>
    <xf numFmtId="0" fontId="30" fillId="0" borderId="35" xfId="0" applyNumberFormat="1" applyFont="1" applyBorder="1" applyAlignment="1" applyProtection="1">
      <alignment horizontal="center"/>
      <protection locked="0"/>
    </xf>
    <xf numFmtId="0" fontId="30" fillId="0" borderId="18" xfId="0" applyNumberFormat="1" applyFont="1" applyBorder="1" applyAlignment="1" applyProtection="1">
      <alignment horizontal="center"/>
      <protection locked="0"/>
    </xf>
    <xf numFmtId="165" fontId="13" fillId="0" borderId="1" xfId="0" applyFont="1" applyBorder="1" applyAlignment="1" applyProtection="1">
      <alignment horizontal="center" vertical="center" readingOrder="2"/>
      <protection locked="0"/>
    </xf>
    <xf numFmtId="165" fontId="13" fillId="0" borderId="16" xfId="0" applyFont="1" applyBorder="1" applyAlignment="1" applyProtection="1">
      <alignment horizontal="center" vertical="center" readingOrder="2"/>
      <protection locked="0"/>
    </xf>
    <xf numFmtId="165" fontId="13" fillId="0" borderId="35" xfId="0" applyFont="1" applyBorder="1" applyAlignment="1" applyProtection="1">
      <alignment horizontal="center" vertical="center" readingOrder="2"/>
      <protection locked="0"/>
    </xf>
    <xf numFmtId="165" fontId="13" fillId="0" borderId="18" xfId="0" applyFont="1" applyBorder="1" applyAlignment="1" applyProtection="1">
      <alignment horizontal="center" vertical="center" readingOrder="2"/>
      <protection locked="0"/>
    </xf>
    <xf numFmtId="165" fontId="13" fillId="0" borderId="43" xfId="0" applyFont="1" applyBorder="1" applyAlignment="1" applyProtection="1">
      <alignment horizontal="center" vertical="center" readingOrder="2"/>
      <protection locked="0"/>
    </xf>
    <xf numFmtId="165" fontId="13" fillId="0" borderId="15" xfId="0" applyFont="1" applyBorder="1" applyAlignment="1" applyProtection="1">
      <alignment horizontal="center" vertical="center" readingOrder="2"/>
      <protection locked="0"/>
    </xf>
    <xf numFmtId="165" fontId="31" fillId="0" borderId="2" xfId="0" applyFont="1" applyBorder="1" applyAlignment="1" applyProtection="1">
      <alignment horizontal="center" vertical="center" readingOrder="2"/>
      <protection locked="0"/>
    </xf>
    <xf numFmtId="165" fontId="31" fillId="0" borderId="3" xfId="0" applyFont="1" applyBorder="1" applyAlignment="1" applyProtection="1">
      <alignment horizontal="center" vertical="center" readingOrder="2"/>
      <protection locked="0"/>
    </xf>
    <xf numFmtId="165" fontId="31" fillId="0" borderId="4" xfId="0" applyFont="1" applyBorder="1" applyAlignment="1" applyProtection="1">
      <alignment horizontal="center" vertical="center" readingOrder="2"/>
      <protection locked="0"/>
    </xf>
    <xf numFmtId="165" fontId="31" fillId="0" borderId="5" xfId="0" applyFont="1" applyBorder="1" applyAlignment="1" applyProtection="1">
      <alignment horizontal="center" vertical="center" readingOrder="2"/>
      <protection locked="0"/>
    </xf>
    <xf numFmtId="165" fontId="31" fillId="0" borderId="0" xfId="0" applyFont="1" applyAlignment="1" applyProtection="1">
      <alignment horizontal="center" vertical="center" readingOrder="2"/>
      <protection locked="0"/>
    </xf>
    <xf numFmtId="165" fontId="31" fillId="0" borderId="6" xfId="0" applyFont="1" applyBorder="1" applyAlignment="1" applyProtection="1">
      <alignment horizontal="center" vertical="center" readingOrder="2"/>
      <protection locked="0"/>
    </xf>
    <xf numFmtId="165" fontId="31" fillId="0" borderId="8" xfId="0" applyFont="1" applyBorder="1" applyAlignment="1" applyProtection="1">
      <alignment horizontal="center" vertical="center" readingOrder="2"/>
      <protection locked="0"/>
    </xf>
    <xf numFmtId="165" fontId="31" fillId="0" borderId="7" xfId="0" applyFont="1" applyBorder="1" applyAlignment="1" applyProtection="1">
      <alignment horizontal="center" vertical="center" readingOrder="2"/>
      <protection locked="0"/>
    </xf>
    <xf numFmtId="165" fontId="31" fillId="0" borderId="9" xfId="0" applyFont="1" applyBorder="1" applyAlignment="1" applyProtection="1">
      <alignment horizontal="center" vertical="center" readingOrder="2"/>
      <protection locked="0"/>
    </xf>
    <xf numFmtId="168" fontId="13" fillId="9" borderId="46" xfId="0" applyNumberFormat="1" applyFont="1" applyFill="1" applyBorder="1" applyAlignment="1">
      <alignment horizontal="center" vertical="center" readingOrder="2"/>
    </xf>
    <xf numFmtId="168" fontId="13" fillId="9" borderId="47" xfId="0" applyNumberFormat="1" applyFont="1" applyFill="1" applyBorder="1" applyAlignment="1">
      <alignment horizontal="center" vertical="center" readingOrder="2"/>
    </xf>
    <xf numFmtId="165" fontId="51" fillId="0" borderId="29" xfId="0" applyFont="1" applyBorder="1" applyAlignment="1">
      <alignment horizontal="center" vertical="center" readingOrder="2"/>
    </xf>
    <xf numFmtId="165" fontId="51" fillId="0" borderId="12" xfId="0" applyFont="1" applyBorder="1" applyAlignment="1">
      <alignment horizontal="center" vertical="center" readingOrder="2"/>
    </xf>
    <xf numFmtId="165" fontId="51" fillId="0" borderId="30" xfId="0" applyFont="1" applyBorder="1" applyAlignment="1">
      <alignment horizontal="center" vertical="center" readingOrder="2"/>
    </xf>
    <xf numFmtId="0" fontId="13" fillId="0" borderId="29" xfId="0" applyNumberFormat="1" applyFont="1" applyBorder="1" applyAlignment="1" applyProtection="1">
      <alignment horizontal="center" vertical="center" readingOrder="2"/>
      <protection locked="0"/>
    </xf>
    <xf numFmtId="0" fontId="13" fillId="0" borderId="30" xfId="0" applyNumberFormat="1" applyFont="1" applyBorder="1" applyAlignment="1" applyProtection="1">
      <alignment horizontal="center" vertical="center" readingOrder="2"/>
      <protection locked="0"/>
    </xf>
    <xf numFmtId="9" fontId="13" fillId="9" borderId="40" xfId="3" applyFont="1" applyFill="1" applyBorder="1" applyAlignment="1">
      <alignment horizontal="center" vertical="center" readingOrder="2"/>
    </xf>
    <xf numFmtId="9" fontId="13" fillId="9" borderId="34" xfId="3" applyFont="1" applyFill="1" applyBorder="1" applyAlignment="1">
      <alignment horizontal="center" vertical="center" readingOrder="2"/>
    </xf>
    <xf numFmtId="10" fontId="13" fillId="9" borderId="10" xfId="0" applyNumberFormat="1" applyFont="1" applyFill="1" applyBorder="1" applyAlignment="1">
      <alignment horizontal="center" vertical="center" readingOrder="2"/>
    </xf>
    <xf numFmtId="10" fontId="13" fillId="9" borderId="19" xfId="0" applyNumberFormat="1" applyFont="1" applyFill="1" applyBorder="1" applyAlignment="1">
      <alignment horizontal="center" vertical="center" readingOrder="2"/>
    </xf>
    <xf numFmtId="165" fontId="52" fillId="0" borderId="1" xfId="0" applyFont="1" applyBorder="1" applyAlignment="1" applyProtection="1">
      <alignment horizontal="center" vertical="center" readingOrder="2"/>
      <protection locked="0"/>
    </xf>
    <xf numFmtId="165" fontId="52" fillId="0" borderId="16" xfId="0" applyFont="1" applyBorder="1" applyAlignment="1" applyProtection="1">
      <alignment horizontal="center" vertical="center" readingOrder="2"/>
      <protection locked="0"/>
    </xf>
    <xf numFmtId="165" fontId="52" fillId="0" borderId="35" xfId="0" applyFont="1" applyBorder="1" applyAlignment="1" applyProtection="1">
      <alignment horizontal="center" vertical="center" readingOrder="2"/>
      <protection locked="0"/>
    </xf>
    <xf numFmtId="165" fontId="52" fillId="0" borderId="18" xfId="0" applyFont="1" applyBorder="1" applyAlignment="1" applyProtection="1">
      <alignment horizontal="center" vertical="center" readingOrder="2"/>
      <protection locked="0"/>
    </xf>
    <xf numFmtId="165" fontId="51" fillId="0" borderId="2" xfId="0" applyFont="1" applyBorder="1" applyAlignment="1">
      <alignment horizontal="center" vertical="center" readingOrder="2"/>
    </xf>
    <xf numFmtId="165" fontId="51" fillId="0" borderId="3" xfId="0" applyFont="1" applyBorder="1" applyAlignment="1">
      <alignment horizontal="center" vertical="center" readingOrder="2"/>
    </xf>
    <xf numFmtId="165" fontId="51" fillId="0" borderId="4" xfId="0" applyFont="1" applyBorder="1" applyAlignment="1">
      <alignment horizontal="center" vertical="center" readingOrder="2"/>
    </xf>
    <xf numFmtId="165" fontId="52" fillId="0" borderId="43" xfId="0" applyFont="1" applyBorder="1" applyAlignment="1" applyProtection="1">
      <alignment horizontal="center" vertical="center" readingOrder="2"/>
      <protection locked="0"/>
    </xf>
    <xf numFmtId="165" fontId="52" fillId="0" borderId="15" xfId="0" applyFont="1" applyBorder="1" applyAlignment="1" applyProtection="1">
      <alignment horizontal="center" vertical="center" readingOrder="2"/>
      <protection locked="0"/>
    </xf>
    <xf numFmtId="10" fontId="13" fillId="9" borderId="40" xfId="0" applyNumberFormat="1" applyFont="1" applyFill="1" applyBorder="1" applyAlignment="1">
      <alignment horizontal="center" vertical="center" readingOrder="2"/>
    </xf>
    <xf numFmtId="10" fontId="13" fillId="9" borderId="34" xfId="0" applyNumberFormat="1" applyFont="1" applyFill="1" applyBorder="1" applyAlignment="1">
      <alignment horizontal="center" vertical="center" readingOrder="2"/>
    </xf>
    <xf numFmtId="165" fontId="13" fillId="0" borderId="1" xfId="0" applyFont="1" applyBorder="1" applyAlignment="1" applyProtection="1">
      <alignment horizontal="right" vertical="center" readingOrder="2"/>
      <protection locked="0"/>
    </xf>
    <xf numFmtId="0" fontId="13" fillId="0" borderId="1" xfId="0" applyNumberFormat="1" applyFont="1" applyBorder="1" applyAlignment="1" applyProtection="1">
      <alignment horizontal="right" vertical="center" readingOrder="2"/>
      <protection locked="0"/>
    </xf>
    <xf numFmtId="171" fontId="13" fillId="0" borderId="1" xfId="0" applyNumberFormat="1" applyFont="1" applyBorder="1" applyAlignment="1" applyProtection="1">
      <alignment horizontal="right" vertical="center" readingOrder="2"/>
      <protection locked="0"/>
    </xf>
    <xf numFmtId="0" fontId="13" fillId="0" borderId="16" xfId="0" applyNumberFormat="1" applyFont="1" applyBorder="1" applyAlignment="1" applyProtection="1">
      <alignment vertical="center" readingOrder="2"/>
      <protection locked="0"/>
    </xf>
    <xf numFmtId="165" fontId="13" fillId="0" borderId="35" xfId="0" applyFont="1" applyBorder="1" applyAlignment="1" applyProtection="1">
      <alignment horizontal="right" vertical="center" readingOrder="2"/>
      <protection locked="0"/>
    </xf>
    <xf numFmtId="0" fontId="13" fillId="0" borderId="35" xfId="0" applyNumberFormat="1" applyFont="1" applyBorder="1" applyAlignment="1" applyProtection="1">
      <alignment horizontal="right" vertical="center" readingOrder="2"/>
      <protection locked="0"/>
    </xf>
    <xf numFmtId="171" fontId="13" fillId="0" borderId="35" xfId="0" applyNumberFormat="1" applyFont="1" applyBorder="1" applyAlignment="1" applyProtection="1">
      <alignment horizontal="right" vertical="center" readingOrder="2"/>
      <protection locked="0"/>
    </xf>
    <xf numFmtId="0" fontId="13" fillId="0" borderId="18" xfId="0" applyNumberFormat="1" applyFont="1" applyBorder="1" applyAlignment="1" applyProtection="1">
      <alignment vertical="center" readingOrder="2"/>
      <protection locked="0"/>
    </xf>
  </cellXfs>
  <cellStyles count="11">
    <cellStyle name="Comma" xfId="9" builtinId="3"/>
    <cellStyle name="Normal" xfId="0" builtinId="0"/>
    <cellStyle name="Normal 16 10" xfId="1" xr:uid="{00000000-0005-0000-0000-000002000000}"/>
    <cellStyle name="Normal 2" xfId="2" xr:uid="{00000000-0005-0000-0000-000003000000}"/>
    <cellStyle name="Normal 2 2" xfId="4" xr:uid="{00000000-0005-0000-0000-000004000000}"/>
    <cellStyle name="Normal 3" xfId="5" xr:uid="{00000000-0005-0000-0000-000005000000}"/>
    <cellStyle name="Normal 3 2" xfId="6" xr:uid="{00000000-0005-0000-0000-000006000000}"/>
    <cellStyle name="Normal 4" xfId="8" xr:uid="{00000000-0005-0000-0000-000007000000}"/>
    <cellStyle name="Normal 5" xfId="10" xr:uid="{00000000-0005-0000-0000-000008000000}"/>
    <cellStyle name="Percent" xfId="3" builtinId="5"/>
    <cellStyle name="Percent 2" xfId="7"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5</xdr:col>
      <xdr:colOff>818030</xdr:colOff>
      <xdr:row>0</xdr:row>
      <xdr:rowOff>112059</xdr:rowOff>
    </xdr:from>
    <xdr:to>
      <xdr:col>5</xdr:col>
      <xdr:colOff>1840326</xdr:colOff>
      <xdr:row>5</xdr:row>
      <xdr:rowOff>139318</xdr:rowOff>
    </xdr:to>
    <xdr:pic>
      <xdr:nvPicPr>
        <xdr:cNvPr id="2" name="תמונה 2">
          <a:extLst>
            <a:ext uri="{FF2B5EF4-FFF2-40B4-BE49-F238E27FC236}">
              <a16:creationId xmlns:a16="http://schemas.microsoft.com/office/drawing/2014/main" id="{BEAE4101-DC0E-49B0-8BB4-4678CBF56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2837424" y="112059"/>
          <a:ext cx="1022296" cy="903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123825</xdr:colOff>
      <xdr:row>2</xdr:row>
      <xdr:rowOff>19050</xdr:rowOff>
    </xdr:from>
    <xdr:to>
      <xdr:col>9</xdr:col>
      <xdr:colOff>561975</xdr:colOff>
      <xdr:row>9</xdr:row>
      <xdr:rowOff>28575</xdr:rowOff>
    </xdr:to>
    <xdr:pic>
      <xdr:nvPicPr>
        <xdr:cNvPr id="2155" name="Picture 3">
          <a:extLst>
            <a:ext uri="{FF2B5EF4-FFF2-40B4-BE49-F238E27FC236}">
              <a16:creationId xmlns:a16="http://schemas.microsoft.com/office/drawing/2014/main" id="{00000000-0008-0000-0300-00006B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830625" y="381000"/>
          <a:ext cx="589597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123825</xdr:colOff>
      <xdr:row>2</xdr:row>
      <xdr:rowOff>19050</xdr:rowOff>
    </xdr:from>
    <xdr:to>
      <xdr:col>9</xdr:col>
      <xdr:colOff>561975</xdr:colOff>
      <xdr:row>9</xdr:row>
      <xdr:rowOff>28575</xdr:rowOff>
    </xdr:to>
    <xdr:sp macro="" textlink="">
      <xdr:nvSpPr>
        <xdr:cNvPr id="2156" name="AutoShape 1">
          <a:extLst>
            <a:ext uri="{FF2B5EF4-FFF2-40B4-BE49-F238E27FC236}">
              <a16:creationId xmlns:a16="http://schemas.microsoft.com/office/drawing/2014/main" id="{00000000-0008-0000-0300-00006C080000}"/>
            </a:ext>
          </a:extLst>
        </xdr:cNvPr>
        <xdr:cNvSpPr>
          <a:spLocks noChangeAspect="1" noChangeArrowheads="1"/>
        </xdr:cNvSpPr>
      </xdr:nvSpPr>
      <xdr:spPr bwMode="auto">
        <a:xfrm>
          <a:off x="168830625" y="381000"/>
          <a:ext cx="589597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M277"/>
  <sheetViews>
    <sheetView showGridLines="0" rightToLeft="1" zoomScale="70" zoomScaleNormal="70" workbookViewId="0">
      <pane ySplit="7" topLeftCell="A9" activePane="bottomLeft" state="frozen"/>
      <selection pane="bottomLeft" activeCell="D39" sqref="D39"/>
    </sheetView>
  </sheetViews>
  <sheetFormatPr defaultColWidth="9" defaultRowHeight="12.5"/>
  <cols>
    <col min="1" max="1" width="16.33203125" style="171" customWidth="1"/>
    <col min="2" max="2" width="18.83203125" style="170" customWidth="1"/>
    <col min="3" max="3" width="21.58203125" style="170" customWidth="1"/>
    <col min="4" max="4" width="18.83203125" style="170" customWidth="1"/>
    <col min="5" max="5" width="26.75" style="170" customWidth="1"/>
    <col min="6" max="6" width="25.08203125" style="170" customWidth="1"/>
    <col min="7" max="7" width="30.75" style="170" customWidth="1"/>
    <col min="8" max="10" width="20.33203125" style="170" customWidth="1"/>
    <col min="11" max="11" width="34.58203125" style="171" customWidth="1"/>
    <col min="12" max="12" width="21.08203125" style="171" customWidth="1"/>
    <col min="13" max="13" width="23" style="171" customWidth="1"/>
    <col min="14" max="16384" width="9" style="171"/>
  </cols>
  <sheetData>
    <row r="4" spans="1:13" ht="18">
      <c r="A4" s="169" t="s">
        <v>7109</v>
      </c>
    </row>
    <row r="5" spans="1:13" ht="13">
      <c r="A5" s="172" t="s">
        <v>7110</v>
      </c>
      <c r="B5" s="173"/>
      <c r="C5" s="173"/>
      <c r="D5" s="173"/>
      <c r="E5" s="173"/>
      <c r="F5" s="173"/>
      <c r="G5" s="173"/>
      <c r="H5" s="173"/>
      <c r="I5" s="173"/>
      <c r="J5" s="173"/>
      <c r="K5" s="173"/>
      <c r="L5" s="173"/>
      <c r="M5" s="173"/>
    </row>
    <row r="6" spans="1:13" ht="16" thickBot="1">
      <c r="A6" s="174" t="s">
        <v>7111</v>
      </c>
      <c r="H6" s="175" t="s">
        <v>7112</v>
      </c>
    </row>
    <row r="7" spans="1:13" ht="31.5" thickTop="1">
      <c r="A7" s="176" t="s">
        <v>7113</v>
      </c>
      <c r="B7" s="177" t="s">
        <v>7114</v>
      </c>
      <c r="C7" s="177" t="s">
        <v>7115</v>
      </c>
      <c r="D7" s="177" t="s">
        <v>7116</v>
      </c>
      <c r="E7" s="177" t="s">
        <v>7117</v>
      </c>
      <c r="F7" s="177" t="s">
        <v>7118</v>
      </c>
      <c r="G7" s="177" t="s">
        <v>7119</v>
      </c>
      <c r="H7" s="177" t="s">
        <v>7120</v>
      </c>
      <c r="I7" s="171"/>
      <c r="J7" s="171"/>
    </row>
    <row r="8" spans="1:13" ht="46.5">
      <c r="A8" s="178" t="s">
        <v>7121</v>
      </c>
      <c r="B8" s="179" t="s">
        <v>7122</v>
      </c>
      <c r="C8" s="180" t="s">
        <v>7123</v>
      </c>
      <c r="D8" s="180" t="s">
        <v>7124</v>
      </c>
      <c r="E8" s="180" t="s">
        <v>7125</v>
      </c>
      <c r="F8" s="180" t="s">
        <v>7126</v>
      </c>
      <c r="G8" s="180" t="s">
        <v>7127</v>
      </c>
      <c r="H8" s="179" t="s">
        <v>7128</v>
      </c>
      <c r="I8" s="171"/>
      <c r="J8" s="171"/>
    </row>
    <row r="9" spans="1:13" ht="15.5">
      <c r="A9" s="181">
        <v>472</v>
      </c>
      <c r="B9" s="182" t="s">
        <v>7129</v>
      </c>
      <c r="C9" s="183">
        <v>7770.56</v>
      </c>
      <c r="D9" s="183">
        <v>137</v>
      </c>
      <c r="E9" s="183">
        <v>-50</v>
      </c>
      <c r="F9" s="183">
        <v>5</v>
      </c>
      <c r="G9" s="183">
        <v>7862.56</v>
      </c>
      <c r="H9" s="184" t="s">
        <v>7130</v>
      </c>
      <c r="I9" s="171"/>
      <c r="J9" s="171"/>
    </row>
    <row r="10" spans="1:13" ht="15.5">
      <c r="A10" s="181">
        <v>473</v>
      </c>
      <c r="B10" s="182" t="s">
        <v>7131</v>
      </c>
      <c r="C10" s="183">
        <v>14306.34</v>
      </c>
      <c r="D10" s="183">
        <v>130</v>
      </c>
      <c r="E10" s="183">
        <v>-7</v>
      </c>
      <c r="F10" s="183">
        <v>4</v>
      </c>
      <c r="G10" s="183">
        <v>14433.34</v>
      </c>
      <c r="H10" s="184" t="s">
        <v>7132</v>
      </c>
      <c r="I10" s="171"/>
      <c r="J10" s="171"/>
    </row>
    <row r="11" spans="1:13" ht="15.5">
      <c r="A11" s="181">
        <v>1375</v>
      </c>
      <c r="B11" s="182" t="s">
        <v>7133</v>
      </c>
      <c r="C11" s="183">
        <v>2138.9899999999998</v>
      </c>
      <c r="D11" s="183">
        <v>82</v>
      </c>
      <c r="E11" s="183">
        <v>78</v>
      </c>
      <c r="F11" s="183">
        <v>0</v>
      </c>
      <c r="G11" s="183">
        <v>2298.9899999999998</v>
      </c>
      <c r="H11" s="184" t="s">
        <v>7134</v>
      </c>
      <c r="I11" s="171"/>
      <c r="J11" s="171"/>
    </row>
    <row r="12" spans="1:13" ht="15.5">
      <c r="A12" s="181">
        <v>652</v>
      </c>
      <c r="B12" s="182" t="s">
        <v>7135</v>
      </c>
      <c r="C12" s="183">
        <v>2886.94</v>
      </c>
      <c r="D12" s="183">
        <v>37</v>
      </c>
      <c r="E12" s="183">
        <v>-20</v>
      </c>
      <c r="F12" s="183">
        <v>-1</v>
      </c>
      <c r="G12" s="183">
        <v>2902.94</v>
      </c>
      <c r="H12" s="184" t="s">
        <v>7136</v>
      </c>
      <c r="I12" s="171"/>
      <c r="J12" s="171"/>
    </row>
    <row r="13" spans="1:13" ht="15.5">
      <c r="A13" s="181">
        <v>182</v>
      </c>
      <c r="B13" s="182" t="s">
        <v>1187</v>
      </c>
      <c r="C13" s="183">
        <v>14020.3</v>
      </c>
      <c r="D13" s="183">
        <v>67</v>
      </c>
      <c r="E13" s="183">
        <v>117</v>
      </c>
      <c r="F13" s="183">
        <v>52</v>
      </c>
      <c r="G13" s="183">
        <v>14256.3</v>
      </c>
      <c r="H13" s="184" t="s">
        <v>7137</v>
      </c>
      <c r="I13" s="171"/>
      <c r="J13" s="171"/>
    </row>
    <row r="14" spans="1:13" ht="15.5">
      <c r="A14" s="181">
        <v>2710</v>
      </c>
      <c r="B14" s="182" t="s">
        <v>7138</v>
      </c>
      <c r="C14" s="183">
        <v>56776.71</v>
      </c>
      <c r="D14" s="183">
        <v>855</v>
      </c>
      <c r="E14" s="183">
        <v>-68</v>
      </c>
      <c r="F14" s="183">
        <v>12</v>
      </c>
      <c r="G14" s="183">
        <v>57575.71</v>
      </c>
      <c r="H14" s="184" t="s">
        <v>7139</v>
      </c>
      <c r="I14" s="171"/>
      <c r="J14" s="171"/>
    </row>
    <row r="15" spans="1:13" ht="15.5">
      <c r="A15" s="181">
        <v>1358</v>
      </c>
      <c r="B15" s="182" t="s">
        <v>7140</v>
      </c>
      <c r="C15" s="183">
        <v>4489.33</v>
      </c>
      <c r="D15" s="183">
        <v>124</v>
      </c>
      <c r="E15" s="183">
        <v>48</v>
      </c>
      <c r="F15" s="183">
        <v>2</v>
      </c>
      <c r="G15" s="183">
        <v>4663.33</v>
      </c>
      <c r="H15" s="184" t="s">
        <v>7141</v>
      </c>
      <c r="I15" s="171"/>
      <c r="J15" s="171"/>
    </row>
    <row r="16" spans="1:13" ht="15.5">
      <c r="A16" s="181">
        <v>31</v>
      </c>
      <c r="B16" s="182" t="s">
        <v>864</v>
      </c>
      <c r="C16" s="183">
        <v>32554.63</v>
      </c>
      <c r="D16" s="183">
        <v>687</v>
      </c>
      <c r="E16" s="183">
        <v>552</v>
      </c>
      <c r="F16" s="183">
        <v>31</v>
      </c>
      <c r="G16" s="183">
        <v>33824.629999999997</v>
      </c>
      <c r="H16" s="184" t="s">
        <v>7142</v>
      </c>
      <c r="I16" s="171"/>
      <c r="J16" s="171"/>
    </row>
    <row r="17" spans="1:10" ht="15.5">
      <c r="A17" s="181">
        <v>2400</v>
      </c>
      <c r="B17" s="182" t="s">
        <v>640</v>
      </c>
      <c r="C17" s="183">
        <v>36769.79</v>
      </c>
      <c r="D17" s="183">
        <v>361</v>
      </c>
      <c r="E17" s="183">
        <v>-467</v>
      </c>
      <c r="F17" s="183">
        <v>24</v>
      </c>
      <c r="G17" s="183">
        <v>36687.79</v>
      </c>
      <c r="H17" s="184" t="s">
        <v>7143</v>
      </c>
      <c r="I17" s="171"/>
      <c r="J17" s="171"/>
    </row>
    <row r="18" spans="1:10" ht="15.5">
      <c r="A18" s="181">
        <v>1020</v>
      </c>
      <c r="B18" s="182" t="s">
        <v>2863</v>
      </c>
      <c r="C18" s="183">
        <v>19447.419999999998</v>
      </c>
      <c r="D18" s="183">
        <v>158</v>
      </c>
      <c r="E18" s="183">
        <v>186</v>
      </c>
      <c r="F18" s="183">
        <v>15</v>
      </c>
      <c r="G18" s="183">
        <v>19806.419999999998</v>
      </c>
      <c r="H18" s="184" t="s">
        <v>7144</v>
      </c>
      <c r="I18" s="171"/>
      <c r="J18" s="171"/>
    </row>
    <row r="19" spans="1:10" ht="15.5">
      <c r="A19" s="181">
        <v>3760</v>
      </c>
      <c r="B19" s="182" t="s">
        <v>425</v>
      </c>
      <c r="C19" s="183">
        <v>8965.36</v>
      </c>
      <c r="D19" s="183">
        <v>87</v>
      </c>
      <c r="E19" s="183">
        <v>33</v>
      </c>
      <c r="F19" s="183">
        <v>9</v>
      </c>
      <c r="G19" s="183">
        <v>9094.36</v>
      </c>
      <c r="H19" s="184" t="s">
        <v>7145</v>
      </c>
      <c r="I19" s="171"/>
      <c r="J19" s="171"/>
    </row>
    <row r="20" spans="1:10" ht="15.5">
      <c r="A20" s="181">
        <v>565</v>
      </c>
      <c r="B20" s="182" t="s">
        <v>938</v>
      </c>
      <c r="C20" s="183">
        <v>13332.1</v>
      </c>
      <c r="D20" s="183">
        <v>139</v>
      </c>
      <c r="E20" s="183">
        <v>-50</v>
      </c>
      <c r="F20" s="183">
        <v>24</v>
      </c>
      <c r="G20" s="183">
        <v>13445.1</v>
      </c>
      <c r="H20" s="184" t="s">
        <v>7146</v>
      </c>
      <c r="I20" s="171"/>
      <c r="J20" s="171"/>
    </row>
    <row r="21" spans="1:10" ht="15.5">
      <c r="A21" s="181">
        <v>1330</v>
      </c>
      <c r="B21" s="182" t="s">
        <v>7147</v>
      </c>
      <c r="C21" s="183">
        <v>2390.86</v>
      </c>
      <c r="D21" s="183">
        <v>20</v>
      </c>
      <c r="E21" s="183">
        <v>38</v>
      </c>
      <c r="F21" s="183">
        <v>2</v>
      </c>
      <c r="G21" s="183">
        <v>2450.86</v>
      </c>
      <c r="H21" s="184" t="s">
        <v>7148</v>
      </c>
      <c r="I21" s="171"/>
      <c r="J21" s="171"/>
    </row>
    <row r="22" spans="1:10" ht="15.5">
      <c r="A22" s="181">
        <v>2600</v>
      </c>
      <c r="B22" s="182" t="s">
        <v>245</v>
      </c>
      <c r="C22" s="183">
        <v>52518.7</v>
      </c>
      <c r="D22" s="183">
        <v>457</v>
      </c>
      <c r="E22" s="183">
        <v>-577</v>
      </c>
      <c r="F22" s="183">
        <v>349</v>
      </c>
      <c r="G22" s="183">
        <v>52747.7</v>
      </c>
      <c r="H22" s="184" t="s">
        <v>7149</v>
      </c>
      <c r="I22" s="171"/>
      <c r="J22" s="171"/>
    </row>
    <row r="23" spans="1:10" ht="15.5">
      <c r="A23" s="181">
        <v>478</v>
      </c>
      <c r="B23" s="182" t="s">
        <v>3740</v>
      </c>
      <c r="C23" s="183">
        <v>14939.15</v>
      </c>
      <c r="D23" s="183">
        <v>236</v>
      </c>
      <c r="E23" s="183">
        <v>-53</v>
      </c>
      <c r="F23" s="183">
        <v>6</v>
      </c>
      <c r="G23" s="183">
        <v>15128.15</v>
      </c>
      <c r="H23" s="184" t="s">
        <v>7150</v>
      </c>
      <c r="I23" s="171"/>
      <c r="J23" s="171"/>
    </row>
    <row r="24" spans="1:10" ht="15.5">
      <c r="A24" s="181">
        <v>1359</v>
      </c>
      <c r="B24" s="182" t="s">
        <v>7151</v>
      </c>
      <c r="C24" s="183">
        <v>6083.77</v>
      </c>
      <c r="D24" s="183">
        <v>127</v>
      </c>
      <c r="E24" s="183">
        <v>33</v>
      </c>
      <c r="F24" s="183">
        <v>6</v>
      </c>
      <c r="G24" s="183">
        <v>6249.77</v>
      </c>
      <c r="H24" s="184" t="s">
        <v>7152</v>
      </c>
      <c r="I24" s="171"/>
      <c r="J24" s="171"/>
    </row>
    <row r="25" spans="1:10" ht="15.5">
      <c r="A25" s="181">
        <v>3604</v>
      </c>
      <c r="B25" s="182" t="s">
        <v>4141</v>
      </c>
      <c r="C25" s="183">
        <v>3071.06</v>
      </c>
      <c r="D25" s="183">
        <v>54</v>
      </c>
      <c r="E25" s="183">
        <v>-101</v>
      </c>
      <c r="F25" s="183">
        <v>13</v>
      </c>
      <c r="G25" s="183">
        <v>3037.06</v>
      </c>
      <c r="H25" s="184" t="s">
        <v>7153</v>
      </c>
      <c r="I25" s="171"/>
      <c r="J25" s="171"/>
    </row>
    <row r="26" spans="1:10" ht="15.5">
      <c r="A26" s="181">
        <v>41</v>
      </c>
      <c r="B26" s="182" t="s">
        <v>7154</v>
      </c>
      <c r="C26" s="183">
        <v>3484.46</v>
      </c>
      <c r="D26" s="183">
        <v>27</v>
      </c>
      <c r="E26" s="183">
        <v>-58</v>
      </c>
      <c r="F26" s="183">
        <v>0</v>
      </c>
      <c r="G26" s="183">
        <v>3453.46</v>
      </c>
      <c r="H26" s="184" t="s">
        <v>7155</v>
      </c>
      <c r="I26" s="171"/>
      <c r="J26" s="171"/>
    </row>
    <row r="27" spans="1:10" ht="15.5">
      <c r="A27" s="181">
        <v>1309</v>
      </c>
      <c r="B27" s="182" t="s">
        <v>2319</v>
      </c>
      <c r="C27" s="183">
        <v>49167.34</v>
      </c>
      <c r="D27" s="183">
        <v>1227</v>
      </c>
      <c r="E27" s="183">
        <v>-990</v>
      </c>
      <c r="F27" s="183">
        <v>20</v>
      </c>
      <c r="G27" s="183">
        <v>49424.34</v>
      </c>
      <c r="H27" s="184" t="s">
        <v>7156</v>
      </c>
      <c r="I27" s="171"/>
      <c r="J27" s="171"/>
    </row>
    <row r="28" spans="1:10" ht="15.5">
      <c r="A28" s="181">
        <v>3618</v>
      </c>
      <c r="B28" s="182" t="s">
        <v>7157</v>
      </c>
      <c r="C28" s="183">
        <v>2487.2399999999998</v>
      </c>
      <c r="D28" s="183">
        <v>36</v>
      </c>
      <c r="E28" s="183">
        <v>-12</v>
      </c>
      <c r="F28" s="183">
        <v>7</v>
      </c>
      <c r="G28" s="183">
        <v>2518.2399999999998</v>
      </c>
      <c r="H28" s="184" t="s">
        <v>7158</v>
      </c>
      <c r="I28" s="171"/>
      <c r="J28" s="171"/>
    </row>
    <row r="29" spans="1:10" ht="15.5">
      <c r="A29" s="181">
        <v>3750</v>
      </c>
      <c r="B29" s="182" t="s">
        <v>7159</v>
      </c>
      <c r="C29" s="183">
        <v>7997.33</v>
      </c>
      <c r="D29" s="183">
        <v>50</v>
      </c>
      <c r="E29" s="183">
        <v>-94</v>
      </c>
      <c r="F29" s="183">
        <v>11</v>
      </c>
      <c r="G29" s="183">
        <v>7964.33</v>
      </c>
      <c r="H29" s="184" t="s">
        <v>7160</v>
      </c>
      <c r="I29" s="171"/>
      <c r="J29" s="171"/>
    </row>
    <row r="30" spans="1:10" ht="15.5">
      <c r="A30" s="181">
        <v>3560</v>
      </c>
      <c r="B30" s="182" t="s">
        <v>7161</v>
      </c>
      <c r="C30" s="183">
        <v>3911.46</v>
      </c>
      <c r="D30" s="183">
        <v>78</v>
      </c>
      <c r="E30" s="183">
        <v>63</v>
      </c>
      <c r="F30" s="183">
        <v>-1</v>
      </c>
      <c r="G30" s="183">
        <v>4051.46</v>
      </c>
      <c r="H30" s="184" t="s">
        <v>7162</v>
      </c>
      <c r="I30" s="171"/>
      <c r="J30" s="171"/>
    </row>
    <row r="31" spans="1:10" ht="15.5">
      <c r="A31" s="181">
        <v>529</v>
      </c>
      <c r="B31" s="182" t="s">
        <v>3941</v>
      </c>
      <c r="C31" s="183">
        <v>13546.84</v>
      </c>
      <c r="D31" s="183">
        <v>143</v>
      </c>
      <c r="E31" s="183">
        <v>-42</v>
      </c>
      <c r="F31" s="183">
        <v>8</v>
      </c>
      <c r="G31" s="183">
        <v>13655.84</v>
      </c>
      <c r="H31" s="184" t="s">
        <v>7163</v>
      </c>
      <c r="I31" s="171"/>
      <c r="J31" s="171"/>
    </row>
    <row r="32" spans="1:10" ht="15.5">
      <c r="A32" s="181">
        <v>3650</v>
      </c>
      <c r="B32" s="182" t="s">
        <v>7164</v>
      </c>
      <c r="C32" s="183">
        <v>11404.73</v>
      </c>
      <c r="D32" s="183">
        <v>254</v>
      </c>
      <c r="E32" s="183">
        <v>37</v>
      </c>
      <c r="F32" s="183">
        <v>143</v>
      </c>
      <c r="G32" s="183">
        <v>11838.73</v>
      </c>
      <c r="H32" s="184" t="s">
        <v>7165</v>
      </c>
      <c r="I32" s="171"/>
      <c r="J32" s="171"/>
    </row>
    <row r="33" spans="1:10" ht="15.5">
      <c r="A33" s="181">
        <v>3570</v>
      </c>
      <c r="B33" s="182" t="s">
        <v>2143</v>
      </c>
      <c r="C33" s="183">
        <v>19581.59</v>
      </c>
      <c r="D33" s="183">
        <v>187</v>
      </c>
      <c r="E33" s="183">
        <v>-186</v>
      </c>
      <c r="F33" s="183">
        <v>73</v>
      </c>
      <c r="G33" s="183">
        <v>19655.59</v>
      </c>
      <c r="H33" s="184" t="s">
        <v>7166</v>
      </c>
      <c r="I33" s="171"/>
      <c r="J33" s="171"/>
    </row>
    <row r="34" spans="1:10" ht="15.5">
      <c r="A34" s="181">
        <v>70</v>
      </c>
      <c r="B34" s="182" t="s">
        <v>81</v>
      </c>
      <c r="C34" s="183">
        <v>226153.59</v>
      </c>
      <c r="D34" s="183">
        <v>2386</v>
      </c>
      <c r="E34" s="183">
        <v>-3265</v>
      </c>
      <c r="F34" s="183">
        <v>769</v>
      </c>
      <c r="G34" s="183">
        <v>226043.59</v>
      </c>
      <c r="H34" s="184" t="s">
        <v>7167</v>
      </c>
      <c r="I34" s="171"/>
      <c r="J34" s="171"/>
    </row>
    <row r="35" spans="1:10" ht="15.5">
      <c r="A35" s="181">
        <v>7100</v>
      </c>
      <c r="B35" s="182" t="s">
        <v>129</v>
      </c>
      <c r="C35" s="183">
        <v>146518.69</v>
      </c>
      <c r="D35" s="183">
        <v>1298</v>
      </c>
      <c r="E35" s="183">
        <v>722</v>
      </c>
      <c r="F35" s="183">
        <v>418</v>
      </c>
      <c r="G35" s="183">
        <v>148956.69</v>
      </c>
      <c r="H35" s="184" t="s">
        <v>7168</v>
      </c>
      <c r="I35" s="171"/>
      <c r="J35" s="171"/>
    </row>
    <row r="36" spans="1:10" ht="15.5">
      <c r="A36" s="181">
        <v>6000</v>
      </c>
      <c r="B36" s="182" t="s">
        <v>7169</v>
      </c>
      <c r="C36" s="183">
        <v>30456.67</v>
      </c>
      <c r="D36" s="183">
        <v>406</v>
      </c>
      <c r="E36" s="183">
        <v>63</v>
      </c>
      <c r="F36" s="183">
        <v>8</v>
      </c>
      <c r="G36" s="183">
        <v>30933.67</v>
      </c>
      <c r="H36" s="184" t="s">
        <v>7170</v>
      </c>
      <c r="I36" s="171"/>
      <c r="J36" s="171"/>
    </row>
    <row r="37" spans="1:10" ht="15.5">
      <c r="A37" s="181">
        <v>2530</v>
      </c>
      <c r="B37" s="182" t="s">
        <v>163</v>
      </c>
      <c r="C37" s="183">
        <v>29014.79</v>
      </c>
      <c r="D37" s="183">
        <v>504</v>
      </c>
      <c r="E37" s="183">
        <v>262</v>
      </c>
      <c r="F37" s="183">
        <v>30</v>
      </c>
      <c r="G37" s="183">
        <v>29810.79</v>
      </c>
      <c r="H37" s="184" t="s">
        <v>7171</v>
      </c>
      <c r="I37" s="171"/>
      <c r="J37" s="171"/>
    </row>
    <row r="38" spans="1:10" ht="15.5">
      <c r="A38" s="181">
        <v>9000</v>
      </c>
      <c r="B38" s="182" t="s">
        <v>98</v>
      </c>
      <c r="C38" s="183">
        <v>210595.21</v>
      </c>
      <c r="D38" s="183">
        <v>1523</v>
      </c>
      <c r="E38" s="183">
        <v>-1552</v>
      </c>
      <c r="F38" s="183">
        <v>594</v>
      </c>
      <c r="G38" s="183">
        <v>211160.21</v>
      </c>
      <c r="H38" s="184" t="s">
        <v>7172</v>
      </c>
      <c r="I38" s="171"/>
      <c r="J38" s="171"/>
    </row>
    <row r="39" spans="1:10" ht="15.5">
      <c r="A39" s="181">
        <v>482</v>
      </c>
      <c r="B39" s="182" t="s">
        <v>7173</v>
      </c>
      <c r="C39" s="183">
        <v>9996.44</v>
      </c>
      <c r="D39" s="183">
        <v>152</v>
      </c>
      <c r="E39" s="183">
        <v>-32</v>
      </c>
      <c r="F39" s="183">
        <v>1</v>
      </c>
      <c r="G39" s="183">
        <v>10117.44</v>
      </c>
      <c r="H39" s="184" t="s">
        <v>7174</v>
      </c>
      <c r="I39" s="171"/>
      <c r="J39" s="171"/>
    </row>
    <row r="40" spans="1:10" ht="15.5">
      <c r="A40" s="181">
        <v>4001</v>
      </c>
      <c r="B40" s="182" t="s">
        <v>7175</v>
      </c>
      <c r="C40" s="183">
        <v>6665.02</v>
      </c>
      <c r="D40" s="183">
        <v>69</v>
      </c>
      <c r="E40" s="183">
        <v>13</v>
      </c>
      <c r="F40" s="183">
        <v>2</v>
      </c>
      <c r="G40" s="183">
        <v>6749.02</v>
      </c>
      <c r="H40" s="184" t="s">
        <v>7176</v>
      </c>
      <c r="I40" s="171"/>
      <c r="J40" s="171"/>
    </row>
    <row r="41" spans="1:10" ht="15.5">
      <c r="A41" s="181">
        <v>998</v>
      </c>
      <c r="B41" s="182" t="s">
        <v>7177</v>
      </c>
      <c r="C41" s="183">
        <v>9729.98</v>
      </c>
      <c r="D41" s="183">
        <v>183</v>
      </c>
      <c r="E41" s="183">
        <v>26</v>
      </c>
      <c r="F41" s="183">
        <v>1</v>
      </c>
      <c r="G41" s="183">
        <v>9939.98</v>
      </c>
      <c r="H41" s="184" t="s">
        <v>7178</v>
      </c>
      <c r="I41" s="171"/>
      <c r="J41" s="171"/>
    </row>
    <row r="42" spans="1:10" ht="15.5">
      <c r="A42" s="181">
        <v>1348</v>
      </c>
      <c r="B42" s="182" t="s">
        <v>7179</v>
      </c>
      <c r="C42" s="183">
        <v>6012.17</v>
      </c>
      <c r="D42" s="183">
        <v>108</v>
      </c>
      <c r="E42" s="183">
        <v>16</v>
      </c>
      <c r="F42" s="183">
        <v>1</v>
      </c>
      <c r="G42" s="183">
        <v>6137.17</v>
      </c>
      <c r="H42" s="184" t="s">
        <v>7180</v>
      </c>
      <c r="I42" s="171"/>
      <c r="J42" s="171"/>
    </row>
    <row r="43" spans="1:10" ht="15.5">
      <c r="A43" s="181">
        <v>3574</v>
      </c>
      <c r="B43" s="182" t="s">
        <v>7181</v>
      </c>
      <c r="C43" s="183">
        <v>5683.82</v>
      </c>
      <c r="D43" s="183">
        <v>166</v>
      </c>
      <c r="E43" s="183">
        <v>-159</v>
      </c>
      <c r="F43" s="183">
        <v>-4</v>
      </c>
      <c r="G43" s="183">
        <v>5686.82</v>
      </c>
      <c r="H43" s="184" t="s">
        <v>7182</v>
      </c>
      <c r="I43" s="171"/>
      <c r="J43" s="171"/>
    </row>
    <row r="44" spans="1:10" ht="15.5">
      <c r="A44" s="181">
        <v>3652</v>
      </c>
      <c r="B44" s="182" t="s">
        <v>7183</v>
      </c>
      <c r="C44" s="183">
        <v>5350.6</v>
      </c>
      <c r="D44" s="183">
        <v>64</v>
      </c>
      <c r="E44" s="183">
        <v>7</v>
      </c>
      <c r="F44" s="183">
        <v>-3</v>
      </c>
      <c r="G44" s="183">
        <v>5418.6</v>
      </c>
      <c r="H44" s="184" t="s">
        <v>7184</v>
      </c>
      <c r="I44" s="171"/>
      <c r="J44" s="171"/>
    </row>
    <row r="45" spans="1:10" ht="15.5">
      <c r="A45" s="181">
        <v>480</v>
      </c>
      <c r="B45" s="182" t="s">
        <v>7185</v>
      </c>
      <c r="C45" s="183">
        <v>12151.32</v>
      </c>
      <c r="D45" s="183">
        <v>150</v>
      </c>
      <c r="E45" s="183">
        <v>-2</v>
      </c>
      <c r="F45" s="183">
        <v>-3</v>
      </c>
      <c r="G45" s="183">
        <v>12296.32</v>
      </c>
      <c r="H45" s="184" t="s">
        <v>7186</v>
      </c>
      <c r="I45" s="171"/>
      <c r="J45" s="171"/>
    </row>
    <row r="46" spans="1:10" ht="15.5">
      <c r="A46" s="181">
        <v>466</v>
      </c>
      <c r="B46" s="182" t="s">
        <v>2842</v>
      </c>
      <c r="C46" s="183">
        <v>7298.61</v>
      </c>
      <c r="D46" s="183">
        <v>59</v>
      </c>
      <c r="E46" s="183">
        <v>258</v>
      </c>
      <c r="F46" s="183">
        <v>6</v>
      </c>
      <c r="G46" s="183">
        <v>7621.61</v>
      </c>
      <c r="H46" s="184" t="s">
        <v>7187</v>
      </c>
      <c r="I46" s="171"/>
      <c r="J46" s="171"/>
    </row>
    <row r="47" spans="1:10" ht="15.5">
      <c r="A47" s="181">
        <v>1050</v>
      </c>
      <c r="B47" s="182" t="s">
        <v>7188</v>
      </c>
      <c r="C47" s="183">
        <v>2192.0700000000002</v>
      </c>
      <c r="D47" s="183">
        <v>14</v>
      </c>
      <c r="E47" s="183">
        <v>-34</v>
      </c>
      <c r="F47" s="183">
        <v>1</v>
      </c>
      <c r="G47" s="183">
        <v>2173.0700000000002</v>
      </c>
      <c r="H47" s="184" t="s">
        <v>7189</v>
      </c>
      <c r="I47" s="171"/>
      <c r="J47" s="171"/>
    </row>
    <row r="48" spans="1:10" ht="15.5">
      <c r="A48" s="181">
        <v>326</v>
      </c>
      <c r="B48" s="182" t="s">
        <v>7190</v>
      </c>
      <c r="C48" s="183">
        <v>2136.35</v>
      </c>
      <c r="D48" s="183">
        <v>16</v>
      </c>
      <c r="E48" s="183">
        <v>-8</v>
      </c>
      <c r="F48" s="183">
        <v>3</v>
      </c>
      <c r="G48" s="183">
        <v>2147.35</v>
      </c>
      <c r="H48" s="184" t="s">
        <v>7191</v>
      </c>
      <c r="I48" s="171"/>
      <c r="J48" s="171"/>
    </row>
    <row r="49" spans="1:10" ht="15.5">
      <c r="A49" s="181">
        <v>9200</v>
      </c>
      <c r="B49" s="182" t="s">
        <v>1211</v>
      </c>
      <c r="C49" s="183">
        <v>18704.89</v>
      </c>
      <c r="D49" s="183">
        <v>271</v>
      </c>
      <c r="E49" s="183">
        <v>-1843</v>
      </c>
      <c r="F49" s="183">
        <v>1476</v>
      </c>
      <c r="G49" s="183">
        <v>18608.89</v>
      </c>
      <c r="H49" s="184" t="s">
        <v>7192</v>
      </c>
      <c r="I49" s="171"/>
      <c r="J49" s="171"/>
    </row>
    <row r="50" spans="1:10" ht="15.5">
      <c r="A50" s="181">
        <v>2610</v>
      </c>
      <c r="B50" s="182" t="s">
        <v>268</v>
      </c>
      <c r="C50" s="183">
        <v>132544.15</v>
      </c>
      <c r="D50" s="183">
        <v>4051</v>
      </c>
      <c r="E50" s="183">
        <v>3617</v>
      </c>
      <c r="F50" s="183">
        <v>787</v>
      </c>
      <c r="G50" s="183">
        <v>140999.15</v>
      </c>
      <c r="H50" s="184" t="s">
        <v>7193</v>
      </c>
      <c r="I50" s="171"/>
      <c r="J50" s="171"/>
    </row>
    <row r="51" spans="1:10" ht="15.5">
      <c r="A51" s="181">
        <v>3780</v>
      </c>
      <c r="B51" s="182" t="s">
        <v>2164</v>
      </c>
      <c r="C51" s="183">
        <v>61125.17</v>
      </c>
      <c r="D51" s="183">
        <v>2282</v>
      </c>
      <c r="E51" s="183">
        <v>-412</v>
      </c>
      <c r="F51" s="183">
        <v>51</v>
      </c>
      <c r="G51" s="183">
        <v>63046.17</v>
      </c>
      <c r="H51" s="184" t="s">
        <v>7194</v>
      </c>
      <c r="I51" s="171"/>
      <c r="J51" s="171"/>
    </row>
    <row r="52" spans="1:10" ht="15.5">
      <c r="A52" s="181">
        <v>6100</v>
      </c>
      <c r="B52" s="182" t="s">
        <v>295</v>
      </c>
      <c r="C52" s="183">
        <v>208793.17</v>
      </c>
      <c r="D52" s="183">
        <v>6386</v>
      </c>
      <c r="E52" s="183">
        <v>-3132</v>
      </c>
      <c r="F52" s="183">
        <v>142</v>
      </c>
      <c r="G52" s="183">
        <v>212189.17</v>
      </c>
      <c r="H52" s="184" t="s">
        <v>7195</v>
      </c>
      <c r="I52" s="171"/>
      <c r="J52" s="171"/>
    </row>
    <row r="53" spans="1:10" ht="15.5">
      <c r="A53" s="181">
        <v>1066</v>
      </c>
      <c r="B53" s="182" t="s">
        <v>7196</v>
      </c>
      <c r="C53" s="183">
        <v>6924.71</v>
      </c>
      <c r="D53" s="183">
        <v>31</v>
      </c>
      <c r="E53" s="183">
        <v>-82</v>
      </c>
      <c r="F53" s="183">
        <v>4</v>
      </c>
      <c r="G53" s="183">
        <v>6877.71</v>
      </c>
      <c r="H53" s="184" t="s">
        <v>7197</v>
      </c>
      <c r="I53" s="171"/>
      <c r="J53" s="171"/>
    </row>
    <row r="54" spans="1:10" ht="15.5">
      <c r="A54" s="181">
        <v>9800</v>
      </c>
      <c r="B54" s="182" t="s">
        <v>7198</v>
      </c>
      <c r="C54" s="183">
        <v>15925.02</v>
      </c>
      <c r="D54" s="183">
        <v>96</v>
      </c>
      <c r="E54" s="183">
        <v>37</v>
      </c>
      <c r="F54" s="183">
        <v>-2</v>
      </c>
      <c r="G54" s="183">
        <v>16056.02</v>
      </c>
      <c r="H54" s="184" t="s">
        <v>7199</v>
      </c>
      <c r="I54" s="171"/>
      <c r="J54" s="171"/>
    </row>
    <row r="55" spans="1:10" ht="15.5">
      <c r="A55" s="181">
        <v>1326</v>
      </c>
      <c r="B55" s="182" t="s">
        <v>7200</v>
      </c>
      <c r="C55" s="183">
        <v>10258.799999999999</v>
      </c>
      <c r="D55" s="183">
        <v>175</v>
      </c>
      <c r="E55" s="183">
        <v>30</v>
      </c>
      <c r="F55" s="183">
        <v>8</v>
      </c>
      <c r="G55" s="183">
        <v>10471.799999999999</v>
      </c>
      <c r="H55" s="184" t="s">
        <v>7201</v>
      </c>
      <c r="I55" s="171"/>
      <c r="J55" s="171"/>
    </row>
    <row r="56" spans="1:10" ht="15.5">
      <c r="A56" s="181">
        <v>944</v>
      </c>
      <c r="B56" s="182" t="s">
        <v>7202</v>
      </c>
      <c r="C56" s="183">
        <v>7997.25</v>
      </c>
      <c r="D56" s="183">
        <v>93</v>
      </c>
      <c r="E56" s="183">
        <v>-42</v>
      </c>
      <c r="F56" s="183">
        <v>1</v>
      </c>
      <c r="G56" s="183">
        <v>8049.25</v>
      </c>
      <c r="H56" s="184" t="s">
        <v>7203</v>
      </c>
      <c r="I56" s="171"/>
      <c r="J56" s="171"/>
    </row>
    <row r="57" spans="1:10" ht="15.5">
      <c r="A57" s="181">
        <v>483</v>
      </c>
      <c r="B57" s="182" t="s">
        <v>7204</v>
      </c>
      <c r="C57" s="183">
        <v>8434.02</v>
      </c>
      <c r="D57" s="183">
        <v>83</v>
      </c>
      <c r="E57" s="183">
        <v>3</v>
      </c>
      <c r="F57" s="183">
        <v>4</v>
      </c>
      <c r="G57" s="183">
        <v>8524.02</v>
      </c>
      <c r="H57" s="184" t="s">
        <v>7205</v>
      </c>
      <c r="I57" s="171"/>
      <c r="J57" s="171"/>
    </row>
    <row r="58" spans="1:10" ht="15.5">
      <c r="A58" s="181">
        <v>3710</v>
      </c>
      <c r="B58" s="182" t="s">
        <v>7206</v>
      </c>
      <c r="C58" s="183">
        <v>2926.23</v>
      </c>
      <c r="D58" s="183">
        <v>93</v>
      </c>
      <c r="E58" s="183">
        <v>42</v>
      </c>
      <c r="F58" s="183">
        <v>2</v>
      </c>
      <c r="G58" s="183">
        <v>3063.23</v>
      </c>
      <c r="H58" s="184" t="s">
        <v>7207</v>
      </c>
      <c r="I58" s="171"/>
      <c r="J58" s="171"/>
    </row>
    <row r="59" spans="1:10" ht="15.5">
      <c r="A59" s="181">
        <v>2038</v>
      </c>
      <c r="B59" s="182" t="s">
        <v>7208</v>
      </c>
      <c r="C59" s="183">
        <v>2127.04</v>
      </c>
      <c r="D59" s="183">
        <v>55</v>
      </c>
      <c r="E59" s="183">
        <v>12</v>
      </c>
      <c r="F59" s="183">
        <v>3</v>
      </c>
      <c r="G59" s="183">
        <v>2197.04</v>
      </c>
      <c r="H59" s="184" t="s">
        <v>7209</v>
      </c>
      <c r="I59" s="171"/>
      <c r="J59" s="171"/>
    </row>
    <row r="60" spans="1:10" ht="15.5">
      <c r="A60" s="181">
        <v>1319</v>
      </c>
      <c r="B60" s="182" t="s">
        <v>7210</v>
      </c>
      <c r="C60" s="183">
        <v>5284.81</v>
      </c>
      <c r="D60" s="183">
        <v>27</v>
      </c>
      <c r="E60" s="183">
        <v>-73</v>
      </c>
      <c r="F60" s="183">
        <v>11</v>
      </c>
      <c r="G60" s="183">
        <v>5249.81</v>
      </c>
      <c r="H60" s="184" t="s">
        <v>7211</v>
      </c>
      <c r="I60" s="171"/>
      <c r="J60" s="171"/>
    </row>
    <row r="61" spans="1:10" ht="15.5">
      <c r="A61" s="181">
        <v>6200</v>
      </c>
      <c r="B61" s="182" t="s">
        <v>209</v>
      </c>
      <c r="C61" s="183">
        <v>127802.79</v>
      </c>
      <c r="D61" s="183">
        <v>48</v>
      </c>
      <c r="E61" s="183">
        <v>-2381</v>
      </c>
      <c r="F61" s="183">
        <v>647</v>
      </c>
      <c r="G61" s="183">
        <v>126116.79</v>
      </c>
      <c r="H61" s="184" t="s">
        <v>7212</v>
      </c>
      <c r="I61" s="171"/>
      <c r="J61" s="171"/>
    </row>
    <row r="62" spans="1:10" ht="15.5">
      <c r="A62" s="181">
        <v>1292</v>
      </c>
      <c r="B62" s="182" t="s">
        <v>7213</v>
      </c>
      <c r="C62" s="183">
        <v>21335.66</v>
      </c>
      <c r="D62" s="183">
        <v>202</v>
      </c>
      <c r="E62" s="183">
        <v>-73</v>
      </c>
      <c r="F62" s="183">
        <v>5</v>
      </c>
      <c r="G62" s="183">
        <v>21469.66</v>
      </c>
      <c r="H62" s="184" t="s">
        <v>7214</v>
      </c>
      <c r="I62" s="171"/>
      <c r="J62" s="171"/>
    </row>
    <row r="63" spans="1:10" ht="15.5">
      <c r="A63" s="181">
        <v>485</v>
      </c>
      <c r="B63" s="182" t="s">
        <v>5142</v>
      </c>
      <c r="C63" s="183">
        <v>6566.6</v>
      </c>
      <c r="D63" s="183">
        <v>67</v>
      </c>
      <c r="E63" s="183">
        <v>7</v>
      </c>
      <c r="F63" s="183">
        <v>1</v>
      </c>
      <c r="G63" s="183">
        <v>6641.6</v>
      </c>
      <c r="H63" s="184" t="s">
        <v>7215</v>
      </c>
      <c r="I63" s="171"/>
      <c r="J63" s="171"/>
    </row>
    <row r="64" spans="1:10" ht="15.5">
      <c r="A64" s="181">
        <v>627</v>
      </c>
      <c r="B64" s="182" t="s">
        <v>825</v>
      </c>
      <c r="C64" s="183">
        <v>10356.379999999999</v>
      </c>
      <c r="D64" s="183">
        <v>124</v>
      </c>
      <c r="E64" s="183">
        <v>-2</v>
      </c>
      <c r="F64" s="183">
        <v>6</v>
      </c>
      <c r="G64" s="183">
        <v>10484.379999999999</v>
      </c>
      <c r="H64" s="184" t="s">
        <v>7216</v>
      </c>
      <c r="I64" s="171"/>
      <c r="J64" s="171"/>
    </row>
    <row r="65" spans="1:10" ht="15.5">
      <c r="A65" s="181">
        <v>541</v>
      </c>
      <c r="B65" s="182" t="s">
        <v>7217</v>
      </c>
      <c r="C65" s="183">
        <v>15126.85</v>
      </c>
      <c r="D65" s="183">
        <v>258</v>
      </c>
      <c r="E65" s="183">
        <v>-111</v>
      </c>
      <c r="F65" s="183">
        <v>3</v>
      </c>
      <c r="G65" s="183">
        <v>15276.85</v>
      </c>
      <c r="H65" s="184" t="s">
        <v>7218</v>
      </c>
      <c r="I65" s="171"/>
      <c r="J65" s="171"/>
    </row>
    <row r="66" spans="1:10" ht="15.5">
      <c r="A66" s="181">
        <v>487</v>
      </c>
      <c r="B66" s="182" t="s">
        <v>7219</v>
      </c>
      <c r="C66" s="183">
        <v>3127.31</v>
      </c>
      <c r="D66" s="183">
        <v>30</v>
      </c>
      <c r="E66" s="183">
        <v>-13</v>
      </c>
      <c r="F66" s="183">
        <v>3</v>
      </c>
      <c r="G66" s="183">
        <v>3147.31</v>
      </c>
      <c r="H66" s="184" t="s">
        <v>7220</v>
      </c>
      <c r="I66" s="171"/>
      <c r="J66" s="171"/>
    </row>
    <row r="67" spans="1:10" ht="15.5">
      <c r="A67" s="181">
        <v>628</v>
      </c>
      <c r="B67" s="182" t="s">
        <v>4998</v>
      </c>
      <c r="C67" s="183">
        <v>12269.02</v>
      </c>
      <c r="D67" s="183">
        <v>165</v>
      </c>
      <c r="E67" s="183">
        <v>0</v>
      </c>
      <c r="F67" s="183">
        <v>1</v>
      </c>
      <c r="G67" s="183">
        <v>12435.02</v>
      </c>
      <c r="H67" s="184" t="s">
        <v>7221</v>
      </c>
      <c r="I67" s="171"/>
      <c r="J67" s="171"/>
    </row>
    <row r="68" spans="1:10" ht="15.5">
      <c r="A68" s="181">
        <v>3763</v>
      </c>
      <c r="B68" s="182" t="s">
        <v>7222</v>
      </c>
      <c r="C68" s="183">
        <v>5760.63</v>
      </c>
      <c r="D68" s="183">
        <v>88</v>
      </c>
      <c r="E68" s="183">
        <v>6</v>
      </c>
      <c r="F68" s="183">
        <v>5</v>
      </c>
      <c r="G68" s="183">
        <v>5859.63</v>
      </c>
      <c r="H68" s="184" t="s">
        <v>7223</v>
      </c>
      <c r="I68" s="171"/>
      <c r="J68" s="171"/>
    </row>
    <row r="69" spans="1:10" ht="15.5">
      <c r="A69" s="181">
        <v>1293</v>
      </c>
      <c r="B69" s="182" t="s">
        <v>7224</v>
      </c>
      <c r="C69" s="183">
        <v>2084.37</v>
      </c>
      <c r="D69" s="183">
        <v>21</v>
      </c>
      <c r="E69" s="183">
        <v>3</v>
      </c>
      <c r="F69" s="183">
        <v>-3</v>
      </c>
      <c r="G69" s="183">
        <v>2105.37</v>
      </c>
      <c r="H69" s="184" t="s">
        <v>7225</v>
      </c>
      <c r="I69" s="171"/>
      <c r="J69" s="171"/>
    </row>
    <row r="70" spans="1:10" ht="15.5">
      <c r="A70" s="181">
        <v>147</v>
      </c>
      <c r="B70" s="182" t="s">
        <v>7226</v>
      </c>
      <c r="C70" s="183">
        <v>2685.79</v>
      </c>
      <c r="D70" s="183">
        <v>16</v>
      </c>
      <c r="E70" s="183">
        <v>-4</v>
      </c>
      <c r="F70" s="183">
        <v>4</v>
      </c>
      <c r="G70" s="183">
        <v>2701.79</v>
      </c>
      <c r="H70" s="184" t="s">
        <v>7227</v>
      </c>
      <c r="I70" s="171"/>
      <c r="J70" s="171"/>
    </row>
    <row r="71" spans="1:10" ht="15.5">
      <c r="A71" s="181">
        <v>3730</v>
      </c>
      <c r="B71" s="182" t="s">
        <v>7228</v>
      </c>
      <c r="C71" s="183">
        <v>19225.21</v>
      </c>
      <c r="D71" s="183">
        <v>525</v>
      </c>
      <c r="E71" s="183">
        <v>252</v>
      </c>
      <c r="F71" s="183">
        <v>74</v>
      </c>
      <c r="G71" s="183">
        <v>20076.21</v>
      </c>
      <c r="H71" s="184" t="s">
        <v>7229</v>
      </c>
      <c r="I71" s="171"/>
      <c r="J71" s="171"/>
    </row>
    <row r="72" spans="1:10" ht="15.5">
      <c r="A72" s="181">
        <v>681</v>
      </c>
      <c r="B72" s="182" t="s">
        <v>694</v>
      </c>
      <c r="C72" s="183">
        <v>27249.15</v>
      </c>
      <c r="D72" s="183">
        <v>346</v>
      </c>
      <c r="E72" s="183">
        <v>327</v>
      </c>
      <c r="F72" s="183">
        <v>82</v>
      </c>
      <c r="G72" s="183">
        <v>28004.15</v>
      </c>
      <c r="H72" s="184" t="s">
        <v>7230</v>
      </c>
      <c r="I72" s="171"/>
      <c r="J72" s="171"/>
    </row>
    <row r="73" spans="1:10" ht="15.5">
      <c r="A73" s="181">
        <v>6300</v>
      </c>
      <c r="B73" s="182" t="s">
        <v>991</v>
      </c>
      <c r="C73" s="183">
        <v>61060.65</v>
      </c>
      <c r="D73" s="183">
        <v>484</v>
      </c>
      <c r="E73" s="183">
        <v>-303</v>
      </c>
      <c r="F73" s="183">
        <v>62</v>
      </c>
      <c r="G73" s="183">
        <v>61303.65</v>
      </c>
      <c r="H73" s="184" t="s">
        <v>7231</v>
      </c>
      <c r="I73" s="171"/>
      <c r="J73" s="171"/>
    </row>
    <row r="74" spans="1:10" ht="15.5">
      <c r="A74" s="181">
        <v>2550</v>
      </c>
      <c r="B74" s="182" t="s">
        <v>1126</v>
      </c>
      <c r="C74" s="183">
        <v>28896.02</v>
      </c>
      <c r="D74" s="183">
        <v>197</v>
      </c>
      <c r="E74" s="183">
        <v>1250</v>
      </c>
      <c r="F74" s="183">
        <v>16</v>
      </c>
      <c r="G74" s="183">
        <v>30359.02</v>
      </c>
      <c r="H74" s="184" t="s">
        <v>7232</v>
      </c>
      <c r="I74" s="171"/>
      <c r="J74" s="171"/>
    </row>
    <row r="75" spans="1:10" ht="15.5">
      <c r="A75" s="181">
        <v>166</v>
      </c>
      <c r="B75" s="182" t="s">
        <v>790</v>
      </c>
      <c r="C75" s="183">
        <v>23924.89</v>
      </c>
      <c r="D75" s="183">
        <v>196</v>
      </c>
      <c r="E75" s="183">
        <v>20</v>
      </c>
      <c r="F75" s="183">
        <v>10</v>
      </c>
      <c r="G75" s="183">
        <v>24150.89</v>
      </c>
      <c r="H75" s="184" t="s">
        <v>7233</v>
      </c>
      <c r="I75" s="171"/>
      <c r="J75" s="171"/>
    </row>
    <row r="76" spans="1:10" ht="15.5">
      <c r="A76" s="181">
        <v>1274</v>
      </c>
      <c r="B76" s="182" t="s">
        <v>7234</v>
      </c>
      <c r="C76" s="183">
        <v>2708.96</v>
      </c>
      <c r="D76" s="183">
        <v>17</v>
      </c>
      <c r="E76" s="183">
        <v>-47</v>
      </c>
      <c r="F76" s="183">
        <v>5</v>
      </c>
      <c r="G76" s="183">
        <v>2683.96</v>
      </c>
      <c r="H76" s="184" t="s">
        <v>7235</v>
      </c>
      <c r="I76" s="171"/>
      <c r="J76" s="171"/>
    </row>
    <row r="77" spans="1:10" ht="15.5">
      <c r="A77" s="181">
        <v>3823</v>
      </c>
      <c r="B77" s="182" t="s">
        <v>7236</v>
      </c>
      <c r="C77" s="183">
        <v>2715.94</v>
      </c>
      <c r="D77" s="183">
        <v>67</v>
      </c>
      <c r="E77" s="183">
        <v>-111</v>
      </c>
      <c r="F77" s="183">
        <v>7</v>
      </c>
      <c r="G77" s="183">
        <v>2678.94</v>
      </c>
      <c r="H77" s="184" t="s">
        <v>7237</v>
      </c>
      <c r="I77" s="171"/>
      <c r="J77" s="171"/>
    </row>
    <row r="78" spans="1:10" ht="15.5">
      <c r="A78" s="181">
        <v>229</v>
      </c>
      <c r="B78" s="182" t="s">
        <v>7238</v>
      </c>
      <c r="C78" s="183">
        <v>21551.01</v>
      </c>
      <c r="D78" s="183">
        <v>201</v>
      </c>
      <c r="E78" s="183">
        <v>846</v>
      </c>
      <c r="F78" s="183">
        <v>5</v>
      </c>
      <c r="G78" s="183">
        <v>22603.01</v>
      </c>
      <c r="H78" s="184" t="s">
        <v>7239</v>
      </c>
      <c r="I78" s="171"/>
      <c r="J78" s="171"/>
    </row>
    <row r="79" spans="1:10" ht="15.5">
      <c r="A79" s="181">
        <v>494</v>
      </c>
      <c r="B79" s="182" t="s">
        <v>7240</v>
      </c>
      <c r="C79" s="183">
        <v>17865.75</v>
      </c>
      <c r="D79" s="183">
        <v>176</v>
      </c>
      <c r="E79" s="183">
        <v>-5</v>
      </c>
      <c r="F79" s="183">
        <v>2</v>
      </c>
      <c r="G79" s="183">
        <v>18038.75</v>
      </c>
      <c r="H79" s="184" t="s">
        <v>7241</v>
      </c>
      <c r="I79" s="171"/>
      <c r="J79" s="171"/>
    </row>
    <row r="80" spans="1:10" ht="15.5">
      <c r="A80" s="181">
        <v>489</v>
      </c>
      <c r="B80" s="182" t="s">
        <v>7242</v>
      </c>
      <c r="C80" s="183">
        <v>10681.68</v>
      </c>
      <c r="D80" s="183">
        <v>156</v>
      </c>
      <c r="E80" s="183">
        <v>-58</v>
      </c>
      <c r="F80" s="183">
        <v>2</v>
      </c>
      <c r="G80" s="183">
        <v>10781.68</v>
      </c>
      <c r="H80" s="184" t="s">
        <v>7243</v>
      </c>
      <c r="I80" s="171"/>
      <c r="J80" s="171"/>
    </row>
    <row r="81" spans="1:10" ht="15.5">
      <c r="A81" s="181">
        <v>490</v>
      </c>
      <c r="B81" s="182" t="s">
        <v>7244</v>
      </c>
      <c r="C81" s="183">
        <v>12734.02</v>
      </c>
      <c r="D81" s="183">
        <v>173</v>
      </c>
      <c r="E81" s="183">
        <v>-6</v>
      </c>
      <c r="F81" s="183">
        <v>4</v>
      </c>
      <c r="G81" s="183">
        <v>12905.02</v>
      </c>
      <c r="H81" s="184" t="s">
        <v>7245</v>
      </c>
      <c r="I81" s="171"/>
      <c r="J81" s="171"/>
    </row>
    <row r="82" spans="1:10" ht="15.5">
      <c r="A82" s="181">
        <v>492</v>
      </c>
      <c r="B82" s="182" t="s">
        <v>7246</v>
      </c>
      <c r="C82" s="183">
        <v>10486.21</v>
      </c>
      <c r="D82" s="183">
        <v>104</v>
      </c>
      <c r="E82" s="183">
        <v>-23</v>
      </c>
      <c r="F82" s="183">
        <v>1</v>
      </c>
      <c r="G82" s="183">
        <v>10568.21</v>
      </c>
      <c r="H82" s="184" t="s">
        <v>7247</v>
      </c>
      <c r="I82" s="171"/>
      <c r="J82" s="171"/>
    </row>
    <row r="83" spans="1:10" ht="15.5">
      <c r="A83" s="181">
        <v>2200</v>
      </c>
      <c r="B83" s="182" t="s">
        <v>1113</v>
      </c>
      <c r="C83" s="183">
        <v>35269.279999999999</v>
      </c>
      <c r="D83" s="183">
        <v>369</v>
      </c>
      <c r="E83" s="183">
        <v>115</v>
      </c>
      <c r="F83" s="183">
        <v>24</v>
      </c>
      <c r="G83" s="183">
        <v>35777.279999999999</v>
      </c>
      <c r="H83" s="184" t="s">
        <v>7248</v>
      </c>
      <c r="I83" s="171"/>
      <c r="J83" s="171"/>
    </row>
    <row r="84" spans="1:10" ht="15.5">
      <c r="A84" s="181">
        <v>9700</v>
      </c>
      <c r="B84" s="182" t="s">
        <v>447</v>
      </c>
      <c r="C84" s="183">
        <v>64489.120000000003</v>
      </c>
      <c r="D84" s="183">
        <v>509</v>
      </c>
      <c r="E84" s="183">
        <v>199</v>
      </c>
      <c r="F84" s="183">
        <v>101</v>
      </c>
      <c r="G84" s="183">
        <v>65298.12</v>
      </c>
      <c r="H84" s="184" t="s">
        <v>7249</v>
      </c>
      <c r="I84" s="171"/>
      <c r="J84" s="171"/>
    </row>
    <row r="85" spans="1:10" ht="15.5">
      <c r="A85" s="181">
        <v>1186</v>
      </c>
      <c r="B85" s="182" t="s">
        <v>7250</v>
      </c>
      <c r="C85" s="183">
        <v>2094.54</v>
      </c>
      <c r="D85" s="183">
        <v>23</v>
      </c>
      <c r="E85" s="183">
        <v>-21</v>
      </c>
      <c r="F85" s="183">
        <v>2</v>
      </c>
      <c r="G85" s="183">
        <v>2098.54</v>
      </c>
      <c r="H85" s="184" t="s">
        <v>7251</v>
      </c>
      <c r="I85" s="171"/>
      <c r="J85" s="171"/>
    </row>
    <row r="86" spans="1:10" ht="15.5">
      <c r="A86" s="181">
        <v>3769</v>
      </c>
      <c r="B86" s="182" t="s">
        <v>7252</v>
      </c>
      <c r="C86" s="183">
        <v>4083.61</v>
      </c>
      <c r="D86" s="183">
        <v>34</v>
      </c>
      <c r="E86" s="183">
        <v>-15</v>
      </c>
      <c r="F86" s="183">
        <v>8</v>
      </c>
      <c r="G86" s="183">
        <v>4110.6099999999997</v>
      </c>
      <c r="H86" s="184" t="s">
        <v>7253</v>
      </c>
      <c r="I86" s="171"/>
      <c r="J86" s="171"/>
    </row>
    <row r="87" spans="1:10" ht="15.5">
      <c r="A87" s="181">
        <v>6400</v>
      </c>
      <c r="B87" s="182" t="s">
        <v>7254</v>
      </c>
      <c r="C87" s="183">
        <v>98966.31</v>
      </c>
      <c r="D87" s="183">
        <v>696</v>
      </c>
      <c r="E87" s="183">
        <v>2620</v>
      </c>
      <c r="F87" s="183">
        <v>367</v>
      </c>
      <c r="G87" s="183">
        <v>102649.31</v>
      </c>
      <c r="H87" s="184" t="s">
        <v>7255</v>
      </c>
      <c r="I87" s="171"/>
      <c r="J87" s="171"/>
    </row>
    <row r="88" spans="1:10" ht="15.5">
      <c r="A88" s="181">
        <v>9300</v>
      </c>
      <c r="B88" s="182" t="s">
        <v>411</v>
      </c>
      <c r="C88" s="183">
        <v>23437.37</v>
      </c>
      <c r="D88" s="183">
        <v>197</v>
      </c>
      <c r="E88" s="183">
        <v>95</v>
      </c>
      <c r="F88" s="183">
        <v>75</v>
      </c>
      <c r="G88" s="183">
        <v>23804.37</v>
      </c>
      <c r="H88" s="184" t="s">
        <v>7256</v>
      </c>
      <c r="I88" s="171"/>
      <c r="J88" s="171"/>
    </row>
    <row r="89" spans="1:10" ht="15.5">
      <c r="A89" s="181">
        <v>1290</v>
      </c>
      <c r="B89" s="182" t="s">
        <v>7257</v>
      </c>
      <c r="C89" s="183">
        <v>7251.69</v>
      </c>
      <c r="D89" s="183">
        <v>102</v>
      </c>
      <c r="E89" s="183">
        <v>-5</v>
      </c>
      <c r="F89" s="183">
        <v>3</v>
      </c>
      <c r="G89" s="183">
        <v>7351.69</v>
      </c>
      <c r="H89" s="184" t="s">
        <v>7258</v>
      </c>
      <c r="I89" s="171"/>
      <c r="J89" s="171"/>
    </row>
    <row r="90" spans="1:10" ht="15.5">
      <c r="A90" s="181">
        <v>975</v>
      </c>
      <c r="B90" s="182" t="s">
        <v>3929</v>
      </c>
      <c r="C90" s="183">
        <v>8274.9699999999993</v>
      </c>
      <c r="D90" s="183">
        <v>147</v>
      </c>
      <c r="E90" s="183">
        <v>-28</v>
      </c>
      <c r="F90" s="183">
        <v>-5</v>
      </c>
      <c r="G90" s="183">
        <v>8388.9699999999993</v>
      </c>
      <c r="H90" s="184" t="s">
        <v>7259</v>
      </c>
      <c r="I90" s="171"/>
      <c r="J90" s="171"/>
    </row>
    <row r="91" spans="1:10" ht="15.5">
      <c r="A91" s="181">
        <v>6500</v>
      </c>
      <c r="B91" s="182" t="s">
        <v>78</v>
      </c>
      <c r="C91" s="183">
        <v>98908.3</v>
      </c>
      <c r="D91" s="183">
        <v>736</v>
      </c>
      <c r="E91" s="183">
        <v>575</v>
      </c>
      <c r="F91" s="183">
        <v>261</v>
      </c>
      <c r="G91" s="183">
        <v>100480.3</v>
      </c>
      <c r="H91" s="184" t="s">
        <v>7260</v>
      </c>
      <c r="I91" s="171"/>
      <c r="J91" s="171"/>
    </row>
    <row r="92" spans="1:10" ht="15.5">
      <c r="A92" s="181">
        <v>6600</v>
      </c>
      <c r="B92" s="182" t="s">
        <v>72</v>
      </c>
      <c r="C92" s="183">
        <v>197246.37</v>
      </c>
      <c r="D92" s="183">
        <v>997</v>
      </c>
      <c r="E92" s="183">
        <v>-1959</v>
      </c>
      <c r="F92" s="183">
        <v>304</v>
      </c>
      <c r="G92" s="183">
        <v>196588.37</v>
      </c>
      <c r="H92" s="184" t="s">
        <v>7261</v>
      </c>
      <c r="I92" s="171"/>
      <c r="J92" s="171"/>
    </row>
    <row r="93" spans="1:10" ht="15.5">
      <c r="A93" s="181">
        <v>1303</v>
      </c>
      <c r="B93" s="182" t="s">
        <v>2354</v>
      </c>
      <c r="C93" s="183">
        <v>23103.18</v>
      </c>
      <c r="D93" s="183">
        <v>617</v>
      </c>
      <c r="E93" s="183">
        <v>96</v>
      </c>
      <c r="F93" s="183">
        <v>6</v>
      </c>
      <c r="G93" s="183">
        <v>23822.18</v>
      </c>
      <c r="H93" s="184" t="s">
        <v>7262</v>
      </c>
      <c r="I93" s="171"/>
      <c r="J93" s="171"/>
    </row>
    <row r="94" spans="1:10" ht="15.5">
      <c r="A94" s="181">
        <v>496</v>
      </c>
      <c r="B94" s="182" t="s">
        <v>3933</v>
      </c>
      <c r="C94" s="183">
        <v>6489.58</v>
      </c>
      <c r="D94" s="183">
        <v>103</v>
      </c>
      <c r="E94" s="183">
        <v>-22</v>
      </c>
      <c r="F94" s="183">
        <v>0</v>
      </c>
      <c r="G94" s="183">
        <v>6570.58</v>
      </c>
      <c r="H94" s="184" t="s">
        <v>7263</v>
      </c>
      <c r="I94" s="171"/>
      <c r="J94" s="171"/>
    </row>
    <row r="95" spans="1:10" ht="15.5">
      <c r="A95" s="181">
        <v>4000</v>
      </c>
      <c r="B95" s="182" t="s">
        <v>174</v>
      </c>
      <c r="C95" s="183">
        <v>283736.21999999997</v>
      </c>
      <c r="D95" s="183">
        <v>977</v>
      </c>
      <c r="E95" s="183">
        <v>-3346</v>
      </c>
      <c r="F95" s="183">
        <v>1525</v>
      </c>
      <c r="G95" s="183">
        <v>282892.21999999997</v>
      </c>
      <c r="H95" s="184" t="s">
        <v>7264</v>
      </c>
      <c r="I95" s="171"/>
      <c r="J95" s="171"/>
    </row>
    <row r="96" spans="1:10" ht="15.5">
      <c r="A96" s="181">
        <v>4005</v>
      </c>
      <c r="B96" s="182" t="s">
        <v>7265</v>
      </c>
      <c r="C96" s="183">
        <v>2007.24</v>
      </c>
      <c r="D96" s="183">
        <v>34</v>
      </c>
      <c r="E96" s="183">
        <v>20</v>
      </c>
      <c r="F96" s="183">
        <v>0</v>
      </c>
      <c r="G96" s="183">
        <v>2061.2399999999998</v>
      </c>
      <c r="H96" s="184" t="s">
        <v>7266</v>
      </c>
      <c r="I96" s="171"/>
      <c r="J96" s="171"/>
    </row>
    <row r="97" spans="1:10" ht="15.5">
      <c r="A97" s="181">
        <v>2034</v>
      </c>
      <c r="B97" s="182" t="s">
        <v>375</v>
      </c>
      <c r="C97" s="183">
        <v>9568.5</v>
      </c>
      <c r="D97" s="183">
        <v>184</v>
      </c>
      <c r="E97" s="183">
        <v>23</v>
      </c>
      <c r="F97" s="183">
        <v>0</v>
      </c>
      <c r="G97" s="183">
        <v>9775.5</v>
      </c>
      <c r="H97" s="184" t="s">
        <v>7267</v>
      </c>
      <c r="I97" s="171"/>
      <c r="J97" s="171"/>
    </row>
    <row r="98" spans="1:10" ht="15.5">
      <c r="A98" s="181">
        <v>1247</v>
      </c>
      <c r="B98" s="182" t="s">
        <v>7268</v>
      </c>
      <c r="C98" s="183">
        <v>19567.12</v>
      </c>
      <c r="D98" s="183">
        <v>783</v>
      </c>
      <c r="E98" s="183">
        <v>6243</v>
      </c>
      <c r="F98" s="183">
        <v>101</v>
      </c>
      <c r="G98" s="183">
        <v>26694.12</v>
      </c>
      <c r="H98" s="184" t="s">
        <v>7269</v>
      </c>
      <c r="I98" s="171"/>
      <c r="J98" s="171"/>
    </row>
    <row r="99" spans="1:10" ht="15.5">
      <c r="A99" s="181">
        <v>3770</v>
      </c>
      <c r="B99" s="182" t="s">
        <v>4247</v>
      </c>
      <c r="C99" s="183">
        <v>2711.81</v>
      </c>
      <c r="D99" s="183">
        <v>50</v>
      </c>
      <c r="E99" s="183">
        <v>-134</v>
      </c>
      <c r="F99" s="183">
        <v>9</v>
      </c>
      <c r="G99" s="183">
        <v>2636.81</v>
      </c>
      <c r="H99" s="184" t="s">
        <v>7270</v>
      </c>
      <c r="I99" s="171"/>
      <c r="J99" s="171"/>
    </row>
    <row r="100" spans="1:10" ht="15.5">
      <c r="A100" s="181">
        <v>6700</v>
      </c>
      <c r="B100" s="182" t="s">
        <v>228</v>
      </c>
      <c r="C100" s="183">
        <v>45866.85</v>
      </c>
      <c r="D100" s="183">
        <v>671</v>
      </c>
      <c r="E100" s="183">
        <v>131</v>
      </c>
      <c r="F100" s="183">
        <v>42</v>
      </c>
      <c r="G100" s="183">
        <v>46710.85</v>
      </c>
      <c r="H100" s="184" t="s">
        <v>7271</v>
      </c>
      <c r="I100" s="171"/>
      <c r="J100" s="171"/>
    </row>
    <row r="101" spans="1:10" ht="15.5">
      <c r="A101" s="181">
        <v>962</v>
      </c>
      <c r="B101" s="182" t="s">
        <v>7272</v>
      </c>
      <c r="C101" s="183">
        <v>6896.08</v>
      </c>
      <c r="D101" s="183">
        <v>110</v>
      </c>
      <c r="E101" s="183">
        <v>-12</v>
      </c>
      <c r="F101" s="183">
        <v>1</v>
      </c>
      <c r="G101" s="183">
        <v>6995.08</v>
      </c>
      <c r="H101" s="184" t="s">
        <v>7273</v>
      </c>
      <c r="I101" s="171"/>
      <c r="J101" s="171"/>
    </row>
    <row r="102" spans="1:10" ht="15.5">
      <c r="A102" s="181">
        <v>498</v>
      </c>
      <c r="B102" s="182" t="s">
        <v>3633</v>
      </c>
      <c r="C102" s="183">
        <v>14435.69</v>
      </c>
      <c r="D102" s="183">
        <v>206</v>
      </c>
      <c r="E102" s="183">
        <v>-29</v>
      </c>
      <c r="F102" s="183">
        <v>0</v>
      </c>
      <c r="G102" s="183">
        <v>14612.69</v>
      </c>
      <c r="H102" s="184" t="s">
        <v>7274</v>
      </c>
      <c r="I102" s="171"/>
      <c r="J102" s="171"/>
    </row>
    <row r="103" spans="1:10" ht="15.5">
      <c r="A103" s="181">
        <v>2730</v>
      </c>
      <c r="B103" s="182" t="s">
        <v>1172</v>
      </c>
      <c r="C103" s="183">
        <v>44585.24</v>
      </c>
      <c r="D103" s="183">
        <v>565</v>
      </c>
      <c r="E103" s="183">
        <v>104</v>
      </c>
      <c r="F103" s="183">
        <v>26</v>
      </c>
      <c r="G103" s="183">
        <v>45280.24</v>
      </c>
      <c r="H103" s="184" t="s">
        <v>7275</v>
      </c>
      <c r="I103" s="171"/>
      <c r="J103" s="171"/>
    </row>
    <row r="104" spans="1:10" ht="15.5">
      <c r="A104" s="181">
        <v>2720</v>
      </c>
      <c r="B104" s="182" t="s">
        <v>1236</v>
      </c>
      <c r="C104" s="183">
        <v>27036.29</v>
      </c>
      <c r="D104" s="183">
        <v>249</v>
      </c>
      <c r="E104" s="183">
        <v>23</v>
      </c>
      <c r="F104" s="183">
        <v>16</v>
      </c>
      <c r="G104" s="183">
        <v>27324.29</v>
      </c>
      <c r="H104" s="184" t="s">
        <v>7276</v>
      </c>
      <c r="I104" s="171"/>
      <c r="J104" s="171"/>
    </row>
    <row r="105" spans="1:10" ht="15.5">
      <c r="A105" s="181">
        <v>2100</v>
      </c>
      <c r="B105" s="182" t="s">
        <v>7277</v>
      </c>
      <c r="C105" s="183">
        <v>24295.65</v>
      </c>
      <c r="D105" s="183">
        <v>269</v>
      </c>
      <c r="E105" s="183">
        <v>1990</v>
      </c>
      <c r="F105" s="183">
        <v>36</v>
      </c>
      <c r="G105" s="183">
        <v>26590.65</v>
      </c>
      <c r="H105" s="184" t="s">
        <v>7278</v>
      </c>
      <c r="I105" s="171"/>
      <c r="J105" s="171"/>
    </row>
    <row r="106" spans="1:10" ht="15.5">
      <c r="A106" s="181">
        <v>3788</v>
      </c>
      <c r="B106" s="182" t="s">
        <v>7279</v>
      </c>
      <c r="C106" s="183">
        <v>4881.75</v>
      </c>
      <c r="D106" s="183">
        <v>119</v>
      </c>
      <c r="E106" s="183">
        <v>98</v>
      </c>
      <c r="F106" s="183">
        <v>5</v>
      </c>
      <c r="G106" s="183">
        <v>5103.75</v>
      </c>
      <c r="H106" s="184" t="s">
        <v>7280</v>
      </c>
      <c r="I106" s="171"/>
      <c r="J106" s="171"/>
    </row>
    <row r="107" spans="1:10" ht="15.5">
      <c r="A107" s="181">
        <v>8900</v>
      </c>
      <c r="B107" s="182" t="s">
        <v>2218</v>
      </c>
      <c r="C107" s="183">
        <v>34877.06</v>
      </c>
      <c r="D107" s="183">
        <v>420</v>
      </c>
      <c r="E107" s="183">
        <v>36</v>
      </c>
      <c r="F107" s="183">
        <v>-2</v>
      </c>
      <c r="G107" s="183">
        <v>35331.06</v>
      </c>
      <c r="H107" s="184" t="s">
        <v>7281</v>
      </c>
      <c r="I107" s="171"/>
      <c r="J107" s="171"/>
    </row>
    <row r="108" spans="1:10" ht="15.5">
      <c r="A108" s="181">
        <v>1295</v>
      </c>
      <c r="B108" s="182" t="s">
        <v>7282</v>
      </c>
      <c r="C108" s="183">
        <v>6774.93</v>
      </c>
      <c r="D108" s="183">
        <v>81</v>
      </c>
      <c r="E108" s="183">
        <v>-17</v>
      </c>
      <c r="F108" s="183">
        <v>-1</v>
      </c>
      <c r="G108" s="183">
        <v>6837.93</v>
      </c>
      <c r="H108" s="184" t="s">
        <v>7283</v>
      </c>
      <c r="I108" s="171"/>
      <c r="J108" s="171"/>
    </row>
    <row r="109" spans="1:10" ht="15.5">
      <c r="A109" s="181">
        <v>46</v>
      </c>
      <c r="B109" s="182" t="s">
        <v>7284</v>
      </c>
      <c r="C109" s="183">
        <v>4332.32</v>
      </c>
      <c r="D109" s="183">
        <v>92</v>
      </c>
      <c r="E109" s="183">
        <v>35</v>
      </c>
      <c r="F109" s="183">
        <v>4</v>
      </c>
      <c r="G109" s="183">
        <v>4463.32</v>
      </c>
      <c r="H109" s="184" t="s">
        <v>7285</v>
      </c>
      <c r="I109" s="171"/>
      <c r="J109" s="171"/>
    </row>
    <row r="110" spans="1:10" ht="15.5">
      <c r="A110" s="181">
        <v>2660</v>
      </c>
      <c r="B110" s="182" t="s">
        <v>787</v>
      </c>
      <c r="C110" s="183">
        <v>49835.63</v>
      </c>
      <c r="D110" s="183">
        <v>713</v>
      </c>
      <c r="E110" s="183">
        <v>2602</v>
      </c>
      <c r="F110" s="183">
        <v>30</v>
      </c>
      <c r="G110" s="183">
        <v>53180.63</v>
      </c>
      <c r="H110" s="184" t="s">
        <v>7286</v>
      </c>
      <c r="I110" s="171"/>
      <c r="J110" s="171"/>
    </row>
    <row r="111" spans="1:10" ht="15.5">
      <c r="A111" s="181">
        <v>577</v>
      </c>
      <c r="B111" s="182" t="s">
        <v>7287</v>
      </c>
      <c r="C111" s="183">
        <v>4253.25</v>
      </c>
      <c r="D111" s="183">
        <v>103</v>
      </c>
      <c r="E111" s="183">
        <v>-117</v>
      </c>
      <c r="F111" s="183">
        <v>17</v>
      </c>
      <c r="G111" s="183">
        <v>4256.25</v>
      </c>
      <c r="H111" s="184" t="s">
        <v>7288</v>
      </c>
      <c r="I111" s="171"/>
      <c r="J111" s="171"/>
    </row>
    <row r="112" spans="1:10" ht="15.5">
      <c r="A112" s="181">
        <v>9400</v>
      </c>
      <c r="B112" s="182" t="s">
        <v>956</v>
      </c>
      <c r="C112" s="183">
        <v>30020.32</v>
      </c>
      <c r="D112" s="183">
        <v>172</v>
      </c>
      <c r="E112" s="183">
        <v>346</v>
      </c>
      <c r="F112" s="183">
        <v>31</v>
      </c>
      <c r="G112" s="183">
        <v>30569.32</v>
      </c>
      <c r="H112" s="184" t="s">
        <v>7289</v>
      </c>
      <c r="I112" s="171"/>
      <c r="J112" s="171"/>
    </row>
    <row r="113" spans="1:10" ht="15.5">
      <c r="A113" s="181">
        <v>499</v>
      </c>
      <c r="B113" s="182" t="s">
        <v>2250</v>
      </c>
      <c r="C113" s="183">
        <v>19300.68</v>
      </c>
      <c r="D113" s="183">
        <v>265</v>
      </c>
      <c r="E113" s="183">
        <v>-48</v>
      </c>
      <c r="F113" s="183">
        <v>3</v>
      </c>
      <c r="G113" s="183">
        <v>19520.68</v>
      </c>
      <c r="H113" s="184" t="s">
        <v>7290</v>
      </c>
      <c r="I113" s="171"/>
      <c r="J113" s="171"/>
    </row>
    <row r="114" spans="1:10" ht="15.5">
      <c r="A114" s="181">
        <v>3647</v>
      </c>
      <c r="B114" s="182" t="s">
        <v>7291</v>
      </c>
      <c r="C114" s="183">
        <v>2368.08</v>
      </c>
      <c r="D114" s="183">
        <v>53</v>
      </c>
      <c r="E114" s="183">
        <v>64</v>
      </c>
      <c r="F114" s="183">
        <v>6</v>
      </c>
      <c r="G114" s="183">
        <v>2491.08</v>
      </c>
      <c r="H114" s="184" t="s">
        <v>7292</v>
      </c>
      <c r="I114" s="171"/>
      <c r="J114" s="171"/>
    </row>
    <row r="115" spans="1:10" ht="15.5">
      <c r="A115" s="181">
        <v>240</v>
      </c>
      <c r="B115" s="182" t="s">
        <v>7293</v>
      </c>
      <c r="C115" s="183">
        <v>24090.86</v>
      </c>
      <c r="D115" s="183">
        <v>203</v>
      </c>
      <c r="E115" s="183">
        <v>-153</v>
      </c>
      <c r="F115" s="183">
        <v>59</v>
      </c>
      <c r="G115" s="183">
        <v>24199.86</v>
      </c>
      <c r="H115" s="184" t="s">
        <v>7294</v>
      </c>
      <c r="I115" s="171"/>
      <c r="J115" s="171"/>
    </row>
    <row r="116" spans="1:10" ht="15.5">
      <c r="A116" s="181">
        <v>831</v>
      </c>
      <c r="B116" s="182" t="s">
        <v>2855</v>
      </c>
      <c r="C116" s="183">
        <v>10772.88</v>
      </c>
      <c r="D116" s="183">
        <v>163</v>
      </c>
      <c r="E116" s="183">
        <v>25</v>
      </c>
      <c r="F116" s="183">
        <v>-10</v>
      </c>
      <c r="G116" s="183">
        <v>10950.88</v>
      </c>
      <c r="H116" s="184" t="s">
        <v>7295</v>
      </c>
      <c r="I116" s="171"/>
      <c r="J116" s="171"/>
    </row>
    <row r="117" spans="1:10" ht="15.5">
      <c r="A117" s="181">
        <v>3000</v>
      </c>
      <c r="B117" s="182" t="s">
        <v>62</v>
      </c>
      <c r="C117" s="183">
        <v>951149.12</v>
      </c>
      <c r="D117" s="183">
        <v>19205</v>
      </c>
      <c r="E117" s="183">
        <v>-9951</v>
      </c>
      <c r="F117" s="183">
        <v>3451</v>
      </c>
      <c r="G117" s="183">
        <v>963854.12</v>
      </c>
      <c r="H117" s="184" t="s">
        <v>7296</v>
      </c>
      <c r="I117" s="171"/>
      <c r="J117" s="171"/>
    </row>
    <row r="118" spans="1:10" ht="15.5">
      <c r="A118" s="181">
        <v>502</v>
      </c>
      <c r="B118" s="182" t="s">
        <v>1986</v>
      </c>
      <c r="C118" s="183">
        <v>17404.73</v>
      </c>
      <c r="D118" s="183">
        <v>205</v>
      </c>
      <c r="E118" s="183">
        <v>-20</v>
      </c>
      <c r="F118" s="183">
        <v>1</v>
      </c>
      <c r="G118" s="183">
        <v>17590.73</v>
      </c>
      <c r="H118" s="184" t="s">
        <v>7297</v>
      </c>
      <c r="I118" s="171"/>
      <c r="J118" s="171"/>
    </row>
    <row r="119" spans="1:10" ht="15.5">
      <c r="A119" s="181">
        <v>504</v>
      </c>
      <c r="B119" s="182" t="s">
        <v>3877</v>
      </c>
      <c r="C119" s="183">
        <v>14243.04</v>
      </c>
      <c r="D119" s="183">
        <v>185</v>
      </c>
      <c r="E119" s="183">
        <v>9</v>
      </c>
      <c r="F119" s="183">
        <v>-1</v>
      </c>
      <c r="G119" s="183">
        <v>14436.04</v>
      </c>
      <c r="H119" s="184" t="s">
        <v>7298</v>
      </c>
      <c r="I119" s="171"/>
      <c r="J119" s="171"/>
    </row>
    <row r="120" spans="1:10" ht="15.5">
      <c r="A120" s="181">
        <v>505</v>
      </c>
      <c r="B120" s="182" t="s">
        <v>7299</v>
      </c>
      <c r="C120" s="183">
        <v>3668.23</v>
      </c>
      <c r="D120" s="183">
        <v>48</v>
      </c>
      <c r="E120" s="183">
        <v>-4</v>
      </c>
      <c r="F120" s="183">
        <v>-1</v>
      </c>
      <c r="G120" s="183">
        <v>3711.23</v>
      </c>
      <c r="H120" s="184" t="s">
        <v>7300</v>
      </c>
      <c r="I120" s="171"/>
      <c r="J120" s="171"/>
    </row>
    <row r="121" spans="1:10" ht="15.5">
      <c r="A121" s="181">
        <v>3564</v>
      </c>
      <c r="B121" s="182" t="s">
        <v>7301</v>
      </c>
      <c r="C121" s="183">
        <v>2449.54</v>
      </c>
      <c r="D121" s="183">
        <v>73</v>
      </c>
      <c r="E121" s="183">
        <v>-7</v>
      </c>
      <c r="F121" s="183">
        <v>-1</v>
      </c>
      <c r="G121" s="183">
        <v>2514.54</v>
      </c>
      <c r="H121" s="184" t="s">
        <v>7302</v>
      </c>
      <c r="I121" s="171"/>
      <c r="J121" s="171"/>
    </row>
    <row r="122" spans="1:10" ht="15.5">
      <c r="A122" s="181">
        <v>1224</v>
      </c>
      <c r="B122" s="182" t="s">
        <v>661</v>
      </c>
      <c r="C122" s="183">
        <v>8734.84</v>
      </c>
      <c r="D122" s="183">
        <v>54</v>
      </c>
      <c r="E122" s="183">
        <v>152</v>
      </c>
      <c r="F122" s="183">
        <v>7</v>
      </c>
      <c r="G122" s="183">
        <v>8947.84</v>
      </c>
      <c r="H122" s="184" t="s">
        <v>7303</v>
      </c>
      <c r="I122" s="171"/>
      <c r="J122" s="171"/>
    </row>
    <row r="123" spans="1:10" ht="15.5">
      <c r="A123" s="181">
        <v>3779</v>
      </c>
      <c r="B123" s="182" t="s">
        <v>7304</v>
      </c>
      <c r="C123" s="183">
        <v>9115.73</v>
      </c>
      <c r="D123" s="183">
        <v>328</v>
      </c>
      <c r="E123" s="183">
        <v>36</v>
      </c>
      <c r="F123" s="183">
        <v>16</v>
      </c>
      <c r="G123" s="183">
        <v>9495.73</v>
      </c>
      <c r="H123" s="184" t="s">
        <v>7305</v>
      </c>
      <c r="I123" s="171"/>
      <c r="J123" s="171"/>
    </row>
    <row r="124" spans="1:10" ht="15.5">
      <c r="A124" s="181">
        <v>1059</v>
      </c>
      <c r="B124" s="182" t="s">
        <v>7306</v>
      </c>
      <c r="C124" s="183">
        <v>22484.37</v>
      </c>
      <c r="D124" s="183">
        <v>563</v>
      </c>
      <c r="E124" s="183">
        <v>42</v>
      </c>
      <c r="F124" s="183">
        <v>8</v>
      </c>
      <c r="G124" s="183">
        <v>23097.37</v>
      </c>
      <c r="H124" s="184" t="s">
        <v>7307</v>
      </c>
      <c r="I124" s="171"/>
      <c r="J124" s="171"/>
    </row>
    <row r="125" spans="1:10" ht="15.5">
      <c r="A125" s="181">
        <v>1296</v>
      </c>
      <c r="B125" s="182" t="s">
        <v>7308</v>
      </c>
      <c r="C125" s="183">
        <v>8965.2199999999993</v>
      </c>
      <c r="D125" s="183">
        <v>128</v>
      </c>
      <c r="E125" s="183">
        <v>8</v>
      </c>
      <c r="F125" s="183">
        <v>1</v>
      </c>
      <c r="G125" s="183">
        <v>9102.2199999999993</v>
      </c>
      <c r="H125" s="184" t="s">
        <v>7309</v>
      </c>
      <c r="I125" s="171"/>
      <c r="J125" s="171"/>
    </row>
    <row r="126" spans="1:10" ht="31">
      <c r="A126" s="181">
        <v>978</v>
      </c>
      <c r="B126" s="182" t="s">
        <v>7310</v>
      </c>
      <c r="C126" s="183">
        <v>5623.68</v>
      </c>
      <c r="D126" s="183">
        <v>90</v>
      </c>
      <c r="E126" s="183">
        <v>-1</v>
      </c>
      <c r="F126" s="183">
        <v>0</v>
      </c>
      <c r="G126" s="183">
        <v>5712.68</v>
      </c>
      <c r="H126" s="184" t="s">
        <v>7311</v>
      </c>
      <c r="I126" s="171"/>
      <c r="J126" s="171"/>
    </row>
    <row r="127" spans="1:10" ht="15.5">
      <c r="A127" s="181">
        <v>3638</v>
      </c>
      <c r="B127" s="182" t="s">
        <v>7312</v>
      </c>
      <c r="C127" s="183">
        <v>4784.55</v>
      </c>
      <c r="D127" s="183">
        <v>92</v>
      </c>
      <c r="E127" s="183">
        <v>34</v>
      </c>
      <c r="F127" s="183">
        <v>9</v>
      </c>
      <c r="G127" s="183">
        <v>4919.55</v>
      </c>
      <c r="H127" s="184" t="s">
        <v>7313</v>
      </c>
      <c r="I127" s="171"/>
      <c r="J127" s="171"/>
    </row>
    <row r="128" spans="1:10" ht="15.5">
      <c r="A128" s="181">
        <v>633</v>
      </c>
      <c r="B128" s="182" t="s">
        <v>7314</v>
      </c>
      <c r="C128" s="183">
        <v>3754.09</v>
      </c>
      <c r="D128" s="183">
        <v>91</v>
      </c>
      <c r="E128" s="183">
        <v>1</v>
      </c>
      <c r="F128" s="183">
        <v>2</v>
      </c>
      <c r="G128" s="183">
        <v>3848.09</v>
      </c>
      <c r="H128" s="184" t="s">
        <v>7315</v>
      </c>
      <c r="I128" s="171"/>
      <c r="J128" s="171"/>
    </row>
    <row r="129" spans="1:10" ht="15.5">
      <c r="A129" s="181">
        <v>3796</v>
      </c>
      <c r="B129" s="182" t="s">
        <v>7316</v>
      </c>
      <c r="C129" s="183">
        <v>2614.34</v>
      </c>
      <c r="D129" s="183">
        <v>-1</v>
      </c>
      <c r="E129" s="183">
        <v>-11</v>
      </c>
      <c r="F129" s="183">
        <v>3</v>
      </c>
      <c r="G129" s="183">
        <v>2605.34</v>
      </c>
      <c r="H129" s="184" t="s">
        <v>7317</v>
      </c>
      <c r="I129" s="171"/>
      <c r="J129" s="171"/>
    </row>
    <row r="130" spans="1:10" ht="15.5">
      <c r="A130" s="181">
        <v>1263</v>
      </c>
      <c r="B130" s="182" t="s">
        <v>4908</v>
      </c>
      <c r="C130" s="183">
        <v>5491.66</v>
      </c>
      <c r="D130" s="183">
        <v>-1</v>
      </c>
      <c r="E130" s="183">
        <v>29</v>
      </c>
      <c r="F130" s="183">
        <v>2</v>
      </c>
      <c r="G130" s="183">
        <v>5521.66</v>
      </c>
      <c r="H130" s="184" t="s">
        <v>7318</v>
      </c>
      <c r="I130" s="171"/>
      <c r="J130" s="171"/>
    </row>
    <row r="131" spans="1:10" ht="15.5">
      <c r="A131" s="181">
        <v>696</v>
      </c>
      <c r="B131" s="182" t="s">
        <v>7319</v>
      </c>
      <c r="C131" s="183">
        <v>6733.16</v>
      </c>
      <c r="D131" s="183">
        <v>193</v>
      </c>
      <c r="E131" s="183">
        <v>-177</v>
      </c>
      <c r="F131" s="183">
        <v>1</v>
      </c>
      <c r="G131" s="183">
        <v>6750.16</v>
      </c>
      <c r="H131" s="184" t="s">
        <v>7320</v>
      </c>
      <c r="I131" s="171"/>
      <c r="J131" s="171"/>
    </row>
    <row r="132" spans="1:10" ht="15.5">
      <c r="A132" s="181">
        <v>507</v>
      </c>
      <c r="B132" s="182" t="s">
        <v>2074</v>
      </c>
      <c r="C132" s="183">
        <v>10244.219999999999</v>
      </c>
      <c r="D132" s="183">
        <v>81</v>
      </c>
      <c r="E132" s="183">
        <v>-21</v>
      </c>
      <c r="F132" s="183">
        <v>0</v>
      </c>
      <c r="G132" s="183">
        <v>10304.219999999999</v>
      </c>
      <c r="H132" s="184" t="s">
        <v>7321</v>
      </c>
      <c r="I132" s="171"/>
      <c r="J132" s="171"/>
    </row>
    <row r="133" spans="1:10" ht="15.5">
      <c r="A133" s="181">
        <v>168</v>
      </c>
      <c r="B133" s="182" t="s">
        <v>2872</v>
      </c>
      <c r="C133" s="183">
        <v>26182.39</v>
      </c>
      <c r="D133" s="183">
        <v>323</v>
      </c>
      <c r="E133" s="183">
        <v>1169</v>
      </c>
      <c r="F133" s="183">
        <v>38</v>
      </c>
      <c r="G133" s="183">
        <v>27712.39</v>
      </c>
      <c r="H133" s="184" t="s">
        <v>7322</v>
      </c>
      <c r="I133" s="171"/>
      <c r="J133" s="171"/>
    </row>
    <row r="134" spans="1:10" ht="15.5">
      <c r="A134" s="181">
        <v>508</v>
      </c>
      <c r="B134" s="182" t="s">
        <v>7323</v>
      </c>
      <c r="C134" s="183">
        <v>3426.26</v>
      </c>
      <c r="D134" s="183">
        <v>34</v>
      </c>
      <c r="E134" s="183">
        <v>-4</v>
      </c>
      <c r="F134" s="183">
        <v>1</v>
      </c>
      <c r="G134" s="183">
        <v>3457.26</v>
      </c>
      <c r="H134" s="184" t="s">
        <v>7324</v>
      </c>
      <c r="I134" s="171"/>
      <c r="J134" s="171"/>
    </row>
    <row r="135" spans="1:10" ht="15.5">
      <c r="A135" s="181">
        <v>509</v>
      </c>
      <c r="B135" s="182" t="s">
        <v>2333</v>
      </c>
      <c r="C135" s="183">
        <v>23264.82</v>
      </c>
      <c r="D135" s="183">
        <v>376</v>
      </c>
      <c r="E135" s="183">
        <v>15</v>
      </c>
      <c r="F135" s="183">
        <v>4</v>
      </c>
      <c r="G135" s="183">
        <v>23659.82</v>
      </c>
      <c r="H135" s="184" t="s">
        <v>7325</v>
      </c>
      <c r="I135" s="171"/>
      <c r="J135" s="171"/>
    </row>
    <row r="136" spans="1:10" ht="15.5">
      <c r="A136" s="181">
        <v>510</v>
      </c>
      <c r="B136" s="182" t="s">
        <v>5091</v>
      </c>
      <c r="C136" s="183">
        <v>20622.46</v>
      </c>
      <c r="D136" s="183">
        <v>393</v>
      </c>
      <c r="E136" s="183">
        <v>-13</v>
      </c>
      <c r="F136" s="183">
        <v>8</v>
      </c>
      <c r="G136" s="183">
        <v>21010.46</v>
      </c>
      <c r="H136" s="184" t="s">
        <v>7326</v>
      </c>
      <c r="I136" s="171"/>
      <c r="J136" s="171"/>
    </row>
    <row r="137" spans="1:10" ht="15.5">
      <c r="A137" s="181">
        <v>512</v>
      </c>
      <c r="B137" s="182" t="s">
        <v>7327</v>
      </c>
      <c r="C137" s="183">
        <v>2777.68</v>
      </c>
      <c r="D137" s="183">
        <v>27</v>
      </c>
      <c r="E137" s="183">
        <v>-1</v>
      </c>
      <c r="F137" s="183">
        <v>1</v>
      </c>
      <c r="G137" s="183">
        <v>2804.68</v>
      </c>
      <c r="H137" s="184" t="s">
        <v>7328</v>
      </c>
      <c r="I137" s="171"/>
      <c r="J137" s="171"/>
    </row>
    <row r="138" spans="1:10" ht="15.5">
      <c r="A138" s="181">
        <v>6900</v>
      </c>
      <c r="B138" s="182" t="s">
        <v>101</v>
      </c>
      <c r="C138" s="183">
        <v>101829.87</v>
      </c>
      <c r="D138" s="183">
        <v>570</v>
      </c>
      <c r="E138" s="183">
        <v>-767</v>
      </c>
      <c r="F138" s="183">
        <v>112</v>
      </c>
      <c r="G138" s="183">
        <v>101744.87</v>
      </c>
      <c r="H138" s="184" t="s">
        <v>7329</v>
      </c>
      <c r="I138" s="171"/>
      <c r="J138" s="171"/>
    </row>
    <row r="139" spans="1:10" ht="15.5">
      <c r="A139" s="181">
        <v>634</v>
      </c>
      <c r="B139" s="182" t="s">
        <v>590</v>
      </c>
      <c r="C139" s="183">
        <v>24256.46</v>
      </c>
      <c r="D139" s="183">
        <v>406</v>
      </c>
      <c r="E139" s="183">
        <v>-1</v>
      </c>
      <c r="F139" s="183">
        <v>3</v>
      </c>
      <c r="G139" s="183">
        <v>24664.46</v>
      </c>
      <c r="H139" s="184" t="s">
        <v>7330</v>
      </c>
      <c r="I139" s="171"/>
      <c r="J139" s="171"/>
    </row>
    <row r="140" spans="1:10" ht="15.5">
      <c r="A140" s="181">
        <v>654</v>
      </c>
      <c r="B140" s="182" t="s">
        <v>2580</v>
      </c>
      <c r="C140" s="183">
        <v>19294.29</v>
      </c>
      <c r="D140" s="183">
        <v>280</v>
      </c>
      <c r="E140" s="183">
        <v>65</v>
      </c>
      <c r="F140" s="183">
        <v>-2</v>
      </c>
      <c r="G140" s="183">
        <v>19637.29</v>
      </c>
      <c r="H140" s="184" t="s">
        <v>7331</v>
      </c>
      <c r="I140" s="171"/>
      <c r="J140" s="171"/>
    </row>
    <row r="141" spans="1:10" ht="15.5">
      <c r="A141" s="181">
        <v>47</v>
      </c>
      <c r="B141" s="182" t="s">
        <v>2497</v>
      </c>
      <c r="C141" s="183">
        <v>4400.4399999999996</v>
      </c>
      <c r="D141" s="183">
        <v>23</v>
      </c>
      <c r="E141" s="183">
        <v>34</v>
      </c>
      <c r="F141" s="183">
        <v>2</v>
      </c>
      <c r="G141" s="183">
        <v>4459.4399999999996</v>
      </c>
      <c r="H141" s="184" t="s">
        <v>7332</v>
      </c>
      <c r="I141" s="171"/>
      <c r="J141" s="171"/>
    </row>
    <row r="142" spans="1:10" ht="15.5">
      <c r="A142" s="181">
        <v>1139</v>
      </c>
      <c r="B142" s="182" t="s">
        <v>241</v>
      </c>
      <c r="C142" s="183">
        <v>46122.07</v>
      </c>
      <c r="D142" s="183">
        <v>236</v>
      </c>
      <c r="E142" s="183">
        <v>-588</v>
      </c>
      <c r="F142" s="183">
        <v>403</v>
      </c>
      <c r="G142" s="183">
        <v>46173.07</v>
      </c>
      <c r="H142" s="184" t="s">
        <v>7333</v>
      </c>
      <c r="I142" s="171"/>
      <c r="J142" s="171"/>
    </row>
    <row r="143" spans="1:10" ht="15.5">
      <c r="A143" s="181">
        <v>1271</v>
      </c>
      <c r="B143" s="182" t="s">
        <v>307</v>
      </c>
      <c r="C143" s="183">
        <v>6693.69</v>
      </c>
      <c r="D143" s="183">
        <v>44</v>
      </c>
      <c r="E143" s="183">
        <v>254</v>
      </c>
      <c r="F143" s="183">
        <v>-2</v>
      </c>
      <c r="G143" s="183">
        <v>6989.69</v>
      </c>
      <c r="H143" s="184" t="s">
        <v>7334</v>
      </c>
      <c r="I143" s="171"/>
      <c r="J143" s="171"/>
    </row>
    <row r="144" spans="1:10" ht="15.5">
      <c r="A144" s="181">
        <v>7000</v>
      </c>
      <c r="B144" s="182" t="s">
        <v>282</v>
      </c>
      <c r="C144" s="183">
        <v>80931.759999999995</v>
      </c>
      <c r="D144" s="183">
        <v>1196</v>
      </c>
      <c r="E144" s="183">
        <v>-40</v>
      </c>
      <c r="F144" s="183">
        <v>76</v>
      </c>
      <c r="G144" s="183">
        <v>82163.759999999995</v>
      </c>
      <c r="H144" s="184" t="s">
        <v>7335</v>
      </c>
      <c r="I144" s="171"/>
      <c r="J144" s="171"/>
    </row>
    <row r="145" spans="1:10" ht="15.5">
      <c r="A145" s="181">
        <v>1310</v>
      </c>
      <c r="B145" s="182" t="s">
        <v>7336</v>
      </c>
      <c r="C145" s="183">
        <v>2358.5100000000002</v>
      </c>
      <c r="D145" s="183">
        <v>13</v>
      </c>
      <c r="E145" s="183">
        <v>-41</v>
      </c>
      <c r="F145" s="183">
        <v>7</v>
      </c>
      <c r="G145" s="183">
        <v>2337.5100000000002</v>
      </c>
      <c r="H145" s="184" t="s">
        <v>7337</v>
      </c>
      <c r="I145" s="171"/>
      <c r="J145" s="171"/>
    </row>
    <row r="146" spans="1:10" ht="15.5">
      <c r="A146" s="181">
        <v>1060</v>
      </c>
      <c r="B146" s="182" t="s">
        <v>7338</v>
      </c>
      <c r="C146" s="183">
        <v>14641.93</v>
      </c>
      <c r="D146" s="183">
        <v>493</v>
      </c>
      <c r="E146" s="183">
        <v>49</v>
      </c>
      <c r="F146" s="183">
        <v>7</v>
      </c>
      <c r="G146" s="183">
        <v>15190.93</v>
      </c>
      <c r="H146" s="184" t="s">
        <v>7339</v>
      </c>
      <c r="I146" s="171"/>
      <c r="J146" s="171"/>
    </row>
    <row r="147" spans="1:10" ht="15.5">
      <c r="A147" s="181">
        <v>3709</v>
      </c>
      <c r="B147" s="182" t="s">
        <v>7340</v>
      </c>
      <c r="C147" s="183">
        <v>2686.36</v>
      </c>
      <c r="D147" s="183">
        <v>61</v>
      </c>
      <c r="E147" s="183">
        <v>-58</v>
      </c>
      <c r="F147" s="183">
        <v>0</v>
      </c>
      <c r="G147" s="183">
        <v>2689.36</v>
      </c>
      <c r="H147" s="184" t="s">
        <v>7341</v>
      </c>
      <c r="I147" s="171"/>
      <c r="J147" s="171"/>
    </row>
    <row r="148" spans="1:10" ht="15.5">
      <c r="A148" s="181">
        <v>1015</v>
      </c>
      <c r="B148" s="182" t="s">
        <v>546</v>
      </c>
      <c r="C148" s="183">
        <v>24247.45</v>
      </c>
      <c r="D148" s="183">
        <v>266</v>
      </c>
      <c r="E148" s="183">
        <v>293</v>
      </c>
      <c r="F148" s="183">
        <v>68</v>
      </c>
      <c r="G148" s="183">
        <v>24874.45</v>
      </c>
      <c r="H148" s="184" t="s">
        <v>7342</v>
      </c>
      <c r="I148" s="171"/>
      <c r="J148" s="171"/>
    </row>
    <row r="149" spans="1:10" ht="15.5">
      <c r="A149" s="181">
        <v>516</v>
      </c>
      <c r="B149" s="182" t="s">
        <v>7343</v>
      </c>
      <c r="C149" s="183">
        <v>15446.81</v>
      </c>
      <c r="D149" s="183">
        <v>173</v>
      </c>
      <c r="E149" s="183">
        <v>-29</v>
      </c>
      <c r="F149" s="183">
        <v>2</v>
      </c>
      <c r="G149" s="183">
        <v>15592.81</v>
      </c>
      <c r="H149" s="184" t="s">
        <v>7344</v>
      </c>
      <c r="I149" s="171"/>
      <c r="J149" s="171"/>
    </row>
    <row r="150" spans="1:10" ht="15.5">
      <c r="A150" s="181">
        <v>4201</v>
      </c>
      <c r="B150" s="182" t="s">
        <v>3074</v>
      </c>
      <c r="C150" s="183">
        <v>11266.5</v>
      </c>
      <c r="D150" s="183">
        <v>107</v>
      </c>
      <c r="E150" s="183">
        <v>20</v>
      </c>
      <c r="F150" s="183">
        <v>6</v>
      </c>
      <c r="G150" s="183">
        <v>11399.5</v>
      </c>
      <c r="H150" s="184" t="s">
        <v>7345</v>
      </c>
      <c r="I150" s="171"/>
      <c r="J150" s="171"/>
    </row>
    <row r="151" spans="1:10" ht="15.5">
      <c r="A151" s="181">
        <v>481</v>
      </c>
      <c r="B151" s="182" t="s">
        <v>7346</v>
      </c>
      <c r="C151" s="183">
        <v>23274.99</v>
      </c>
      <c r="D151" s="183">
        <v>287</v>
      </c>
      <c r="E151" s="183">
        <v>36</v>
      </c>
      <c r="F151" s="183">
        <v>-3</v>
      </c>
      <c r="G151" s="183">
        <v>23594.99</v>
      </c>
      <c r="H151" s="184" t="s">
        <v>7347</v>
      </c>
      <c r="I151" s="171"/>
      <c r="J151" s="171"/>
    </row>
    <row r="152" spans="1:10" ht="15.5">
      <c r="A152" s="181">
        <v>874</v>
      </c>
      <c r="B152" s="182" t="s">
        <v>1249</v>
      </c>
      <c r="C152" s="183">
        <v>25721.55</v>
      </c>
      <c r="D152" s="183">
        <v>238</v>
      </c>
      <c r="E152" s="183">
        <v>-68</v>
      </c>
      <c r="F152" s="183">
        <v>121</v>
      </c>
      <c r="G152" s="183">
        <v>26012.55</v>
      </c>
      <c r="H152" s="184" t="s">
        <v>7348</v>
      </c>
      <c r="I152" s="171"/>
      <c r="J152" s="171"/>
    </row>
    <row r="153" spans="1:10" ht="28">
      <c r="A153" s="181">
        <v>1200</v>
      </c>
      <c r="B153" s="182" t="s">
        <v>7349</v>
      </c>
      <c r="C153" s="183">
        <v>94657.41</v>
      </c>
      <c r="D153" s="183">
        <v>756</v>
      </c>
      <c r="E153" s="183">
        <v>1315</v>
      </c>
      <c r="F153" s="183">
        <v>239</v>
      </c>
      <c r="G153" s="183">
        <v>96967.41</v>
      </c>
      <c r="H153" s="184" t="s">
        <v>7350</v>
      </c>
      <c r="I153" s="171"/>
      <c r="J153" s="171"/>
    </row>
    <row r="154" spans="1:10" ht="15.5">
      <c r="A154" s="181">
        <v>3797</v>
      </c>
      <c r="B154" s="182" t="s">
        <v>2172</v>
      </c>
      <c r="C154" s="183">
        <v>77966.95</v>
      </c>
      <c r="D154" s="183">
        <v>2861</v>
      </c>
      <c r="E154" s="183">
        <v>-94</v>
      </c>
      <c r="F154" s="183">
        <v>69</v>
      </c>
      <c r="G154" s="183">
        <v>80802.95</v>
      </c>
      <c r="H154" s="184" t="s">
        <v>7351</v>
      </c>
      <c r="I154" s="171"/>
      <c r="J154" s="171"/>
    </row>
    <row r="155" spans="1:10" ht="15.5">
      <c r="A155" s="181">
        <v>635</v>
      </c>
      <c r="B155" s="182" t="s">
        <v>7352</v>
      </c>
      <c r="C155" s="183">
        <v>4135.22</v>
      </c>
      <c r="D155" s="183">
        <v>85</v>
      </c>
      <c r="E155" s="183">
        <v>19</v>
      </c>
      <c r="F155" s="183">
        <v>2</v>
      </c>
      <c r="G155" s="183">
        <v>4241.22</v>
      </c>
      <c r="H155" s="184" t="s">
        <v>7353</v>
      </c>
      <c r="I155" s="171"/>
      <c r="J155" s="171"/>
    </row>
    <row r="156" spans="1:10" ht="15.5">
      <c r="A156" s="181">
        <v>28</v>
      </c>
      <c r="B156" s="182" t="s">
        <v>665</v>
      </c>
      <c r="C156" s="183">
        <v>15093.05</v>
      </c>
      <c r="D156" s="183">
        <v>132</v>
      </c>
      <c r="E156" s="183">
        <v>183</v>
      </c>
      <c r="F156" s="183">
        <v>13</v>
      </c>
      <c r="G156" s="183">
        <v>15421.05</v>
      </c>
      <c r="H156" s="184" t="s">
        <v>7354</v>
      </c>
      <c r="I156" s="171"/>
      <c r="J156" s="171"/>
    </row>
    <row r="157" spans="1:10" ht="15.5">
      <c r="A157" s="181">
        <v>517</v>
      </c>
      <c r="B157" s="182" t="s">
        <v>7355</v>
      </c>
      <c r="C157" s="183">
        <v>3997.73</v>
      </c>
      <c r="D157" s="183">
        <v>47</v>
      </c>
      <c r="E157" s="183">
        <v>24</v>
      </c>
      <c r="F157" s="183">
        <v>0</v>
      </c>
      <c r="G157" s="183">
        <v>4068.73</v>
      </c>
      <c r="H157" s="184" t="s">
        <v>7356</v>
      </c>
      <c r="I157" s="171"/>
      <c r="J157" s="171"/>
    </row>
    <row r="158" spans="1:10" ht="15.5">
      <c r="A158" s="181">
        <v>649</v>
      </c>
      <c r="B158" s="182" t="s">
        <v>7357</v>
      </c>
      <c r="C158" s="183">
        <v>2071.91</v>
      </c>
      <c r="D158" s="183">
        <v>21</v>
      </c>
      <c r="E158" s="183">
        <v>-15</v>
      </c>
      <c r="F158" s="183">
        <v>0</v>
      </c>
      <c r="G158" s="183">
        <v>2077.91</v>
      </c>
      <c r="H158" s="184" t="s">
        <v>7358</v>
      </c>
      <c r="I158" s="171"/>
      <c r="J158" s="171"/>
    </row>
    <row r="159" spans="1:10" ht="15.5">
      <c r="A159" s="181">
        <v>1268</v>
      </c>
      <c r="B159" s="182" t="s">
        <v>3575</v>
      </c>
      <c r="C159" s="183">
        <v>9979.85</v>
      </c>
      <c r="D159" s="183">
        <v>106</v>
      </c>
      <c r="E159" s="183">
        <v>500</v>
      </c>
      <c r="F159" s="183">
        <v>8</v>
      </c>
      <c r="G159" s="183">
        <v>10593.85</v>
      </c>
      <c r="H159" s="184" t="s">
        <v>7359</v>
      </c>
      <c r="I159" s="171"/>
      <c r="J159" s="171"/>
    </row>
    <row r="160" spans="1:10" ht="15.5">
      <c r="A160" s="181">
        <v>4203</v>
      </c>
      <c r="B160" s="182" t="s">
        <v>7360</v>
      </c>
      <c r="C160" s="183">
        <v>3752.64</v>
      </c>
      <c r="D160" s="183">
        <v>61</v>
      </c>
      <c r="E160" s="183">
        <v>-6</v>
      </c>
      <c r="F160" s="183">
        <v>2</v>
      </c>
      <c r="G160" s="183">
        <v>3809.64</v>
      </c>
      <c r="H160" s="184" t="s">
        <v>7361</v>
      </c>
      <c r="I160" s="171"/>
      <c r="J160" s="171"/>
    </row>
    <row r="161" spans="1:10" ht="15.5">
      <c r="A161" s="181">
        <v>1082</v>
      </c>
      <c r="B161" s="182" t="s">
        <v>7362</v>
      </c>
      <c r="C161" s="183">
        <v>2080.17</v>
      </c>
      <c r="D161" s="183">
        <v>26</v>
      </c>
      <c r="E161" s="183">
        <v>-38</v>
      </c>
      <c r="F161" s="183">
        <v>1</v>
      </c>
      <c r="G161" s="183">
        <v>2069.17</v>
      </c>
      <c r="H161" s="184" t="s">
        <v>7363</v>
      </c>
      <c r="I161" s="171"/>
      <c r="J161" s="171"/>
    </row>
    <row r="162" spans="1:10" ht="15.5">
      <c r="A162" s="181">
        <v>694</v>
      </c>
      <c r="B162" s="182" t="s">
        <v>7364</v>
      </c>
      <c r="C162" s="183">
        <v>2066.39</v>
      </c>
      <c r="D162" s="183">
        <v>15</v>
      </c>
      <c r="E162" s="183">
        <v>-59</v>
      </c>
      <c r="F162" s="183">
        <v>53</v>
      </c>
      <c r="G162" s="183">
        <v>2075.39</v>
      </c>
      <c r="H162" s="184" t="s">
        <v>7365</v>
      </c>
      <c r="I162" s="171"/>
      <c r="J162" s="171"/>
    </row>
    <row r="163" spans="1:10" ht="15.5">
      <c r="A163" s="181">
        <v>518</v>
      </c>
      <c r="B163" s="182" t="s">
        <v>3609</v>
      </c>
      <c r="C163" s="183">
        <v>3269.72</v>
      </c>
      <c r="D163" s="183">
        <v>17</v>
      </c>
      <c r="E163" s="183">
        <v>-18</v>
      </c>
      <c r="F163" s="183">
        <v>4</v>
      </c>
      <c r="G163" s="183">
        <v>3272.72</v>
      </c>
      <c r="H163" s="184" t="s">
        <v>7366</v>
      </c>
      <c r="I163" s="171"/>
      <c r="J163" s="171"/>
    </row>
    <row r="164" spans="1:10" ht="15.5">
      <c r="A164" s="181">
        <v>3616</v>
      </c>
      <c r="B164" s="182" t="s">
        <v>212</v>
      </c>
      <c r="C164" s="183">
        <v>37846.129999999997</v>
      </c>
      <c r="D164" s="183">
        <v>520</v>
      </c>
      <c r="E164" s="183">
        <v>-859</v>
      </c>
      <c r="F164" s="183">
        <v>65</v>
      </c>
      <c r="G164" s="183">
        <v>37572.129999999997</v>
      </c>
      <c r="H164" s="184" t="s">
        <v>7367</v>
      </c>
      <c r="I164" s="171"/>
      <c r="J164" s="171"/>
    </row>
    <row r="165" spans="1:10" ht="15.5">
      <c r="A165" s="181">
        <v>1327</v>
      </c>
      <c r="B165" s="182" t="s">
        <v>7368</v>
      </c>
      <c r="C165" s="183">
        <v>15380.29</v>
      </c>
      <c r="D165" s="183">
        <v>243</v>
      </c>
      <c r="E165" s="183">
        <v>-15</v>
      </c>
      <c r="F165" s="183">
        <v>13</v>
      </c>
      <c r="G165" s="183">
        <v>15621.29</v>
      </c>
      <c r="H165" s="184" t="s">
        <v>7369</v>
      </c>
      <c r="I165" s="171"/>
      <c r="J165" s="171"/>
    </row>
    <row r="166" spans="1:10" ht="15.5">
      <c r="A166" s="181">
        <v>1063</v>
      </c>
      <c r="B166" s="182" t="s">
        <v>7370</v>
      </c>
      <c r="C166" s="183">
        <v>22121.86</v>
      </c>
      <c r="D166" s="183">
        <v>159</v>
      </c>
      <c r="E166" s="183">
        <v>-5</v>
      </c>
      <c r="F166" s="183">
        <v>-3</v>
      </c>
      <c r="G166" s="183">
        <v>22272.86</v>
      </c>
      <c r="H166" s="184" t="s">
        <v>7371</v>
      </c>
      <c r="I166" s="171"/>
      <c r="J166" s="171"/>
    </row>
    <row r="167" spans="1:10" ht="15.5">
      <c r="A167" s="181">
        <v>3576</v>
      </c>
      <c r="B167" s="182" t="s">
        <v>7372</v>
      </c>
      <c r="C167" s="183">
        <v>2577.04</v>
      </c>
      <c r="D167" s="183">
        <v>65</v>
      </c>
      <c r="E167" s="183">
        <v>-40</v>
      </c>
      <c r="F167" s="183">
        <v>16</v>
      </c>
      <c r="G167" s="183">
        <v>2618.04</v>
      </c>
      <c r="H167" s="184" t="s">
        <v>7373</v>
      </c>
      <c r="I167" s="171"/>
      <c r="J167" s="171"/>
    </row>
    <row r="168" spans="1:10" ht="15.5">
      <c r="A168" s="181">
        <v>99</v>
      </c>
      <c r="B168" s="182" t="s">
        <v>2859</v>
      </c>
      <c r="C168" s="183">
        <v>5185.16</v>
      </c>
      <c r="D168" s="183">
        <v>113</v>
      </c>
      <c r="E168" s="183">
        <v>-115</v>
      </c>
      <c r="F168" s="183">
        <v>8</v>
      </c>
      <c r="G168" s="183">
        <v>5191.16</v>
      </c>
      <c r="H168" s="184" t="s">
        <v>7374</v>
      </c>
      <c r="I168" s="171"/>
      <c r="J168" s="171"/>
    </row>
    <row r="169" spans="1:10" ht="15.5">
      <c r="A169" s="181">
        <v>1098</v>
      </c>
      <c r="B169" s="182" t="s">
        <v>7375</v>
      </c>
      <c r="C169" s="183">
        <v>2466.6</v>
      </c>
      <c r="D169" s="183">
        <v>48</v>
      </c>
      <c r="E169" s="183">
        <v>75</v>
      </c>
      <c r="F169" s="183">
        <v>0</v>
      </c>
      <c r="G169" s="183">
        <v>2589.6</v>
      </c>
      <c r="H169" s="184" t="s">
        <v>7376</v>
      </c>
      <c r="I169" s="171"/>
      <c r="J169" s="171"/>
    </row>
    <row r="170" spans="1:10" ht="15.5">
      <c r="A170" s="181">
        <v>520</v>
      </c>
      <c r="B170" s="182" t="s">
        <v>7377</v>
      </c>
      <c r="C170" s="183">
        <v>8486.18</v>
      </c>
      <c r="D170" s="183">
        <v>186</v>
      </c>
      <c r="E170" s="183">
        <v>-32</v>
      </c>
      <c r="F170" s="183">
        <v>0</v>
      </c>
      <c r="G170" s="183">
        <v>8640.18</v>
      </c>
      <c r="H170" s="184" t="s">
        <v>7378</v>
      </c>
      <c r="I170" s="171"/>
      <c r="J170" s="171"/>
    </row>
    <row r="171" spans="1:10" ht="15.5">
      <c r="A171" s="181">
        <v>1315</v>
      </c>
      <c r="B171" s="182" t="s">
        <v>7379</v>
      </c>
      <c r="C171" s="183">
        <v>3631.95</v>
      </c>
      <c r="D171" s="183">
        <v>20</v>
      </c>
      <c r="E171" s="183">
        <v>-25</v>
      </c>
      <c r="F171" s="183">
        <v>0</v>
      </c>
      <c r="G171" s="183">
        <v>3626.95</v>
      </c>
      <c r="H171" s="184" t="s">
        <v>7380</v>
      </c>
      <c r="I171" s="171"/>
      <c r="J171" s="171"/>
    </row>
    <row r="172" spans="1:10" ht="15.5">
      <c r="A172" s="181">
        <v>524</v>
      </c>
      <c r="B172" s="182" t="s">
        <v>7381</v>
      </c>
      <c r="C172" s="183">
        <v>2347.48</v>
      </c>
      <c r="D172" s="183">
        <v>35</v>
      </c>
      <c r="E172" s="183">
        <v>8</v>
      </c>
      <c r="F172" s="183">
        <v>0</v>
      </c>
      <c r="G172" s="183">
        <v>2390.48</v>
      </c>
      <c r="H172" s="184" t="s">
        <v>7382</v>
      </c>
      <c r="I172" s="171"/>
      <c r="J172" s="171"/>
    </row>
    <row r="173" spans="1:10" ht="15.5">
      <c r="A173" s="181">
        <v>9100</v>
      </c>
      <c r="B173" s="182" t="s">
        <v>177</v>
      </c>
      <c r="C173" s="183">
        <v>59155.95</v>
      </c>
      <c r="D173" s="183">
        <v>393</v>
      </c>
      <c r="E173" s="183">
        <v>438</v>
      </c>
      <c r="F173" s="183">
        <v>575</v>
      </c>
      <c r="G173" s="183">
        <v>60561.95</v>
      </c>
      <c r="H173" s="184" t="s">
        <v>7383</v>
      </c>
      <c r="I173" s="171"/>
      <c r="J173" s="171"/>
    </row>
    <row r="174" spans="1:10" ht="15.5">
      <c r="A174" s="181">
        <v>3725</v>
      </c>
      <c r="B174" s="182" t="s">
        <v>7384</v>
      </c>
      <c r="C174" s="183">
        <v>2340.04</v>
      </c>
      <c r="D174" s="183">
        <v>41</v>
      </c>
      <c r="E174" s="183">
        <v>-54</v>
      </c>
      <c r="F174" s="183">
        <v>16</v>
      </c>
      <c r="G174" s="183">
        <v>2343.04</v>
      </c>
      <c r="H174" s="184" t="s">
        <v>7385</v>
      </c>
      <c r="I174" s="171"/>
      <c r="J174" s="171"/>
    </row>
    <row r="175" spans="1:10" ht="15.5">
      <c r="A175" s="181">
        <v>1333</v>
      </c>
      <c r="B175" s="182" t="s">
        <v>7386</v>
      </c>
      <c r="C175" s="183">
        <v>2080.33</v>
      </c>
      <c r="D175" s="183">
        <v>39</v>
      </c>
      <c r="E175" s="183">
        <v>-45</v>
      </c>
      <c r="F175" s="183">
        <v>7</v>
      </c>
      <c r="G175" s="183">
        <v>2081.33</v>
      </c>
      <c r="H175" s="184" t="s">
        <v>7387</v>
      </c>
      <c r="I175" s="171"/>
      <c r="J175" s="171"/>
    </row>
    <row r="176" spans="1:10" ht="15.5">
      <c r="A176" s="181">
        <v>1061</v>
      </c>
      <c r="B176" s="182" t="s">
        <v>7388</v>
      </c>
      <c r="C176" s="183">
        <v>41937.019999999997</v>
      </c>
      <c r="D176" s="183">
        <v>171</v>
      </c>
      <c r="E176" s="183">
        <v>251</v>
      </c>
      <c r="F176" s="183">
        <v>175</v>
      </c>
      <c r="G176" s="183">
        <v>42534.02</v>
      </c>
      <c r="H176" s="184" t="s">
        <v>7389</v>
      </c>
      <c r="I176" s="171"/>
      <c r="J176" s="171"/>
    </row>
    <row r="177" spans="1:10" ht="15.5">
      <c r="A177" s="181">
        <v>1284</v>
      </c>
      <c r="B177" s="182" t="s">
        <v>7390</v>
      </c>
      <c r="C177" s="183">
        <v>2597.3200000000002</v>
      </c>
      <c r="D177" s="183">
        <v>15</v>
      </c>
      <c r="E177" s="183">
        <v>-38</v>
      </c>
      <c r="F177" s="183">
        <v>-2</v>
      </c>
      <c r="G177" s="183">
        <v>2572.3200000000002</v>
      </c>
      <c r="H177" s="184" t="s">
        <v>7391</v>
      </c>
      <c r="I177" s="171"/>
      <c r="J177" s="171"/>
    </row>
    <row r="178" spans="1:10" ht="15.5">
      <c r="A178" s="181">
        <v>3726</v>
      </c>
      <c r="B178" s="182" t="s">
        <v>7392</v>
      </c>
      <c r="C178" s="183">
        <v>2591.04</v>
      </c>
      <c r="D178" s="183">
        <v>68</v>
      </c>
      <c r="E178" s="183">
        <v>95</v>
      </c>
      <c r="F178" s="183">
        <v>6</v>
      </c>
      <c r="G178" s="183">
        <v>2760.04</v>
      </c>
      <c r="H178" s="184" t="s">
        <v>7393</v>
      </c>
      <c r="I178" s="171"/>
      <c r="J178" s="171"/>
    </row>
    <row r="179" spans="1:10" ht="15.5">
      <c r="A179" s="181">
        <v>522</v>
      </c>
      <c r="B179" s="182" t="s">
        <v>5022</v>
      </c>
      <c r="C179" s="183">
        <v>13330.76</v>
      </c>
      <c r="D179" s="183">
        <v>201</v>
      </c>
      <c r="E179" s="183">
        <v>4</v>
      </c>
      <c r="F179" s="183">
        <v>2</v>
      </c>
      <c r="G179" s="183">
        <v>13537.76</v>
      </c>
      <c r="H179" s="184" t="s">
        <v>7394</v>
      </c>
      <c r="I179" s="171"/>
      <c r="J179" s="171"/>
    </row>
    <row r="180" spans="1:10" ht="15.5">
      <c r="A180" s="181">
        <v>351</v>
      </c>
      <c r="B180" s="182" t="s">
        <v>7395</v>
      </c>
      <c r="C180" s="183">
        <v>2573.13</v>
      </c>
      <c r="D180" s="183">
        <v>38</v>
      </c>
      <c r="E180" s="183">
        <v>20</v>
      </c>
      <c r="F180" s="183">
        <v>1</v>
      </c>
      <c r="G180" s="183">
        <v>2632.13</v>
      </c>
      <c r="H180" s="184" t="s">
        <v>7396</v>
      </c>
      <c r="I180" s="171"/>
      <c r="J180" s="171"/>
    </row>
    <row r="181" spans="1:10" ht="15.5">
      <c r="A181" s="181">
        <v>7200</v>
      </c>
      <c r="B181" s="182" t="s">
        <v>1136</v>
      </c>
      <c r="C181" s="183">
        <v>50705.9</v>
      </c>
      <c r="D181" s="183">
        <v>279</v>
      </c>
      <c r="E181" s="183">
        <v>-411</v>
      </c>
      <c r="F181" s="183">
        <v>27</v>
      </c>
      <c r="G181" s="183">
        <v>50600.9</v>
      </c>
      <c r="H181" s="184" t="s">
        <v>7397</v>
      </c>
      <c r="I181" s="171"/>
      <c r="J181" s="171"/>
    </row>
    <row r="182" spans="1:10" ht="15.5">
      <c r="A182" s="181">
        <v>3787</v>
      </c>
      <c r="B182" s="182" t="s">
        <v>7398</v>
      </c>
      <c r="C182" s="183">
        <v>2343.12</v>
      </c>
      <c r="D182" s="183">
        <v>16</v>
      </c>
      <c r="E182" s="183">
        <v>218</v>
      </c>
      <c r="F182" s="183">
        <v>-1</v>
      </c>
      <c r="G182" s="183">
        <v>2576.12</v>
      </c>
      <c r="H182" s="184" t="s">
        <v>7399</v>
      </c>
      <c r="I182" s="171"/>
      <c r="J182" s="171"/>
    </row>
    <row r="183" spans="1:10" ht="15.5">
      <c r="A183" s="181">
        <v>7300</v>
      </c>
      <c r="B183" s="182" t="s">
        <v>1206</v>
      </c>
      <c r="C183" s="183">
        <v>77791.53</v>
      </c>
      <c r="D183" s="183">
        <v>745</v>
      </c>
      <c r="E183" s="183">
        <v>-696</v>
      </c>
      <c r="F183" s="183">
        <v>43</v>
      </c>
      <c r="G183" s="183">
        <v>77883.53</v>
      </c>
      <c r="H183" s="184" t="s">
        <v>7400</v>
      </c>
      <c r="I183" s="171"/>
      <c r="J183" s="171"/>
    </row>
    <row r="184" spans="1:10" ht="15.5">
      <c r="A184" s="181">
        <v>2500</v>
      </c>
      <c r="B184" s="182" t="s">
        <v>1046</v>
      </c>
      <c r="C184" s="183">
        <v>24038.7</v>
      </c>
      <c r="D184" s="183">
        <v>102</v>
      </c>
      <c r="E184" s="183">
        <v>-414</v>
      </c>
      <c r="F184" s="183">
        <v>34</v>
      </c>
      <c r="G184" s="183">
        <v>23760.7</v>
      </c>
      <c r="H184" s="184" t="s">
        <v>7401</v>
      </c>
      <c r="I184" s="171"/>
      <c r="J184" s="171"/>
    </row>
    <row r="185" spans="1:10" ht="15.5">
      <c r="A185" s="181">
        <v>246</v>
      </c>
      <c r="B185" s="182" t="s">
        <v>867</v>
      </c>
      <c r="C185" s="183">
        <v>39702.519999999997</v>
      </c>
      <c r="D185" s="183">
        <v>1012</v>
      </c>
      <c r="E185" s="183">
        <v>1020</v>
      </c>
      <c r="F185" s="183">
        <v>28</v>
      </c>
      <c r="G185" s="183">
        <v>41762.519999999997</v>
      </c>
      <c r="H185" s="184" t="s">
        <v>7402</v>
      </c>
      <c r="I185" s="171"/>
      <c r="J185" s="171"/>
    </row>
    <row r="186" spans="1:10" ht="15.5">
      <c r="A186" s="181">
        <v>7400</v>
      </c>
      <c r="B186" s="182" t="s">
        <v>148</v>
      </c>
      <c r="C186" s="183">
        <v>222129.3</v>
      </c>
      <c r="D186" s="183">
        <v>1495</v>
      </c>
      <c r="E186" s="183">
        <v>-934</v>
      </c>
      <c r="F186" s="183">
        <v>1781</v>
      </c>
      <c r="G186" s="183">
        <v>224471.3</v>
      </c>
      <c r="H186" s="184" t="s">
        <v>7403</v>
      </c>
      <c r="I186" s="171"/>
      <c r="J186" s="171"/>
    </row>
    <row r="187" spans="1:10" ht="15.5">
      <c r="A187" s="181">
        <v>525</v>
      </c>
      <c r="B187" s="182" t="s">
        <v>7404</v>
      </c>
      <c r="C187" s="183">
        <v>4358.04</v>
      </c>
      <c r="D187" s="183">
        <v>59</v>
      </c>
      <c r="E187" s="183">
        <v>-2</v>
      </c>
      <c r="F187" s="183">
        <v>0</v>
      </c>
      <c r="G187" s="183">
        <v>4415.04</v>
      </c>
      <c r="H187" s="184" t="s">
        <v>7405</v>
      </c>
      <c r="I187" s="171"/>
      <c r="J187" s="171"/>
    </row>
    <row r="188" spans="1:10" ht="15.5">
      <c r="A188" s="181">
        <v>587</v>
      </c>
      <c r="B188" s="182" t="s">
        <v>7406</v>
      </c>
      <c r="C188" s="183">
        <v>4022.97</v>
      </c>
      <c r="D188" s="183">
        <v>0</v>
      </c>
      <c r="E188" s="183">
        <v>-8</v>
      </c>
      <c r="F188" s="183">
        <v>28</v>
      </c>
      <c r="G188" s="183">
        <v>4042.97</v>
      </c>
      <c r="H188" s="184" t="s">
        <v>7407</v>
      </c>
      <c r="I188" s="171"/>
      <c r="J188" s="171"/>
    </row>
    <row r="189" spans="1:10" ht="15.5">
      <c r="A189" s="181">
        <v>526</v>
      </c>
      <c r="B189" s="182" t="s">
        <v>7408</v>
      </c>
      <c r="C189" s="183">
        <v>2640.18</v>
      </c>
      <c r="D189" s="183">
        <v>35</v>
      </c>
      <c r="E189" s="183">
        <v>-25</v>
      </c>
      <c r="F189" s="183">
        <v>0</v>
      </c>
      <c r="G189" s="183">
        <v>2650.18</v>
      </c>
      <c r="H189" s="184" t="s">
        <v>7409</v>
      </c>
      <c r="I189" s="171"/>
      <c r="J189" s="171"/>
    </row>
    <row r="190" spans="1:10" ht="15.5">
      <c r="A190" s="181">
        <v>7500</v>
      </c>
      <c r="B190" s="182" t="s">
        <v>7410</v>
      </c>
      <c r="C190" s="183">
        <v>32194.5</v>
      </c>
      <c r="D190" s="183">
        <v>452</v>
      </c>
      <c r="E190" s="183">
        <v>41</v>
      </c>
      <c r="F190" s="183">
        <v>4</v>
      </c>
      <c r="G190" s="183">
        <v>32691.5</v>
      </c>
      <c r="H190" s="184" t="s">
        <v>7411</v>
      </c>
      <c r="I190" s="171"/>
      <c r="J190" s="171"/>
    </row>
    <row r="191" spans="1:10" ht="15.5">
      <c r="A191" s="181">
        <v>1245</v>
      </c>
      <c r="B191" s="182" t="s">
        <v>4184</v>
      </c>
      <c r="C191" s="183">
        <v>3401.65</v>
      </c>
      <c r="D191" s="183">
        <v>70</v>
      </c>
      <c r="E191" s="183">
        <v>-4</v>
      </c>
      <c r="F191" s="183">
        <v>2</v>
      </c>
      <c r="G191" s="183">
        <v>3469.65</v>
      </c>
      <c r="H191" s="184" t="s">
        <v>7412</v>
      </c>
      <c r="I191" s="171"/>
      <c r="J191" s="171"/>
    </row>
    <row r="192" spans="1:10" ht="15.5">
      <c r="A192" s="181">
        <v>4501</v>
      </c>
      <c r="B192" s="182" t="s">
        <v>7413</v>
      </c>
      <c r="C192" s="183">
        <v>2702.32</v>
      </c>
      <c r="D192" s="183">
        <v>38</v>
      </c>
      <c r="E192" s="183">
        <v>-4</v>
      </c>
      <c r="F192" s="183">
        <v>0</v>
      </c>
      <c r="G192" s="183">
        <v>2736.32</v>
      </c>
      <c r="H192" s="184" t="s">
        <v>7414</v>
      </c>
      <c r="I192" s="171"/>
      <c r="J192" s="171"/>
    </row>
    <row r="193" spans="1:10" ht="15.5">
      <c r="A193" s="181">
        <v>528</v>
      </c>
      <c r="B193" s="182" t="s">
        <v>7415</v>
      </c>
      <c r="C193" s="183">
        <v>3363.91</v>
      </c>
      <c r="D193" s="183">
        <v>70</v>
      </c>
      <c r="E193" s="183">
        <v>-4</v>
      </c>
      <c r="F193" s="183">
        <v>0</v>
      </c>
      <c r="G193" s="183">
        <v>3429.91</v>
      </c>
      <c r="H193" s="184" t="s">
        <v>7416</v>
      </c>
      <c r="I193" s="171"/>
      <c r="J193" s="171"/>
    </row>
    <row r="194" spans="1:10" ht="15.5">
      <c r="A194" s="181">
        <v>666</v>
      </c>
      <c r="B194" s="182" t="s">
        <v>2269</v>
      </c>
      <c r="C194" s="183">
        <v>7570.14</v>
      </c>
      <c r="D194" s="183">
        <v>11</v>
      </c>
      <c r="E194" s="183">
        <v>67</v>
      </c>
      <c r="F194" s="183">
        <v>24</v>
      </c>
      <c r="G194" s="183">
        <v>7672.14</v>
      </c>
      <c r="H194" s="184" t="s">
        <v>7417</v>
      </c>
      <c r="I194" s="171"/>
      <c r="J194" s="171"/>
    </row>
    <row r="195" spans="1:10" ht="15.5">
      <c r="A195" s="181">
        <v>530</v>
      </c>
      <c r="B195" s="182" t="s">
        <v>7418</v>
      </c>
      <c r="C195" s="183">
        <v>5786.8</v>
      </c>
      <c r="D195" s="183">
        <v>51</v>
      </c>
      <c r="E195" s="183">
        <v>-48</v>
      </c>
      <c r="F195" s="183">
        <v>4</v>
      </c>
      <c r="G195" s="183">
        <v>5793.8</v>
      </c>
      <c r="H195" s="184" t="s">
        <v>7419</v>
      </c>
      <c r="I195" s="171"/>
      <c r="J195" s="171"/>
    </row>
    <row r="196" spans="1:10" ht="15.5">
      <c r="A196" s="181">
        <v>511</v>
      </c>
      <c r="B196" s="182" t="s">
        <v>7420</v>
      </c>
      <c r="C196" s="183">
        <v>8537.31</v>
      </c>
      <c r="D196" s="183">
        <v>123</v>
      </c>
      <c r="E196" s="183">
        <v>-23</v>
      </c>
      <c r="F196" s="183">
        <v>1</v>
      </c>
      <c r="G196" s="183">
        <v>8638.31</v>
      </c>
      <c r="H196" s="184" t="s">
        <v>7421</v>
      </c>
      <c r="I196" s="171"/>
      <c r="J196" s="171"/>
    </row>
    <row r="197" spans="1:10" ht="15.5">
      <c r="A197" s="181">
        <v>532</v>
      </c>
      <c r="B197" s="182" t="s">
        <v>7422</v>
      </c>
      <c r="C197" s="183">
        <v>13568.24</v>
      </c>
      <c r="D197" s="183">
        <v>166</v>
      </c>
      <c r="E197" s="183">
        <v>-11</v>
      </c>
      <c r="F197" s="183">
        <v>2</v>
      </c>
      <c r="G197" s="183">
        <v>13725.24</v>
      </c>
      <c r="H197" s="184" t="s">
        <v>7423</v>
      </c>
      <c r="I197" s="171"/>
      <c r="J197" s="171"/>
    </row>
    <row r="198" spans="1:10" ht="15.5">
      <c r="A198" s="181">
        <v>521</v>
      </c>
      <c r="B198" s="182" t="s">
        <v>7424</v>
      </c>
      <c r="C198" s="183">
        <v>3585.04</v>
      </c>
      <c r="D198" s="183">
        <v>70</v>
      </c>
      <c r="E198" s="183">
        <v>-7</v>
      </c>
      <c r="F198" s="183">
        <v>4</v>
      </c>
      <c r="G198" s="183">
        <v>3652.04</v>
      </c>
      <c r="H198" s="184" t="s">
        <v>7425</v>
      </c>
      <c r="I198" s="171"/>
      <c r="J198" s="171"/>
    </row>
    <row r="199" spans="1:10" ht="15.5">
      <c r="A199" s="181">
        <v>4502</v>
      </c>
      <c r="B199" s="182" t="s">
        <v>7426</v>
      </c>
      <c r="C199" s="183">
        <v>2138.79</v>
      </c>
      <c r="D199" s="183">
        <v>30</v>
      </c>
      <c r="E199" s="183">
        <v>-1</v>
      </c>
      <c r="F199" s="183">
        <v>0</v>
      </c>
      <c r="G199" s="183">
        <v>2167.79</v>
      </c>
      <c r="H199" s="184" t="s">
        <v>7427</v>
      </c>
      <c r="I199" s="171"/>
      <c r="J199" s="171"/>
    </row>
    <row r="200" spans="1:10" ht="15.5">
      <c r="A200" s="181">
        <v>7600</v>
      </c>
      <c r="B200" s="182" t="s">
        <v>1196</v>
      </c>
      <c r="C200" s="183">
        <v>49502.93</v>
      </c>
      <c r="D200" s="183">
        <v>301</v>
      </c>
      <c r="E200" s="183">
        <v>-468</v>
      </c>
      <c r="F200" s="183">
        <v>346</v>
      </c>
      <c r="G200" s="183">
        <v>49681.93</v>
      </c>
      <c r="H200" s="184" t="s">
        <v>7428</v>
      </c>
      <c r="I200" s="171"/>
      <c r="J200" s="171"/>
    </row>
    <row r="201" spans="1:10" ht="15.5">
      <c r="A201" s="181">
        <v>3765</v>
      </c>
      <c r="B201" s="182" t="s">
        <v>7429</v>
      </c>
      <c r="C201" s="183">
        <v>4600.63</v>
      </c>
      <c r="D201" s="183">
        <v>154</v>
      </c>
      <c r="E201" s="183">
        <v>-190</v>
      </c>
      <c r="F201" s="183">
        <v>40</v>
      </c>
      <c r="G201" s="183">
        <v>4604.63</v>
      </c>
      <c r="H201" s="184" t="s">
        <v>7430</v>
      </c>
      <c r="I201" s="171"/>
      <c r="J201" s="171"/>
    </row>
    <row r="202" spans="1:10" ht="15.5">
      <c r="A202" s="181">
        <v>3727</v>
      </c>
      <c r="B202" s="182" t="s">
        <v>7431</v>
      </c>
      <c r="C202" s="183">
        <v>3827.59</v>
      </c>
      <c r="D202" s="183">
        <v>135</v>
      </c>
      <c r="E202" s="183">
        <v>300</v>
      </c>
      <c r="F202" s="183">
        <v>0</v>
      </c>
      <c r="G202" s="183">
        <v>4262.59</v>
      </c>
      <c r="H202" s="184" t="s">
        <v>7432</v>
      </c>
      <c r="I202" s="171"/>
      <c r="J202" s="171"/>
    </row>
    <row r="203" spans="1:10" ht="15.5">
      <c r="A203" s="181">
        <v>3660</v>
      </c>
      <c r="B203" s="182" t="s">
        <v>7433</v>
      </c>
      <c r="C203" s="183">
        <v>4128.58</v>
      </c>
      <c r="D203" s="183">
        <v>155</v>
      </c>
      <c r="E203" s="183">
        <v>49</v>
      </c>
      <c r="F203" s="183">
        <v>-3</v>
      </c>
      <c r="G203" s="183">
        <v>4329.58</v>
      </c>
      <c r="H203" s="184" t="s">
        <v>7434</v>
      </c>
      <c r="I203" s="171"/>
      <c r="J203" s="171"/>
    </row>
    <row r="204" spans="1:10" ht="15.5">
      <c r="A204" s="181">
        <v>534</v>
      </c>
      <c r="B204" s="182" t="s">
        <v>7435</v>
      </c>
      <c r="C204" s="183">
        <v>12613.22</v>
      </c>
      <c r="D204" s="183">
        <v>85</v>
      </c>
      <c r="E204" s="183">
        <v>12</v>
      </c>
      <c r="F204" s="183">
        <v>-8</v>
      </c>
      <c r="G204" s="183">
        <v>12702.22</v>
      </c>
      <c r="H204" s="184" t="s">
        <v>7436</v>
      </c>
      <c r="I204" s="171"/>
      <c r="J204" s="171"/>
    </row>
    <row r="205" spans="1:10" ht="15.5">
      <c r="A205" s="181">
        <v>7700</v>
      </c>
      <c r="B205" s="182" t="s">
        <v>222</v>
      </c>
      <c r="C205" s="183">
        <v>56768.74</v>
      </c>
      <c r="D205" s="183">
        <v>801</v>
      </c>
      <c r="E205" s="183">
        <v>1175</v>
      </c>
      <c r="F205" s="183">
        <v>155</v>
      </c>
      <c r="G205" s="183">
        <v>58899.74</v>
      </c>
      <c r="H205" s="184" t="s">
        <v>7437</v>
      </c>
      <c r="I205" s="171"/>
      <c r="J205" s="171"/>
    </row>
    <row r="206" spans="1:10" ht="15.5">
      <c r="A206" s="181">
        <v>3617</v>
      </c>
      <c r="B206" s="182" t="s">
        <v>7438</v>
      </c>
      <c r="C206" s="183">
        <v>3012.55</v>
      </c>
      <c r="D206" s="183">
        <v>48</v>
      </c>
      <c r="E206" s="183">
        <v>-51</v>
      </c>
      <c r="F206" s="183">
        <v>-3</v>
      </c>
      <c r="G206" s="183">
        <v>3006.55</v>
      </c>
      <c r="H206" s="184" t="s">
        <v>7439</v>
      </c>
      <c r="I206" s="171"/>
      <c r="J206" s="171"/>
    </row>
    <row r="207" spans="1:10" ht="15.5">
      <c r="A207" s="181">
        <v>3778</v>
      </c>
      <c r="B207" s="182" t="s">
        <v>7440</v>
      </c>
      <c r="C207" s="183">
        <v>2459.98</v>
      </c>
      <c r="D207" s="183">
        <v>45</v>
      </c>
      <c r="E207" s="183">
        <v>1</v>
      </c>
      <c r="F207" s="183">
        <v>3</v>
      </c>
      <c r="G207" s="183">
        <v>2508.98</v>
      </c>
      <c r="H207" s="184" t="s">
        <v>7441</v>
      </c>
      <c r="I207" s="171"/>
      <c r="J207" s="171"/>
    </row>
    <row r="208" spans="1:10" ht="15.5">
      <c r="A208" s="181">
        <v>531</v>
      </c>
      <c r="B208" s="182" t="s">
        <v>2223</v>
      </c>
      <c r="C208" s="183">
        <v>26252.1</v>
      </c>
      <c r="D208" s="183">
        <v>358</v>
      </c>
      <c r="E208" s="183">
        <v>7</v>
      </c>
      <c r="F208" s="183">
        <v>1</v>
      </c>
      <c r="G208" s="183">
        <v>26618.1</v>
      </c>
      <c r="H208" s="184" t="s">
        <v>7442</v>
      </c>
      <c r="I208" s="171"/>
      <c r="J208" s="171"/>
    </row>
    <row r="209" spans="1:10" ht="15.5">
      <c r="A209" s="181">
        <v>2560</v>
      </c>
      <c r="B209" s="182" t="s">
        <v>828</v>
      </c>
      <c r="C209" s="183">
        <v>27208.19</v>
      </c>
      <c r="D209" s="183">
        <v>448</v>
      </c>
      <c r="E209" s="183">
        <v>-173</v>
      </c>
      <c r="F209" s="183">
        <v>66</v>
      </c>
      <c r="G209" s="183">
        <v>27549.19</v>
      </c>
      <c r="H209" s="184" t="s">
        <v>7443</v>
      </c>
      <c r="I209" s="171"/>
      <c r="J209" s="171"/>
    </row>
    <row r="210" spans="1:10" ht="15.5">
      <c r="A210" s="181">
        <v>637</v>
      </c>
      <c r="B210" s="182" t="s">
        <v>5087</v>
      </c>
      <c r="C210" s="183">
        <v>25530</v>
      </c>
      <c r="D210" s="183">
        <v>292</v>
      </c>
      <c r="E210" s="183">
        <v>-32</v>
      </c>
      <c r="F210" s="183">
        <v>-2</v>
      </c>
      <c r="G210" s="183">
        <v>25788</v>
      </c>
      <c r="H210" s="184" t="s">
        <v>7444</v>
      </c>
      <c r="I210" s="171"/>
      <c r="J210" s="171"/>
    </row>
    <row r="211" spans="1:10" ht="15.5">
      <c r="A211" s="181">
        <v>1192</v>
      </c>
      <c r="B211" s="182" t="s">
        <v>7445</v>
      </c>
      <c r="C211" s="183">
        <v>18952.009999999998</v>
      </c>
      <c r="D211" s="183">
        <v>597</v>
      </c>
      <c r="E211" s="183">
        <v>-8</v>
      </c>
      <c r="F211" s="183">
        <v>8</v>
      </c>
      <c r="G211" s="183">
        <v>19549.009999999998</v>
      </c>
      <c r="H211" s="184" t="s">
        <v>7446</v>
      </c>
      <c r="I211" s="171"/>
      <c r="J211" s="171"/>
    </row>
    <row r="212" spans="1:10" ht="15.5">
      <c r="A212" s="181">
        <v>53</v>
      </c>
      <c r="B212" s="182" t="s">
        <v>7447</v>
      </c>
      <c r="C212" s="183">
        <v>9730.94</v>
      </c>
      <c r="D212" s="183">
        <v>121</v>
      </c>
      <c r="E212" s="183">
        <v>536</v>
      </c>
      <c r="F212" s="183">
        <v>20</v>
      </c>
      <c r="G212" s="183">
        <v>10407.94</v>
      </c>
      <c r="H212" s="184" t="s">
        <v>7448</v>
      </c>
      <c r="I212" s="171"/>
      <c r="J212" s="171"/>
    </row>
    <row r="213" spans="1:10" ht="15.5">
      <c r="A213" s="181">
        <v>3768</v>
      </c>
      <c r="B213" s="182" t="s">
        <v>7449</v>
      </c>
      <c r="C213" s="183">
        <v>2044.07</v>
      </c>
      <c r="D213" s="183">
        <v>51</v>
      </c>
      <c r="E213" s="183">
        <v>-7</v>
      </c>
      <c r="F213" s="183">
        <v>2</v>
      </c>
      <c r="G213" s="183">
        <v>2090.0700000000002</v>
      </c>
      <c r="H213" s="184" t="s">
        <v>7450</v>
      </c>
      <c r="I213" s="171"/>
      <c r="J213" s="171"/>
    </row>
    <row r="214" spans="1:10" ht="15.5">
      <c r="A214" s="181">
        <v>537</v>
      </c>
      <c r="B214" s="182" t="s">
        <v>7451</v>
      </c>
      <c r="C214" s="183">
        <v>13450.27</v>
      </c>
      <c r="D214" s="183">
        <v>134</v>
      </c>
      <c r="E214" s="183">
        <v>-26</v>
      </c>
      <c r="F214" s="183">
        <v>9</v>
      </c>
      <c r="G214" s="183">
        <v>13567.27</v>
      </c>
      <c r="H214" s="184" t="s">
        <v>7452</v>
      </c>
      <c r="I214" s="171"/>
      <c r="J214" s="171"/>
    </row>
    <row r="215" spans="1:10" ht="15.5">
      <c r="A215" s="181">
        <v>535</v>
      </c>
      <c r="B215" s="182" t="s">
        <v>7453</v>
      </c>
      <c r="C215" s="183">
        <v>3180.12</v>
      </c>
      <c r="D215" s="183">
        <v>11</v>
      </c>
      <c r="E215" s="183">
        <v>31</v>
      </c>
      <c r="F215" s="183">
        <v>-2</v>
      </c>
      <c r="G215" s="183">
        <v>3220.12</v>
      </c>
      <c r="H215" s="184" t="s">
        <v>7454</v>
      </c>
      <c r="I215" s="171"/>
      <c r="J215" s="171"/>
    </row>
    <row r="216" spans="1:10" ht="15.5">
      <c r="A216" s="181">
        <v>536</v>
      </c>
      <c r="B216" s="182" t="s">
        <v>7455</v>
      </c>
      <c r="C216" s="183">
        <v>5974.95</v>
      </c>
      <c r="D216" s="183">
        <v>46</v>
      </c>
      <c r="E216" s="183">
        <v>0</v>
      </c>
      <c r="F216" s="183">
        <v>-2</v>
      </c>
      <c r="G216" s="183">
        <v>6018.95</v>
      </c>
      <c r="H216" s="184" t="s">
        <v>7456</v>
      </c>
      <c r="I216" s="171"/>
      <c r="J216" s="171"/>
    </row>
    <row r="217" spans="1:10" ht="15.5">
      <c r="A217" s="181">
        <v>7800</v>
      </c>
      <c r="B217" s="182" t="s">
        <v>7457</v>
      </c>
      <c r="C217" s="183">
        <v>43760.46</v>
      </c>
      <c r="D217" s="183">
        <v>389</v>
      </c>
      <c r="E217" s="183">
        <v>47</v>
      </c>
      <c r="F217" s="183">
        <v>58</v>
      </c>
      <c r="G217" s="183">
        <v>44254.46</v>
      </c>
      <c r="H217" s="184" t="s">
        <v>7458</v>
      </c>
      <c r="I217" s="171"/>
      <c r="J217" s="171"/>
    </row>
    <row r="218" spans="1:10" ht="15.5">
      <c r="A218" s="181">
        <v>171</v>
      </c>
      <c r="B218" s="182" t="s">
        <v>7459</v>
      </c>
      <c r="C218" s="183">
        <v>6641.01</v>
      </c>
      <c r="D218" s="183">
        <v>88</v>
      </c>
      <c r="E218" s="183">
        <v>481</v>
      </c>
      <c r="F218" s="183">
        <v>13</v>
      </c>
      <c r="G218" s="183">
        <v>7223.01</v>
      </c>
      <c r="H218" s="184" t="s">
        <v>7460</v>
      </c>
      <c r="I218" s="171"/>
      <c r="J218" s="171"/>
    </row>
    <row r="219" spans="1:10" ht="15.5">
      <c r="A219" s="181">
        <v>7900</v>
      </c>
      <c r="B219" s="182" t="s">
        <v>105</v>
      </c>
      <c r="C219" s="183">
        <v>250483.97</v>
      </c>
      <c r="D219" s="183">
        <v>1914</v>
      </c>
      <c r="E219" s="183">
        <v>-949</v>
      </c>
      <c r="F219" s="183">
        <v>303</v>
      </c>
      <c r="G219" s="183">
        <v>251751.97</v>
      </c>
      <c r="H219" s="184" t="s">
        <v>7461</v>
      </c>
      <c r="I219" s="171"/>
      <c r="J219" s="171"/>
    </row>
    <row r="220" spans="1:10" ht="15.5">
      <c r="A220" s="181">
        <v>3791</v>
      </c>
      <c r="B220" s="182" t="s">
        <v>7462</v>
      </c>
      <c r="C220" s="183">
        <v>2433.06</v>
      </c>
      <c r="D220" s="183">
        <v>30</v>
      </c>
      <c r="E220" s="183">
        <v>23</v>
      </c>
      <c r="F220" s="183">
        <v>2</v>
      </c>
      <c r="G220" s="183">
        <v>2488.06</v>
      </c>
      <c r="H220" s="184" t="s">
        <v>7463</v>
      </c>
      <c r="I220" s="171"/>
      <c r="J220" s="171"/>
    </row>
    <row r="221" spans="1:10" ht="15.5">
      <c r="A221" s="181">
        <v>1113</v>
      </c>
      <c r="B221" s="182" t="s">
        <v>7464</v>
      </c>
      <c r="C221" s="183">
        <v>11583.99</v>
      </c>
      <c r="D221" s="183">
        <v>175</v>
      </c>
      <c r="E221" s="183">
        <v>149</v>
      </c>
      <c r="F221" s="183">
        <v>15</v>
      </c>
      <c r="G221" s="183">
        <v>11922.99</v>
      </c>
      <c r="H221" s="184" t="s">
        <v>7465</v>
      </c>
      <c r="I221" s="171"/>
      <c r="J221" s="171"/>
    </row>
    <row r="222" spans="1:10" ht="15.5">
      <c r="A222" s="181">
        <v>1345</v>
      </c>
      <c r="B222" s="182" t="s">
        <v>7466</v>
      </c>
      <c r="C222" s="183">
        <v>6584</v>
      </c>
      <c r="D222" s="183">
        <v>88</v>
      </c>
      <c r="E222" s="183">
        <v>166</v>
      </c>
      <c r="F222" s="183">
        <v>-1</v>
      </c>
      <c r="G222" s="183">
        <v>6837</v>
      </c>
      <c r="H222" s="184" t="s">
        <v>7467</v>
      </c>
      <c r="I222" s="171"/>
      <c r="J222" s="171"/>
    </row>
    <row r="223" spans="1:10" ht="15.5">
      <c r="A223" s="181">
        <v>276</v>
      </c>
      <c r="B223" s="182" t="s">
        <v>7468</v>
      </c>
      <c r="C223" s="183">
        <v>3312.41</v>
      </c>
      <c r="D223" s="183">
        <v>11</v>
      </c>
      <c r="E223" s="183">
        <v>-30</v>
      </c>
      <c r="F223" s="183">
        <v>3</v>
      </c>
      <c r="G223" s="183">
        <v>3296.41</v>
      </c>
      <c r="H223" s="184" t="s">
        <v>7469</v>
      </c>
      <c r="I223" s="171"/>
      <c r="J223" s="171"/>
    </row>
    <row r="224" spans="1:10" ht="15.5">
      <c r="A224" s="181">
        <v>8000</v>
      </c>
      <c r="B224" s="182" t="s">
        <v>1225</v>
      </c>
      <c r="C224" s="183">
        <v>36061.040000000001</v>
      </c>
      <c r="D224" s="183">
        <v>745</v>
      </c>
      <c r="E224" s="183">
        <v>84</v>
      </c>
      <c r="F224" s="183">
        <v>107</v>
      </c>
      <c r="G224" s="183">
        <v>36997.040000000001</v>
      </c>
      <c r="H224" s="184" t="s">
        <v>7470</v>
      </c>
      <c r="I224" s="171"/>
      <c r="J224" s="171"/>
    </row>
    <row r="225" spans="1:10" ht="15.5">
      <c r="A225" s="181">
        <v>3557</v>
      </c>
      <c r="B225" s="182" t="s">
        <v>7471</v>
      </c>
      <c r="C225" s="183">
        <v>4585.7700000000004</v>
      </c>
      <c r="D225" s="183">
        <v>90</v>
      </c>
      <c r="E225" s="183">
        <v>-92</v>
      </c>
      <c r="F225" s="183">
        <v>6</v>
      </c>
      <c r="G225" s="183">
        <v>4589.7700000000004</v>
      </c>
      <c r="H225" s="184" t="s">
        <v>7472</v>
      </c>
      <c r="I225" s="171"/>
      <c r="J225" s="171"/>
    </row>
    <row r="226" spans="1:10" ht="15.5">
      <c r="A226" s="181">
        <v>195</v>
      </c>
      <c r="B226" s="182" t="s">
        <v>7473</v>
      </c>
      <c r="C226" s="183">
        <v>22716.54</v>
      </c>
      <c r="D226" s="183">
        <v>170</v>
      </c>
      <c r="E226" s="183">
        <v>-63</v>
      </c>
      <c r="F226" s="183">
        <v>8</v>
      </c>
      <c r="G226" s="183">
        <v>22831.54</v>
      </c>
      <c r="H226" s="184" t="s">
        <v>7474</v>
      </c>
      <c r="I226" s="171"/>
      <c r="J226" s="171"/>
    </row>
    <row r="227" spans="1:10" ht="15.5">
      <c r="A227" s="181">
        <v>1167</v>
      </c>
      <c r="B227" s="182" t="s">
        <v>3062</v>
      </c>
      <c r="C227" s="183">
        <v>5560.84</v>
      </c>
      <c r="D227" s="183">
        <v>35</v>
      </c>
      <c r="E227" s="183">
        <v>130</v>
      </c>
      <c r="F227" s="183">
        <v>32</v>
      </c>
      <c r="G227" s="183">
        <v>5757.84</v>
      </c>
      <c r="H227" s="184" t="s">
        <v>7475</v>
      </c>
      <c r="I227" s="171"/>
      <c r="J227" s="171"/>
    </row>
    <row r="228" spans="1:10" ht="15.5">
      <c r="A228" s="181">
        <v>638</v>
      </c>
      <c r="B228" s="182" t="s">
        <v>2506</v>
      </c>
      <c r="C228" s="183">
        <v>23512.18</v>
      </c>
      <c r="D228" s="183">
        <v>366</v>
      </c>
      <c r="E228" s="183">
        <v>-83</v>
      </c>
      <c r="F228" s="183">
        <v>17</v>
      </c>
      <c r="G228" s="183">
        <v>23812.18</v>
      </c>
      <c r="H228" s="184" t="s">
        <v>7476</v>
      </c>
      <c r="I228" s="171"/>
      <c r="J228" s="171"/>
    </row>
    <row r="229" spans="1:10" ht="15.5">
      <c r="A229" s="181">
        <v>1243</v>
      </c>
      <c r="B229" s="182" t="s">
        <v>7477</v>
      </c>
      <c r="C229" s="183">
        <v>2951.17</v>
      </c>
      <c r="D229" s="183">
        <v>11</v>
      </c>
      <c r="E229" s="183">
        <v>-23</v>
      </c>
      <c r="F229" s="183">
        <v>13</v>
      </c>
      <c r="G229" s="183">
        <v>2952.17</v>
      </c>
      <c r="H229" s="184" t="s">
        <v>7478</v>
      </c>
      <c r="I229" s="171"/>
      <c r="J229" s="171"/>
    </row>
    <row r="230" spans="1:10" ht="15.5">
      <c r="A230" s="181">
        <v>1347</v>
      </c>
      <c r="B230" s="182" t="s">
        <v>7479</v>
      </c>
      <c r="C230" s="183">
        <v>2593.58</v>
      </c>
      <c r="D230" s="183">
        <v>84</v>
      </c>
      <c r="E230" s="183">
        <v>25</v>
      </c>
      <c r="F230" s="183">
        <v>1</v>
      </c>
      <c r="G230" s="183">
        <v>2703.58</v>
      </c>
      <c r="H230" s="184" t="s">
        <v>7480</v>
      </c>
      <c r="I230" s="171"/>
      <c r="J230" s="171"/>
    </row>
    <row r="231" spans="1:10" ht="15.5">
      <c r="A231" s="181">
        <v>4100</v>
      </c>
      <c r="B231" s="182" t="s">
        <v>779</v>
      </c>
      <c r="C231" s="183">
        <v>7500.34</v>
      </c>
      <c r="D231" s="183">
        <v>63</v>
      </c>
      <c r="E231" s="183">
        <v>26</v>
      </c>
      <c r="F231" s="183">
        <v>13</v>
      </c>
      <c r="G231" s="183">
        <v>7602.34</v>
      </c>
      <c r="H231" s="184" t="s">
        <v>7481</v>
      </c>
      <c r="I231" s="171"/>
      <c r="J231" s="171"/>
    </row>
    <row r="232" spans="1:10" ht="15.5">
      <c r="A232" s="181">
        <v>2620</v>
      </c>
      <c r="B232" s="182" t="s">
        <v>7482</v>
      </c>
      <c r="C232" s="183">
        <v>40834.5</v>
      </c>
      <c r="D232" s="183">
        <v>213</v>
      </c>
      <c r="E232" s="183">
        <v>593</v>
      </c>
      <c r="F232" s="183">
        <v>32</v>
      </c>
      <c r="G232" s="183">
        <v>41672.5</v>
      </c>
      <c r="H232" s="184" t="s">
        <v>7483</v>
      </c>
      <c r="I232" s="171"/>
      <c r="J232" s="171"/>
    </row>
    <row r="233" spans="1:10" ht="15.5">
      <c r="A233" s="181">
        <v>3611</v>
      </c>
      <c r="B233" s="182" t="s">
        <v>7484</v>
      </c>
      <c r="C233" s="183">
        <v>7338.41</v>
      </c>
      <c r="D233" s="183">
        <v>169</v>
      </c>
      <c r="E233" s="183">
        <v>-17</v>
      </c>
      <c r="F233" s="183">
        <v>2</v>
      </c>
      <c r="G233" s="183">
        <v>7492.41</v>
      </c>
      <c r="H233" s="184" t="s">
        <v>7485</v>
      </c>
      <c r="I233" s="171"/>
      <c r="J233" s="171"/>
    </row>
    <row r="234" spans="1:10" ht="15.5">
      <c r="A234" s="181">
        <v>6800</v>
      </c>
      <c r="B234" s="182" t="s">
        <v>7486</v>
      </c>
      <c r="C234" s="183">
        <v>59364.27</v>
      </c>
      <c r="D234" s="183">
        <v>422</v>
      </c>
      <c r="E234" s="183">
        <v>182</v>
      </c>
      <c r="F234" s="183">
        <v>51</v>
      </c>
      <c r="G234" s="183">
        <v>60019.27</v>
      </c>
      <c r="H234" s="184" t="s">
        <v>7487</v>
      </c>
      <c r="I234" s="171"/>
      <c r="J234" s="171"/>
    </row>
    <row r="235" spans="1:10" ht="15.5">
      <c r="A235" s="181">
        <v>9500</v>
      </c>
      <c r="B235" s="182" t="s">
        <v>236</v>
      </c>
      <c r="C235" s="183">
        <v>41911.93</v>
      </c>
      <c r="D235" s="183">
        <v>198</v>
      </c>
      <c r="E235" s="183">
        <v>945</v>
      </c>
      <c r="F235" s="183">
        <v>74</v>
      </c>
      <c r="G235" s="183">
        <v>43128.93</v>
      </c>
      <c r="H235" s="184" t="s">
        <v>7488</v>
      </c>
      <c r="I235" s="171"/>
      <c r="J235" s="171"/>
    </row>
    <row r="236" spans="1:10" ht="15.5">
      <c r="A236" s="181">
        <v>2630</v>
      </c>
      <c r="B236" s="182" t="s">
        <v>7489</v>
      </c>
      <c r="C236" s="183">
        <v>58482.15</v>
      </c>
      <c r="D236" s="183">
        <v>925</v>
      </c>
      <c r="E236" s="183">
        <v>875</v>
      </c>
      <c r="F236" s="183">
        <v>69</v>
      </c>
      <c r="G236" s="183">
        <v>60351.15</v>
      </c>
      <c r="H236" s="184" t="s">
        <v>7490</v>
      </c>
      <c r="I236" s="171"/>
      <c r="J236" s="171"/>
    </row>
    <row r="237" spans="1:10" ht="15.5">
      <c r="A237" s="181">
        <v>2300</v>
      </c>
      <c r="B237" s="182" t="s">
        <v>7491</v>
      </c>
      <c r="C237" s="183">
        <v>18311.84</v>
      </c>
      <c r="D237" s="183">
        <v>48</v>
      </c>
      <c r="E237" s="183">
        <v>106</v>
      </c>
      <c r="F237" s="183">
        <v>47</v>
      </c>
      <c r="G237" s="183">
        <v>18512.84</v>
      </c>
      <c r="H237" s="184" t="s">
        <v>7492</v>
      </c>
      <c r="I237" s="171"/>
      <c r="J237" s="171"/>
    </row>
    <row r="238" spans="1:10" ht="15.5">
      <c r="A238" s="181">
        <v>9600</v>
      </c>
      <c r="B238" s="182" t="s">
        <v>7493</v>
      </c>
      <c r="C238" s="183">
        <v>39458.550000000003</v>
      </c>
      <c r="D238" s="183">
        <v>-53</v>
      </c>
      <c r="E238" s="183">
        <v>-311</v>
      </c>
      <c r="F238" s="183">
        <v>198</v>
      </c>
      <c r="G238" s="183">
        <v>39292.550000000003</v>
      </c>
      <c r="H238" s="184" t="s">
        <v>7494</v>
      </c>
      <c r="I238" s="171"/>
      <c r="J238" s="171"/>
    </row>
    <row r="239" spans="1:10" ht="15.5">
      <c r="A239" s="181">
        <v>1137</v>
      </c>
      <c r="B239" s="182" t="s">
        <v>7495</v>
      </c>
      <c r="C239" s="183">
        <v>6238.19</v>
      </c>
      <c r="D239" s="183">
        <v>245</v>
      </c>
      <c r="E239" s="183">
        <v>-107</v>
      </c>
      <c r="F239" s="183">
        <v>13</v>
      </c>
      <c r="G239" s="183">
        <v>6389.19</v>
      </c>
      <c r="H239" s="184" t="s">
        <v>7496</v>
      </c>
      <c r="I239" s="171"/>
      <c r="J239" s="171"/>
    </row>
    <row r="240" spans="1:10" ht="15.5">
      <c r="A240" s="181">
        <v>8200</v>
      </c>
      <c r="B240" s="182" t="s">
        <v>7497</v>
      </c>
      <c r="C240" s="183">
        <v>45462.84</v>
      </c>
      <c r="D240" s="183">
        <v>230</v>
      </c>
      <c r="E240" s="183">
        <v>661</v>
      </c>
      <c r="F240" s="183">
        <v>107</v>
      </c>
      <c r="G240" s="183">
        <v>46460.84</v>
      </c>
      <c r="H240" s="184" t="s">
        <v>7498</v>
      </c>
      <c r="I240" s="171"/>
      <c r="J240" s="171"/>
    </row>
    <row r="241" spans="1:10" ht="15.5">
      <c r="A241" s="181">
        <v>1034</v>
      </c>
      <c r="B241" s="182" t="s">
        <v>7499</v>
      </c>
      <c r="C241" s="183">
        <v>24383.96</v>
      </c>
      <c r="D241" s="183">
        <v>460</v>
      </c>
      <c r="E241" s="183">
        <v>108</v>
      </c>
      <c r="F241" s="183">
        <v>33</v>
      </c>
      <c r="G241" s="183">
        <v>24984.959999999999</v>
      </c>
      <c r="H241" s="184" t="s">
        <v>7500</v>
      </c>
      <c r="I241" s="171"/>
      <c r="J241" s="171"/>
    </row>
    <row r="242" spans="1:10" ht="15.5">
      <c r="A242" s="181">
        <v>469</v>
      </c>
      <c r="B242" s="182" t="s">
        <v>7501</v>
      </c>
      <c r="C242" s="183">
        <v>11076.87</v>
      </c>
      <c r="D242" s="183">
        <v>118</v>
      </c>
      <c r="E242" s="183">
        <v>-161</v>
      </c>
      <c r="F242" s="183">
        <v>-3</v>
      </c>
      <c r="G242" s="183">
        <v>11030.87</v>
      </c>
      <c r="H242" s="184" t="s">
        <v>7502</v>
      </c>
      <c r="I242" s="171"/>
      <c r="J242" s="171"/>
    </row>
    <row r="243" spans="1:10" ht="15.5">
      <c r="A243" s="181">
        <v>2800</v>
      </c>
      <c r="B243" s="182" t="s">
        <v>7503</v>
      </c>
      <c r="C243" s="183">
        <v>22363.06</v>
      </c>
      <c r="D243" s="183">
        <v>137</v>
      </c>
      <c r="E243" s="183">
        <v>-130</v>
      </c>
      <c r="F243" s="183">
        <v>24</v>
      </c>
      <c r="G243" s="183">
        <v>22394.06</v>
      </c>
      <c r="H243" s="184" t="s">
        <v>7504</v>
      </c>
      <c r="I243" s="171"/>
      <c r="J243" s="171"/>
    </row>
    <row r="244" spans="1:10" ht="15.5">
      <c r="A244" s="181">
        <v>3640</v>
      </c>
      <c r="B244" s="182" t="s">
        <v>4219</v>
      </c>
      <c r="C244" s="183">
        <v>9416.8700000000008</v>
      </c>
      <c r="D244" s="183">
        <v>208</v>
      </c>
      <c r="E244" s="183">
        <v>-3</v>
      </c>
      <c r="F244" s="183">
        <v>19</v>
      </c>
      <c r="G244" s="183">
        <v>9640.8700000000008</v>
      </c>
      <c r="H244" s="184" t="s">
        <v>7505</v>
      </c>
      <c r="I244" s="171"/>
      <c r="J244" s="171"/>
    </row>
    <row r="245" spans="1:10" ht="15.5">
      <c r="A245" s="181">
        <v>543</v>
      </c>
      <c r="B245" s="182" t="s">
        <v>3663</v>
      </c>
      <c r="C245" s="183">
        <v>7792.17</v>
      </c>
      <c r="D245" s="183">
        <v>58</v>
      </c>
      <c r="E245" s="183">
        <v>-58</v>
      </c>
      <c r="F245" s="183">
        <v>0</v>
      </c>
      <c r="G245" s="183">
        <v>7792.17</v>
      </c>
      <c r="H245" s="184" t="s">
        <v>7506</v>
      </c>
      <c r="I245" s="171"/>
      <c r="J245" s="171"/>
    </row>
    <row r="246" spans="1:10" ht="15.5">
      <c r="A246" s="181">
        <v>2640</v>
      </c>
      <c r="B246" s="182" t="s">
        <v>402</v>
      </c>
      <c r="C246" s="183">
        <v>67623.990000000005</v>
      </c>
      <c r="D246" s="183">
        <v>1325</v>
      </c>
      <c r="E246" s="183">
        <v>2293</v>
      </c>
      <c r="F246" s="183">
        <v>68</v>
      </c>
      <c r="G246" s="183">
        <v>71309.990000000005</v>
      </c>
      <c r="H246" s="184" t="s">
        <v>7507</v>
      </c>
      <c r="I246" s="171"/>
      <c r="J246" s="171"/>
    </row>
    <row r="247" spans="1:10" ht="15.5">
      <c r="A247" s="181">
        <v>26</v>
      </c>
      <c r="B247" s="182" t="s">
        <v>769</v>
      </c>
      <c r="C247" s="183">
        <v>3217.27</v>
      </c>
      <c r="D247" s="183">
        <v>27</v>
      </c>
      <c r="E247" s="183">
        <v>-6</v>
      </c>
      <c r="F247" s="183">
        <v>1</v>
      </c>
      <c r="G247" s="183">
        <v>3239.27</v>
      </c>
      <c r="H247" s="184" t="s">
        <v>7508</v>
      </c>
      <c r="I247" s="171"/>
      <c r="J247" s="171"/>
    </row>
    <row r="248" spans="1:10" ht="15.5">
      <c r="A248" s="181">
        <v>8300</v>
      </c>
      <c r="B248" s="182" t="s">
        <v>157</v>
      </c>
      <c r="C248" s="183">
        <v>256053.48</v>
      </c>
      <c r="D248" s="183">
        <v>1652</v>
      </c>
      <c r="E248" s="183">
        <v>-1394</v>
      </c>
      <c r="F248" s="183">
        <v>405</v>
      </c>
      <c r="G248" s="183">
        <v>256716.48</v>
      </c>
      <c r="H248" s="184" t="s">
        <v>7509</v>
      </c>
      <c r="I248" s="171"/>
      <c r="J248" s="171"/>
    </row>
    <row r="249" spans="1:10" ht="15.5">
      <c r="A249" s="181">
        <v>3795</v>
      </c>
      <c r="B249" s="182" t="s">
        <v>7510</v>
      </c>
      <c r="C249" s="183">
        <v>2786.44</v>
      </c>
      <c r="D249" s="183">
        <v>91</v>
      </c>
      <c r="E249" s="183">
        <v>22</v>
      </c>
      <c r="F249" s="183">
        <v>1</v>
      </c>
      <c r="G249" s="183">
        <v>2900.44</v>
      </c>
      <c r="H249" s="184" t="s">
        <v>7511</v>
      </c>
      <c r="I249" s="171"/>
      <c r="J249" s="171"/>
    </row>
    <row r="250" spans="1:10" ht="15.5">
      <c r="A250" s="181">
        <v>1161</v>
      </c>
      <c r="B250" s="182" t="s">
        <v>2347</v>
      </c>
      <c r="C250" s="183">
        <v>73768.42</v>
      </c>
      <c r="D250" s="183">
        <v>1961</v>
      </c>
      <c r="E250" s="183">
        <v>9</v>
      </c>
      <c r="F250" s="183">
        <v>35</v>
      </c>
      <c r="G250" s="183">
        <v>75773.42</v>
      </c>
      <c r="H250" s="184" t="s">
        <v>7512</v>
      </c>
      <c r="I250" s="171"/>
      <c r="J250" s="171"/>
    </row>
    <row r="251" spans="1:10" ht="15.5">
      <c r="A251" s="181">
        <v>997</v>
      </c>
      <c r="B251" s="182" t="s">
        <v>7513</v>
      </c>
      <c r="C251" s="183">
        <v>2092.6999999999998</v>
      </c>
      <c r="D251" s="183">
        <v>35</v>
      </c>
      <c r="E251" s="183">
        <v>7</v>
      </c>
      <c r="F251" s="183">
        <v>-3</v>
      </c>
      <c r="G251" s="183">
        <v>2131.6999999999998</v>
      </c>
      <c r="H251" s="184" t="s">
        <v>7514</v>
      </c>
      <c r="I251" s="171"/>
      <c r="J251" s="171"/>
    </row>
    <row r="252" spans="1:10" ht="15.5">
      <c r="A252" s="181">
        <v>8400</v>
      </c>
      <c r="B252" s="182" t="s">
        <v>233</v>
      </c>
      <c r="C252" s="183">
        <v>146095.37</v>
      </c>
      <c r="D252" s="183">
        <v>1558</v>
      </c>
      <c r="E252" s="183">
        <v>-520</v>
      </c>
      <c r="F252" s="183">
        <v>325</v>
      </c>
      <c r="G252" s="183">
        <v>147458.37</v>
      </c>
      <c r="H252" s="184" t="s">
        <v>7515</v>
      </c>
      <c r="I252" s="171"/>
      <c r="J252" s="171"/>
    </row>
    <row r="253" spans="1:10" ht="15.5">
      <c r="A253" s="181">
        <v>542</v>
      </c>
      <c r="B253" s="182" t="s">
        <v>2304</v>
      </c>
      <c r="C253" s="183">
        <v>19141.41</v>
      </c>
      <c r="D253" s="183">
        <v>216</v>
      </c>
      <c r="E253" s="183">
        <v>-100</v>
      </c>
      <c r="F253" s="183">
        <v>-2</v>
      </c>
      <c r="G253" s="183">
        <v>19255.41</v>
      </c>
      <c r="H253" s="184" t="s">
        <v>7516</v>
      </c>
      <c r="I253" s="171"/>
      <c r="J253" s="171"/>
    </row>
    <row r="254" spans="1:10" ht="15.5">
      <c r="A254" s="181">
        <v>922</v>
      </c>
      <c r="B254" s="182" t="s">
        <v>7517</v>
      </c>
      <c r="C254" s="183">
        <v>13265.45</v>
      </c>
      <c r="D254" s="183">
        <v>413</v>
      </c>
      <c r="E254" s="183">
        <v>23</v>
      </c>
      <c r="F254" s="183">
        <v>6</v>
      </c>
      <c r="G254" s="183">
        <v>13707.45</v>
      </c>
      <c r="H254" s="184" t="s">
        <v>7518</v>
      </c>
      <c r="I254" s="171"/>
      <c r="J254" s="171"/>
    </row>
    <row r="255" spans="1:10" ht="15.5">
      <c r="A255" s="181">
        <v>8500</v>
      </c>
      <c r="B255" s="182" t="s">
        <v>1141</v>
      </c>
      <c r="C255" s="183">
        <v>76987.490000000005</v>
      </c>
      <c r="D255" s="183">
        <v>938</v>
      </c>
      <c r="E255" s="183">
        <v>-442</v>
      </c>
      <c r="F255" s="183">
        <v>151</v>
      </c>
      <c r="G255" s="183">
        <v>77634.490000000005</v>
      </c>
      <c r="H255" s="184" t="s">
        <v>7519</v>
      </c>
      <c r="I255" s="171"/>
      <c r="J255" s="171"/>
    </row>
    <row r="256" spans="1:10" ht="15.5">
      <c r="A256" s="181">
        <v>8600</v>
      </c>
      <c r="B256" s="182" t="s">
        <v>146</v>
      </c>
      <c r="C256" s="183">
        <v>167556.03</v>
      </c>
      <c r="D256" s="183">
        <v>1050</v>
      </c>
      <c r="E256" s="183">
        <v>441</v>
      </c>
      <c r="F256" s="183">
        <v>331</v>
      </c>
      <c r="G256" s="183">
        <v>169378.03</v>
      </c>
      <c r="H256" s="184" t="s">
        <v>7520</v>
      </c>
      <c r="I256" s="171"/>
      <c r="J256" s="171"/>
    </row>
    <row r="257" spans="1:10" ht="15.5">
      <c r="A257" s="181">
        <v>2650</v>
      </c>
      <c r="B257" s="182" t="s">
        <v>171</v>
      </c>
      <c r="C257" s="183">
        <v>47511.69</v>
      </c>
      <c r="D257" s="183">
        <v>221</v>
      </c>
      <c r="E257" s="183">
        <v>38</v>
      </c>
      <c r="F257" s="183">
        <v>114</v>
      </c>
      <c r="G257" s="183">
        <v>47884.69</v>
      </c>
      <c r="H257" s="184" t="s">
        <v>7521</v>
      </c>
      <c r="I257" s="171"/>
      <c r="J257" s="171"/>
    </row>
    <row r="258" spans="1:10" ht="15.5">
      <c r="A258" s="181">
        <v>122</v>
      </c>
      <c r="B258" s="182" t="s">
        <v>1059</v>
      </c>
      <c r="C258" s="183">
        <v>7897.42</v>
      </c>
      <c r="D258" s="183">
        <v>57</v>
      </c>
      <c r="E258" s="183">
        <v>104</v>
      </c>
      <c r="F258" s="183">
        <v>7</v>
      </c>
      <c r="G258" s="183">
        <v>8065.42</v>
      </c>
      <c r="H258" s="184" t="s">
        <v>7522</v>
      </c>
      <c r="I258" s="171"/>
      <c r="J258" s="171"/>
    </row>
    <row r="259" spans="1:10" ht="15.5">
      <c r="A259" s="181">
        <v>8700</v>
      </c>
      <c r="B259" s="182" t="s">
        <v>416</v>
      </c>
      <c r="C259" s="183">
        <v>76277.34</v>
      </c>
      <c r="D259" s="183">
        <v>579</v>
      </c>
      <c r="E259" s="183">
        <v>660</v>
      </c>
      <c r="F259" s="183">
        <v>814</v>
      </c>
      <c r="G259" s="183">
        <v>78330.34</v>
      </c>
      <c r="H259" s="184" t="s">
        <v>7523</v>
      </c>
      <c r="I259" s="171"/>
      <c r="J259" s="171"/>
    </row>
    <row r="260" spans="1:10" ht="15.5">
      <c r="A260" s="181">
        <v>913</v>
      </c>
      <c r="B260" s="182" t="s">
        <v>7524</v>
      </c>
      <c r="C260" s="183">
        <v>6150.94</v>
      </c>
      <c r="D260" s="183">
        <v>92</v>
      </c>
      <c r="E260" s="183">
        <v>24</v>
      </c>
      <c r="F260" s="183">
        <v>-3</v>
      </c>
      <c r="G260" s="183">
        <v>6263.94</v>
      </c>
      <c r="H260" s="184" t="s">
        <v>7525</v>
      </c>
      <c r="I260" s="171"/>
      <c r="J260" s="171"/>
    </row>
    <row r="261" spans="1:10" ht="15.5">
      <c r="A261" s="181">
        <v>1286</v>
      </c>
      <c r="B261" s="182" t="s">
        <v>7526</v>
      </c>
      <c r="C261" s="183">
        <v>11363.44</v>
      </c>
      <c r="D261" s="183">
        <v>337</v>
      </c>
      <c r="E261" s="183">
        <v>95</v>
      </c>
      <c r="F261" s="183">
        <v>11</v>
      </c>
      <c r="G261" s="183">
        <v>11806.44</v>
      </c>
      <c r="H261" s="184" t="s">
        <v>7527</v>
      </c>
      <c r="I261" s="171"/>
      <c r="J261" s="171"/>
    </row>
    <row r="262" spans="1:10" ht="15.5">
      <c r="A262" s="181">
        <v>1031</v>
      </c>
      <c r="B262" s="182" t="s">
        <v>1153</v>
      </c>
      <c r="C262" s="183">
        <v>29073.7</v>
      </c>
      <c r="D262" s="183">
        <v>591</v>
      </c>
      <c r="E262" s="183">
        <v>801</v>
      </c>
      <c r="F262" s="183">
        <v>28</v>
      </c>
      <c r="G262" s="183">
        <v>30493.7</v>
      </c>
      <c r="H262" s="184" t="s">
        <v>7528</v>
      </c>
      <c r="I262" s="171"/>
      <c r="J262" s="171"/>
    </row>
    <row r="263" spans="1:10" ht="15.5">
      <c r="A263" s="181">
        <v>1304</v>
      </c>
      <c r="B263" s="182" t="s">
        <v>812</v>
      </c>
      <c r="C263" s="183">
        <v>21013.599999999999</v>
      </c>
      <c r="D263" s="183">
        <v>161</v>
      </c>
      <c r="E263" s="183">
        <v>184</v>
      </c>
      <c r="F263" s="183">
        <v>-2</v>
      </c>
      <c r="G263" s="183">
        <v>21356.6</v>
      </c>
      <c r="H263" s="184" t="s">
        <v>7529</v>
      </c>
      <c r="I263" s="171"/>
      <c r="J263" s="171"/>
    </row>
    <row r="264" spans="1:10" ht="15.5">
      <c r="A264" s="181">
        <v>658</v>
      </c>
      <c r="B264" s="182" t="s">
        <v>7530</v>
      </c>
      <c r="C264" s="183">
        <v>2944.2</v>
      </c>
      <c r="D264" s="183">
        <v>35</v>
      </c>
      <c r="E264" s="183">
        <v>-6</v>
      </c>
      <c r="F264" s="183">
        <v>0</v>
      </c>
      <c r="G264" s="183">
        <v>2973.2</v>
      </c>
      <c r="H264" s="184" t="s">
        <v>7531</v>
      </c>
      <c r="I264" s="171"/>
      <c r="J264" s="171"/>
    </row>
    <row r="265" spans="1:10" ht="15.5">
      <c r="A265" s="181">
        <v>3641</v>
      </c>
      <c r="B265" s="182" t="s">
        <v>7532</v>
      </c>
      <c r="C265" s="183">
        <v>4483.16</v>
      </c>
      <c r="D265" s="183">
        <v>147</v>
      </c>
      <c r="E265" s="183">
        <v>137</v>
      </c>
      <c r="F265" s="183">
        <v>0</v>
      </c>
      <c r="G265" s="183">
        <v>4767.16</v>
      </c>
      <c r="H265" s="184" t="s">
        <v>7533</v>
      </c>
      <c r="I265" s="171"/>
      <c r="J265" s="171"/>
    </row>
    <row r="266" spans="1:10" ht="15.5">
      <c r="A266" s="181">
        <v>812</v>
      </c>
      <c r="B266" s="182" t="s">
        <v>4103</v>
      </c>
      <c r="C266" s="183">
        <v>6754.01</v>
      </c>
      <c r="D266" s="183">
        <v>63</v>
      </c>
      <c r="E266" s="183">
        <v>248</v>
      </c>
      <c r="F266" s="183">
        <v>4</v>
      </c>
      <c r="G266" s="183">
        <v>7069.01</v>
      </c>
      <c r="H266" s="184" t="s">
        <v>7534</v>
      </c>
      <c r="I266" s="171"/>
      <c r="J266" s="171"/>
    </row>
    <row r="267" spans="1:10" ht="15.5">
      <c r="A267" s="181">
        <v>1337</v>
      </c>
      <c r="B267" s="182" t="s">
        <v>7535</v>
      </c>
      <c r="C267" s="183">
        <v>2517.4699999999998</v>
      </c>
      <c r="D267" s="183">
        <v>6</v>
      </c>
      <c r="E267" s="183">
        <v>-26</v>
      </c>
      <c r="F267" s="183">
        <v>-1</v>
      </c>
      <c r="G267" s="183">
        <v>2496.4699999999998</v>
      </c>
      <c r="H267" s="184" t="s">
        <v>7536</v>
      </c>
      <c r="I267" s="171"/>
      <c r="J267" s="171"/>
    </row>
    <row r="268" spans="1:10" ht="15.5">
      <c r="A268" s="181">
        <v>538</v>
      </c>
      <c r="B268" s="182" t="s">
        <v>7537</v>
      </c>
      <c r="C268" s="183">
        <v>7228.44</v>
      </c>
      <c r="D268" s="183">
        <v>112</v>
      </c>
      <c r="E268" s="183">
        <v>21</v>
      </c>
      <c r="F268" s="183">
        <v>2</v>
      </c>
      <c r="G268" s="183">
        <v>7363.44</v>
      </c>
      <c r="H268" s="184" t="s">
        <v>7538</v>
      </c>
      <c r="I268" s="171"/>
      <c r="J268" s="171"/>
    </row>
    <row r="269" spans="1:10" ht="15.5">
      <c r="A269" s="181">
        <v>3720</v>
      </c>
      <c r="B269" s="182" t="s">
        <v>7539</v>
      </c>
      <c r="C269" s="183">
        <v>6056.5</v>
      </c>
      <c r="D269" s="183">
        <v>60</v>
      </c>
      <c r="E269" s="183">
        <v>1</v>
      </c>
      <c r="F269" s="183">
        <v>4</v>
      </c>
      <c r="G269" s="183">
        <v>6121.5</v>
      </c>
      <c r="H269" s="184" t="s">
        <v>7540</v>
      </c>
      <c r="I269" s="171"/>
      <c r="J269" s="171"/>
    </row>
    <row r="270" spans="1:10" ht="15.5">
      <c r="A270" s="181">
        <v>8800</v>
      </c>
      <c r="B270" s="182" t="s">
        <v>3039</v>
      </c>
      <c r="C270" s="183">
        <v>42509.46</v>
      </c>
      <c r="D270" s="183">
        <v>396</v>
      </c>
      <c r="E270" s="183">
        <v>54</v>
      </c>
      <c r="F270" s="183">
        <v>14</v>
      </c>
      <c r="G270" s="183">
        <v>42973.46</v>
      </c>
      <c r="H270" s="184" t="s">
        <v>7541</v>
      </c>
      <c r="I270" s="171"/>
      <c r="J270" s="171"/>
    </row>
    <row r="271" spans="1:10" ht="15.5">
      <c r="A271" s="181">
        <v>763</v>
      </c>
      <c r="B271" s="182" t="s">
        <v>7542</v>
      </c>
      <c r="C271" s="183">
        <v>2090.81</v>
      </c>
      <c r="D271" s="183">
        <v>21</v>
      </c>
      <c r="E271" s="183">
        <v>0</v>
      </c>
      <c r="F271" s="183">
        <v>1</v>
      </c>
      <c r="G271" s="183">
        <v>2112.81</v>
      </c>
      <c r="H271" s="184" t="s">
        <v>7543</v>
      </c>
      <c r="I271" s="171"/>
      <c r="J271" s="171"/>
    </row>
    <row r="272" spans="1:10" ht="15.5">
      <c r="A272" s="181">
        <v>5000</v>
      </c>
      <c r="B272" s="182" t="s">
        <v>7544</v>
      </c>
      <c r="C272" s="183">
        <v>463807.73</v>
      </c>
      <c r="D272" s="183">
        <v>4271</v>
      </c>
      <c r="E272" s="183">
        <v>-2460</v>
      </c>
      <c r="F272" s="183">
        <v>2441</v>
      </c>
      <c r="G272" s="183">
        <v>468059.73</v>
      </c>
      <c r="H272" s="184" t="s">
        <v>7545</v>
      </c>
      <c r="I272" s="171"/>
      <c r="J272" s="171"/>
    </row>
    <row r="273" spans="1:10" ht="15.5">
      <c r="A273" s="181">
        <v>154</v>
      </c>
      <c r="B273" s="182" t="s">
        <v>950</v>
      </c>
      <c r="C273" s="183">
        <v>13492.39</v>
      </c>
      <c r="D273" s="183">
        <v>114</v>
      </c>
      <c r="E273" s="183">
        <v>464</v>
      </c>
      <c r="F273" s="183">
        <v>45</v>
      </c>
      <c r="G273" s="183">
        <v>14115.39</v>
      </c>
      <c r="H273" s="184" t="s">
        <v>7546</v>
      </c>
      <c r="I273" s="171"/>
      <c r="J273" s="171"/>
    </row>
    <row r="274" spans="1:10" ht="15.5">
      <c r="A274" s="181">
        <v>1054</v>
      </c>
      <c r="B274" s="182" t="s">
        <v>7547</v>
      </c>
      <c r="C274" s="183">
        <v>21553.62</v>
      </c>
      <c r="D274" s="183">
        <v>620</v>
      </c>
      <c r="E274" s="183">
        <v>-83</v>
      </c>
      <c r="F274" s="183">
        <v>12</v>
      </c>
      <c r="G274" s="183">
        <v>22102.62</v>
      </c>
      <c r="H274" s="184" t="s">
        <v>7548</v>
      </c>
      <c r="I274" s="171"/>
      <c r="J274" s="171"/>
    </row>
    <row r="275" spans="1:10" ht="15.5">
      <c r="A275" s="181">
        <v>709</v>
      </c>
      <c r="B275" s="182" t="s">
        <v>7549</v>
      </c>
      <c r="C275" s="183">
        <v>2268.42</v>
      </c>
      <c r="D275" s="183">
        <v>44</v>
      </c>
      <c r="E275" s="183">
        <v>-64</v>
      </c>
      <c r="F275" s="183">
        <v>1</v>
      </c>
      <c r="G275" s="183">
        <v>2249.42</v>
      </c>
      <c r="H275" s="184" t="s">
        <v>7550</v>
      </c>
      <c r="I275" s="171"/>
      <c r="J275" s="171"/>
    </row>
    <row r="276" spans="1:10" ht="16" thickBot="1">
      <c r="A276" s="185">
        <v>3563</v>
      </c>
      <c r="B276" s="186" t="s">
        <v>7551</v>
      </c>
      <c r="C276" s="187">
        <v>4168.33</v>
      </c>
      <c r="D276" s="187">
        <v>102</v>
      </c>
      <c r="E276" s="187">
        <v>38</v>
      </c>
      <c r="F276" s="187">
        <v>20</v>
      </c>
      <c r="G276" s="187">
        <v>4328.33</v>
      </c>
      <c r="H276" s="188" t="s">
        <v>7552</v>
      </c>
      <c r="I276" s="171"/>
      <c r="J276" s="171"/>
    </row>
    <row r="277" spans="1:10" s="192" customFormat="1" ht="16" thickTop="1">
      <c r="A277" s="189" t="s">
        <v>7553</v>
      </c>
      <c r="B277" s="190"/>
      <c r="C277" s="190"/>
      <c r="D277" s="190"/>
      <c r="E277" s="190"/>
      <c r="F277" s="190"/>
      <c r="G277" s="190"/>
      <c r="H277" s="191" t="s">
        <v>7554</v>
      </c>
      <c r="I277" s="190"/>
      <c r="J277" s="190"/>
    </row>
  </sheetData>
  <autoFilter ref="A7:M277" xr:uid="{00000000-0009-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49B3-75ED-42A2-85C4-72755119D713}">
  <dimension ref="A1:I38"/>
  <sheetViews>
    <sheetView showGridLines="0" rightToLeft="1" workbookViewId="0">
      <selection activeCell="B4" sqref="B4"/>
    </sheetView>
  </sheetViews>
  <sheetFormatPr defaultRowHeight="14"/>
  <cols>
    <col min="1" max="1" width="29.83203125" customWidth="1"/>
    <col min="2" max="2" width="55.58203125" customWidth="1"/>
    <col min="7" max="7" width="10.08203125" hidden="1" customWidth="1"/>
    <col min="8" max="9" width="9" hidden="1" customWidth="1"/>
  </cols>
  <sheetData>
    <row r="1" spans="1:6" ht="20.25" customHeight="1">
      <c r="A1" s="208" t="s">
        <v>7038</v>
      </c>
      <c r="B1" s="209"/>
      <c r="C1" s="209"/>
      <c r="D1" s="210"/>
      <c r="E1" s="204"/>
      <c r="F1" s="204"/>
    </row>
    <row r="2" spans="1:6" ht="20.25" customHeight="1">
      <c r="A2" s="211" t="s">
        <v>7608</v>
      </c>
      <c r="B2" s="204"/>
      <c r="C2" s="204"/>
      <c r="D2" s="212"/>
      <c r="E2" s="204"/>
      <c r="F2" s="204"/>
    </row>
    <row r="3" spans="1:6" ht="31.5" customHeight="1">
      <c r="A3" s="213" t="s">
        <v>7043</v>
      </c>
      <c r="B3" s="205"/>
      <c r="C3" s="205"/>
      <c r="D3" s="214"/>
      <c r="E3" s="205"/>
      <c r="F3" s="205"/>
    </row>
    <row r="4" spans="1:6" ht="18">
      <c r="A4" s="215" t="s">
        <v>7</v>
      </c>
      <c r="B4" s="206"/>
      <c r="C4" s="206"/>
      <c r="D4" s="216"/>
      <c r="E4" s="206"/>
      <c r="F4" s="206"/>
    </row>
    <row r="5" spans="1:6">
      <c r="A5" s="217" t="s">
        <v>7019</v>
      </c>
      <c r="B5" s="112"/>
      <c r="D5" s="218"/>
    </row>
    <row r="6" spans="1:6">
      <c r="A6" s="217" t="s">
        <v>7097</v>
      </c>
      <c r="B6" s="273"/>
      <c r="D6" s="218"/>
    </row>
    <row r="7" spans="1:6">
      <c r="A7" s="219" t="s">
        <v>7050</v>
      </c>
      <c r="B7" s="112"/>
      <c r="D7" s="218"/>
    </row>
    <row r="8" spans="1:6" ht="18">
      <c r="A8" s="220" t="s">
        <v>7100</v>
      </c>
      <c r="B8" s="207"/>
      <c r="C8" s="207"/>
      <c r="D8" s="221"/>
      <c r="E8" s="207"/>
      <c r="F8" s="207"/>
    </row>
    <row r="9" spans="1:6">
      <c r="A9" s="217" t="s">
        <v>3</v>
      </c>
      <c r="B9" s="112"/>
      <c r="D9" s="218"/>
    </row>
    <row r="10" spans="1:6">
      <c r="A10" s="217" t="s">
        <v>4</v>
      </c>
      <c r="B10" s="112"/>
      <c r="D10" s="218"/>
    </row>
    <row r="11" spans="1:6">
      <c r="A11" s="217" t="s">
        <v>8</v>
      </c>
      <c r="B11" s="112"/>
      <c r="D11" s="218"/>
    </row>
    <row r="12" spans="1:6">
      <c r="A12" s="217" t="s">
        <v>9</v>
      </c>
      <c r="B12" s="112"/>
      <c r="D12" s="218"/>
    </row>
    <row r="13" spans="1:6">
      <c r="A13" s="217" t="s">
        <v>7042</v>
      </c>
      <c r="B13" s="112"/>
      <c r="D13" s="218"/>
    </row>
    <row r="14" spans="1:6">
      <c r="A14" s="217" t="s">
        <v>7020</v>
      </c>
      <c r="B14" s="112"/>
      <c r="D14" s="218"/>
    </row>
    <row r="15" spans="1:6">
      <c r="A15" s="235"/>
      <c r="B15" s="236"/>
      <c r="D15" s="218"/>
    </row>
    <row r="16" spans="1:6" ht="22.5" customHeight="1">
      <c r="A16" s="219" t="s">
        <v>7578</v>
      </c>
      <c r="B16" s="237"/>
      <c r="D16" s="218"/>
    </row>
    <row r="17" spans="1:9" ht="22.5" customHeight="1">
      <c r="A17" s="219" t="s">
        <v>7578</v>
      </c>
      <c r="B17" s="237"/>
      <c r="D17" s="218"/>
      <c r="G17" s="229">
        <v>2023</v>
      </c>
      <c r="I17" s="62" t="s">
        <v>7592</v>
      </c>
    </row>
    <row r="18" spans="1:9" ht="22.5" customHeight="1">
      <c r="A18" s="219" t="s">
        <v>7578</v>
      </c>
      <c r="B18" s="237"/>
      <c r="D18" s="218"/>
      <c r="G18" s="229">
        <v>2024</v>
      </c>
      <c r="I18" s="62" t="s">
        <v>7593</v>
      </c>
    </row>
    <row r="19" spans="1:9" ht="22.5" customHeight="1">
      <c r="A19" s="219" t="s">
        <v>7579</v>
      </c>
      <c r="B19" s="255"/>
      <c r="D19" s="218"/>
      <c r="I19" s="62" t="s">
        <v>7594</v>
      </c>
    </row>
    <row r="20" spans="1:9" ht="46.5" customHeight="1">
      <c r="A20" s="219" t="s">
        <v>7580</v>
      </c>
      <c r="B20" s="238"/>
      <c r="D20" s="218"/>
      <c r="I20" s="62" t="s">
        <v>7595</v>
      </c>
    </row>
    <row r="21" spans="1:9" ht="64" customHeight="1">
      <c r="A21" s="219" t="s">
        <v>7581</v>
      </c>
      <c r="B21" s="238"/>
      <c r="D21" s="218"/>
      <c r="I21" s="62" t="s">
        <v>7596</v>
      </c>
    </row>
    <row r="22" spans="1:9">
      <c r="A22" s="235"/>
      <c r="B22" s="236"/>
      <c r="D22" s="218"/>
      <c r="I22" s="62" t="s">
        <v>7597</v>
      </c>
    </row>
    <row r="23" spans="1:9" ht="14.5" thickBot="1">
      <c r="A23" s="222"/>
      <c r="D23" s="218"/>
      <c r="I23" s="62" t="s">
        <v>7598</v>
      </c>
    </row>
    <row r="24" spans="1:9" ht="183.75" customHeight="1" thickBot="1">
      <c r="A24" s="276" t="s">
        <v>7630</v>
      </c>
      <c r="B24" s="277"/>
      <c r="D24" s="218"/>
      <c r="I24" s="62" t="s">
        <v>7599</v>
      </c>
    </row>
    <row r="25" spans="1:9">
      <c r="A25" s="222"/>
      <c r="D25" s="218"/>
      <c r="I25" s="62" t="s">
        <v>7600</v>
      </c>
    </row>
    <row r="26" spans="1:9" ht="14.5" thickBot="1">
      <c r="A26" s="223"/>
      <c r="B26" s="224"/>
      <c r="C26" s="224"/>
      <c r="D26" s="225"/>
      <c r="I26" s="62" t="s">
        <v>7601</v>
      </c>
    </row>
    <row r="27" spans="1:9">
      <c r="I27" s="62" t="s">
        <v>7609</v>
      </c>
    </row>
    <row r="28" spans="1:9" ht="14.5" thickBot="1">
      <c r="A28" s="239"/>
      <c r="B28" s="62"/>
      <c r="C28" s="62"/>
      <c r="D28" s="62"/>
      <c r="E28" s="62"/>
      <c r="I28" s="62" t="s">
        <v>7602</v>
      </c>
    </row>
    <row r="29" spans="1:9" ht="20.5">
      <c r="A29" s="278" t="s">
        <v>7582</v>
      </c>
      <c r="B29" s="279"/>
      <c r="C29" s="279"/>
      <c r="D29" s="280"/>
      <c r="E29" s="250"/>
      <c r="I29" s="62" t="s">
        <v>7603</v>
      </c>
    </row>
    <row r="30" spans="1:9" ht="21" thickBot="1">
      <c r="A30" s="281"/>
      <c r="B30" s="282"/>
      <c r="C30" s="282"/>
      <c r="D30" s="283"/>
      <c r="E30" s="250"/>
      <c r="I30" s="62" t="s">
        <v>7604</v>
      </c>
    </row>
    <row r="31" spans="1:9">
      <c r="A31" s="241" t="s">
        <v>7583</v>
      </c>
      <c r="B31" s="251"/>
      <c r="C31" s="251"/>
      <c r="D31" s="242"/>
      <c r="E31" s="251"/>
      <c r="I31" s="62" t="s">
        <v>7605</v>
      </c>
    </row>
    <row r="32" spans="1:9">
      <c r="A32" s="239"/>
      <c r="B32" s="62"/>
      <c r="C32" s="62"/>
      <c r="D32" s="240"/>
      <c r="E32" s="62"/>
      <c r="I32" s="62" t="s">
        <v>7606</v>
      </c>
    </row>
    <row r="33" spans="1:9">
      <c r="A33" s="241" t="s">
        <v>7584</v>
      </c>
      <c r="B33" s="253"/>
      <c r="C33" s="253"/>
      <c r="D33" s="243"/>
      <c r="I33" s="62" t="s">
        <v>7607</v>
      </c>
    </row>
    <row r="34" spans="1:9">
      <c r="A34" s="244" t="s">
        <v>7585</v>
      </c>
      <c r="B34" s="254" t="s">
        <v>7586</v>
      </c>
      <c r="C34" s="254" t="s">
        <v>7587</v>
      </c>
      <c r="D34" s="245" t="s">
        <v>7588</v>
      </c>
    </row>
    <row r="35" spans="1:9">
      <c r="A35" s="239"/>
      <c r="B35" s="252"/>
      <c r="C35" s="252"/>
      <c r="D35" s="240"/>
    </row>
    <row r="36" spans="1:9">
      <c r="A36" s="241" t="s">
        <v>7589</v>
      </c>
      <c r="B36" s="253"/>
      <c r="C36" s="253"/>
      <c r="D36" s="243"/>
    </row>
    <row r="37" spans="1:9">
      <c r="A37" s="244" t="s">
        <v>7590</v>
      </c>
      <c r="B37" s="254" t="s">
        <v>7586</v>
      </c>
      <c r="C37" s="254" t="s">
        <v>7587</v>
      </c>
      <c r="D37" s="245" t="s">
        <v>7588</v>
      </c>
    </row>
    <row r="38" spans="1:9" ht="41.15" customHeight="1" thickBot="1">
      <c r="A38" s="246" t="s">
        <v>7591</v>
      </c>
      <c r="B38" s="247"/>
      <c r="C38" s="248"/>
      <c r="D38" s="249"/>
      <c r="E38" s="252"/>
    </row>
  </sheetData>
  <sheetProtection algorithmName="SHA-512" hashValue="2cpSutk7oPGq/hdM0yCWFORXJaQM7ZTKg0aqPJT2VetiXKqLpvwxbtubx240ADzXA3pnRTiN2hvGCAkFEWqrOA==" saltValue="APtp3MbhdAPZs3N1WF9Dyg==" spinCount="100000" sheet="1" objects="1" scenarios="1"/>
  <mergeCells count="2">
    <mergeCell ref="A24:B24"/>
    <mergeCell ref="A29:D30"/>
  </mergeCells>
  <dataValidations count="2">
    <dataValidation type="list" allowBlank="1" showInputMessage="1" showErrorMessage="1" sqref="B16:B18" xr:uid="{9CC5EEE5-1EC9-47CD-AD83-4F8F6E3973BB}">
      <formula1>$I$17:$I$33</formula1>
    </dataValidation>
    <dataValidation type="list" allowBlank="1" showInputMessage="1" showErrorMessage="1" sqref="B19" xr:uid="{A0FCB044-FD55-408A-899A-D630382D5718}">
      <formula1>$G$17:$G$18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5" tint="0.39997558519241921"/>
  </sheetPr>
  <dimension ref="A1:O1486"/>
  <sheetViews>
    <sheetView rightToLeft="1" workbookViewId="0"/>
  </sheetViews>
  <sheetFormatPr defaultColWidth="9" defaultRowHeight="14"/>
  <cols>
    <col min="1" max="2" width="27.83203125" style="27" customWidth="1"/>
    <col min="3" max="3" width="34.33203125" style="32" bestFit="1" customWidth="1"/>
    <col min="4" max="4" width="12.58203125" style="27" customWidth="1"/>
    <col min="5" max="7" width="10.83203125" style="1" customWidth="1"/>
    <col min="8" max="11" width="10.83203125" style="5" customWidth="1"/>
    <col min="12" max="15" width="10.83203125" style="4" customWidth="1"/>
    <col min="16" max="16384" width="9" style="4"/>
  </cols>
  <sheetData>
    <row r="1" spans="1:15">
      <c r="A1" s="24">
        <v>1</v>
      </c>
      <c r="B1" s="24">
        <v>2</v>
      </c>
      <c r="C1" s="30">
        <v>3</v>
      </c>
      <c r="D1" s="24">
        <v>4</v>
      </c>
      <c r="E1" s="6">
        <v>5</v>
      </c>
      <c r="F1" s="6">
        <v>6</v>
      </c>
      <c r="G1" s="6">
        <v>7</v>
      </c>
      <c r="H1" s="6">
        <v>8</v>
      </c>
      <c r="I1" s="6">
        <v>9</v>
      </c>
      <c r="J1" s="6">
        <v>10</v>
      </c>
      <c r="K1" s="6">
        <v>11</v>
      </c>
      <c r="L1" s="6">
        <v>12</v>
      </c>
      <c r="M1" s="6">
        <v>13</v>
      </c>
      <c r="N1" s="6">
        <v>14</v>
      </c>
      <c r="O1" s="6">
        <v>15</v>
      </c>
    </row>
    <row r="2" spans="1:15" s="7" customFormat="1">
      <c r="A2" s="8" t="s">
        <v>39</v>
      </c>
      <c r="B2" s="8" t="s">
        <v>5524</v>
      </c>
      <c r="C2" s="31" t="s">
        <v>5525</v>
      </c>
      <c r="D2" s="8" t="s">
        <v>6999</v>
      </c>
      <c r="E2" s="8"/>
      <c r="F2" s="8"/>
      <c r="G2" s="8"/>
      <c r="H2" s="8"/>
      <c r="I2" s="8"/>
      <c r="J2" s="8"/>
      <c r="K2" s="8"/>
      <c r="L2" s="8"/>
      <c r="M2" s="8"/>
      <c r="N2" s="8"/>
      <c r="O2" s="8"/>
    </row>
    <row r="3" spans="1:15">
      <c r="A3" s="25" t="s">
        <v>10</v>
      </c>
      <c r="B3" s="25" t="s">
        <v>5148</v>
      </c>
      <c r="C3" s="29" t="s">
        <v>6902</v>
      </c>
      <c r="D3" s="26" t="s">
        <v>7002</v>
      </c>
      <c r="E3" s="3"/>
      <c r="F3" s="2"/>
      <c r="G3" s="2"/>
      <c r="H3" s="3"/>
      <c r="I3" s="3"/>
      <c r="J3" s="3"/>
      <c r="K3" s="3"/>
      <c r="L3" s="3"/>
      <c r="M3" s="3"/>
      <c r="N3" s="3"/>
      <c r="O3" s="3"/>
    </row>
    <row r="4" spans="1:15">
      <c r="A4" s="25" t="s">
        <v>11</v>
      </c>
      <c r="B4" s="25" t="s">
        <v>4252</v>
      </c>
      <c r="C4" s="29" t="s">
        <v>6655</v>
      </c>
      <c r="D4" s="26" t="s">
        <v>7003</v>
      </c>
      <c r="E4" s="3"/>
      <c r="F4" s="2"/>
      <c r="G4" s="2"/>
      <c r="H4" s="3"/>
      <c r="I4" s="3"/>
      <c r="J4" s="3"/>
      <c r="K4" s="3"/>
      <c r="L4" s="3"/>
      <c r="M4" s="3"/>
      <c r="N4" s="3"/>
      <c r="O4" s="3"/>
    </row>
    <row r="5" spans="1:15">
      <c r="A5" s="25" t="s">
        <v>12</v>
      </c>
      <c r="B5" s="25" t="s">
        <v>4930</v>
      </c>
      <c r="C5" s="29" t="s">
        <v>6849</v>
      </c>
      <c r="D5" s="26" t="s">
        <v>7004</v>
      </c>
      <c r="E5" s="3"/>
      <c r="F5" s="2"/>
      <c r="G5" s="2"/>
      <c r="H5" s="3"/>
      <c r="I5" s="3"/>
      <c r="J5" s="3"/>
      <c r="K5" s="3"/>
      <c r="L5" s="3"/>
      <c r="M5" s="3"/>
      <c r="N5" s="3"/>
      <c r="O5" s="3"/>
    </row>
    <row r="6" spans="1:15">
      <c r="A6" s="25" t="s">
        <v>13</v>
      </c>
      <c r="B6" s="25" t="s">
        <v>1320</v>
      </c>
      <c r="C6" s="29" t="s">
        <v>5876</v>
      </c>
      <c r="D6" s="26" t="s">
        <v>7005</v>
      </c>
      <c r="E6" s="3"/>
      <c r="F6" s="2"/>
      <c r="G6" s="2"/>
      <c r="H6" s="3"/>
      <c r="I6" s="3"/>
      <c r="J6" s="3"/>
      <c r="K6" s="3"/>
      <c r="L6" s="3"/>
      <c r="M6" s="3"/>
      <c r="N6" s="3"/>
      <c r="O6" s="3"/>
    </row>
    <row r="7" spans="1:15" ht="28">
      <c r="A7" s="25" t="s">
        <v>14</v>
      </c>
      <c r="B7" s="25" t="s">
        <v>1187</v>
      </c>
      <c r="C7" s="29" t="s">
        <v>6249</v>
      </c>
      <c r="D7" s="26" t="s">
        <v>7006</v>
      </c>
      <c r="E7" s="3"/>
      <c r="F7" s="2"/>
      <c r="G7" s="2"/>
      <c r="H7" s="3"/>
      <c r="I7" s="3"/>
      <c r="J7" s="3"/>
      <c r="K7" s="3"/>
      <c r="L7" s="3"/>
      <c r="M7" s="3"/>
      <c r="N7" s="3"/>
      <c r="O7" s="3"/>
    </row>
    <row r="8" spans="1:15">
      <c r="A8" s="25" t="s">
        <v>15</v>
      </c>
      <c r="B8" s="25" t="s">
        <v>4925</v>
      </c>
      <c r="C8" s="29" t="s">
        <v>5835</v>
      </c>
      <c r="D8" s="26"/>
      <c r="E8" s="3"/>
      <c r="F8" s="2"/>
      <c r="G8" s="2"/>
      <c r="H8" s="3"/>
      <c r="I8" s="3"/>
      <c r="J8" s="3"/>
      <c r="K8" s="3"/>
      <c r="L8" s="3"/>
      <c r="M8" s="3"/>
      <c r="N8" s="3"/>
      <c r="O8" s="3"/>
    </row>
    <row r="9" spans="1:15">
      <c r="A9" s="25" t="s">
        <v>16</v>
      </c>
      <c r="B9" s="25" t="s">
        <v>3287</v>
      </c>
      <c r="C9" s="29" t="s">
        <v>6848</v>
      </c>
      <c r="D9" s="26"/>
      <c r="E9" s="3"/>
      <c r="F9" s="2"/>
      <c r="G9" s="2"/>
      <c r="H9" s="3"/>
      <c r="I9" s="3"/>
      <c r="J9" s="3"/>
      <c r="K9" s="3"/>
      <c r="L9" s="3"/>
      <c r="M9" s="3"/>
      <c r="N9" s="3"/>
      <c r="O9" s="3"/>
    </row>
    <row r="10" spans="1:15">
      <c r="A10" s="25" t="s">
        <v>17</v>
      </c>
      <c r="B10" s="25" t="s">
        <v>3231</v>
      </c>
      <c r="C10" s="29" t="s">
        <v>6394</v>
      </c>
      <c r="D10" s="26"/>
      <c r="E10" s="3"/>
      <c r="F10" s="2"/>
      <c r="G10" s="2"/>
      <c r="H10" s="3"/>
      <c r="I10" s="3"/>
      <c r="J10" s="3"/>
      <c r="K10" s="3"/>
      <c r="L10" s="3"/>
      <c r="M10" s="3"/>
      <c r="N10" s="3"/>
      <c r="O10" s="3"/>
    </row>
    <row r="11" spans="1:15">
      <c r="A11" s="25" t="s">
        <v>18</v>
      </c>
      <c r="B11" s="25" t="s">
        <v>3235</v>
      </c>
      <c r="C11" s="29" t="s">
        <v>6373</v>
      </c>
      <c r="D11" s="26"/>
      <c r="E11" s="3"/>
      <c r="F11" s="2"/>
      <c r="G11" s="2"/>
      <c r="H11" s="3"/>
      <c r="I11" s="3"/>
      <c r="J11" s="3"/>
      <c r="K11" s="3"/>
      <c r="L11" s="3"/>
      <c r="M11" s="3"/>
      <c r="N11" s="3"/>
      <c r="O11" s="3"/>
    </row>
    <row r="12" spans="1:15">
      <c r="A12" s="25" t="s">
        <v>19</v>
      </c>
      <c r="B12" s="25" t="s">
        <v>785</v>
      </c>
      <c r="C12" s="29" t="s">
        <v>6374</v>
      </c>
      <c r="D12" s="26"/>
      <c r="E12" s="3"/>
      <c r="F12" s="2"/>
      <c r="G12" s="2"/>
      <c r="H12" s="3"/>
      <c r="I12" s="3"/>
      <c r="J12" s="3"/>
      <c r="K12" s="3"/>
      <c r="L12" s="3"/>
      <c r="M12" s="3"/>
      <c r="N12" s="3"/>
      <c r="O12" s="3"/>
    </row>
    <row r="13" spans="1:15">
      <c r="A13" s="25" t="s">
        <v>20</v>
      </c>
      <c r="B13" s="25" t="s">
        <v>3588</v>
      </c>
      <c r="C13" s="29" t="s">
        <v>5701</v>
      </c>
      <c r="D13" s="26"/>
      <c r="E13" s="2"/>
      <c r="F13" s="2"/>
      <c r="G13" s="2"/>
      <c r="H13" s="3"/>
      <c r="I13" s="3"/>
      <c r="J13" s="3"/>
      <c r="K13" s="3"/>
      <c r="L13" s="3"/>
      <c r="M13" s="3"/>
      <c r="N13" s="3"/>
      <c r="O13" s="3"/>
    </row>
    <row r="14" spans="1:15">
      <c r="A14" s="25" t="s">
        <v>21</v>
      </c>
      <c r="B14" s="25" t="s">
        <v>1683</v>
      </c>
      <c r="C14" s="29" t="s">
        <v>6473</v>
      </c>
      <c r="D14" s="26"/>
      <c r="E14" s="2"/>
      <c r="F14" s="2"/>
      <c r="G14" s="2"/>
      <c r="H14" s="3"/>
      <c r="I14" s="3"/>
      <c r="J14" s="3"/>
      <c r="K14" s="3"/>
      <c r="L14" s="3"/>
      <c r="M14" s="3"/>
      <c r="N14" s="3"/>
      <c r="O14" s="3"/>
    </row>
    <row r="15" spans="1:15">
      <c r="A15" s="25" t="s">
        <v>22</v>
      </c>
      <c r="B15" s="25" t="s">
        <v>1549</v>
      </c>
      <c r="C15" s="29" t="s">
        <v>5984</v>
      </c>
      <c r="D15" s="26"/>
      <c r="E15" s="2"/>
      <c r="F15" s="2"/>
      <c r="G15" s="2"/>
      <c r="H15" s="3"/>
      <c r="I15" s="3"/>
      <c r="J15" s="3"/>
      <c r="K15" s="3"/>
      <c r="L15" s="3"/>
      <c r="M15" s="3"/>
      <c r="N15" s="3"/>
      <c r="O15" s="3"/>
    </row>
    <row r="16" spans="1:15">
      <c r="A16" s="25" t="s">
        <v>23</v>
      </c>
      <c r="B16" s="25" t="s">
        <v>1956</v>
      </c>
      <c r="C16" s="29" t="s">
        <v>5986</v>
      </c>
      <c r="D16" s="26"/>
      <c r="E16" s="2"/>
      <c r="F16" s="2"/>
      <c r="G16" s="2"/>
      <c r="H16" s="3"/>
      <c r="I16" s="3"/>
      <c r="J16" s="3"/>
      <c r="K16" s="3"/>
      <c r="L16" s="3"/>
      <c r="M16" s="3"/>
      <c r="N16" s="3"/>
      <c r="O16" s="3"/>
    </row>
    <row r="17" spans="1:15">
      <c r="A17" s="25" t="s">
        <v>24</v>
      </c>
      <c r="B17" s="25" t="s">
        <v>1697</v>
      </c>
      <c r="C17" s="29" t="s">
        <v>5943</v>
      </c>
      <c r="D17" s="26"/>
      <c r="E17" s="2"/>
      <c r="F17" s="2"/>
      <c r="G17" s="2"/>
      <c r="H17" s="3"/>
      <c r="I17" s="3"/>
      <c r="J17" s="3"/>
      <c r="K17" s="3"/>
      <c r="L17" s="3"/>
      <c r="M17" s="3"/>
      <c r="N17" s="3"/>
      <c r="O17" s="3"/>
    </row>
    <row r="18" spans="1:15">
      <c r="A18" s="25" t="s">
        <v>25</v>
      </c>
      <c r="B18" s="25" t="s">
        <v>1693</v>
      </c>
      <c r="C18" s="29" t="s">
        <v>6045</v>
      </c>
      <c r="D18" s="26"/>
      <c r="E18" s="2"/>
      <c r="F18" s="2"/>
      <c r="G18" s="2"/>
      <c r="H18" s="3"/>
      <c r="I18" s="3"/>
      <c r="J18" s="3"/>
      <c r="K18" s="3"/>
      <c r="L18" s="3"/>
      <c r="M18" s="3"/>
      <c r="N18" s="3"/>
      <c r="O18" s="3"/>
    </row>
    <row r="19" spans="1:15">
      <c r="A19" s="25" t="s">
        <v>26</v>
      </c>
      <c r="B19" s="25" t="s">
        <v>3676</v>
      </c>
      <c r="C19" s="29" t="s">
        <v>5988</v>
      </c>
      <c r="D19" s="26"/>
      <c r="E19" s="2"/>
      <c r="F19" s="2"/>
      <c r="G19" s="2"/>
      <c r="H19" s="3"/>
      <c r="I19" s="3"/>
      <c r="J19" s="3"/>
      <c r="K19" s="3"/>
      <c r="L19" s="3"/>
      <c r="M19" s="3"/>
      <c r="N19" s="3"/>
      <c r="O19" s="3"/>
    </row>
    <row r="20" spans="1:15">
      <c r="A20" s="25" t="s">
        <v>27</v>
      </c>
      <c r="B20" s="25" t="s">
        <v>1909</v>
      </c>
      <c r="C20" s="29" t="s">
        <v>5987</v>
      </c>
      <c r="D20" s="26"/>
      <c r="E20" s="2"/>
      <c r="F20" s="2"/>
      <c r="G20" s="2"/>
      <c r="H20" s="3"/>
      <c r="I20" s="3"/>
      <c r="J20" s="3"/>
      <c r="K20" s="3"/>
      <c r="L20" s="3"/>
      <c r="M20" s="3"/>
      <c r="N20" s="3"/>
      <c r="O20" s="3"/>
    </row>
    <row r="21" spans="1:15">
      <c r="A21" s="25" t="s">
        <v>28</v>
      </c>
      <c r="B21" s="25" t="s">
        <v>5428</v>
      </c>
      <c r="C21" s="29" t="s">
        <v>6494</v>
      </c>
      <c r="D21" s="26"/>
      <c r="E21" s="2"/>
      <c r="F21" s="2"/>
      <c r="G21" s="2"/>
      <c r="H21" s="3"/>
      <c r="I21" s="3"/>
      <c r="J21" s="3"/>
      <c r="K21" s="3"/>
      <c r="L21" s="3"/>
      <c r="M21" s="3"/>
      <c r="N21" s="3"/>
      <c r="O21" s="3"/>
    </row>
    <row r="22" spans="1:15" ht="28">
      <c r="A22" s="25" t="s">
        <v>29</v>
      </c>
      <c r="B22" s="25" t="s">
        <v>2493</v>
      </c>
      <c r="C22" s="29" t="s">
        <v>6034</v>
      </c>
      <c r="D22" s="26"/>
      <c r="E22" s="2"/>
      <c r="F22" s="2"/>
      <c r="G22" s="2"/>
      <c r="H22" s="3"/>
      <c r="I22" s="3"/>
      <c r="J22" s="3"/>
      <c r="K22" s="3"/>
      <c r="L22" s="3"/>
      <c r="M22" s="3"/>
      <c r="N22" s="3"/>
      <c r="O22" s="3"/>
    </row>
    <row r="23" spans="1:15">
      <c r="A23" s="25" t="s">
        <v>30</v>
      </c>
      <c r="B23" s="25" t="s">
        <v>2489</v>
      </c>
      <c r="C23" s="29" t="s">
        <v>6980</v>
      </c>
      <c r="D23" s="26"/>
      <c r="E23" s="2"/>
      <c r="F23" s="2"/>
      <c r="G23" s="2"/>
      <c r="H23" s="3"/>
      <c r="I23" s="3"/>
      <c r="J23" s="3"/>
      <c r="K23" s="3"/>
      <c r="L23" s="3"/>
      <c r="M23" s="3"/>
      <c r="N23" s="3"/>
      <c r="O23" s="3"/>
    </row>
    <row r="24" spans="1:15">
      <c r="A24" s="25" t="s">
        <v>31</v>
      </c>
      <c r="B24" s="25" t="s">
        <v>3078</v>
      </c>
      <c r="C24" s="29" t="s">
        <v>6881</v>
      </c>
      <c r="D24" s="26"/>
      <c r="E24" s="2"/>
      <c r="F24" s="2"/>
      <c r="G24" s="2"/>
      <c r="H24" s="3"/>
      <c r="I24" s="3"/>
      <c r="J24" s="3"/>
      <c r="K24" s="3"/>
      <c r="L24" s="3"/>
      <c r="M24" s="3"/>
      <c r="N24" s="3"/>
      <c r="O24" s="3"/>
    </row>
    <row r="25" spans="1:15">
      <c r="A25" s="25" t="s">
        <v>32</v>
      </c>
      <c r="B25" s="25" t="s">
        <v>1501</v>
      </c>
      <c r="C25" s="29" t="s">
        <v>6164</v>
      </c>
      <c r="D25" s="26"/>
      <c r="E25" s="2"/>
      <c r="F25" s="2"/>
      <c r="G25" s="2"/>
      <c r="H25" s="3"/>
      <c r="I25" s="3"/>
      <c r="J25" s="3"/>
      <c r="K25" s="3"/>
      <c r="L25" s="3"/>
      <c r="M25" s="3"/>
      <c r="N25" s="3"/>
      <c r="O25" s="3"/>
    </row>
    <row r="26" spans="1:15">
      <c r="A26" s="25" t="s">
        <v>33</v>
      </c>
      <c r="B26" s="25" t="s">
        <v>612</v>
      </c>
      <c r="C26" s="29" t="s">
        <v>6532</v>
      </c>
      <c r="D26" s="26"/>
      <c r="E26" s="2"/>
      <c r="F26" s="2"/>
      <c r="G26" s="2"/>
      <c r="H26" s="3"/>
      <c r="I26" s="3"/>
      <c r="J26" s="3"/>
      <c r="K26" s="3"/>
      <c r="L26" s="3"/>
      <c r="M26" s="3"/>
      <c r="N26" s="3"/>
      <c r="O26" s="3"/>
    </row>
    <row r="27" spans="1:15">
      <c r="A27" s="25" t="s">
        <v>34</v>
      </c>
      <c r="B27" s="25" t="s">
        <v>4480</v>
      </c>
      <c r="C27" s="29" t="s">
        <v>6163</v>
      </c>
      <c r="D27" s="26"/>
      <c r="E27" s="2"/>
      <c r="F27" s="2"/>
      <c r="G27" s="2"/>
      <c r="H27" s="3"/>
      <c r="I27" s="3"/>
      <c r="J27" s="3"/>
      <c r="K27" s="3"/>
      <c r="L27" s="3"/>
      <c r="M27" s="3"/>
      <c r="N27" s="3"/>
      <c r="O27" s="3"/>
    </row>
    <row r="28" spans="1:15">
      <c r="A28" s="25" t="s">
        <v>35</v>
      </c>
      <c r="B28" s="25" t="s">
        <v>864</v>
      </c>
      <c r="C28" s="29" t="s">
        <v>6330</v>
      </c>
      <c r="D28" s="26"/>
      <c r="E28" s="2"/>
      <c r="F28" s="2"/>
      <c r="G28" s="2"/>
      <c r="H28" s="3"/>
      <c r="I28" s="3"/>
      <c r="J28" s="3"/>
      <c r="K28" s="3"/>
      <c r="L28" s="3"/>
      <c r="M28" s="3"/>
      <c r="N28" s="3"/>
      <c r="O28" s="3"/>
    </row>
    <row r="29" spans="1:15">
      <c r="A29" s="25" t="s">
        <v>36</v>
      </c>
      <c r="B29" s="25" t="s">
        <v>640</v>
      </c>
      <c r="C29" s="29" t="s">
        <v>5929</v>
      </c>
      <c r="D29" s="26"/>
      <c r="E29" s="2"/>
      <c r="F29" s="2"/>
      <c r="G29" s="2"/>
      <c r="H29" s="3"/>
      <c r="I29" s="3"/>
      <c r="J29" s="3"/>
      <c r="K29" s="3"/>
      <c r="L29" s="3"/>
      <c r="M29" s="3"/>
      <c r="N29" s="3"/>
      <c r="O29" s="3"/>
    </row>
    <row r="30" spans="1:15">
      <c r="A30" s="25" t="s">
        <v>37</v>
      </c>
      <c r="B30" s="25" t="s">
        <v>2863</v>
      </c>
      <c r="C30" s="29" t="s">
        <v>5656</v>
      </c>
      <c r="D30" s="26"/>
      <c r="E30" s="2"/>
      <c r="F30" s="2"/>
      <c r="G30" s="2"/>
      <c r="H30" s="3"/>
      <c r="I30" s="3"/>
      <c r="J30" s="3"/>
      <c r="K30" s="3"/>
      <c r="L30" s="3"/>
      <c r="M30" s="3"/>
      <c r="N30" s="3"/>
      <c r="O30" s="3"/>
    </row>
    <row r="31" spans="1:15">
      <c r="A31" s="25" t="s">
        <v>38</v>
      </c>
      <c r="B31" s="25" t="s">
        <v>1818</v>
      </c>
      <c r="C31" s="29" t="s">
        <v>6718</v>
      </c>
      <c r="D31" s="26"/>
      <c r="E31" s="2"/>
      <c r="F31" s="2"/>
      <c r="G31" s="2"/>
      <c r="H31" s="3"/>
      <c r="I31" s="3"/>
      <c r="J31" s="3"/>
      <c r="K31" s="3"/>
      <c r="L31" s="3"/>
      <c r="M31" s="3"/>
      <c r="N31" s="3"/>
      <c r="O31" s="3"/>
    </row>
    <row r="32" spans="1:15">
      <c r="A32" s="25" t="s">
        <v>2</v>
      </c>
      <c r="B32" s="25" t="s">
        <v>2614</v>
      </c>
      <c r="C32" s="29" t="s">
        <v>6603</v>
      </c>
      <c r="D32" s="26"/>
      <c r="E32" s="2"/>
      <c r="F32" s="2"/>
      <c r="G32" s="2"/>
      <c r="H32" s="3"/>
      <c r="I32" s="3"/>
      <c r="J32" s="3"/>
      <c r="K32" s="3"/>
      <c r="L32" s="3"/>
      <c r="M32" s="3"/>
      <c r="N32" s="3"/>
      <c r="O32" s="3"/>
    </row>
    <row r="33" spans="2:3">
      <c r="B33" s="28" t="s">
        <v>425</v>
      </c>
      <c r="C33" s="29" t="s">
        <v>6230</v>
      </c>
    </row>
    <row r="34" spans="2:3">
      <c r="B34" s="28" t="s">
        <v>938</v>
      </c>
      <c r="C34" s="29" t="s">
        <v>5722</v>
      </c>
    </row>
    <row r="35" spans="2:3">
      <c r="B35" s="28" t="s">
        <v>4028</v>
      </c>
      <c r="C35" s="29" t="s">
        <v>6254</v>
      </c>
    </row>
    <row r="36" spans="2:3">
      <c r="B36" s="28" t="s">
        <v>4365</v>
      </c>
      <c r="C36" s="29" t="s">
        <v>5664</v>
      </c>
    </row>
    <row r="37" spans="2:3">
      <c r="B37" s="28" t="s">
        <v>321</v>
      </c>
      <c r="C37" s="29" t="s">
        <v>6522</v>
      </c>
    </row>
    <row r="38" spans="2:3">
      <c r="B38" s="28" t="s">
        <v>913</v>
      </c>
      <c r="C38" s="29" t="s">
        <v>6268</v>
      </c>
    </row>
    <row r="39" spans="2:3">
      <c r="B39" s="28" t="s">
        <v>2959</v>
      </c>
      <c r="C39" s="29" t="s">
        <v>6015</v>
      </c>
    </row>
    <row r="40" spans="2:3">
      <c r="B40" s="28" t="s">
        <v>988</v>
      </c>
      <c r="C40" s="29" t="s">
        <v>6195</v>
      </c>
    </row>
    <row r="41" spans="2:3">
      <c r="B41" s="28" t="s">
        <v>4554</v>
      </c>
      <c r="C41" s="29" t="s">
        <v>5658</v>
      </c>
    </row>
    <row r="42" spans="2:3">
      <c r="B42" s="28" t="s">
        <v>1966</v>
      </c>
      <c r="C42" s="29" t="s">
        <v>6585</v>
      </c>
    </row>
    <row r="43" spans="2:3">
      <c r="B43" s="28" t="s">
        <v>2051</v>
      </c>
      <c r="C43" s="29" t="s">
        <v>6686</v>
      </c>
    </row>
    <row r="44" spans="2:3">
      <c r="B44" s="28" t="s">
        <v>216</v>
      </c>
      <c r="C44" s="29" t="s">
        <v>6240</v>
      </c>
    </row>
    <row r="45" spans="2:3">
      <c r="B45" s="28" t="s">
        <v>2526</v>
      </c>
      <c r="C45" s="29" t="s">
        <v>5745</v>
      </c>
    </row>
    <row r="46" spans="2:3">
      <c r="B46" s="28" t="s">
        <v>245</v>
      </c>
      <c r="C46" s="29" t="s">
        <v>5588</v>
      </c>
    </row>
    <row r="47" spans="2:3">
      <c r="B47" s="28" t="s">
        <v>947</v>
      </c>
      <c r="C47" s="29" t="s">
        <v>5737</v>
      </c>
    </row>
    <row r="48" spans="2:3">
      <c r="B48" s="28" t="s">
        <v>3740</v>
      </c>
      <c r="C48" s="29" t="s">
        <v>6295</v>
      </c>
    </row>
    <row r="49" spans="2:3">
      <c r="B49" s="28" t="s">
        <v>3655</v>
      </c>
      <c r="C49" s="29" t="s">
        <v>5762</v>
      </c>
    </row>
    <row r="50" spans="2:3">
      <c r="B50" s="28" t="s">
        <v>4141</v>
      </c>
      <c r="C50" s="29" t="s">
        <v>6739</v>
      </c>
    </row>
    <row r="51" spans="2:3">
      <c r="B51" s="28" t="s">
        <v>582</v>
      </c>
      <c r="C51" s="29" t="s">
        <v>6047</v>
      </c>
    </row>
    <row r="52" spans="2:3">
      <c r="B52" s="28" t="s">
        <v>4536</v>
      </c>
      <c r="C52" s="29" t="s">
        <v>6065</v>
      </c>
    </row>
    <row r="53" spans="2:3">
      <c r="B53" s="28" t="s">
        <v>1301</v>
      </c>
      <c r="C53" s="29" t="s">
        <v>5563</v>
      </c>
    </row>
    <row r="54" spans="2:3">
      <c r="B54" s="28" t="s">
        <v>2319</v>
      </c>
      <c r="C54" s="29" t="s">
        <v>6172</v>
      </c>
    </row>
    <row r="55" spans="2:3">
      <c r="B55" s="28" t="s">
        <v>742</v>
      </c>
      <c r="C55" s="29" t="s">
        <v>5571</v>
      </c>
    </row>
    <row r="56" spans="2:3">
      <c r="B56" s="28" t="s">
        <v>4518</v>
      </c>
      <c r="C56" s="29" t="s">
        <v>5863</v>
      </c>
    </row>
    <row r="57" spans="2:3">
      <c r="B57" s="28" t="s">
        <v>161</v>
      </c>
      <c r="C57" s="29" t="s">
        <v>5863</v>
      </c>
    </row>
    <row r="58" spans="2:3">
      <c r="B58" s="28" t="s">
        <v>3941</v>
      </c>
      <c r="C58" s="29" t="s">
        <v>6450</v>
      </c>
    </row>
    <row r="59" spans="2:3">
      <c r="B59" s="28" t="s">
        <v>3422</v>
      </c>
      <c r="C59" s="29" t="s">
        <v>6634</v>
      </c>
    </row>
    <row r="60" spans="2:3">
      <c r="B60" s="28" t="s">
        <v>1666</v>
      </c>
      <c r="C60" s="29" t="s">
        <v>6241</v>
      </c>
    </row>
    <row r="61" spans="2:3">
      <c r="B61" s="28" t="s">
        <v>1120</v>
      </c>
      <c r="C61" s="29" t="s">
        <v>5861</v>
      </c>
    </row>
    <row r="62" spans="2:3">
      <c r="B62" s="28" t="s">
        <v>4542</v>
      </c>
      <c r="C62" s="29" t="s">
        <v>6357</v>
      </c>
    </row>
    <row r="63" spans="2:3">
      <c r="B63" s="28" t="s">
        <v>4545</v>
      </c>
      <c r="C63" s="29" t="s">
        <v>5748</v>
      </c>
    </row>
    <row r="64" spans="2:3">
      <c r="B64" s="28" t="s">
        <v>4558</v>
      </c>
      <c r="C64" s="29" t="s">
        <v>6877</v>
      </c>
    </row>
    <row r="65" spans="2:3">
      <c r="B65" s="28" t="s">
        <v>4559</v>
      </c>
      <c r="C65" s="29" t="s">
        <v>6513</v>
      </c>
    </row>
    <row r="66" spans="2:3">
      <c r="B66" s="28" t="s">
        <v>4560</v>
      </c>
      <c r="C66" s="29" t="s">
        <v>6489</v>
      </c>
    </row>
    <row r="67" spans="2:3">
      <c r="B67" s="28" t="s">
        <v>2132</v>
      </c>
      <c r="C67" s="29" t="s">
        <v>6620</v>
      </c>
    </row>
    <row r="68" spans="2:3">
      <c r="B68" s="28" t="s">
        <v>2160</v>
      </c>
      <c r="C68" s="29" t="s">
        <v>5647</v>
      </c>
    </row>
    <row r="69" spans="2:3">
      <c r="B69" s="28" t="s">
        <v>2183</v>
      </c>
      <c r="C69" s="29" t="s">
        <v>6733</v>
      </c>
    </row>
    <row r="70" spans="2:3">
      <c r="B70" s="28" t="s">
        <v>2352</v>
      </c>
      <c r="C70" s="29" t="s">
        <v>5871</v>
      </c>
    </row>
    <row r="71" spans="2:3">
      <c r="B71" s="28" t="s">
        <v>2122</v>
      </c>
      <c r="C71" s="29" t="s">
        <v>6396</v>
      </c>
    </row>
    <row r="72" spans="2:3">
      <c r="B72" s="28" t="s">
        <v>2137</v>
      </c>
      <c r="C72" s="29" t="s">
        <v>6936</v>
      </c>
    </row>
    <row r="73" spans="2:3">
      <c r="B73" s="28" t="s">
        <v>2177</v>
      </c>
      <c r="C73" s="29" t="s">
        <v>6122</v>
      </c>
    </row>
    <row r="74" spans="2:3">
      <c r="B74" s="28" t="s">
        <v>2149</v>
      </c>
      <c r="C74" s="29" t="s">
        <v>6974</v>
      </c>
    </row>
    <row r="75" spans="2:3">
      <c r="B75" s="28" t="s">
        <v>2154</v>
      </c>
      <c r="C75" s="29" t="s">
        <v>6847</v>
      </c>
    </row>
    <row r="76" spans="2:3">
      <c r="B76" s="28" t="s">
        <v>2143</v>
      </c>
      <c r="C76" s="29" t="s">
        <v>6008</v>
      </c>
    </row>
    <row r="77" spans="2:3">
      <c r="B77" s="28" t="s">
        <v>2663</v>
      </c>
      <c r="C77" s="29" t="s">
        <v>6118</v>
      </c>
    </row>
    <row r="78" spans="2:3">
      <c r="B78" s="28" t="s">
        <v>902</v>
      </c>
      <c r="C78" s="29" t="s">
        <v>5689</v>
      </c>
    </row>
    <row r="79" spans="2:3">
      <c r="B79" s="28" t="s">
        <v>2610</v>
      </c>
      <c r="C79" s="29" t="s">
        <v>6728</v>
      </c>
    </row>
    <row r="80" spans="2:3">
      <c r="B80" s="28" t="s">
        <v>81</v>
      </c>
      <c r="C80" s="29" t="s">
        <v>5549</v>
      </c>
    </row>
    <row r="81" spans="2:3">
      <c r="B81" s="28" t="s">
        <v>2233</v>
      </c>
      <c r="C81" s="29" t="s">
        <v>6018</v>
      </c>
    </row>
    <row r="82" spans="2:3">
      <c r="B82" s="28" t="s">
        <v>4453</v>
      </c>
      <c r="C82" s="29" t="s">
        <v>6468</v>
      </c>
    </row>
    <row r="83" spans="2:3">
      <c r="B83" s="28" t="s">
        <v>2199</v>
      </c>
      <c r="C83" s="29" t="s">
        <v>6891</v>
      </c>
    </row>
    <row r="84" spans="2:3">
      <c r="B84" s="28" t="s">
        <v>129</v>
      </c>
      <c r="C84" s="29" t="s">
        <v>6562</v>
      </c>
    </row>
    <row r="85" spans="2:3">
      <c r="B85" s="28" t="s">
        <v>4952</v>
      </c>
      <c r="C85" s="29" t="s">
        <v>6432</v>
      </c>
    </row>
    <row r="86" spans="2:3">
      <c r="B86" s="28" t="s">
        <v>198</v>
      </c>
      <c r="C86" s="29" t="s">
        <v>6805</v>
      </c>
    </row>
    <row r="87" spans="2:3">
      <c r="B87" s="28" t="s">
        <v>2204</v>
      </c>
      <c r="C87" s="29" t="s">
        <v>5980</v>
      </c>
    </row>
    <row r="88" spans="2:3">
      <c r="B88" s="28" t="s">
        <v>1243</v>
      </c>
      <c r="C88" s="29" t="s">
        <v>6248</v>
      </c>
    </row>
    <row r="89" spans="2:3">
      <c r="B89" s="28" t="s">
        <v>2060</v>
      </c>
      <c r="C89" s="29" t="s">
        <v>5808</v>
      </c>
    </row>
    <row r="90" spans="2:3">
      <c r="B90" s="28" t="s">
        <v>163</v>
      </c>
      <c r="C90" s="29" t="s">
        <v>6735</v>
      </c>
    </row>
    <row r="91" spans="2:3">
      <c r="B91" s="28" t="s">
        <v>98</v>
      </c>
      <c r="C91" s="29" t="s">
        <v>6736</v>
      </c>
    </row>
    <row r="92" spans="2:3">
      <c r="B92" s="28" t="s">
        <v>3173</v>
      </c>
      <c r="C92" s="29" t="s">
        <v>6741</v>
      </c>
    </row>
    <row r="93" spans="2:3">
      <c r="B93" s="28" t="s">
        <v>3849</v>
      </c>
      <c r="C93" s="29" t="s">
        <v>6742</v>
      </c>
    </row>
    <row r="94" spans="2:3">
      <c r="B94" s="28" t="s">
        <v>5036</v>
      </c>
      <c r="C94" s="29" t="s">
        <v>6743</v>
      </c>
    </row>
    <row r="95" spans="2:3">
      <c r="B95" s="28" t="s">
        <v>526</v>
      </c>
      <c r="C95" s="29" t="s">
        <v>6082</v>
      </c>
    </row>
    <row r="96" spans="2:3">
      <c r="B96" s="28" t="s">
        <v>918</v>
      </c>
      <c r="C96" s="29" t="s">
        <v>6087</v>
      </c>
    </row>
    <row r="97" spans="2:3">
      <c r="B97" s="28" t="s">
        <v>4500</v>
      </c>
      <c r="C97" s="29" t="s">
        <v>6092</v>
      </c>
    </row>
    <row r="98" spans="2:3">
      <c r="B98" s="28" t="s">
        <v>1753</v>
      </c>
      <c r="C98" s="29" t="s">
        <v>6129</v>
      </c>
    </row>
    <row r="99" spans="2:3">
      <c r="B99" s="28" t="s">
        <v>1838</v>
      </c>
      <c r="C99" s="29" t="s">
        <v>6080</v>
      </c>
    </row>
    <row r="100" spans="2:3">
      <c r="B100" s="28" t="s">
        <v>887</v>
      </c>
      <c r="C100" s="29" t="s">
        <v>6083</v>
      </c>
    </row>
    <row r="101" spans="2:3">
      <c r="B101" s="28" t="s">
        <v>1129</v>
      </c>
      <c r="C101" s="29" t="s">
        <v>6091</v>
      </c>
    </row>
    <row r="102" spans="2:3">
      <c r="B102" s="28" t="s">
        <v>4965</v>
      </c>
      <c r="C102" s="29" t="s">
        <v>6085</v>
      </c>
    </row>
    <row r="103" spans="2:3">
      <c r="B103" s="28" t="s">
        <v>0</v>
      </c>
      <c r="C103" s="29" t="s">
        <v>6086</v>
      </c>
    </row>
    <row r="104" spans="2:3">
      <c r="B104" s="28" t="s">
        <v>334</v>
      </c>
      <c r="C104" s="29" t="s">
        <v>6084</v>
      </c>
    </row>
    <row r="105" spans="2:3">
      <c r="B105" s="28" t="s">
        <v>338</v>
      </c>
      <c r="C105" s="29" t="s">
        <v>6427</v>
      </c>
    </row>
    <row r="106" spans="2:3">
      <c r="B106" s="28" t="s">
        <v>360</v>
      </c>
      <c r="C106" s="29" t="s">
        <v>5734</v>
      </c>
    </row>
    <row r="107" spans="2:3">
      <c r="B107" s="28" t="s">
        <v>330</v>
      </c>
      <c r="C107" s="29" t="s">
        <v>6207</v>
      </c>
    </row>
    <row r="108" spans="2:3">
      <c r="B108" s="28" t="s">
        <v>367</v>
      </c>
      <c r="C108" s="29" t="s">
        <v>6194</v>
      </c>
    </row>
    <row r="109" spans="2:3">
      <c r="B109" s="28" t="s">
        <v>341</v>
      </c>
      <c r="C109" s="29" t="s">
        <v>6102</v>
      </c>
    </row>
    <row r="110" spans="2:3">
      <c r="B110" s="28" t="s">
        <v>326</v>
      </c>
      <c r="C110" s="29" t="s">
        <v>6802</v>
      </c>
    </row>
    <row r="111" spans="2:3">
      <c r="B111" s="28" t="s">
        <v>349</v>
      </c>
      <c r="C111" s="29" t="s">
        <v>6711</v>
      </c>
    </row>
    <row r="112" spans="2:3">
      <c r="B112" s="28" t="s">
        <v>370</v>
      </c>
      <c r="C112" s="29" t="s">
        <v>6095</v>
      </c>
    </row>
    <row r="113" spans="2:3">
      <c r="B113" s="28" t="s">
        <v>363</v>
      </c>
      <c r="C113" s="29" t="s">
        <v>6827</v>
      </c>
    </row>
    <row r="114" spans="2:3">
      <c r="B114" s="28" t="s">
        <v>344</v>
      </c>
      <c r="C114" s="29" t="s">
        <v>5529</v>
      </c>
    </row>
    <row r="115" spans="2:3">
      <c r="B115" s="28" t="s">
        <v>395</v>
      </c>
      <c r="C115" s="29" t="s">
        <v>6945</v>
      </c>
    </row>
    <row r="116" spans="2:3">
      <c r="B116" s="28" t="s">
        <v>3985</v>
      </c>
      <c r="C116" s="29" t="s">
        <v>6435</v>
      </c>
    </row>
    <row r="117" spans="2:3">
      <c r="B117" s="28" t="s">
        <v>2543</v>
      </c>
      <c r="C117" s="29" t="s">
        <v>5864</v>
      </c>
    </row>
    <row r="118" spans="2:3">
      <c r="B118" s="28" t="s">
        <v>5111</v>
      </c>
      <c r="C118" s="29" t="s">
        <v>6582</v>
      </c>
    </row>
    <row r="119" spans="2:3">
      <c r="B119" s="28" t="s">
        <v>2842</v>
      </c>
      <c r="C119" s="29" t="s">
        <v>6919</v>
      </c>
    </row>
    <row r="120" spans="2:3">
      <c r="B120" s="28" t="s">
        <v>1080</v>
      </c>
      <c r="C120" s="29" t="s">
        <v>6968</v>
      </c>
    </row>
    <row r="121" spans="2:3">
      <c r="B121" s="28" t="s">
        <v>1505</v>
      </c>
      <c r="C121" s="29" t="s">
        <v>6255</v>
      </c>
    </row>
    <row r="122" spans="2:3">
      <c r="B122" s="28" t="s">
        <v>2079</v>
      </c>
      <c r="C122" s="29" t="s">
        <v>6516</v>
      </c>
    </row>
    <row r="123" spans="2:3">
      <c r="B123" s="28" t="s">
        <v>831</v>
      </c>
      <c r="C123" s="29" t="s">
        <v>6380</v>
      </c>
    </row>
    <row r="124" spans="2:3">
      <c r="B124" s="28" t="s">
        <v>122</v>
      </c>
      <c r="C124" s="29" t="s">
        <v>5813</v>
      </c>
    </row>
    <row r="125" spans="2:3">
      <c r="B125" s="28" t="s">
        <v>3706</v>
      </c>
      <c r="C125" s="29" t="s">
        <v>5813</v>
      </c>
    </row>
    <row r="126" spans="2:3">
      <c r="B126" s="28" t="s">
        <v>4303</v>
      </c>
      <c r="C126" s="29" t="s">
        <v>6854</v>
      </c>
    </row>
    <row r="127" spans="2:3">
      <c r="B127" s="28" t="s">
        <v>1211</v>
      </c>
      <c r="C127" s="29" t="s">
        <v>6835</v>
      </c>
    </row>
    <row r="128" spans="2:3">
      <c r="B128" s="28" t="s">
        <v>268</v>
      </c>
      <c r="C128" s="29" t="s">
        <v>5540</v>
      </c>
    </row>
    <row r="129" spans="2:3">
      <c r="B129" s="28" t="s">
        <v>2164</v>
      </c>
      <c r="C129" s="29" t="s">
        <v>5942</v>
      </c>
    </row>
    <row r="130" spans="2:3">
      <c r="B130" s="28" t="s">
        <v>2510</v>
      </c>
      <c r="C130" s="29" t="s">
        <v>6409</v>
      </c>
    </row>
    <row r="131" spans="2:3">
      <c r="B131" s="28" t="s">
        <v>1596</v>
      </c>
      <c r="C131" s="29" t="s">
        <v>6433</v>
      </c>
    </row>
    <row r="132" spans="2:3">
      <c r="B132" s="28" t="s">
        <v>4422</v>
      </c>
      <c r="C132" s="29" t="s">
        <v>6593</v>
      </c>
    </row>
    <row r="133" spans="2:3">
      <c r="B133" s="28" t="s">
        <v>5440</v>
      </c>
      <c r="C133" s="29" t="s">
        <v>6651</v>
      </c>
    </row>
    <row r="134" spans="2:3">
      <c r="B134" s="28" t="s">
        <v>5444</v>
      </c>
      <c r="C134" s="29" t="s">
        <v>6247</v>
      </c>
    </row>
    <row r="135" spans="2:3">
      <c r="B135" s="28" t="s">
        <v>5436</v>
      </c>
      <c r="C135" s="29" t="s">
        <v>6970</v>
      </c>
    </row>
    <row r="136" spans="2:3">
      <c r="B136" s="28" t="s">
        <v>5447</v>
      </c>
      <c r="C136" s="29" t="s">
        <v>5807</v>
      </c>
    </row>
    <row r="137" spans="2:3">
      <c r="B137" s="28" t="s">
        <v>1313</v>
      </c>
      <c r="C137" s="29" t="s">
        <v>5558</v>
      </c>
    </row>
    <row r="138" spans="2:3">
      <c r="B138" s="28" t="s">
        <v>295</v>
      </c>
      <c r="C138" s="29" t="s">
        <v>6096</v>
      </c>
    </row>
    <row r="139" spans="2:3">
      <c r="B139" s="28" t="s">
        <v>1182</v>
      </c>
      <c r="C139" s="29" t="s">
        <v>6262</v>
      </c>
    </row>
    <row r="140" spans="2:3">
      <c r="B140" s="28" t="s">
        <v>2394</v>
      </c>
      <c r="C140" s="29" t="s">
        <v>5853</v>
      </c>
    </row>
    <row r="141" spans="2:3">
      <c r="B141" s="28" t="s">
        <v>4572</v>
      </c>
      <c r="C141" s="29" t="s">
        <v>6067</v>
      </c>
    </row>
    <row r="142" spans="2:3">
      <c r="B142" s="28" t="s">
        <v>494</v>
      </c>
      <c r="C142" s="29" t="s">
        <v>5560</v>
      </c>
    </row>
    <row r="143" spans="2:3">
      <c r="B143" s="28" t="s">
        <v>754</v>
      </c>
      <c r="C143" s="29" t="s">
        <v>6234</v>
      </c>
    </row>
    <row r="144" spans="2:3">
      <c r="B144" s="28" t="s">
        <v>845</v>
      </c>
      <c r="C144" s="29" t="s">
        <v>5684</v>
      </c>
    </row>
    <row r="145" spans="2:3">
      <c r="B145" s="28" t="s">
        <v>685</v>
      </c>
      <c r="C145" s="29" t="s">
        <v>5539</v>
      </c>
    </row>
    <row r="146" spans="2:3">
      <c r="B146" s="28" t="s">
        <v>669</v>
      </c>
      <c r="C146" s="29" t="s">
        <v>6790</v>
      </c>
    </row>
    <row r="147" spans="2:3">
      <c r="B147" s="28" t="s">
        <v>679</v>
      </c>
      <c r="C147" s="29" t="s">
        <v>6440</v>
      </c>
    </row>
    <row r="148" spans="2:3">
      <c r="B148" s="28" t="s">
        <v>674</v>
      </c>
      <c r="C148" s="29" t="s">
        <v>6924</v>
      </c>
    </row>
    <row r="149" spans="2:3">
      <c r="B149" s="28" t="s">
        <v>4010</v>
      </c>
      <c r="C149" s="29" t="s">
        <v>6228</v>
      </c>
    </row>
    <row r="150" spans="2:3">
      <c r="B150" s="28" t="s">
        <v>4232</v>
      </c>
      <c r="C150" s="29" t="s">
        <v>6493</v>
      </c>
    </row>
    <row r="151" spans="2:3">
      <c r="B151" s="28" t="s">
        <v>4492</v>
      </c>
      <c r="C151" s="29" t="s">
        <v>6973</v>
      </c>
    </row>
    <row r="152" spans="2:3">
      <c r="B152" s="28" t="s">
        <v>4418</v>
      </c>
      <c r="C152" s="29" t="s">
        <v>5803</v>
      </c>
    </row>
    <row r="153" spans="2:3">
      <c r="B153" s="28" t="s">
        <v>3520</v>
      </c>
      <c r="C153" s="29" t="s">
        <v>5919</v>
      </c>
    </row>
    <row r="154" spans="2:3">
      <c r="B154" s="28" t="s">
        <v>209</v>
      </c>
      <c r="C154" s="29" t="s">
        <v>5919</v>
      </c>
    </row>
    <row r="155" spans="2:3">
      <c r="B155" s="28" t="s">
        <v>3515</v>
      </c>
      <c r="C155" s="29" t="s">
        <v>6355</v>
      </c>
    </row>
    <row r="156" spans="2:3">
      <c r="B156" s="28" t="s">
        <v>3770</v>
      </c>
      <c r="C156" s="29" t="s">
        <v>6541</v>
      </c>
    </row>
    <row r="157" spans="2:3">
      <c r="B157" s="28" t="s">
        <v>5133</v>
      </c>
      <c r="C157" s="29" t="s">
        <v>6875</v>
      </c>
    </row>
    <row r="158" spans="2:3">
      <c r="B158" s="28" t="s">
        <v>5142</v>
      </c>
      <c r="C158" s="29" t="s">
        <v>5635</v>
      </c>
    </row>
    <row r="159" spans="2:3">
      <c r="B159" s="28" t="s">
        <v>825</v>
      </c>
      <c r="C159" s="29" t="s">
        <v>5909</v>
      </c>
    </row>
    <row r="160" spans="2:3">
      <c r="B160" s="28" t="s">
        <v>4998</v>
      </c>
      <c r="C160" s="29" t="s">
        <v>5739</v>
      </c>
    </row>
    <row r="161" spans="2:3">
      <c r="B161" s="28" t="s">
        <v>1089</v>
      </c>
      <c r="C161" s="29" t="s">
        <v>6723</v>
      </c>
    </row>
    <row r="162" spans="2:3">
      <c r="B162" s="28" t="s">
        <v>4020</v>
      </c>
      <c r="C162" s="29" t="s">
        <v>6001</v>
      </c>
    </row>
    <row r="163" spans="2:3">
      <c r="B163" s="28" t="s">
        <v>1193</v>
      </c>
      <c r="C163" s="29" t="s">
        <v>6019</v>
      </c>
    </row>
    <row r="164" spans="2:3">
      <c r="B164" s="28" t="s">
        <v>870</v>
      </c>
      <c r="C164" s="29" t="s">
        <v>5729</v>
      </c>
    </row>
    <row r="165" spans="2:3">
      <c r="B165" s="28" t="s">
        <v>1705</v>
      </c>
      <c r="C165" s="29" t="s">
        <v>5811</v>
      </c>
    </row>
    <row r="166" spans="2:3">
      <c r="B166" s="28" t="s">
        <v>2707</v>
      </c>
      <c r="C166" s="29" t="s">
        <v>6857</v>
      </c>
    </row>
    <row r="167" spans="2:3">
      <c r="B167" s="28" t="s">
        <v>578</v>
      </c>
      <c r="C167" s="29" t="s">
        <v>6756</v>
      </c>
    </row>
    <row r="168" spans="2:3">
      <c r="B168" s="28" t="s">
        <v>694</v>
      </c>
      <c r="C168" s="29" t="s">
        <v>5591</v>
      </c>
    </row>
    <row r="169" spans="2:3">
      <c r="B169" s="28" t="s">
        <v>991</v>
      </c>
      <c r="C169" s="29" t="s">
        <v>5592</v>
      </c>
    </row>
    <row r="170" spans="2:3">
      <c r="B170" s="28" t="s">
        <v>1126</v>
      </c>
      <c r="C170" s="29" t="s">
        <v>5598</v>
      </c>
    </row>
    <row r="171" spans="2:3">
      <c r="B171" s="28" t="s">
        <v>3140</v>
      </c>
      <c r="C171" s="29" t="s">
        <v>5590</v>
      </c>
    </row>
    <row r="172" spans="2:3">
      <c r="B172" s="28" t="s">
        <v>890</v>
      </c>
      <c r="C172" s="29" t="s">
        <v>5600</v>
      </c>
    </row>
    <row r="173" spans="2:3">
      <c r="B173" s="28" t="s">
        <v>5115</v>
      </c>
      <c r="C173" s="29" t="s">
        <v>5593</v>
      </c>
    </row>
    <row r="174" spans="2:3">
      <c r="B174" s="28" t="s">
        <v>851</v>
      </c>
      <c r="C174" s="29" t="s">
        <v>5589</v>
      </c>
    </row>
    <row r="175" spans="2:3">
      <c r="B175" s="28" t="s">
        <v>4406</v>
      </c>
      <c r="C175" s="29" t="s">
        <v>5595</v>
      </c>
    </row>
    <row r="176" spans="2:3">
      <c r="B176" s="28" t="s">
        <v>169</v>
      </c>
      <c r="C176" s="29" t="s">
        <v>5601</v>
      </c>
    </row>
    <row r="177" spans="2:3">
      <c r="B177" s="28" t="s">
        <v>4035</v>
      </c>
      <c r="C177" s="29" t="s">
        <v>5599</v>
      </c>
    </row>
    <row r="178" spans="2:3">
      <c r="B178" s="28" t="s">
        <v>790</v>
      </c>
      <c r="C178" s="29" t="s">
        <v>5594</v>
      </c>
    </row>
    <row r="179" spans="2:3">
      <c r="B179" s="28" t="s">
        <v>941</v>
      </c>
      <c r="C179" s="29" t="s">
        <v>5606</v>
      </c>
    </row>
    <row r="180" spans="2:3">
      <c r="B180" s="28" t="s">
        <v>4566</v>
      </c>
      <c r="C180" s="29" t="s">
        <v>6573</v>
      </c>
    </row>
    <row r="181" spans="2:3">
      <c r="B181" s="28" t="s">
        <v>4534</v>
      </c>
      <c r="C181" s="29" t="s">
        <v>6765</v>
      </c>
    </row>
    <row r="182" spans="2:3">
      <c r="B182" s="28" t="s">
        <v>4549</v>
      </c>
      <c r="C182" s="29" t="s">
        <v>6176</v>
      </c>
    </row>
    <row r="183" spans="2:3">
      <c r="B183" s="28" t="s">
        <v>4561</v>
      </c>
      <c r="C183" s="29" t="s">
        <v>6893</v>
      </c>
    </row>
    <row r="184" spans="2:3">
      <c r="B184" s="28" t="s">
        <v>4569</v>
      </c>
      <c r="C184" s="29" t="s">
        <v>6263</v>
      </c>
    </row>
    <row r="185" spans="2:3">
      <c r="B185" s="28" t="s">
        <v>4563</v>
      </c>
      <c r="C185" s="29" t="s">
        <v>5901</v>
      </c>
    </row>
    <row r="186" spans="2:3">
      <c r="B186" s="28" t="s">
        <v>4564</v>
      </c>
      <c r="C186" s="29" t="s">
        <v>6286</v>
      </c>
    </row>
    <row r="187" spans="2:3">
      <c r="B187" s="28" t="s">
        <v>4565</v>
      </c>
      <c r="C187" s="29" t="s">
        <v>5793</v>
      </c>
    </row>
    <row r="188" spans="2:3">
      <c r="B188" s="28" t="s">
        <v>4522</v>
      </c>
      <c r="C188" s="29" t="s">
        <v>5930</v>
      </c>
    </row>
    <row r="189" spans="2:3">
      <c r="B189" s="28" t="s">
        <v>4567</v>
      </c>
      <c r="C189" s="29" t="s">
        <v>6071</v>
      </c>
    </row>
    <row r="190" spans="2:3">
      <c r="B190" s="28" t="s">
        <v>4568</v>
      </c>
      <c r="C190" s="29" t="s">
        <v>5962</v>
      </c>
    </row>
    <row r="191" spans="2:3">
      <c r="B191" s="28" t="s">
        <v>4562</v>
      </c>
      <c r="C191" s="29" t="s">
        <v>6074</v>
      </c>
    </row>
    <row r="192" spans="2:3">
      <c r="B192" s="28" t="s">
        <v>1241</v>
      </c>
      <c r="C192" s="29" t="s">
        <v>5712</v>
      </c>
    </row>
    <row r="193" spans="2:3">
      <c r="B193" s="28" t="s">
        <v>1239</v>
      </c>
      <c r="C193" s="29" t="s">
        <v>5538</v>
      </c>
    </row>
    <row r="194" spans="2:3">
      <c r="B194" s="28" t="s">
        <v>3600</v>
      </c>
      <c r="C194" s="29" t="s">
        <v>6503</v>
      </c>
    </row>
    <row r="195" spans="2:3">
      <c r="B195" s="28" t="s">
        <v>4818</v>
      </c>
      <c r="C195" s="29" t="s">
        <v>6669</v>
      </c>
    </row>
    <row r="196" spans="2:3">
      <c r="B196" s="28" t="s">
        <v>1113</v>
      </c>
      <c r="C196" s="29" t="s">
        <v>6605</v>
      </c>
    </row>
    <row r="197" spans="2:3">
      <c r="B197" s="28" t="s">
        <v>1854</v>
      </c>
      <c r="C197" s="29" t="s">
        <v>6306</v>
      </c>
    </row>
    <row r="198" spans="2:3">
      <c r="B198" s="28" t="s">
        <v>1886</v>
      </c>
      <c r="C198" s="29" t="s">
        <v>5844</v>
      </c>
    </row>
    <row r="199" spans="2:3">
      <c r="B199" s="28" t="s">
        <v>1792</v>
      </c>
      <c r="C199" s="29" t="s">
        <v>6399</v>
      </c>
    </row>
    <row r="200" spans="2:3">
      <c r="B200" s="28" t="s">
        <v>1860</v>
      </c>
      <c r="C200" s="29" t="s">
        <v>5966</v>
      </c>
    </row>
    <row r="201" spans="2:3">
      <c r="B201" s="28" t="s">
        <v>1778</v>
      </c>
      <c r="C201" s="29" t="s">
        <v>5577</v>
      </c>
    </row>
    <row r="202" spans="2:3">
      <c r="B202" s="28" t="s">
        <v>1773</v>
      </c>
      <c r="C202" s="29" t="s">
        <v>6713</v>
      </c>
    </row>
    <row r="203" spans="2:3">
      <c r="B203" s="28" t="s">
        <v>1687</v>
      </c>
      <c r="C203" s="29" t="s">
        <v>6285</v>
      </c>
    </row>
    <row r="204" spans="2:3">
      <c r="B204" s="28" t="s">
        <v>3901</v>
      </c>
      <c r="C204" s="29" t="s">
        <v>5800</v>
      </c>
    </row>
    <row r="205" spans="2:3">
      <c r="B205" s="28" t="s">
        <v>5121</v>
      </c>
      <c r="C205" s="29" t="s">
        <v>6937</v>
      </c>
    </row>
    <row r="206" spans="2:3">
      <c r="B206" s="28" t="s">
        <v>3895</v>
      </c>
      <c r="C206" s="29" t="s">
        <v>6088</v>
      </c>
    </row>
    <row r="207" spans="2:3">
      <c r="B207" s="28" t="s">
        <v>473</v>
      </c>
      <c r="C207" s="29" t="s">
        <v>6545</v>
      </c>
    </row>
    <row r="208" spans="2:3">
      <c r="B208" s="28" t="s">
        <v>1578</v>
      </c>
      <c r="C208" s="29" t="s">
        <v>6168</v>
      </c>
    </row>
    <row r="209" spans="2:3">
      <c r="B209" s="28" t="s">
        <v>538</v>
      </c>
      <c r="C209" s="29" t="s">
        <v>6702</v>
      </c>
    </row>
    <row r="210" spans="2:3">
      <c r="B210" s="28" t="s">
        <v>996</v>
      </c>
      <c r="C210" s="29" t="s">
        <v>5956</v>
      </c>
    </row>
    <row r="211" spans="2:3">
      <c r="B211" s="28" t="s">
        <v>1848</v>
      </c>
      <c r="C211" s="29" t="s">
        <v>6146</v>
      </c>
    </row>
    <row r="212" spans="2:3">
      <c r="B212" s="28" t="s">
        <v>1369</v>
      </c>
      <c r="C212" s="29" t="s">
        <v>6983</v>
      </c>
    </row>
    <row r="213" spans="2:3" ht="28">
      <c r="B213" s="28" t="s">
        <v>3702</v>
      </c>
      <c r="C213" s="29" t="s">
        <v>6984</v>
      </c>
    </row>
    <row r="214" spans="2:3" ht="28">
      <c r="B214" s="28" t="s">
        <v>1305</v>
      </c>
      <c r="C214" s="29" t="s">
        <v>6982</v>
      </c>
    </row>
    <row r="215" spans="2:3" ht="28">
      <c r="B215" s="28" t="s">
        <v>5354</v>
      </c>
      <c r="C215" s="29" t="s">
        <v>6985</v>
      </c>
    </row>
    <row r="216" spans="2:3">
      <c r="B216" s="28" t="s">
        <v>2434</v>
      </c>
      <c r="C216" s="29" t="s">
        <v>5874</v>
      </c>
    </row>
    <row r="217" spans="2:3">
      <c r="B217" s="28" t="s">
        <v>4772</v>
      </c>
      <c r="C217" s="29" t="s">
        <v>6568</v>
      </c>
    </row>
    <row r="218" spans="2:3">
      <c r="B218" s="28" t="s">
        <v>2117</v>
      </c>
      <c r="C218" s="29" t="s">
        <v>6625</v>
      </c>
    </row>
    <row r="219" spans="2:3">
      <c r="B219" s="28" t="s">
        <v>1262</v>
      </c>
      <c r="C219" s="29" t="s">
        <v>6282</v>
      </c>
    </row>
    <row r="220" spans="2:3">
      <c r="B220" s="28" t="s">
        <v>3153</v>
      </c>
      <c r="C220" s="29" t="s">
        <v>5950</v>
      </c>
    </row>
    <row r="221" spans="2:3">
      <c r="B221" s="28" t="s">
        <v>542</v>
      </c>
      <c r="C221" s="29" t="s">
        <v>6947</v>
      </c>
    </row>
    <row r="222" spans="2:3">
      <c r="B222" s="28" t="s">
        <v>4726</v>
      </c>
      <c r="C222" s="29" t="s">
        <v>6967</v>
      </c>
    </row>
    <row r="223" spans="2:3">
      <c r="B223" s="28" t="s">
        <v>634</v>
      </c>
      <c r="C223" s="29" t="s">
        <v>6252</v>
      </c>
    </row>
    <row r="224" spans="2:3">
      <c r="B224" s="28" t="s">
        <v>3198</v>
      </c>
      <c r="C224" s="29" t="s">
        <v>6543</v>
      </c>
    </row>
    <row r="225" spans="2:3">
      <c r="B225" s="28" t="s">
        <v>2501</v>
      </c>
      <c r="C225" s="29" t="s">
        <v>6219</v>
      </c>
    </row>
    <row r="226" spans="2:3">
      <c r="B226" s="28" t="s">
        <v>1054</v>
      </c>
      <c r="C226" s="29" t="s">
        <v>5833</v>
      </c>
    </row>
    <row r="227" spans="2:3">
      <c r="B227" s="28" t="s">
        <v>2597</v>
      </c>
      <c r="C227" s="29" t="s">
        <v>6139</v>
      </c>
    </row>
    <row r="228" spans="2:3" ht="28">
      <c r="B228" s="28" t="s">
        <v>2633</v>
      </c>
      <c r="C228" s="29" t="s">
        <v>5626</v>
      </c>
    </row>
    <row r="229" spans="2:3" ht="28">
      <c r="B229" s="28" t="s">
        <v>3779</v>
      </c>
      <c r="C229" s="29" t="s">
        <v>5692</v>
      </c>
    </row>
    <row r="230" spans="2:3" ht="28">
      <c r="B230" s="28" t="s">
        <v>2576</v>
      </c>
      <c r="C230" s="29" t="s">
        <v>5716</v>
      </c>
    </row>
    <row r="231" spans="2:3">
      <c r="B231" s="28" t="s">
        <v>1027</v>
      </c>
      <c r="C231" s="29" t="s">
        <v>5674</v>
      </c>
    </row>
    <row r="232" spans="2:3">
      <c r="B232" s="28" t="s">
        <v>2530</v>
      </c>
      <c r="C232" s="29" t="s">
        <v>5671</v>
      </c>
    </row>
    <row r="233" spans="2:3">
      <c r="B233" s="28" t="s">
        <v>2669</v>
      </c>
      <c r="C233" s="29" t="s">
        <v>5673</v>
      </c>
    </row>
    <row r="234" spans="2:3">
      <c r="B234" s="28" t="s">
        <v>2403</v>
      </c>
      <c r="C234" s="29" t="s">
        <v>5672</v>
      </c>
    </row>
    <row r="235" spans="2:3">
      <c r="B235" s="28" t="s">
        <v>2107</v>
      </c>
      <c r="C235" s="29" t="s">
        <v>6958</v>
      </c>
    </row>
    <row r="236" spans="2:3">
      <c r="B236" s="28" t="s">
        <v>2481</v>
      </c>
      <c r="C236" s="29" t="s">
        <v>6754</v>
      </c>
    </row>
    <row r="237" spans="2:3">
      <c r="B237" s="28" t="s">
        <v>615</v>
      </c>
      <c r="C237" s="29" t="s">
        <v>6580</v>
      </c>
    </row>
    <row r="238" spans="2:3">
      <c r="B238" s="28" t="s">
        <v>447</v>
      </c>
      <c r="C238" s="29" t="s">
        <v>6650</v>
      </c>
    </row>
    <row r="239" spans="2:3">
      <c r="B239" s="28" t="s">
        <v>3447</v>
      </c>
      <c r="C239" s="29" t="s">
        <v>6721</v>
      </c>
    </row>
    <row r="240" spans="2:3">
      <c r="B240" s="28" t="s">
        <v>4431</v>
      </c>
      <c r="C240" s="29" t="s">
        <v>6701</v>
      </c>
    </row>
    <row r="241" spans="2:3">
      <c r="B241" s="28" t="s">
        <v>1017</v>
      </c>
      <c r="C241" s="29" t="s">
        <v>6456</v>
      </c>
    </row>
    <row r="242" spans="2:3">
      <c r="B242" s="28" t="s">
        <v>3438</v>
      </c>
      <c r="C242" s="29" t="s">
        <v>6455</v>
      </c>
    </row>
    <row r="243" spans="2:3">
      <c r="B243" s="28" t="s">
        <v>907</v>
      </c>
      <c r="C243" s="29" t="s">
        <v>5561</v>
      </c>
    </row>
    <row r="244" spans="2:3">
      <c r="B244" s="28" t="s">
        <v>3091</v>
      </c>
      <c r="C244" s="29" t="s">
        <v>6808</v>
      </c>
    </row>
    <row r="245" spans="2:3">
      <c r="B245" s="28" t="s">
        <v>838</v>
      </c>
      <c r="C245" s="29" t="s">
        <v>6591</v>
      </c>
    </row>
    <row r="246" spans="2:3">
      <c r="B246" s="28" t="s">
        <v>2286</v>
      </c>
      <c r="C246" s="29" t="s">
        <v>5887</v>
      </c>
    </row>
    <row r="247" spans="2:3">
      <c r="B247" s="28" t="s">
        <v>621</v>
      </c>
      <c r="C247" s="29" t="s">
        <v>6239</v>
      </c>
    </row>
    <row r="248" spans="2:3">
      <c r="B248" s="28" t="s">
        <v>2444</v>
      </c>
      <c r="C248" s="29" t="s">
        <v>6518</v>
      </c>
    </row>
    <row r="249" spans="2:3">
      <c r="B249" s="28" t="s">
        <v>1051</v>
      </c>
      <c r="C249" s="29" t="s">
        <v>6972</v>
      </c>
    </row>
    <row r="250" spans="2:3">
      <c r="B250" s="28" t="s">
        <v>4686</v>
      </c>
      <c r="C250" s="29" t="s">
        <v>6382</v>
      </c>
    </row>
    <row r="251" spans="2:3">
      <c r="B251" s="28" t="s">
        <v>4701</v>
      </c>
      <c r="C251" s="29" t="s">
        <v>5766</v>
      </c>
    </row>
    <row r="252" spans="2:3">
      <c r="B252" s="28" t="s">
        <v>1737</v>
      </c>
      <c r="C252" s="29" t="s">
        <v>6521</v>
      </c>
    </row>
    <row r="253" spans="2:3">
      <c r="B253" s="28" t="s">
        <v>4132</v>
      </c>
      <c r="C253" s="29" t="s">
        <v>6899</v>
      </c>
    </row>
    <row r="254" spans="2:3">
      <c r="B254" s="28" t="s">
        <v>2625</v>
      </c>
      <c r="C254" s="29" t="s">
        <v>6901</v>
      </c>
    </row>
    <row r="255" spans="2:3">
      <c r="B255" s="28" t="s">
        <v>76</v>
      </c>
      <c r="C255" s="29" t="s">
        <v>5710</v>
      </c>
    </row>
    <row r="256" spans="2:3">
      <c r="B256" s="28" t="s">
        <v>4540</v>
      </c>
      <c r="C256" s="29" t="s">
        <v>6866</v>
      </c>
    </row>
    <row r="257" spans="2:3">
      <c r="B257" s="28" t="s">
        <v>4557</v>
      </c>
      <c r="C257" s="29" t="s">
        <v>6583</v>
      </c>
    </row>
    <row r="258" spans="2:3">
      <c r="B258" s="28" t="s">
        <v>4570</v>
      </c>
      <c r="C258" s="29" t="s">
        <v>6957</v>
      </c>
    </row>
    <row r="259" spans="2:3">
      <c r="B259" s="28" t="s">
        <v>4526</v>
      </c>
      <c r="C259" s="29" t="s">
        <v>6486</v>
      </c>
    </row>
    <row r="260" spans="2:3">
      <c r="B260" s="28" t="s">
        <v>4464</v>
      </c>
      <c r="C260" s="29" t="s">
        <v>5896</v>
      </c>
    </row>
    <row r="261" spans="2:3">
      <c r="B261" s="28" t="s">
        <v>2876</v>
      </c>
      <c r="C261" s="29" t="s">
        <v>5796</v>
      </c>
    </row>
    <row r="262" spans="2:3">
      <c r="B262" s="28" t="s">
        <v>2384</v>
      </c>
      <c r="C262" s="29" t="s">
        <v>6256</v>
      </c>
    </row>
    <row r="263" spans="2:3">
      <c r="B263" s="28" t="s">
        <v>4204</v>
      </c>
      <c r="C263" s="29" t="s">
        <v>5837</v>
      </c>
    </row>
    <row r="264" spans="2:3">
      <c r="B264" s="28" t="s">
        <v>1383</v>
      </c>
      <c r="C264" s="29" t="s">
        <v>5724</v>
      </c>
    </row>
    <row r="265" spans="2:3">
      <c r="B265" s="28" t="s">
        <v>2002</v>
      </c>
      <c r="C265" s="29" t="s">
        <v>5990</v>
      </c>
    </row>
    <row r="266" spans="2:3">
      <c r="B266" s="28" t="s">
        <v>1077</v>
      </c>
      <c r="C266" s="29" t="s">
        <v>6104</v>
      </c>
    </row>
    <row r="267" spans="2:3">
      <c r="B267" s="28" t="s">
        <v>934</v>
      </c>
      <c r="C267" s="29" t="s">
        <v>6221</v>
      </c>
    </row>
    <row r="268" spans="2:3">
      <c r="B268" s="28" t="s">
        <v>502</v>
      </c>
      <c r="C268" s="29" t="s">
        <v>6624</v>
      </c>
    </row>
    <row r="269" spans="2:3">
      <c r="B269" s="28" t="s">
        <v>1641</v>
      </c>
      <c r="C269" s="29" t="s">
        <v>6643</v>
      </c>
    </row>
    <row r="270" spans="2:3">
      <c r="B270" s="28" t="s">
        <v>2032</v>
      </c>
      <c r="C270" s="29" t="s">
        <v>6142</v>
      </c>
    </row>
    <row r="271" spans="2:3">
      <c r="B271" s="28" t="s">
        <v>4981</v>
      </c>
      <c r="C271" s="29" t="s">
        <v>5646</v>
      </c>
    </row>
    <row r="272" spans="2:3">
      <c r="B272" s="28" t="s">
        <v>1763</v>
      </c>
      <c r="C272" s="29" t="s">
        <v>5996</v>
      </c>
    </row>
    <row r="273" spans="2:3">
      <c r="B273" s="28" t="s">
        <v>1937</v>
      </c>
      <c r="C273" s="29" t="s">
        <v>6683</v>
      </c>
    </row>
    <row r="274" spans="2:3">
      <c r="B274" s="28" t="s">
        <v>3383</v>
      </c>
      <c r="C274" s="29" t="s">
        <v>5676</v>
      </c>
    </row>
    <row r="275" spans="2:3">
      <c r="B275" s="28" t="s">
        <v>970</v>
      </c>
      <c r="C275" s="29" t="s">
        <v>6052</v>
      </c>
    </row>
    <row r="276" spans="2:3">
      <c r="B276" s="28" t="s">
        <v>717</v>
      </c>
      <c r="C276" s="29" t="s">
        <v>6833</v>
      </c>
    </row>
    <row r="277" spans="2:3">
      <c r="B277" s="28" t="s">
        <v>5486</v>
      </c>
      <c r="C277" s="29" t="s">
        <v>5953</v>
      </c>
    </row>
    <row r="278" spans="2:3">
      <c r="B278" s="28" t="s">
        <v>3545</v>
      </c>
      <c r="C278" s="29" t="s">
        <v>6415</v>
      </c>
    </row>
    <row r="279" spans="2:3">
      <c r="B279" s="28" t="s">
        <v>3337</v>
      </c>
      <c r="C279" s="29" t="s">
        <v>6798</v>
      </c>
    </row>
    <row r="280" spans="2:3">
      <c r="B280" s="28" t="s">
        <v>5315</v>
      </c>
      <c r="C280" s="29" t="s">
        <v>6621</v>
      </c>
    </row>
    <row r="281" spans="2:3">
      <c r="B281" s="28" t="s">
        <v>201</v>
      </c>
      <c r="C281" s="29" t="s">
        <v>6237</v>
      </c>
    </row>
    <row r="282" spans="2:3">
      <c r="B282" s="28" t="s">
        <v>4975</v>
      </c>
      <c r="C282" s="29" t="s">
        <v>6510</v>
      </c>
    </row>
    <row r="283" spans="2:3">
      <c r="B283" s="28" t="s">
        <v>2867</v>
      </c>
      <c r="C283" s="29" t="s">
        <v>5763</v>
      </c>
    </row>
    <row r="284" spans="2:3">
      <c r="B284" s="28" t="s">
        <v>2846</v>
      </c>
      <c r="C284" s="29" t="s">
        <v>5935</v>
      </c>
    </row>
    <row r="285" spans="2:3">
      <c r="B285" s="28" t="s">
        <v>1934</v>
      </c>
      <c r="C285" s="29" t="s">
        <v>6461</v>
      </c>
    </row>
    <row r="286" spans="2:3">
      <c r="B286" s="28" t="s">
        <v>3443</v>
      </c>
      <c r="C286" s="29" t="s">
        <v>6243</v>
      </c>
    </row>
    <row r="287" spans="2:3">
      <c r="B287" s="28" t="s">
        <v>2036</v>
      </c>
      <c r="C287" s="29" t="s">
        <v>5810</v>
      </c>
    </row>
    <row r="288" spans="2:3">
      <c r="B288" s="28" t="s">
        <v>2362</v>
      </c>
      <c r="C288" s="29" t="s">
        <v>6347</v>
      </c>
    </row>
    <row r="289" spans="2:3">
      <c r="B289" s="28" t="s">
        <v>3927</v>
      </c>
      <c r="C289" s="29" t="s">
        <v>6378</v>
      </c>
    </row>
    <row r="290" spans="2:3">
      <c r="B290" s="28" t="s">
        <v>2411</v>
      </c>
      <c r="C290" s="29" t="s">
        <v>5730</v>
      </c>
    </row>
    <row r="291" spans="2:3">
      <c r="B291" s="28" t="s">
        <v>3113</v>
      </c>
      <c r="C291" s="29" t="s">
        <v>6894</v>
      </c>
    </row>
    <row r="292" spans="2:3">
      <c r="B292" s="28" t="s">
        <v>2564</v>
      </c>
      <c r="C292" s="29" t="s">
        <v>6192</v>
      </c>
    </row>
    <row r="293" spans="2:3">
      <c r="B293" s="28" t="s">
        <v>4530</v>
      </c>
      <c r="C293" s="29" t="s">
        <v>5718</v>
      </c>
    </row>
    <row r="294" spans="2:3">
      <c r="B294" s="28" t="s">
        <v>2642</v>
      </c>
      <c r="C294" s="29" t="s">
        <v>6697</v>
      </c>
    </row>
    <row r="295" spans="2:3">
      <c r="B295" s="28" t="s">
        <v>1657</v>
      </c>
      <c r="C295" s="29" t="s">
        <v>5551</v>
      </c>
    </row>
    <row r="296" spans="2:3">
      <c r="B296" s="28" t="s">
        <v>2388</v>
      </c>
      <c r="C296" s="29" t="s">
        <v>5565</v>
      </c>
    </row>
    <row r="297" spans="2:3">
      <c r="B297" s="28" t="s">
        <v>1324</v>
      </c>
      <c r="C297" s="29" t="s">
        <v>6418</v>
      </c>
    </row>
    <row r="298" spans="2:3">
      <c r="B298" s="28" t="s">
        <v>140</v>
      </c>
      <c r="C298" s="29" t="s">
        <v>6587</v>
      </c>
    </row>
    <row r="299" spans="2:3">
      <c r="B299" s="28" t="s">
        <v>3082</v>
      </c>
      <c r="C299" s="29" t="s">
        <v>6244</v>
      </c>
    </row>
    <row r="300" spans="2:3">
      <c r="B300" s="28" t="s">
        <v>3314</v>
      </c>
      <c r="C300" s="29" t="s">
        <v>5702</v>
      </c>
    </row>
    <row r="301" spans="2:3">
      <c r="B301" s="28" t="s">
        <v>3882</v>
      </c>
      <c r="C301" s="29" t="s">
        <v>5746</v>
      </c>
    </row>
    <row r="302" spans="2:3">
      <c r="B302" s="28" t="s">
        <v>2949</v>
      </c>
      <c r="C302" s="29" t="s">
        <v>6749</v>
      </c>
    </row>
    <row r="303" spans="2:3">
      <c r="B303" s="28" t="s">
        <v>982</v>
      </c>
      <c r="C303" s="29" t="s">
        <v>6732</v>
      </c>
    </row>
    <row r="304" spans="2:3">
      <c r="B304" s="28" t="s">
        <v>2358</v>
      </c>
      <c r="C304" s="29" t="s">
        <v>6737</v>
      </c>
    </row>
    <row r="305" spans="2:3">
      <c r="B305" s="28" t="s">
        <v>2469</v>
      </c>
      <c r="C305" s="29" t="s">
        <v>6744</v>
      </c>
    </row>
    <row r="306" spans="2:3">
      <c r="B306" s="28" t="s">
        <v>2963</v>
      </c>
      <c r="C306" s="29" t="s">
        <v>6752</v>
      </c>
    </row>
    <row r="307" spans="2:3">
      <c r="B307" s="28" t="s">
        <v>1365</v>
      </c>
      <c r="C307" s="29" t="s">
        <v>6746</v>
      </c>
    </row>
    <row r="308" spans="2:3">
      <c r="B308" s="28" t="s">
        <v>687</v>
      </c>
      <c r="C308" s="29" t="s">
        <v>6747</v>
      </c>
    </row>
    <row r="309" spans="2:3">
      <c r="B309" s="28" t="s">
        <v>2046</v>
      </c>
      <c r="C309" s="29" t="s">
        <v>6748</v>
      </c>
    </row>
    <row r="310" spans="2:3">
      <c r="B310" s="28" t="s">
        <v>1589</v>
      </c>
      <c r="C310" s="29" t="s">
        <v>6729</v>
      </c>
    </row>
    <row r="311" spans="2:3">
      <c r="B311" s="28" t="s">
        <v>1190</v>
      </c>
      <c r="C311" s="29" t="s">
        <v>6750</v>
      </c>
    </row>
    <row r="312" spans="2:3">
      <c r="B312" s="28" t="s">
        <v>726</v>
      </c>
      <c r="C312" s="29" t="s">
        <v>6751</v>
      </c>
    </row>
    <row r="313" spans="2:3">
      <c r="B313" s="28" t="s">
        <v>3745</v>
      </c>
      <c r="C313" s="29" t="s">
        <v>6745</v>
      </c>
    </row>
    <row r="314" spans="2:3">
      <c r="B314" s="28" t="s">
        <v>2514</v>
      </c>
      <c r="C314" s="29" t="s">
        <v>5852</v>
      </c>
    </row>
    <row r="315" spans="2:3">
      <c r="B315" s="28" t="s">
        <v>3109</v>
      </c>
      <c r="C315" s="29" t="s">
        <v>6327</v>
      </c>
    </row>
    <row r="316" spans="2:3">
      <c r="B316" s="28" t="s">
        <v>3095</v>
      </c>
      <c r="C316" s="29" t="s">
        <v>6889</v>
      </c>
    </row>
    <row r="317" spans="2:3">
      <c r="B317" s="28" t="s">
        <v>1612</v>
      </c>
      <c r="C317" s="29" t="s">
        <v>6476</v>
      </c>
    </row>
    <row r="318" spans="2:3">
      <c r="B318" s="28" t="s">
        <v>2628</v>
      </c>
      <c r="C318" s="29" t="s">
        <v>6823</v>
      </c>
    </row>
    <row r="319" spans="2:3">
      <c r="B319" s="28" t="s">
        <v>3692</v>
      </c>
      <c r="C319" s="29" t="s">
        <v>5934</v>
      </c>
    </row>
    <row r="320" spans="2:3">
      <c r="B320" s="28" t="s">
        <v>2978</v>
      </c>
      <c r="C320" s="29" t="s">
        <v>6622</v>
      </c>
    </row>
    <row r="321" spans="2:3">
      <c r="B321" s="28" t="s">
        <v>3802</v>
      </c>
      <c r="C321" s="29" t="s">
        <v>6229</v>
      </c>
    </row>
    <row r="322" spans="2:3">
      <c r="B322" s="28" t="s">
        <v>2425</v>
      </c>
      <c r="C322" s="29" t="s">
        <v>6496</v>
      </c>
    </row>
    <row r="323" spans="2:3">
      <c r="B323" s="28" t="s">
        <v>411</v>
      </c>
      <c r="C323" s="29" t="s">
        <v>5805</v>
      </c>
    </row>
    <row r="324" spans="2:3">
      <c r="B324" s="28" t="s">
        <v>2584</v>
      </c>
      <c r="C324" s="29" t="s">
        <v>6022</v>
      </c>
    </row>
    <row r="325" spans="2:3" ht="28">
      <c r="B325" s="28" t="s">
        <v>78</v>
      </c>
      <c r="C325" s="29" t="s">
        <v>6029</v>
      </c>
    </row>
    <row r="326" spans="2:3" ht="28">
      <c r="B326" s="28" t="s">
        <v>1975</v>
      </c>
      <c r="C326" s="29" t="s">
        <v>6009</v>
      </c>
    </row>
    <row r="327" spans="2:3" ht="28">
      <c r="B327" s="28" t="s">
        <v>72</v>
      </c>
      <c r="C327" s="29" t="s">
        <v>6023</v>
      </c>
    </row>
    <row r="328" spans="2:3" ht="28">
      <c r="B328" s="28" t="s">
        <v>2751</v>
      </c>
      <c r="C328" s="29" t="s">
        <v>6006</v>
      </c>
    </row>
    <row r="329" spans="2:3" ht="28">
      <c r="B329" s="28" t="s">
        <v>2755</v>
      </c>
      <c r="C329" s="29" t="s">
        <v>6005</v>
      </c>
    </row>
    <row r="330" spans="2:3" ht="28">
      <c r="B330" s="28" t="s">
        <v>2605</v>
      </c>
      <c r="C330" s="29" t="s">
        <v>5985</v>
      </c>
    </row>
    <row r="331" spans="2:3">
      <c r="B331" s="28" t="s">
        <v>1034</v>
      </c>
      <c r="C331" s="29" t="s">
        <v>6553</v>
      </c>
    </row>
    <row r="332" spans="2:3">
      <c r="B332" s="28" t="s">
        <v>3933</v>
      </c>
      <c r="C332" s="29" t="s">
        <v>6896</v>
      </c>
    </row>
    <row r="333" spans="2:3">
      <c r="B333" s="28" t="s">
        <v>775</v>
      </c>
      <c r="C333" s="29" t="s">
        <v>6552</v>
      </c>
    </row>
    <row r="334" spans="2:3">
      <c r="B334" s="28" t="s">
        <v>2328</v>
      </c>
      <c r="C334" s="29" t="s">
        <v>5621</v>
      </c>
    </row>
    <row r="335" spans="2:3">
      <c r="B335" s="28" t="s">
        <v>3125</v>
      </c>
      <c r="C335" s="29" t="s">
        <v>5951</v>
      </c>
    </row>
    <row r="336" spans="2:3">
      <c r="B336" s="28" t="s">
        <v>3357</v>
      </c>
      <c r="C336" s="29" t="s">
        <v>6838</v>
      </c>
    </row>
    <row r="337" spans="2:3">
      <c r="B337" s="28" t="s">
        <v>174</v>
      </c>
      <c r="C337" s="29" t="s">
        <v>5638</v>
      </c>
    </row>
    <row r="338" spans="2:3">
      <c r="B338" s="28" t="s">
        <v>4099</v>
      </c>
      <c r="C338" s="29" t="s">
        <v>5765</v>
      </c>
    </row>
    <row r="339" spans="2:3">
      <c r="B339" s="28" t="s">
        <v>2534</v>
      </c>
      <c r="C339" s="29" t="s">
        <v>6021</v>
      </c>
    </row>
    <row r="340" spans="2:3">
      <c r="B340" s="28" t="s">
        <v>2945</v>
      </c>
      <c r="C340" s="29" t="s">
        <v>5891</v>
      </c>
    </row>
    <row r="341" spans="2:3">
      <c r="B341" s="28" t="s">
        <v>4513</v>
      </c>
      <c r="C341" s="29" t="s">
        <v>6502</v>
      </c>
    </row>
    <row r="342" spans="2:3">
      <c r="B342" s="28" t="s">
        <v>2993</v>
      </c>
      <c r="C342" s="29" t="s">
        <v>5872</v>
      </c>
    </row>
    <row r="343" spans="2:3">
      <c r="B343" s="28" t="s">
        <v>1316</v>
      </c>
      <c r="C343" s="29" t="s">
        <v>6959</v>
      </c>
    </row>
    <row r="344" spans="2:3" ht="28">
      <c r="B344" s="28" t="s">
        <v>3492</v>
      </c>
      <c r="C344" s="29" t="s">
        <v>6149</v>
      </c>
    </row>
    <row r="345" spans="2:3" ht="28">
      <c r="B345" s="28" t="s">
        <v>2572</v>
      </c>
      <c r="C345" s="29" t="s">
        <v>6368</v>
      </c>
    </row>
    <row r="346" spans="2:3">
      <c r="B346" s="28" t="s">
        <v>3935</v>
      </c>
      <c r="C346" s="29" t="s">
        <v>6810</v>
      </c>
    </row>
    <row r="347" spans="2:3">
      <c r="B347" s="28" t="s">
        <v>3715</v>
      </c>
      <c r="C347" s="29" t="s">
        <v>6079</v>
      </c>
    </row>
    <row r="348" spans="2:3">
      <c r="B348" s="28" t="s">
        <v>4247</v>
      </c>
      <c r="C348" s="29" t="s">
        <v>6623</v>
      </c>
    </row>
    <row r="349" spans="2:3">
      <c r="B349" s="28" t="s">
        <v>228</v>
      </c>
      <c r="C349" s="29" t="s">
        <v>5859</v>
      </c>
    </row>
    <row r="350" spans="2:3">
      <c r="B350" s="28" t="s">
        <v>3021</v>
      </c>
      <c r="C350" s="29" t="s">
        <v>6350</v>
      </c>
    </row>
    <row r="351" spans="2:3">
      <c r="B351" s="28" t="s">
        <v>2620</v>
      </c>
      <c r="C351" s="29" t="s">
        <v>5639</v>
      </c>
    </row>
    <row r="352" spans="2:3">
      <c r="B352" s="28" t="s">
        <v>4852</v>
      </c>
      <c r="C352" s="29" t="s">
        <v>6796</v>
      </c>
    </row>
    <row r="353" spans="2:3">
      <c r="B353" s="28" t="s">
        <v>1742</v>
      </c>
      <c r="C353" s="29" t="s">
        <v>6997</v>
      </c>
    </row>
    <row r="354" spans="2:3">
      <c r="B354" s="28" t="s">
        <v>3633</v>
      </c>
      <c r="C354" s="29" t="s">
        <v>5662</v>
      </c>
    </row>
    <row r="355" spans="2:3">
      <c r="B355" s="28" t="s">
        <v>1172</v>
      </c>
      <c r="C355" s="29" t="s">
        <v>6362</v>
      </c>
    </row>
    <row r="356" spans="2:3">
      <c r="B356" s="28" t="s">
        <v>1236</v>
      </c>
      <c r="C356" s="29" t="s">
        <v>6166</v>
      </c>
    </row>
    <row r="357" spans="2:3">
      <c r="B357" s="28" t="s">
        <v>2369</v>
      </c>
      <c r="C357" s="29" t="s">
        <v>6134</v>
      </c>
    </row>
    <row r="358" spans="2:3">
      <c r="B358" s="28" t="s">
        <v>1040</v>
      </c>
      <c r="C358" s="29" t="s">
        <v>5784</v>
      </c>
    </row>
    <row r="359" spans="2:3">
      <c r="B359" s="28" t="s">
        <v>3562</v>
      </c>
      <c r="C359" s="29" t="s">
        <v>6191</v>
      </c>
    </row>
    <row r="360" spans="2:3">
      <c r="B360" s="28" t="s">
        <v>1700</v>
      </c>
      <c r="C360" s="29" t="s">
        <v>6199</v>
      </c>
    </row>
    <row r="361" spans="2:3">
      <c r="B361" s="28" t="s">
        <v>2218</v>
      </c>
      <c r="C361" s="29" t="s">
        <v>6523</v>
      </c>
    </row>
    <row r="362" spans="2:3">
      <c r="B362" s="28" t="s">
        <v>899</v>
      </c>
      <c r="C362" s="29" t="s">
        <v>6185</v>
      </c>
    </row>
    <row r="363" spans="2:3">
      <c r="B363" s="28" t="s">
        <v>4066</v>
      </c>
      <c r="C363" s="29" t="s">
        <v>6173</v>
      </c>
    </row>
    <row r="364" spans="2:3">
      <c r="B364" s="28" t="s">
        <v>762</v>
      </c>
      <c r="C364" s="29" t="s">
        <v>6209</v>
      </c>
    </row>
    <row r="365" spans="2:3">
      <c r="B365" s="28" t="s">
        <v>787</v>
      </c>
      <c r="C365" s="29" t="s">
        <v>5775</v>
      </c>
    </row>
    <row r="366" spans="2:3">
      <c r="B366" s="28" t="s">
        <v>921</v>
      </c>
      <c r="C366" s="29" t="s">
        <v>6141</v>
      </c>
    </row>
    <row r="367" spans="2:3">
      <c r="B367" s="28" t="s">
        <v>4883</v>
      </c>
      <c r="C367" s="29" t="s">
        <v>6077</v>
      </c>
    </row>
    <row r="368" spans="2:3">
      <c r="B368" s="28" t="s">
        <v>956</v>
      </c>
      <c r="C368" s="29" t="s">
        <v>6161</v>
      </c>
    </row>
    <row r="369" spans="2:3">
      <c r="B369" s="28" t="s">
        <v>1328</v>
      </c>
      <c r="C369" s="29" t="s">
        <v>5657</v>
      </c>
    </row>
    <row r="370" spans="2:3">
      <c r="B370" s="28" t="s">
        <v>3887</v>
      </c>
      <c r="C370" s="29" t="s">
        <v>6401</v>
      </c>
    </row>
    <row r="371" spans="2:3">
      <c r="B371" s="28" t="s">
        <v>2451</v>
      </c>
      <c r="C371" s="29" t="s">
        <v>5977</v>
      </c>
    </row>
    <row r="372" spans="2:3">
      <c r="B372" s="28" t="s">
        <v>2295</v>
      </c>
      <c r="C372" s="29" t="s">
        <v>6806</v>
      </c>
    </row>
    <row r="373" spans="2:3">
      <c r="B373" s="28" t="s">
        <v>4504</v>
      </c>
      <c r="C373" s="29" t="s">
        <v>6666</v>
      </c>
    </row>
    <row r="374" spans="2:3">
      <c r="B374" s="28" t="s">
        <v>3105</v>
      </c>
      <c r="C374" s="29" t="s">
        <v>6223</v>
      </c>
    </row>
    <row r="375" spans="2:3">
      <c r="B375" s="28" t="s">
        <v>4972</v>
      </c>
      <c r="C375" s="29" t="s">
        <v>6558</v>
      </c>
    </row>
    <row r="376" spans="2:3">
      <c r="B376" s="28" t="s">
        <v>5138</v>
      </c>
      <c r="C376" s="29" t="s">
        <v>5823</v>
      </c>
    </row>
    <row r="377" spans="2:3">
      <c r="B377" s="28" t="s">
        <v>1255</v>
      </c>
      <c r="C377" s="29" t="s">
        <v>5823</v>
      </c>
    </row>
    <row r="378" spans="2:3">
      <c r="B378" s="28" t="s">
        <v>572</v>
      </c>
      <c r="C378" s="29" t="s">
        <v>6704</v>
      </c>
    </row>
    <row r="379" spans="2:3">
      <c r="B379" s="28" t="s">
        <v>4802</v>
      </c>
      <c r="C379" s="29" t="s">
        <v>6438</v>
      </c>
    </row>
    <row r="380" spans="2:3">
      <c r="B380" s="28" t="s">
        <v>1883</v>
      </c>
      <c r="C380" s="29" t="s">
        <v>5772</v>
      </c>
    </row>
    <row r="381" spans="2:3">
      <c r="B381" s="28" t="s">
        <v>1717</v>
      </c>
      <c r="C381" s="29" t="s">
        <v>6436</v>
      </c>
    </row>
    <row r="382" spans="2:3">
      <c r="B382" s="28" t="s">
        <v>1714</v>
      </c>
      <c r="C382" s="29" t="s">
        <v>5735</v>
      </c>
    </row>
    <row r="383" spans="2:3">
      <c r="B383" s="28" t="s">
        <v>3915</v>
      </c>
      <c r="C383" s="29" t="s">
        <v>6334</v>
      </c>
    </row>
    <row r="384" spans="2:3">
      <c r="B384" s="28" t="s">
        <v>4807</v>
      </c>
      <c r="C384" s="29" t="s">
        <v>5714</v>
      </c>
    </row>
    <row r="385" spans="2:3">
      <c r="B385" s="28" t="s">
        <v>880</v>
      </c>
      <c r="C385" s="29" t="s">
        <v>6115</v>
      </c>
    </row>
    <row r="386" spans="2:3">
      <c r="B386" s="28" t="s">
        <v>2250</v>
      </c>
      <c r="C386" s="29" t="s">
        <v>5659</v>
      </c>
    </row>
    <row r="387" spans="2:3" ht="28">
      <c r="B387" s="28" t="s">
        <v>3184</v>
      </c>
      <c r="C387" s="29" t="s">
        <v>6152</v>
      </c>
    </row>
    <row r="388" spans="2:3">
      <c r="B388" s="28" t="s">
        <v>772</v>
      </c>
      <c r="C388" s="29" t="s">
        <v>6785</v>
      </c>
    </row>
    <row r="389" spans="2:3">
      <c r="B389" s="28" t="s">
        <v>2855</v>
      </c>
      <c r="C389" s="29" t="s">
        <v>5783</v>
      </c>
    </row>
    <row r="390" spans="2:3">
      <c r="B390" s="28" t="s">
        <v>62</v>
      </c>
      <c r="C390" s="29" t="s">
        <v>6789</v>
      </c>
    </row>
    <row r="391" spans="2:3">
      <c r="B391" s="28" t="s">
        <v>2228</v>
      </c>
      <c r="C391" s="29" t="s">
        <v>5998</v>
      </c>
    </row>
    <row r="392" spans="2:3">
      <c r="B392" s="28" t="s">
        <v>3227</v>
      </c>
      <c r="C392" s="29" t="s">
        <v>6617</v>
      </c>
    </row>
    <row r="393" spans="2:3">
      <c r="B393" s="28" t="s">
        <v>2919</v>
      </c>
      <c r="C393" s="29" t="s">
        <v>6922</v>
      </c>
    </row>
    <row r="394" spans="2:3">
      <c r="B394" s="28" t="s">
        <v>1986</v>
      </c>
      <c r="C394" s="29" t="s">
        <v>6197</v>
      </c>
    </row>
    <row r="395" spans="2:3">
      <c r="B395" s="28" t="s">
        <v>2430</v>
      </c>
      <c r="C395" s="29" t="s">
        <v>5528</v>
      </c>
    </row>
    <row r="396" spans="2:3">
      <c r="B396" s="28" t="s">
        <v>644</v>
      </c>
      <c r="C396" s="29" t="s">
        <v>6734</v>
      </c>
    </row>
    <row r="397" spans="2:3">
      <c r="B397" s="28" t="s">
        <v>3877</v>
      </c>
      <c r="C397" s="29" t="s">
        <v>6738</v>
      </c>
    </row>
    <row r="398" spans="2:3">
      <c r="B398" s="28" t="s">
        <v>4472</v>
      </c>
      <c r="C398" s="29" t="s">
        <v>6740</v>
      </c>
    </row>
    <row r="399" spans="2:3">
      <c r="B399" s="28" t="s">
        <v>661</v>
      </c>
      <c r="C399" s="29" t="s">
        <v>6753</v>
      </c>
    </row>
    <row r="400" spans="2:3">
      <c r="B400" s="28" t="s">
        <v>2477</v>
      </c>
      <c r="C400" s="29" t="s">
        <v>6730</v>
      </c>
    </row>
    <row r="401" spans="2:3">
      <c r="B401" s="28" t="s">
        <v>3326</v>
      </c>
      <c r="C401" s="29" t="s">
        <v>6714</v>
      </c>
    </row>
    <row r="402" spans="2:3">
      <c r="B402" s="28" t="s">
        <v>857</v>
      </c>
      <c r="C402" s="29" t="s">
        <v>6271</v>
      </c>
    </row>
    <row r="403" spans="2:3">
      <c r="B403" s="28" t="s">
        <v>5467</v>
      </c>
      <c r="C403" s="29" t="s">
        <v>6137</v>
      </c>
    </row>
    <row r="404" spans="2:3">
      <c r="B404" s="28" t="s">
        <v>1535</v>
      </c>
      <c r="C404" s="29" t="s">
        <v>6641</v>
      </c>
    </row>
    <row r="405" spans="2:3">
      <c r="B405" s="28" t="s">
        <v>490</v>
      </c>
      <c r="C405" s="29" t="s">
        <v>6055</v>
      </c>
    </row>
    <row r="406" spans="2:3">
      <c r="B406" s="28" t="s">
        <v>910</v>
      </c>
      <c r="C406" s="29" t="s">
        <v>5895</v>
      </c>
    </row>
    <row r="407" spans="2:3">
      <c r="B407" s="28" t="s">
        <v>2464</v>
      </c>
      <c r="C407" s="29" t="s">
        <v>5792</v>
      </c>
    </row>
    <row r="408" spans="2:3">
      <c r="B408" s="28" t="s">
        <v>924</v>
      </c>
      <c r="C408" s="29" t="s">
        <v>5744</v>
      </c>
    </row>
    <row r="409" spans="2:3">
      <c r="B409" s="28" t="s">
        <v>2896</v>
      </c>
      <c r="C409" s="29" t="s">
        <v>5915</v>
      </c>
    </row>
    <row r="410" spans="2:3">
      <c r="B410" s="28" t="s">
        <v>1001</v>
      </c>
      <c r="C410" s="29" t="s">
        <v>5628</v>
      </c>
    </row>
    <row r="411" spans="2:3">
      <c r="B411" s="28" t="s">
        <v>5496</v>
      </c>
      <c r="C411" s="29" t="s">
        <v>6061</v>
      </c>
    </row>
    <row r="412" spans="2:3">
      <c r="B412" s="28" t="s">
        <v>3053</v>
      </c>
      <c r="C412" s="29" t="s">
        <v>5970</v>
      </c>
    </row>
    <row r="413" spans="2:3">
      <c r="B413" s="28" t="s">
        <v>1106</v>
      </c>
      <c r="C413" s="29" t="s">
        <v>6365</v>
      </c>
    </row>
    <row r="414" spans="2:3" ht="28">
      <c r="B414" s="28" t="s">
        <v>3711</v>
      </c>
      <c r="C414" s="29" t="s">
        <v>6862</v>
      </c>
    </row>
    <row r="415" spans="2:3" ht="28">
      <c r="B415" s="28" t="s">
        <v>133</v>
      </c>
      <c r="C415" s="29" t="s">
        <v>6003</v>
      </c>
    </row>
    <row r="416" spans="2:3" ht="28">
      <c r="B416" s="28" t="s">
        <v>3375</v>
      </c>
      <c r="C416" s="29" t="s">
        <v>6041</v>
      </c>
    </row>
    <row r="417" spans="2:3">
      <c r="B417" s="28" t="s">
        <v>719</v>
      </c>
      <c r="C417" s="29" t="s">
        <v>6423</v>
      </c>
    </row>
    <row r="418" spans="2:3" ht="28">
      <c r="B418" s="28" t="s">
        <v>4908</v>
      </c>
      <c r="C418" s="29" t="s">
        <v>5756</v>
      </c>
    </row>
    <row r="419" spans="2:3">
      <c r="B419" s="28" t="s">
        <v>2074</v>
      </c>
      <c r="C419" s="29" t="s">
        <v>6992</v>
      </c>
    </row>
    <row r="420" spans="2:3">
      <c r="B420" s="28" t="s">
        <v>2872</v>
      </c>
      <c r="C420" s="29" t="s">
        <v>5682</v>
      </c>
    </row>
    <row r="421" spans="2:3">
      <c r="B421" s="28" t="s">
        <v>2333</v>
      </c>
      <c r="C421" s="29" t="s">
        <v>6463</v>
      </c>
    </row>
    <row r="422" spans="2:3">
      <c r="B422" s="28" t="s">
        <v>5091</v>
      </c>
      <c r="C422" s="29" t="s">
        <v>6949</v>
      </c>
    </row>
    <row r="423" spans="2:3">
      <c r="B423" s="28" t="s">
        <v>101</v>
      </c>
      <c r="C423" s="29" t="s">
        <v>5559</v>
      </c>
    </row>
    <row r="424" spans="2:3">
      <c r="B424" s="28" t="s">
        <v>4960</v>
      </c>
      <c r="C424" s="29" t="s">
        <v>6458</v>
      </c>
    </row>
    <row r="425" spans="2:3">
      <c r="B425" s="28" t="s">
        <v>5086</v>
      </c>
      <c r="C425" s="29" t="s">
        <v>6927</v>
      </c>
    </row>
    <row r="426" spans="2:3">
      <c r="B426" s="28" t="s">
        <v>590</v>
      </c>
      <c r="C426" s="29" t="s">
        <v>6370</v>
      </c>
    </row>
    <row r="427" spans="2:3">
      <c r="B427" s="28" t="s">
        <v>3806</v>
      </c>
      <c r="C427" s="29" t="s">
        <v>6410</v>
      </c>
    </row>
    <row r="428" spans="2:3">
      <c r="B428" s="28" t="s">
        <v>2580</v>
      </c>
      <c r="C428" s="29" t="s">
        <v>6411</v>
      </c>
    </row>
    <row r="429" spans="2:3">
      <c r="B429" s="28" t="s">
        <v>967</v>
      </c>
      <c r="C429" s="29" t="s">
        <v>6412</v>
      </c>
    </row>
    <row r="430" spans="2:3">
      <c r="B430" s="28" t="s">
        <v>2497</v>
      </c>
      <c r="C430" s="29" t="s">
        <v>6777</v>
      </c>
    </row>
    <row r="431" spans="2:3">
      <c r="B431" s="28" t="s">
        <v>2556</v>
      </c>
      <c r="C431" s="29" t="s">
        <v>6860</v>
      </c>
    </row>
    <row r="432" spans="2:3">
      <c r="B432" s="28" t="s">
        <v>241</v>
      </c>
      <c r="C432" s="29" t="s">
        <v>6269</v>
      </c>
    </row>
    <row r="433" spans="2:3">
      <c r="B433" s="28" t="s">
        <v>257</v>
      </c>
      <c r="C433" s="29" t="s">
        <v>6645</v>
      </c>
    </row>
    <row r="434" spans="2:3">
      <c r="B434" s="28" t="s">
        <v>714</v>
      </c>
      <c r="C434" s="29" t="s">
        <v>6264</v>
      </c>
    </row>
    <row r="435" spans="2:3">
      <c r="B435" s="28" t="s">
        <v>896</v>
      </c>
      <c r="C435" s="29" t="s">
        <v>6040</v>
      </c>
    </row>
    <row r="436" spans="2:3">
      <c r="B436" s="28" t="s">
        <v>1946</v>
      </c>
      <c r="C436" s="29" t="s">
        <v>6437</v>
      </c>
    </row>
    <row r="437" spans="2:3">
      <c r="B437" s="28" t="s">
        <v>1914</v>
      </c>
      <c r="C437" s="29" t="s">
        <v>6062</v>
      </c>
    </row>
    <row r="438" spans="2:3">
      <c r="B438" s="28" t="s">
        <v>707</v>
      </c>
      <c r="C438" s="29" t="s">
        <v>6131</v>
      </c>
    </row>
    <row r="439" spans="2:3">
      <c r="B439" s="28" t="s">
        <v>5330</v>
      </c>
      <c r="C439" s="29" t="s">
        <v>6559</v>
      </c>
    </row>
    <row r="440" spans="2:3">
      <c r="B440" s="28" t="s">
        <v>264</v>
      </c>
      <c r="C440" s="29" t="s">
        <v>6143</v>
      </c>
    </row>
    <row r="441" spans="2:3">
      <c r="B441" s="28" t="s">
        <v>307</v>
      </c>
      <c r="C441" s="29" t="s">
        <v>6340</v>
      </c>
    </row>
    <row r="442" spans="2:3">
      <c r="B442" s="28" t="s">
        <v>282</v>
      </c>
      <c r="C442" s="29" t="s">
        <v>6182</v>
      </c>
    </row>
    <row r="443" spans="2:3">
      <c r="B443" s="28" t="s">
        <v>3484</v>
      </c>
      <c r="C443" s="29" t="s">
        <v>6731</v>
      </c>
    </row>
    <row r="444" spans="2:3">
      <c r="B444" s="28" t="s">
        <v>3161</v>
      </c>
      <c r="C444" s="29" t="s">
        <v>6201</v>
      </c>
    </row>
    <row r="445" spans="2:3">
      <c r="B445" s="28" t="s">
        <v>532</v>
      </c>
      <c r="C445" s="29" t="s">
        <v>5978</v>
      </c>
    </row>
    <row r="446" spans="2:3">
      <c r="B446" s="28" t="s">
        <v>3387</v>
      </c>
      <c r="C446" s="29" t="s">
        <v>6138</v>
      </c>
    </row>
    <row r="447" spans="2:3">
      <c r="B447" s="28" t="s">
        <v>3548</v>
      </c>
      <c r="C447" s="29" t="s">
        <v>5543</v>
      </c>
    </row>
    <row r="448" spans="2:3">
      <c r="B448" s="28" t="s">
        <v>2440</v>
      </c>
      <c r="C448" s="29" t="s">
        <v>5877</v>
      </c>
    </row>
    <row r="449" spans="2:3">
      <c r="B449" s="28" t="s">
        <v>1554</v>
      </c>
      <c r="C449" s="29" t="s">
        <v>6451</v>
      </c>
    </row>
    <row r="450" spans="2:3">
      <c r="B450" s="28" t="s">
        <v>2539</v>
      </c>
      <c r="C450" s="29" t="s">
        <v>6135</v>
      </c>
    </row>
    <row r="451" spans="2:3">
      <c r="B451" s="28" t="s">
        <v>3291</v>
      </c>
      <c r="C451" s="29" t="s">
        <v>6331</v>
      </c>
    </row>
    <row r="452" spans="2:3">
      <c r="B452" s="28" t="s">
        <v>546</v>
      </c>
      <c r="C452" s="29" t="s">
        <v>6402</v>
      </c>
    </row>
    <row r="453" spans="2:3">
      <c r="B453" s="28" t="s">
        <v>2589</v>
      </c>
      <c r="C453" s="29" t="s">
        <v>6549</v>
      </c>
    </row>
    <row r="454" spans="2:3">
      <c r="B454" s="28" t="s">
        <v>3604</v>
      </c>
      <c r="C454" s="29" t="s">
        <v>6292</v>
      </c>
    </row>
    <row r="455" spans="2:3">
      <c r="B455" s="28" t="s">
        <v>3074</v>
      </c>
      <c r="C455" s="29" t="s">
        <v>5760</v>
      </c>
    </row>
    <row r="456" spans="2:3">
      <c r="B456" s="28" t="s">
        <v>841</v>
      </c>
      <c r="C456" s="29" t="s">
        <v>6130</v>
      </c>
    </row>
    <row r="457" spans="2:3">
      <c r="B457" s="28" t="s">
        <v>5482</v>
      </c>
      <c r="C457" s="29" t="s">
        <v>6158</v>
      </c>
    </row>
    <row r="458" spans="2:3">
      <c r="B458" s="28" t="s">
        <v>1827</v>
      </c>
      <c r="C458" s="29" t="s">
        <v>5890</v>
      </c>
    </row>
    <row r="459" spans="2:3">
      <c r="B459" s="28" t="s">
        <v>1249</v>
      </c>
      <c r="C459" s="29" t="s">
        <v>6296</v>
      </c>
    </row>
    <row r="460" spans="2:3">
      <c r="B460" s="28" t="s">
        <v>1031</v>
      </c>
      <c r="C460" s="29" t="s">
        <v>6064</v>
      </c>
    </row>
    <row r="461" spans="2:3">
      <c r="B461" s="28" t="s">
        <v>1435</v>
      </c>
      <c r="C461" s="29" t="s">
        <v>5954</v>
      </c>
    </row>
    <row r="462" spans="2:3">
      <c r="B462" s="28" t="s">
        <v>4822</v>
      </c>
      <c r="C462" s="29" t="s">
        <v>6675</v>
      </c>
    </row>
    <row r="463" spans="2:3">
      <c r="B463" s="28" t="s">
        <v>915</v>
      </c>
      <c r="C463" s="29" t="s">
        <v>6226</v>
      </c>
    </row>
    <row r="464" spans="2:3">
      <c r="B464" s="28" t="s">
        <v>520</v>
      </c>
      <c r="C464" s="29" t="s">
        <v>6387</v>
      </c>
    </row>
    <row r="465" spans="2:3">
      <c r="B465" s="28" t="s">
        <v>4719</v>
      </c>
      <c r="C465" s="29" t="s">
        <v>6815</v>
      </c>
    </row>
    <row r="466" spans="2:3">
      <c r="B466" s="28" t="s">
        <v>5216</v>
      </c>
      <c r="C466" s="29" t="s">
        <v>5836</v>
      </c>
    </row>
    <row r="467" spans="2:3">
      <c r="B467" s="28" t="s">
        <v>1282</v>
      </c>
      <c r="C467" s="29" t="s">
        <v>6766</v>
      </c>
    </row>
    <row r="468" spans="2:3">
      <c r="B468" s="28" t="s">
        <v>91</v>
      </c>
      <c r="C468" s="29" t="s">
        <v>6581</v>
      </c>
    </row>
    <row r="469" spans="2:3">
      <c r="B469" s="28" t="s">
        <v>5519</v>
      </c>
      <c r="C469" s="29" t="s">
        <v>5883</v>
      </c>
    </row>
    <row r="470" spans="2:3">
      <c r="B470" s="28" t="s">
        <v>5475</v>
      </c>
      <c r="C470" s="29" t="s">
        <v>6225</v>
      </c>
    </row>
    <row r="471" spans="2:3">
      <c r="B471" s="28" t="s">
        <v>2172</v>
      </c>
      <c r="C471" s="29" t="s">
        <v>6381</v>
      </c>
    </row>
    <row r="472" spans="2:3">
      <c r="B472" s="28" t="s">
        <v>3188</v>
      </c>
      <c r="C472" s="29" t="s">
        <v>5826</v>
      </c>
    </row>
    <row r="473" spans="2:3">
      <c r="B473" s="28" t="s">
        <v>5499</v>
      </c>
      <c r="C473" s="29" t="s">
        <v>5685</v>
      </c>
    </row>
    <row r="474" spans="2:3">
      <c r="B474" s="28" t="s">
        <v>1043</v>
      </c>
      <c r="C474" s="29" t="s">
        <v>6514</v>
      </c>
    </row>
    <row r="475" spans="2:3">
      <c r="B475" s="28" t="s">
        <v>665</v>
      </c>
      <c r="C475" s="29" t="s">
        <v>6169</v>
      </c>
    </row>
    <row r="476" spans="2:3">
      <c r="B476" s="28" t="s">
        <v>1103</v>
      </c>
      <c r="C476" s="29" t="s">
        <v>6339</v>
      </c>
    </row>
    <row r="477" spans="2:3">
      <c r="B477" s="28" t="s">
        <v>1676</v>
      </c>
      <c r="C477" s="29" t="s">
        <v>6335</v>
      </c>
    </row>
    <row r="478" spans="2:3">
      <c r="B478" s="28" t="s">
        <v>1919</v>
      </c>
      <c r="C478" s="29" t="s">
        <v>5961</v>
      </c>
    </row>
    <row r="479" spans="2:3">
      <c r="B479" s="28" t="s">
        <v>1662</v>
      </c>
      <c r="C479" s="29" t="s">
        <v>6198</v>
      </c>
    </row>
    <row r="480" spans="2:3" ht="28">
      <c r="B480" s="28" t="s">
        <v>1922</v>
      </c>
      <c r="C480" s="29" t="s">
        <v>6499</v>
      </c>
    </row>
    <row r="481" spans="2:3">
      <c r="B481" s="28" t="s">
        <v>1379</v>
      </c>
      <c r="C481" s="29" t="s">
        <v>6300</v>
      </c>
    </row>
    <row r="482" spans="2:3">
      <c r="B482" s="28" t="s">
        <v>4402</v>
      </c>
      <c r="C482" s="29" t="s">
        <v>6529</v>
      </c>
    </row>
    <row r="483" spans="2:3">
      <c r="B483" s="28" t="s">
        <v>3245</v>
      </c>
      <c r="C483" s="29" t="s">
        <v>6147</v>
      </c>
    </row>
    <row r="484" spans="2:3">
      <c r="B484" s="28" t="s">
        <v>3575</v>
      </c>
      <c r="C484" s="29" t="s">
        <v>6222</v>
      </c>
    </row>
    <row r="485" spans="2:3">
      <c r="B485" s="28" t="s">
        <v>287</v>
      </c>
      <c r="C485" s="29" t="s">
        <v>5920</v>
      </c>
    </row>
    <row r="486" spans="2:3">
      <c r="B486" s="28" t="s">
        <v>4582</v>
      </c>
      <c r="C486" s="29" t="s">
        <v>5834</v>
      </c>
    </row>
    <row r="487" spans="2:3">
      <c r="B487" s="28" t="s">
        <v>1925</v>
      </c>
      <c r="C487" s="29" t="s">
        <v>6187</v>
      </c>
    </row>
    <row r="488" spans="2:3">
      <c r="B488" s="28" t="s">
        <v>1609</v>
      </c>
      <c r="C488" s="29" t="s">
        <v>6049</v>
      </c>
    </row>
    <row r="489" spans="2:3">
      <c r="B489" s="28" t="s">
        <v>1871</v>
      </c>
      <c r="C489" s="29" t="s">
        <v>5550</v>
      </c>
    </row>
    <row r="490" spans="2:3">
      <c r="B490" s="28" t="s">
        <v>60</v>
      </c>
      <c r="C490" s="29" t="s">
        <v>6797</v>
      </c>
    </row>
    <row r="491" spans="2:3">
      <c r="B491" s="28" t="s">
        <v>4696</v>
      </c>
      <c r="C491" s="29" t="s">
        <v>6586</v>
      </c>
    </row>
    <row r="492" spans="2:3">
      <c r="B492" s="28" t="s">
        <v>3829</v>
      </c>
      <c r="C492" s="29" t="s">
        <v>6920</v>
      </c>
    </row>
    <row r="493" spans="2:3">
      <c r="B493" s="28" t="s">
        <v>3825</v>
      </c>
      <c r="C493" s="29" t="s">
        <v>6218</v>
      </c>
    </row>
    <row r="494" spans="2:3">
      <c r="B494" s="28" t="s">
        <v>3832</v>
      </c>
      <c r="C494" s="29" t="s">
        <v>6517</v>
      </c>
    </row>
    <row r="495" spans="2:3">
      <c r="B495" s="28" t="s">
        <v>3837</v>
      </c>
      <c r="C495" s="29" t="s">
        <v>5916</v>
      </c>
    </row>
    <row r="496" spans="2:3">
      <c r="B496" s="28" t="s">
        <v>3822</v>
      </c>
      <c r="C496" s="29" t="s">
        <v>6391</v>
      </c>
    </row>
    <row r="497" spans="2:3">
      <c r="B497" s="28" t="s">
        <v>4575</v>
      </c>
      <c r="C497" s="29" t="s">
        <v>5831</v>
      </c>
    </row>
    <row r="498" spans="2:3">
      <c r="B498" s="28" t="s">
        <v>356</v>
      </c>
      <c r="C498" s="29" t="s">
        <v>6235</v>
      </c>
    </row>
    <row r="499" spans="2:3">
      <c r="B499" s="28" t="s">
        <v>3609</v>
      </c>
      <c r="C499" s="29" t="s">
        <v>6236</v>
      </c>
    </row>
    <row r="500" spans="2:3">
      <c r="B500" s="28" t="s">
        <v>212</v>
      </c>
      <c r="C500" s="29" t="s">
        <v>6193</v>
      </c>
    </row>
    <row r="501" spans="2:3">
      <c r="B501" s="28" t="s">
        <v>555</v>
      </c>
      <c r="C501" s="29" t="s">
        <v>6828</v>
      </c>
    </row>
    <row r="502" spans="2:3">
      <c r="B502" s="28" t="s">
        <v>557</v>
      </c>
      <c r="C502" s="29" t="s">
        <v>6407</v>
      </c>
    </row>
    <row r="503" spans="2:3">
      <c r="B503" s="28" t="s">
        <v>2102</v>
      </c>
      <c r="C503" s="29" t="s">
        <v>5573</v>
      </c>
    </row>
    <row r="504" spans="2:3">
      <c r="B504" s="28" t="s">
        <v>1895</v>
      </c>
      <c r="C504" s="29" t="s">
        <v>6578</v>
      </c>
    </row>
    <row r="505" spans="2:3">
      <c r="B505" s="28" t="s">
        <v>1679</v>
      </c>
      <c r="C505" s="29" t="s">
        <v>6811</v>
      </c>
    </row>
    <row r="506" spans="2:3">
      <c r="B506" s="28" t="s">
        <v>3451</v>
      </c>
      <c r="C506" s="29" t="s">
        <v>5886</v>
      </c>
    </row>
    <row r="507" spans="2:3">
      <c r="B507" s="28" t="s">
        <v>4457</v>
      </c>
      <c r="C507" s="29" t="s">
        <v>6915</v>
      </c>
    </row>
    <row r="508" spans="2:3">
      <c r="B508" s="28" t="s">
        <v>2096</v>
      </c>
      <c r="C508" s="29" t="s">
        <v>6971</v>
      </c>
    </row>
    <row r="509" spans="2:3">
      <c r="B509" s="28" t="s">
        <v>2859</v>
      </c>
      <c r="C509" s="29" t="s">
        <v>6524</v>
      </c>
    </row>
    <row r="510" spans="2:3">
      <c r="B510" s="28" t="s">
        <v>566</v>
      </c>
      <c r="C510" s="29" t="s">
        <v>5764</v>
      </c>
    </row>
    <row r="511" spans="2:3">
      <c r="B511" s="28" t="s">
        <v>1008</v>
      </c>
      <c r="C511" s="29" t="s">
        <v>5777</v>
      </c>
    </row>
    <row r="512" spans="2:3">
      <c r="B512" s="28" t="s">
        <v>2485</v>
      </c>
      <c r="C512" s="29" t="s">
        <v>6560</v>
      </c>
    </row>
    <row r="513" spans="2:3">
      <c r="B513" s="28" t="s">
        <v>1473</v>
      </c>
      <c r="C513" s="29" t="s">
        <v>6081</v>
      </c>
    </row>
    <row r="514" spans="2:3">
      <c r="B514" s="28" t="s">
        <v>5031</v>
      </c>
      <c r="C514" s="29" t="s">
        <v>6632</v>
      </c>
    </row>
    <row r="515" spans="2:3" ht="28">
      <c r="B515" s="28" t="s">
        <v>4268</v>
      </c>
      <c r="C515" s="29" t="s">
        <v>5698</v>
      </c>
    </row>
    <row r="516" spans="2:3">
      <c r="B516" s="28" t="s">
        <v>4939</v>
      </c>
      <c r="C516" s="29" t="s">
        <v>6124</v>
      </c>
    </row>
    <row r="517" spans="2:3">
      <c r="B517" s="28" t="s">
        <v>4208</v>
      </c>
      <c r="C517" s="29" t="s">
        <v>6343</v>
      </c>
    </row>
    <row r="518" spans="2:3">
      <c r="B518" s="28" t="s">
        <v>4316</v>
      </c>
      <c r="C518" s="29" t="s">
        <v>6416</v>
      </c>
    </row>
    <row r="519" spans="2:3">
      <c r="B519" s="28" t="s">
        <v>4388</v>
      </c>
      <c r="C519" s="29" t="s">
        <v>6607</v>
      </c>
    </row>
    <row r="520" spans="2:3">
      <c r="B520" s="28" t="s">
        <v>4282</v>
      </c>
      <c r="C520" s="29" t="s">
        <v>6174</v>
      </c>
    </row>
    <row r="521" spans="2:3">
      <c r="B521" s="28" t="s">
        <v>1420</v>
      </c>
      <c r="C521" s="29" t="s">
        <v>6782</v>
      </c>
    </row>
    <row r="522" spans="2:3">
      <c r="B522" s="28" t="s">
        <v>96</v>
      </c>
      <c r="C522" s="29" t="s">
        <v>6497</v>
      </c>
    </row>
    <row r="523" spans="2:3">
      <c r="B523" s="28" t="s">
        <v>3841</v>
      </c>
      <c r="C523" s="29" t="s">
        <v>6291</v>
      </c>
    </row>
    <row r="524" spans="2:3">
      <c r="B524" s="28" t="s">
        <v>1890</v>
      </c>
      <c r="C524" s="29" t="s">
        <v>6388</v>
      </c>
    </row>
    <row r="525" spans="2:3">
      <c r="B525" s="28" t="s">
        <v>1620</v>
      </c>
      <c r="C525" s="29" t="s">
        <v>6864</v>
      </c>
    </row>
    <row r="526" spans="2:3">
      <c r="B526" s="28" t="s">
        <v>2065</v>
      </c>
      <c r="C526" s="29" t="s">
        <v>5552</v>
      </c>
    </row>
    <row r="527" spans="2:3">
      <c r="B527" s="28" t="s">
        <v>2041</v>
      </c>
      <c r="C527" s="29" t="s">
        <v>6946</v>
      </c>
    </row>
    <row r="528" spans="2:3">
      <c r="B528" s="28" t="s">
        <v>1768</v>
      </c>
      <c r="C528" s="29" t="s">
        <v>6776</v>
      </c>
    </row>
    <row r="529" spans="2:3">
      <c r="B529" s="28" t="s">
        <v>5100</v>
      </c>
      <c r="C529" s="29" t="s">
        <v>6996</v>
      </c>
    </row>
    <row r="530" spans="2:3">
      <c r="B530" s="28" t="s">
        <v>3791</v>
      </c>
      <c r="C530" s="29" t="s">
        <v>6965</v>
      </c>
    </row>
    <row r="531" spans="2:3">
      <c r="B531" s="28" t="s">
        <v>3854</v>
      </c>
      <c r="C531" s="29" t="s">
        <v>6921</v>
      </c>
    </row>
    <row r="532" spans="2:3">
      <c r="B532" s="28" t="s">
        <v>3973</v>
      </c>
      <c r="C532" s="29" t="s">
        <v>6726</v>
      </c>
    </row>
    <row r="533" spans="2:3">
      <c r="B533" s="28" t="s">
        <v>4052</v>
      </c>
      <c r="C533" s="29" t="s">
        <v>6443</v>
      </c>
    </row>
    <row r="534" spans="2:3">
      <c r="B534" s="28" t="s">
        <v>1798</v>
      </c>
      <c r="C534" s="29" t="s">
        <v>6304</v>
      </c>
    </row>
    <row r="535" spans="2:3">
      <c r="B535" s="28" t="s">
        <v>2259</v>
      </c>
      <c r="C535" s="29" t="s">
        <v>5875</v>
      </c>
    </row>
    <row r="536" spans="2:3">
      <c r="B536" s="28" t="s">
        <v>2263</v>
      </c>
      <c r="C536" s="29" t="s">
        <v>6572</v>
      </c>
    </row>
    <row r="537" spans="2:3">
      <c r="B537" s="28" t="s">
        <v>2267</v>
      </c>
      <c r="C537" s="29" t="s">
        <v>6602</v>
      </c>
    </row>
    <row r="538" spans="2:3">
      <c r="B538" s="28" t="s">
        <v>1814</v>
      </c>
      <c r="C538" s="29" t="s">
        <v>6449</v>
      </c>
    </row>
    <row r="539" spans="2:3">
      <c r="B539" s="28" t="s">
        <v>1807</v>
      </c>
      <c r="C539" s="29" t="s">
        <v>6184</v>
      </c>
    </row>
    <row r="540" spans="2:3">
      <c r="B540" s="28" t="s">
        <v>2275</v>
      </c>
      <c r="C540" s="29" t="s">
        <v>6898</v>
      </c>
    </row>
    <row r="541" spans="2:3">
      <c r="B541" s="28" t="s">
        <v>3977</v>
      </c>
      <c r="C541" s="29" t="s">
        <v>6505</v>
      </c>
    </row>
    <row r="542" spans="2:3">
      <c r="B542" s="28" t="s">
        <v>4172</v>
      </c>
      <c r="C542" s="29" t="s">
        <v>6654</v>
      </c>
    </row>
    <row r="543" spans="2:3">
      <c r="B543" s="28" t="s">
        <v>2279</v>
      </c>
      <c r="C543" s="29" t="s">
        <v>6313</v>
      </c>
    </row>
    <row r="544" spans="2:3">
      <c r="B544" s="28" t="s">
        <v>1803</v>
      </c>
      <c r="C544" s="29" t="s">
        <v>6779</v>
      </c>
    </row>
    <row r="545" spans="2:3">
      <c r="B545" s="28" t="s">
        <v>4038</v>
      </c>
      <c r="C545" s="29" t="s">
        <v>5885</v>
      </c>
    </row>
    <row r="546" spans="2:3">
      <c r="B546" s="28" t="s">
        <v>709</v>
      </c>
      <c r="C546" s="29" t="s">
        <v>6627</v>
      </c>
    </row>
    <row r="547" spans="2:3">
      <c r="B547" s="28" t="s">
        <v>4062</v>
      </c>
      <c r="C547" s="29" t="s">
        <v>6312</v>
      </c>
    </row>
    <row r="548" spans="2:3">
      <c r="B548" s="28" t="s">
        <v>1810</v>
      </c>
      <c r="C548" s="29" t="s">
        <v>5846</v>
      </c>
    </row>
    <row r="549" spans="2:3">
      <c r="B549" s="28" t="s">
        <v>4161</v>
      </c>
      <c r="C549" s="29" t="s">
        <v>6196</v>
      </c>
    </row>
    <row r="550" spans="2:3">
      <c r="B550" s="28" t="s">
        <v>3992</v>
      </c>
      <c r="C550" s="29" t="s">
        <v>6832</v>
      </c>
    </row>
    <row r="551" spans="2:3">
      <c r="B551" s="28" t="s">
        <v>1880</v>
      </c>
      <c r="C551" s="29" t="s">
        <v>5999</v>
      </c>
    </row>
    <row r="552" spans="2:3">
      <c r="B552" s="28" t="s">
        <v>560</v>
      </c>
      <c r="C552" s="29" t="s">
        <v>6873</v>
      </c>
    </row>
    <row r="553" spans="2:3">
      <c r="B553" s="28" t="s">
        <v>3525</v>
      </c>
      <c r="C553" s="29" t="s">
        <v>6484</v>
      </c>
    </row>
    <row r="554" spans="2:3">
      <c r="B554" s="28" t="s">
        <v>5224</v>
      </c>
      <c r="C554" s="29" t="s">
        <v>6261</v>
      </c>
    </row>
    <row r="555" spans="2:3">
      <c r="B555" s="28" t="s">
        <v>3214</v>
      </c>
      <c r="C555" s="29" t="s">
        <v>5829</v>
      </c>
    </row>
    <row r="556" spans="2:3">
      <c r="B556" s="28" t="s">
        <v>2638</v>
      </c>
      <c r="C556" s="29" t="s">
        <v>6133</v>
      </c>
    </row>
    <row r="557" spans="2:3">
      <c r="B557" s="28" t="s">
        <v>877</v>
      </c>
      <c r="C557" s="29" t="s">
        <v>5851</v>
      </c>
    </row>
    <row r="558" spans="2:3">
      <c r="B558" s="28" t="s">
        <v>847</v>
      </c>
      <c r="C558" s="29" t="s">
        <v>6508</v>
      </c>
    </row>
    <row r="559" spans="2:3">
      <c r="B559" s="28" t="s">
        <v>272</v>
      </c>
      <c r="C559" s="29" t="s">
        <v>6294</v>
      </c>
    </row>
    <row r="560" spans="2:3">
      <c r="B560" s="28" t="s">
        <v>3342</v>
      </c>
      <c r="C560" s="29" t="s">
        <v>5779</v>
      </c>
    </row>
    <row r="561" spans="2:3">
      <c r="B561" s="28" t="s">
        <v>467</v>
      </c>
      <c r="C561" s="29" t="s">
        <v>6467</v>
      </c>
    </row>
    <row r="562" spans="2:3">
      <c r="B562" s="28" t="s">
        <v>457</v>
      </c>
      <c r="C562" s="29" t="s">
        <v>5989</v>
      </c>
    </row>
    <row r="563" spans="2:3">
      <c r="B563" s="28" t="s">
        <v>462</v>
      </c>
      <c r="C563" s="29" t="s">
        <v>6886</v>
      </c>
    </row>
    <row r="564" spans="2:3">
      <c r="B564" s="28" t="s">
        <v>445</v>
      </c>
      <c r="C564" s="29" t="s">
        <v>6099</v>
      </c>
    </row>
    <row r="565" spans="2:3">
      <c r="B565" s="28" t="s">
        <v>452</v>
      </c>
      <c r="C565" s="29" t="s">
        <v>6472</v>
      </c>
    </row>
    <row r="566" spans="2:3">
      <c r="B566" s="28" t="s">
        <v>430</v>
      </c>
      <c r="C566" s="29" t="s">
        <v>5733</v>
      </c>
    </row>
    <row r="567" spans="2:3">
      <c r="B567" s="28" t="s">
        <v>435</v>
      </c>
      <c r="C567" s="29" t="s">
        <v>6596</v>
      </c>
    </row>
    <row r="568" spans="2:3">
      <c r="B568" s="28" t="s">
        <v>440</v>
      </c>
      <c r="C568" s="29" t="s">
        <v>6640</v>
      </c>
    </row>
    <row r="569" spans="2:3">
      <c r="B569" s="28" t="s">
        <v>378</v>
      </c>
      <c r="C569" s="29" t="s">
        <v>6274</v>
      </c>
    </row>
    <row r="570" spans="2:3">
      <c r="B570" s="28" t="s">
        <v>1951</v>
      </c>
      <c r="C570" s="29" t="s">
        <v>5694</v>
      </c>
    </row>
    <row r="571" spans="2:3">
      <c r="B571" s="28" t="s">
        <v>1721</v>
      </c>
      <c r="C571" s="29" t="s">
        <v>5969</v>
      </c>
    </row>
    <row r="572" spans="2:3">
      <c r="B572" s="28" t="s">
        <v>4260</v>
      </c>
      <c r="C572" s="29" t="s">
        <v>6691</v>
      </c>
    </row>
    <row r="573" spans="2:3">
      <c r="B573" s="28" t="s">
        <v>5340</v>
      </c>
      <c r="C573" s="29" t="s">
        <v>6344</v>
      </c>
    </row>
    <row r="574" spans="2:3">
      <c r="B574" s="28" t="s">
        <v>1747</v>
      </c>
      <c r="C574" s="29" t="s">
        <v>5819</v>
      </c>
    </row>
    <row r="575" spans="2:3">
      <c r="B575" s="28" t="s">
        <v>3430</v>
      </c>
      <c r="C575" s="29" t="s">
        <v>5957</v>
      </c>
    </row>
    <row r="576" spans="2:3">
      <c r="B576" s="28" t="s">
        <v>4277</v>
      </c>
      <c r="C576" s="29" t="s">
        <v>6202</v>
      </c>
    </row>
    <row r="577" spans="2:3">
      <c r="B577" s="28" t="s">
        <v>959</v>
      </c>
      <c r="C577" s="29" t="s">
        <v>5740</v>
      </c>
    </row>
    <row r="578" spans="2:3">
      <c r="B578" s="28" t="s">
        <v>1980</v>
      </c>
      <c r="C578" s="29" t="s">
        <v>6840</v>
      </c>
    </row>
    <row r="579" spans="2:3">
      <c r="B579" s="28" t="s">
        <v>1497</v>
      </c>
      <c r="C579" s="29" t="s">
        <v>6836</v>
      </c>
    </row>
    <row r="580" spans="2:3">
      <c r="B580" s="28" t="s">
        <v>3121</v>
      </c>
      <c r="C580" s="29" t="s">
        <v>6668</v>
      </c>
    </row>
    <row r="581" spans="2:3">
      <c r="B581" s="28" t="s">
        <v>3396</v>
      </c>
      <c r="C581" s="29" t="s">
        <v>6216</v>
      </c>
    </row>
    <row r="582" spans="2:3">
      <c r="B582" s="28" t="s">
        <v>2850</v>
      </c>
      <c r="C582" s="29" t="s">
        <v>5751</v>
      </c>
    </row>
    <row r="583" spans="2:3">
      <c r="B583" s="28" t="s">
        <v>179</v>
      </c>
      <c r="C583" s="29" t="s">
        <v>5878</v>
      </c>
    </row>
    <row r="584" spans="2:3">
      <c r="B584" s="28" t="s">
        <v>2027</v>
      </c>
      <c r="C584" s="29" t="s">
        <v>6204</v>
      </c>
    </row>
    <row r="585" spans="2:3">
      <c r="B585" s="28" t="s">
        <v>177</v>
      </c>
      <c r="C585" s="29" t="s">
        <v>6550</v>
      </c>
    </row>
    <row r="586" spans="2:3">
      <c r="B586" s="28" t="s">
        <v>3144</v>
      </c>
      <c r="C586" s="29" t="s">
        <v>6154</v>
      </c>
    </row>
    <row r="587" spans="2:3">
      <c r="B587" s="28" t="s">
        <v>517</v>
      </c>
      <c r="C587" s="29" t="s">
        <v>6117</v>
      </c>
    </row>
    <row r="588" spans="2:3">
      <c r="B588" s="28" t="s">
        <v>781</v>
      </c>
      <c r="C588" s="29" t="s">
        <v>6853</v>
      </c>
    </row>
    <row r="589" spans="2:3">
      <c r="B589" s="28" t="s">
        <v>3177</v>
      </c>
      <c r="C589" s="29" t="s">
        <v>6724</v>
      </c>
    </row>
    <row r="590" spans="2:3">
      <c r="B590" s="28" t="s">
        <v>3149</v>
      </c>
      <c r="C590" s="29" t="s">
        <v>6338</v>
      </c>
    </row>
    <row r="591" spans="2:3">
      <c r="B591" s="28" t="s">
        <v>2560</v>
      </c>
      <c r="C591" s="29" t="s">
        <v>6859</v>
      </c>
    </row>
    <row r="592" spans="2:3">
      <c r="B592" s="28" t="s">
        <v>3165</v>
      </c>
      <c r="C592" s="29" t="s">
        <v>6900</v>
      </c>
    </row>
    <row r="593" spans="2:3">
      <c r="B593" s="28" t="s">
        <v>1037</v>
      </c>
      <c r="C593" s="29" t="s">
        <v>5857</v>
      </c>
    </row>
    <row r="594" spans="2:3" ht="28">
      <c r="B594" s="28" t="s">
        <v>3055</v>
      </c>
      <c r="C594" s="29" t="s">
        <v>5645</v>
      </c>
    </row>
    <row r="595" spans="2:3">
      <c r="B595" s="28" t="s">
        <v>351</v>
      </c>
      <c r="C595" s="29" t="s">
        <v>6819</v>
      </c>
    </row>
    <row r="596" spans="2:3">
      <c r="B596" s="28" t="s">
        <v>2012</v>
      </c>
      <c r="C596" s="29" t="s">
        <v>6028</v>
      </c>
    </row>
    <row r="597" spans="2:3">
      <c r="B597" s="28" t="s">
        <v>4238</v>
      </c>
      <c r="C597" s="29" t="s">
        <v>5993</v>
      </c>
    </row>
    <row r="598" spans="2:3">
      <c r="B598" s="28" t="s">
        <v>2762</v>
      </c>
      <c r="C598" s="29" t="s">
        <v>5992</v>
      </c>
    </row>
    <row r="599" spans="2:3">
      <c r="B599" s="28" t="s">
        <v>5022</v>
      </c>
      <c r="C599" s="29" t="s">
        <v>6556</v>
      </c>
    </row>
    <row r="600" spans="2:3">
      <c r="B600" s="28" t="s">
        <v>4212</v>
      </c>
      <c r="C600" s="29" t="s">
        <v>6820</v>
      </c>
    </row>
    <row r="601" spans="2:3">
      <c r="B601" s="28" t="s">
        <v>3218</v>
      </c>
      <c r="C601" s="29" t="s">
        <v>6909</v>
      </c>
    </row>
    <row r="602" spans="2:3">
      <c r="B602" s="28" t="s">
        <v>3169</v>
      </c>
      <c r="C602" s="29" t="s">
        <v>6210</v>
      </c>
    </row>
    <row r="603" spans="2:3">
      <c r="B603" s="28" t="s">
        <v>1136</v>
      </c>
      <c r="C603" s="29" t="s">
        <v>6500</v>
      </c>
    </row>
    <row r="604" spans="2:3">
      <c r="B604" s="28" t="s">
        <v>1206</v>
      </c>
      <c r="C604" s="29" t="s">
        <v>5727</v>
      </c>
    </row>
    <row r="605" spans="2:3">
      <c r="B605" s="28" t="s">
        <v>182</v>
      </c>
      <c r="C605" s="29" t="s">
        <v>6883</v>
      </c>
    </row>
    <row r="606" spans="2:3">
      <c r="B606" s="28" t="s">
        <v>1222</v>
      </c>
      <c r="C606" s="29" t="s">
        <v>6106</v>
      </c>
    </row>
    <row r="607" spans="2:3">
      <c r="B607" s="28" t="s">
        <v>2083</v>
      </c>
      <c r="C607" s="29" t="s">
        <v>6481</v>
      </c>
    </row>
    <row r="608" spans="2:3">
      <c r="B608" s="28" t="s">
        <v>3650</v>
      </c>
      <c r="C608" s="29" t="s">
        <v>6813</v>
      </c>
    </row>
    <row r="609" spans="2:3">
      <c r="B609" s="28" t="s">
        <v>1046</v>
      </c>
      <c r="C609" s="29" t="s">
        <v>6358</v>
      </c>
    </row>
    <row r="610" spans="2:3">
      <c r="B610" s="28" t="s">
        <v>2983</v>
      </c>
      <c r="C610" s="29" t="s">
        <v>6311</v>
      </c>
    </row>
    <row r="611" spans="2:3">
      <c r="B611" s="28" t="s">
        <v>152</v>
      </c>
      <c r="C611" s="29" t="s">
        <v>5697</v>
      </c>
    </row>
    <row r="612" spans="2:3">
      <c r="B612" s="28" t="s">
        <v>867</v>
      </c>
      <c r="C612" s="29" t="s">
        <v>6266</v>
      </c>
    </row>
    <row r="613" spans="2:3">
      <c r="B613" s="28" t="s">
        <v>148</v>
      </c>
      <c r="C613" s="29" t="s">
        <v>6101</v>
      </c>
    </row>
    <row r="614" spans="2:3">
      <c r="B614" s="28" t="s">
        <v>2022</v>
      </c>
      <c r="C614" s="29" t="s">
        <v>6786</v>
      </c>
    </row>
    <row r="615" spans="2:3">
      <c r="B615" s="28" t="s">
        <v>3645</v>
      </c>
      <c r="C615" s="29" t="s">
        <v>6963</v>
      </c>
    </row>
    <row r="616" spans="2:3">
      <c r="B616" s="28" t="s">
        <v>4762</v>
      </c>
      <c r="C616" s="29" t="s">
        <v>6372</v>
      </c>
    </row>
    <row r="617" spans="2:3">
      <c r="B617" s="28" t="s">
        <v>703</v>
      </c>
      <c r="C617" s="29" t="s">
        <v>6283</v>
      </c>
    </row>
    <row r="618" spans="2:3">
      <c r="B618" s="28" t="s">
        <v>1783</v>
      </c>
      <c r="C618" s="29" t="s">
        <v>6944</v>
      </c>
    </row>
    <row r="619" spans="2:3">
      <c r="B619" s="28" t="s">
        <v>759</v>
      </c>
      <c r="C619" s="29" t="s">
        <v>6775</v>
      </c>
    </row>
    <row r="620" spans="2:3">
      <c r="B620" s="28" t="s">
        <v>608</v>
      </c>
      <c r="C620" s="29" t="s">
        <v>6444</v>
      </c>
    </row>
    <row r="621" spans="2:3">
      <c r="B621" s="28" t="s">
        <v>4604</v>
      </c>
      <c r="C621" s="29" t="s">
        <v>6918</v>
      </c>
    </row>
    <row r="622" spans="2:3">
      <c r="B622" s="28" t="s">
        <v>4598</v>
      </c>
      <c r="C622" s="29" t="s">
        <v>6490</v>
      </c>
    </row>
    <row r="623" spans="2:3">
      <c r="B623" s="28" t="s">
        <v>2337</v>
      </c>
      <c r="C623" s="29" t="s">
        <v>6892</v>
      </c>
    </row>
    <row r="624" spans="2:3">
      <c r="B624" s="28" t="s">
        <v>4184</v>
      </c>
      <c r="C624" s="29" t="s">
        <v>6469</v>
      </c>
    </row>
    <row r="625" spans="2:3">
      <c r="B625" s="28" t="s">
        <v>3872</v>
      </c>
      <c r="C625" s="29" t="s">
        <v>6051</v>
      </c>
    </row>
    <row r="626" spans="2:3">
      <c r="B626" s="28" t="s">
        <v>226</v>
      </c>
      <c r="C626" s="29" t="s">
        <v>6148</v>
      </c>
    </row>
    <row r="627" spans="2:3">
      <c r="B627" s="28" t="s">
        <v>5410</v>
      </c>
      <c r="C627" s="29" t="s">
        <v>5665</v>
      </c>
    </row>
    <row r="628" spans="2:3">
      <c r="B628" s="28" t="s">
        <v>4612</v>
      </c>
      <c r="C628" s="29" t="s">
        <v>6884</v>
      </c>
    </row>
    <row r="629" spans="2:3">
      <c r="B629" s="28" t="s">
        <v>231</v>
      </c>
      <c r="C629" s="29" t="s">
        <v>6548</v>
      </c>
    </row>
    <row r="630" spans="2:3">
      <c r="B630" s="28" t="s">
        <v>70</v>
      </c>
      <c r="C630" s="29" t="s">
        <v>6716</v>
      </c>
    </row>
    <row r="631" spans="2:3">
      <c r="B631" s="28" t="s">
        <v>5077</v>
      </c>
      <c r="C631" s="29" t="s">
        <v>5669</v>
      </c>
    </row>
    <row r="632" spans="2:3">
      <c r="B632" s="28" t="s">
        <v>4264</v>
      </c>
      <c r="C632" s="29" t="s">
        <v>6160</v>
      </c>
    </row>
    <row r="633" spans="2:3">
      <c r="B633" s="28" t="s">
        <v>4226</v>
      </c>
      <c r="C633" s="29" t="s">
        <v>6406</v>
      </c>
    </row>
    <row r="634" spans="2:3">
      <c r="B634" s="28" t="s">
        <v>4095</v>
      </c>
      <c r="C634" s="29" t="s">
        <v>6767</v>
      </c>
    </row>
    <row r="635" spans="2:3">
      <c r="B635" s="28" t="s">
        <v>3348</v>
      </c>
      <c r="C635" s="29" t="s">
        <v>6576</v>
      </c>
    </row>
    <row r="636" spans="2:3">
      <c r="B636" s="28" t="s">
        <v>2269</v>
      </c>
      <c r="C636" s="29" t="s">
        <v>5720</v>
      </c>
    </row>
    <row r="637" spans="2:3">
      <c r="B637" s="28" t="s">
        <v>2342</v>
      </c>
      <c r="C637" s="29" t="s">
        <v>6987</v>
      </c>
    </row>
    <row r="638" spans="2:3">
      <c r="B638" s="28" t="s">
        <v>3638</v>
      </c>
      <c r="C638" s="29" t="s">
        <v>5939</v>
      </c>
    </row>
    <row r="639" spans="2:3">
      <c r="B639" s="28" t="s">
        <v>1724</v>
      </c>
      <c r="C639" s="29" t="s">
        <v>5958</v>
      </c>
    </row>
    <row r="640" spans="2:3">
      <c r="B640" s="28" t="s">
        <v>4393</v>
      </c>
      <c r="C640" s="29" t="s">
        <v>6571</v>
      </c>
    </row>
    <row r="641" spans="2:3">
      <c r="B641" s="28" t="s">
        <v>5157</v>
      </c>
      <c r="C641" s="29" t="s">
        <v>6677</v>
      </c>
    </row>
    <row r="642" spans="2:3">
      <c r="B642" s="28" t="s">
        <v>1196</v>
      </c>
      <c r="C642" s="29" t="s">
        <v>5625</v>
      </c>
    </row>
    <row r="643" spans="2:3">
      <c r="B643" s="28" t="s">
        <v>2901</v>
      </c>
      <c r="C643" s="29" t="s">
        <v>6336</v>
      </c>
    </row>
    <row r="644" spans="2:3">
      <c r="B644" s="28" t="s">
        <v>514</v>
      </c>
      <c r="C644" s="29" t="s">
        <v>6831</v>
      </c>
    </row>
    <row r="645" spans="2:3">
      <c r="B645" s="28" t="s">
        <v>1095</v>
      </c>
      <c r="C645" s="29" t="s">
        <v>5736</v>
      </c>
    </row>
    <row r="646" spans="2:3">
      <c r="B646" s="28" t="s">
        <v>1258</v>
      </c>
      <c r="C646" s="29" t="s">
        <v>6157</v>
      </c>
    </row>
    <row r="647" spans="2:3">
      <c r="B647" s="28" t="s">
        <v>698</v>
      </c>
      <c r="C647" s="29" t="s">
        <v>6834</v>
      </c>
    </row>
    <row r="648" spans="2:3">
      <c r="B648" s="28" t="s">
        <v>594</v>
      </c>
      <c r="C648" s="29" t="s">
        <v>6208</v>
      </c>
    </row>
    <row r="649" spans="2:3">
      <c r="B649" s="28" t="s">
        <v>883</v>
      </c>
      <c r="C649" s="29" t="s">
        <v>5741</v>
      </c>
    </row>
    <row r="650" spans="2:3">
      <c r="B650" s="28" t="s">
        <v>505</v>
      </c>
      <c r="C650" s="29" t="s">
        <v>5913</v>
      </c>
    </row>
    <row r="651" spans="2:3">
      <c r="B651" s="28" t="s">
        <v>498</v>
      </c>
      <c r="C651" s="29" t="s">
        <v>6277</v>
      </c>
    </row>
    <row r="652" spans="2:3">
      <c r="B652" s="28" t="s">
        <v>797</v>
      </c>
      <c r="C652" s="29" t="s">
        <v>5767</v>
      </c>
    </row>
    <row r="653" spans="2:3">
      <c r="B653" s="28" t="s">
        <v>816</v>
      </c>
      <c r="C653" s="29" t="s">
        <v>6994</v>
      </c>
    </row>
    <row r="654" spans="2:3">
      <c r="B654" s="28" t="s">
        <v>586</v>
      </c>
      <c r="C654" s="29" t="s">
        <v>6323</v>
      </c>
    </row>
    <row r="655" spans="2:3">
      <c r="B655" s="28" t="s">
        <v>927</v>
      </c>
      <c r="C655" s="29" t="s">
        <v>6361</v>
      </c>
    </row>
    <row r="656" spans="2:3">
      <c r="B656" s="28" t="s">
        <v>1065</v>
      </c>
      <c r="C656" s="29" t="s">
        <v>5802</v>
      </c>
    </row>
    <row r="657" spans="2:3">
      <c r="B657" s="28" t="s">
        <v>807</v>
      </c>
      <c r="C657" s="29" t="s">
        <v>6504</v>
      </c>
    </row>
    <row r="658" spans="2:3">
      <c r="B658" s="28" t="s">
        <v>1215</v>
      </c>
      <c r="C658" s="29" t="s">
        <v>5541</v>
      </c>
    </row>
    <row r="659" spans="2:3">
      <c r="B659" s="28" t="s">
        <v>1004</v>
      </c>
      <c r="C659" s="29" t="s">
        <v>6941</v>
      </c>
    </row>
    <row r="660" spans="2:3">
      <c r="B660" s="28" t="s">
        <v>550</v>
      </c>
      <c r="C660" s="29" t="s">
        <v>6002</v>
      </c>
    </row>
    <row r="661" spans="2:3">
      <c r="B661" s="28" t="s">
        <v>1049</v>
      </c>
      <c r="C661" s="29" t="s">
        <v>6690</v>
      </c>
    </row>
    <row r="662" spans="2:3">
      <c r="B662" s="28" t="s">
        <v>749</v>
      </c>
      <c r="C662" s="29" t="s">
        <v>6507</v>
      </c>
    </row>
    <row r="663" spans="2:3">
      <c r="B663" s="28" t="s">
        <v>733</v>
      </c>
      <c r="C663" s="29" t="s">
        <v>6421</v>
      </c>
    </row>
    <row r="664" spans="2:3">
      <c r="B664" s="28" t="s">
        <v>624</v>
      </c>
      <c r="C664" s="29" t="s">
        <v>6054</v>
      </c>
    </row>
    <row r="665" spans="2:3">
      <c r="B665" s="28" t="s">
        <v>629</v>
      </c>
      <c r="C665" s="29" t="s">
        <v>6405</v>
      </c>
    </row>
    <row r="666" spans="2:3">
      <c r="B666" s="28" t="s">
        <v>3845</v>
      </c>
      <c r="C666" s="29" t="s">
        <v>6698</v>
      </c>
    </row>
    <row r="667" spans="2:3">
      <c r="B667" s="28" t="s">
        <v>1231</v>
      </c>
      <c r="C667" s="29" t="s">
        <v>5683</v>
      </c>
    </row>
    <row r="668" spans="2:3">
      <c r="B668" s="28" t="s">
        <v>656</v>
      </c>
      <c r="C668" s="29" t="s">
        <v>6845</v>
      </c>
    </row>
    <row r="669" spans="2:3">
      <c r="B669" s="28" t="s">
        <v>802</v>
      </c>
      <c r="C669" s="29" t="s">
        <v>6878</v>
      </c>
    </row>
    <row r="670" spans="2:3">
      <c r="B670" s="28" t="s">
        <v>222</v>
      </c>
      <c r="C670" s="29" t="s">
        <v>6070</v>
      </c>
    </row>
    <row r="671" spans="2:3">
      <c r="B671" s="28" t="s">
        <v>3058</v>
      </c>
      <c r="C671" s="29" t="s">
        <v>6689</v>
      </c>
    </row>
    <row r="672" spans="2:3">
      <c r="B672" s="28" t="s">
        <v>2309</v>
      </c>
      <c r="C672" s="29" t="s">
        <v>6527</v>
      </c>
    </row>
    <row r="673" spans="2:3">
      <c r="B673" s="28" t="s">
        <v>2223</v>
      </c>
      <c r="C673" s="29" t="s">
        <v>6270</v>
      </c>
    </row>
    <row r="674" spans="2:3">
      <c r="B674" s="28" t="s">
        <v>828</v>
      </c>
      <c r="C674" s="29" t="s">
        <v>6125</v>
      </c>
    </row>
    <row r="675" spans="2:3">
      <c r="B675" s="28" t="s">
        <v>4334</v>
      </c>
      <c r="C675" s="29" t="s">
        <v>6483</v>
      </c>
    </row>
    <row r="676" spans="2:3">
      <c r="B676" s="28" t="s">
        <v>4476</v>
      </c>
      <c r="C676" s="29" t="s">
        <v>6870</v>
      </c>
    </row>
    <row r="677" spans="2:3">
      <c r="B677" s="28" t="s">
        <v>3135</v>
      </c>
      <c r="C677" s="29" t="s">
        <v>6888</v>
      </c>
    </row>
    <row r="678" spans="2:3">
      <c r="B678" s="28" t="s">
        <v>3618</v>
      </c>
      <c r="C678" s="29" t="s">
        <v>6856</v>
      </c>
    </row>
    <row r="679" spans="2:3">
      <c r="B679" s="28" t="s">
        <v>4360</v>
      </c>
      <c r="C679" s="29" t="s">
        <v>5533</v>
      </c>
    </row>
    <row r="680" spans="2:3">
      <c r="B680" s="28" t="s">
        <v>3157</v>
      </c>
      <c r="C680" s="29" t="s">
        <v>6792</v>
      </c>
    </row>
    <row r="681" spans="2:3">
      <c r="B681" s="28" t="s">
        <v>1929</v>
      </c>
      <c r="C681" s="29" t="s">
        <v>6453</v>
      </c>
    </row>
    <row r="682" spans="2:3">
      <c r="B682" s="28" t="s">
        <v>3223</v>
      </c>
      <c r="C682" s="29" t="s">
        <v>6590</v>
      </c>
    </row>
    <row r="683" spans="2:3">
      <c r="B683" s="28" t="s">
        <v>4414</v>
      </c>
      <c r="C683" s="29" t="s">
        <v>6906</v>
      </c>
    </row>
    <row r="684" spans="2:3">
      <c r="B684" s="28" t="s">
        <v>962</v>
      </c>
      <c r="C684" s="29" t="s">
        <v>5888</v>
      </c>
    </row>
    <row r="685" spans="2:3">
      <c r="B685" s="28" t="s">
        <v>4509</v>
      </c>
      <c r="C685" s="29" t="s">
        <v>6224</v>
      </c>
    </row>
    <row r="686" spans="2:3">
      <c r="B686" s="28" t="s">
        <v>5491</v>
      </c>
      <c r="C686" s="29" t="s">
        <v>6533</v>
      </c>
    </row>
    <row r="687" spans="2:3">
      <c r="B687" s="28" t="s">
        <v>893</v>
      </c>
      <c r="C687" s="29" t="s">
        <v>5825</v>
      </c>
    </row>
    <row r="688" spans="2:3">
      <c r="B688" s="28" t="s">
        <v>1409</v>
      </c>
      <c r="C688" s="29" t="s">
        <v>6887</v>
      </c>
    </row>
    <row r="689" spans="2:3">
      <c r="B689" s="28" t="s">
        <v>4450</v>
      </c>
      <c r="C689" s="29" t="s">
        <v>6069</v>
      </c>
    </row>
    <row r="690" spans="2:3">
      <c r="B690" s="28" t="s">
        <v>3504</v>
      </c>
      <c r="C690" s="29" t="s">
        <v>5649</v>
      </c>
    </row>
    <row r="691" spans="2:3">
      <c r="B691" s="28" t="s">
        <v>4596</v>
      </c>
      <c r="C691" s="29" t="s">
        <v>6557</v>
      </c>
    </row>
    <row r="692" spans="2:3">
      <c r="B692" s="28" t="s">
        <v>944</v>
      </c>
      <c r="C692" s="29" t="s">
        <v>6530</v>
      </c>
    </row>
    <row r="693" spans="2:3">
      <c r="B693" s="28" t="s">
        <v>276</v>
      </c>
      <c r="C693" s="29" t="s">
        <v>6186</v>
      </c>
    </row>
    <row r="694" spans="2:3">
      <c r="B694" s="28" t="s">
        <v>5221</v>
      </c>
      <c r="C694" s="29" t="s">
        <v>6871</v>
      </c>
    </row>
    <row r="695" spans="2:3">
      <c r="B695" s="28" t="s">
        <v>2587</v>
      </c>
      <c r="C695" s="29" t="s">
        <v>6275</v>
      </c>
    </row>
    <row r="696" spans="2:3">
      <c r="B696" s="28" t="s">
        <v>4273</v>
      </c>
      <c r="C696" s="29" t="s">
        <v>5755</v>
      </c>
    </row>
    <row r="697" spans="2:3">
      <c r="B697" s="28" t="s">
        <v>5125</v>
      </c>
      <c r="C697" s="29" t="s">
        <v>6165</v>
      </c>
    </row>
    <row r="698" spans="2:3">
      <c r="B698" s="28" t="s">
        <v>1265</v>
      </c>
      <c r="C698" s="29" t="s">
        <v>6180</v>
      </c>
    </row>
    <row r="699" spans="2:3">
      <c r="B699" s="28" t="s">
        <v>1178</v>
      </c>
      <c r="C699" s="29" t="s">
        <v>5968</v>
      </c>
    </row>
    <row r="700" spans="2:3">
      <c r="B700" s="28" t="s">
        <v>729</v>
      </c>
      <c r="C700" s="29" t="s">
        <v>5570</v>
      </c>
    </row>
    <row r="701" spans="2:3">
      <c r="B701" s="28" t="s">
        <v>2832</v>
      </c>
      <c r="C701" s="29" t="s">
        <v>6462</v>
      </c>
    </row>
    <row r="702" spans="2:3">
      <c r="B702" s="28" t="s">
        <v>1961</v>
      </c>
      <c r="C702" s="29" t="s">
        <v>6908</v>
      </c>
    </row>
    <row r="703" spans="2:3">
      <c r="B703" s="28" t="s">
        <v>107</v>
      </c>
      <c r="C703" s="29" t="s">
        <v>6667</v>
      </c>
    </row>
    <row r="704" spans="2:3">
      <c r="B704" s="28" t="s">
        <v>105</v>
      </c>
      <c r="C704" s="29" t="s">
        <v>6818</v>
      </c>
    </row>
    <row r="705" spans="2:3">
      <c r="B705" s="28" t="s">
        <v>691</v>
      </c>
      <c r="C705" s="29" t="s">
        <v>6332</v>
      </c>
    </row>
    <row r="706" spans="2:3">
      <c r="B706" s="28" t="s">
        <v>3459</v>
      </c>
      <c r="C706" s="29" t="s">
        <v>6979</v>
      </c>
    </row>
    <row r="707" spans="2:3">
      <c r="B707" s="28" t="s">
        <v>4814</v>
      </c>
      <c r="C707" s="29" t="s">
        <v>5839</v>
      </c>
    </row>
    <row r="708" spans="2:3">
      <c r="B708" s="28" t="s">
        <v>510</v>
      </c>
      <c r="C708" s="29" t="s">
        <v>5574</v>
      </c>
    </row>
    <row r="709" spans="2:3">
      <c r="B709" s="28" t="s">
        <v>1439</v>
      </c>
      <c r="C709" s="29" t="s">
        <v>6615</v>
      </c>
    </row>
    <row r="710" spans="2:3">
      <c r="B710" s="28" t="s">
        <v>1225</v>
      </c>
      <c r="C710" s="29" t="s">
        <v>6916</v>
      </c>
    </row>
    <row r="711" spans="2:3">
      <c r="B711" s="28" t="s">
        <v>1834</v>
      </c>
      <c r="C711" s="29" t="s">
        <v>5681</v>
      </c>
    </row>
    <row r="712" spans="2:3">
      <c r="B712" s="28" t="s">
        <v>2799</v>
      </c>
      <c r="C712" s="29" t="s">
        <v>5955</v>
      </c>
    </row>
    <row r="713" spans="2:3">
      <c r="B713" s="28" t="s">
        <v>114</v>
      </c>
      <c r="C713" s="29" t="s">
        <v>6619</v>
      </c>
    </row>
    <row r="714" spans="2:3">
      <c r="B714" s="28" t="s">
        <v>1904</v>
      </c>
      <c r="C714" s="29" t="s">
        <v>6276</v>
      </c>
    </row>
    <row r="715" spans="2:3">
      <c r="B715" s="28" t="s">
        <v>4427</v>
      </c>
      <c r="C715" s="29" t="s">
        <v>5732</v>
      </c>
    </row>
    <row r="716" spans="2:3">
      <c r="B716" s="28" t="s">
        <v>985</v>
      </c>
      <c r="C716" s="29" t="s">
        <v>6035</v>
      </c>
    </row>
    <row r="717" spans="2:3">
      <c r="B717" s="28" t="s">
        <v>2381</v>
      </c>
      <c r="C717" s="29" t="s">
        <v>6043</v>
      </c>
    </row>
    <row r="718" spans="2:3">
      <c r="B718" s="28" t="s">
        <v>3062</v>
      </c>
      <c r="C718" s="29" t="s">
        <v>5679</v>
      </c>
    </row>
    <row r="719" spans="2:3">
      <c r="B719" s="28" t="s">
        <v>1565</v>
      </c>
      <c r="C719" s="29" t="s">
        <v>6953</v>
      </c>
    </row>
    <row r="720" spans="2:3">
      <c r="B720" s="28" t="s">
        <v>2506</v>
      </c>
      <c r="C720" s="29" t="s">
        <v>5576</v>
      </c>
    </row>
    <row r="721" spans="2:3">
      <c r="B721" s="28" t="s">
        <v>4088</v>
      </c>
      <c r="C721" s="29" t="s">
        <v>6042</v>
      </c>
    </row>
    <row r="722" spans="2:3">
      <c r="B722" s="28" t="s">
        <v>1866</v>
      </c>
      <c r="C722" s="29" t="s">
        <v>6447</v>
      </c>
    </row>
    <row r="723" spans="2:3">
      <c r="B723" s="28" t="s">
        <v>4347</v>
      </c>
      <c r="C723" s="29" t="s">
        <v>5892</v>
      </c>
    </row>
    <row r="724" spans="2:3">
      <c r="B724" s="28" t="s">
        <v>746</v>
      </c>
      <c r="C724" s="29" t="s">
        <v>6279</v>
      </c>
    </row>
    <row r="725" spans="2:3">
      <c r="B725" s="28" t="s">
        <v>599</v>
      </c>
      <c r="C725" s="29" t="s">
        <v>5817</v>
      </c>
    </row>
    <row r="726" spans="2:3">
      <c r="B726" s="28" t="s">
        <v>2112</v>
      </c>
      <c r="C726" s="29" t="s">
        <v>6352</v>
      </c>
    </row>
    <row r="727" spans="2:3">
      <c r="B727" s="28" t="s">
        <v>779</v>
      </c>
      <c r="C727" s="29" t="s">
        <v>5636</v>
      </c>
    </row>
    <row r="728" spans="2:3">
      <c r="B728" s="28" t="s">
        <v>1</v>
      </c>
      <c r="C728" s="29" t="s">
        <v>6364</v>
      </c>
    </row>
    <row r="729" spans="2:3">
      <c r="B729" s="28" t="s">
        <v>4308</v>
      </c>
      <c r="C729" s="29" t="s">
        <v>6424</v>
      </c>
    </row>
    <row r="730" spans="2:3">
      <c r="B730" s="28" t="s">
        <v>1493</v>
      </c>
      <c r="C730" s="29" t="s">
        <v>6464</v>
      </c>
    </row>
    <row r="731" spans="2:3">
      <c r="B731" s="28" t="s">
        <v>236</v>
      </c>
      <c r="C731" s="29" t="s">
        <v>6943</v>
      </c>
    </row>
    <row r="732" spans="2:3">
      <c r="B732" s="28" t="s">
        <v>5462</v>
      </c>
      <c r="C732" s="29" t="s">
        <v>6151</v>
      </c>
    </row>
    <row r="733" spans="2:3">
      <c r="B733" s="28" t="s">
        <v>86</v>
      </c>
      <c r="C733" s="29" t="s">
        <v>5944</v>
      </c>
    </row>
    <row r="734" spans="2:3">
      <c r="B734" s="28" t="s">
        <v>1733</v>
      </c>
      <c r="C734" s="29" t="s">
        <v>6175</v>
      </c>
    </row>
    <row r="735" spans="2:3">
      <c r="B735" s="28" t="s">
        <v>1146</v>
      </c>
      <c r="C735" s="29" t="s">
        <v>6105</v>
      </c>
    </row>
    <row r="736" spans="2:3">
      <c r="B736" s="28" t="s">
        <v>442</v>
      </c>
      <c r="C736" s="29" t="s">
        <v>6032</v>
      </c>
    </row>
    <row r="737" spans="2:3">
      <c r="B737" s="28" t="s">
        <v>5478</v>
      </c>
      <c r="C737" s="29" t="s">
        <v>5640</v>
      </c>
    </row>
    <row r="738" spans="2:3">
      <c r="B738" s="28" t="s">
        <v>3999</v>
      </c>
      <c r="C738" s="29" t="s">
        <v>6395</v>
      </c>
    </row>
    <row r="739" spans="2:3">
      <c r="B739" s="28" t="s">
        <v>1024</v>
      </c>
      <c r="C739" s="29" t="s">
        <v>6867</v>
      </c>
    </row>
    <row r="740" spans="2:3">
      <c r="B740" s="28" t="s">
        <v>1648</v>
      </c>
      <c r="C740" s="29" t="s">
        <v>6189</v>
      </c>
    </row>
    <row r="741" spans="2:3">
      <c r="B741" s="28" t="s">
        <v>1062</v>
      </c>
      <c r="C741" s="29" t="s">
        <v>6477</v>
      </c>
    </row>
    <row r="742" spans="2:3">
      <c r="B742" s="28" t="s">
        <v>4443</v>
      </c>
      <c r="C742" s="29" t="s">
        <v>6329</v>
      </c>
    </row>
    <row r="743" spans="2:3">
      <c r="B743" s="28" t="s">
        <v>238</v>
      </c>
      <c r="C743" s="29" t="s">
        <v>6991</v>
      </c>
    </row>
    <row r="744" spans="2:3">
      <c r="B744" s="28" t="s">
        <v>2459</v>
      </c>
      <c r="C744" s="29" t="s">
        <v>6273</v>
      </c>
    </row>
    <row r="745" spans="2:3">
      <c r="B745" s="28" t="s">
        <v>118</v>
      </c>
      <c r="C745" s="29" t="s">
        <v>5715</v>
      </c>
    </row>
    <row r="746" spans="2:3">
      <c r="B746" s="28" t="s">
        <v>1123</v>
      </c>
      <c r="C746" s="29" t="s">
        <v>6017</v>
      </c>
    </row>
    <row r="747" spans="2:3">
      <c r="B747" s="28" t="s">
        <v>1098</v>
      </c>
      <c r="C747" s="29" t="s">
        <v>5948</v>
      </c>
    </row>
    <row r="748" spans="2:3">
      <c r="B748" s="28" t="s">
        <v>931</v>
      </c>
      <c r="C748" s="29" t="s">
        <v>6316</v>
      </c>
    </row>
    <row r="749" spans="2:3">
      <c r="B749" s="28" t="s">
        <v>2324</v>
      </c>
      <c r="C749" s="29" t="s">
        <v>5855</v>
      </c>
    </row>
    <row r="750" spans="2:3">
      <c r="B750" s="28" t="s">
        <v>1069</v>
      </c>
      <c r="C750" s="29" t="s">
        <v>5776</v>
      </c>
    </row>
    <row r="751" spans="2:3">
      <c r="B751" s="28" t="s">
        <v>2967</v>
      </c>
      <c r="C751" s="29" t="s">
        <v>5910</v>
      </c>
    </row>
    <row r="752" spans="2:3">
      <c r="B752" s="28" t="s">
        <v>353</v>
      </c>
      <c r="C752" s="29" t="s">
        <v>6824</v>
      </c>
    </row>
    <row r="753" spans="2:3">
      <c r="B753" s="28" t="s">
        <v>3006</v>
      </c>
      <c r="C753" s="29" t="s">
        <v>5738</v>
      </c>
    </row>
    <row r="754" spans="2:3">
      <c r="B754" s="28" t="s">
        <v>3049</v>
      </c>
      <c r="C754" s="29" t="s">
        <v>5633</v>
      </c>
    </row>
    <row r="755" spans="2:3">
      <c r="B755" s="28" t="s">
        <v>705</v>
      </c>
      <c r="C755" s="29" t="s">
        <v>6794</v>
      </c>
    </row>
    <row r="756" spans="2:3">
      <c r="B756" s="28" t="s">
        <v>358</v>
      </c>
      <c r="C756" s="29" t="s">
        <v>6923</v>
      </c>
    </row>
    <row r="757" spans="2:3">
      <c r="B757" s="28" t="s">
        <v>1246</v>
      </c>
      <c r="C757" s="29" t="s">
        <v>5866</v>
      </c>
    </row>
    <row r="758" spans="2:3">
      <c r="B758" s="28" t="s">
        <v>4878</v>
      </c>
      <c r="C758" s="29" t="s">
        <v>6998</v>
      </c>
    </row>
    <row r="759" spans="2:3">
      <c r="B759" s="28" t="s">
        <v>4977</v>
      </c>
      <c r="C759" s="29" t="s">
        <v>6989</v>
      </c>
    </row>
    <row r="760" spans="2:3">
      <c r="B760" s="28" t="s">
        <v>2821</v>
      </c>
      <c r="C760" s="29" t="s">
        <v>6939</v>
      </c>
    </row>
    <row r="761" spans="2:3">
      <c r="B761" s="28" t="s">
        <v>4342</v>
      </c>
      <c r="C761" s="29" t="s">
        <v>6090</v>
      </c>
    </row>
    <row r="762" spans="2:3">
      <c r="B762" s="28" t="s">
        <v>2522</v>
      </c>
      <c r="C762" s="29" t="s">
        <v>6960</v>
      </c>
    </row>
    <row r="763" spans="2:3">
      <c r="B763" s="28" t="s">
        <v>4024</v>
      </c>
      <c r="C763" s="29" t="s">
        <v>5531</v>
      </c>
    </row>
    <row r="764" spans="2:3">
      <c r="B764" s="28" t="s">
        <v>2649</v>
      </c>
      <c r="C764" s="29" t="s">
        <v>6850</v>
      </c>
    </row>
    <row r="765" spans="2:3">
      <c r="B765" s="28" t="s">
        <v>1228</v>
      </c>
      <c r="C765" s="29" t="s">
        <v>6403</v>
      </c>
    </row>
    <row r="766" spans="2:3">
      <c r="B766" s="28" t="s">
        <v>2974</v>
      </c>
      <c r="C766" s="29" t="s">
        <v>5991</v>
      </c>
    </row>
    <row r="767" spans="2:3">
      <c r="B767" s="28" t="s">
        <v>602</v>
      </c>
      <c r="C767" s="29" t="s">
        <v>6419</v>
      </c>
    </row>
    <row r="768" spans="2:3">
      <c r="B768" s="28" t="s">
        <v>4517</v>
      </c>
      <c r="C768" s="29" t="s">
        <v>6674</v>
      </c>
    </row>
    <row r="769" spans="2:3">
      <c r="B769" s="28" t="s">
        <v>191</v>
      </c>
      <c r="C769" s="29" t="s">
        <v>6190</v>
      </c>
    </row>
    <row r="770" spans="2:3">
      <c r="B770" s="28" t="s">
        <v>4219</v>
      </c>
      <c r="C770" s="29" t="s">
        <v>5666</v>
      </c>
    </row>
    <row r="771" spans="2:3">
      <c r="B771" s="28" t="s">
        <v>3663</v>
      </c>
      <c r="C771" s="29" t="s">
        <v>6359</v>
      </c>
    </row>
    <row r="772" spans="2:3">
      <c r="B772" s="28" t="s">
        <v>402</v>
      </c>
      <c r="C772" s="29" t="s">
        <v>6995</v>
      </c>
    </row>
    <row r="773" spans="2:3">
      <c r="B773" s="28" t="s">
        <v>769</v>
      </c>
      <c r="C773" s="29" t="s">
        <v>5931</v>
      </c>
    </row>
    <row r="774" spans="2:3">
      <c r="B774" s="28" t="s">
        <v>157</v>
      </c>
      <c r="C774" s="29" t="s">
        <v>5780</v>
      </c>
    </row>
    <row r="775" spans="2:3">
      <c r="B775" s="28" t="s">
        <v>2189</v>
      </c>
      <c r="C775" s="29" t="s">
        <v>6153</v>
      </c>
    </row>
    <row r="776" spans="2:3">
      <c r="B776" s="28" t="s">
        <v>2742</v>
      </c>
      <c r="C776" s="29" t="s">
        <v>5670</v>
      </c>
    </row>
    <row r="777" spans="2:3">
      <c r="B777" s="28" t="s">
        <v>4592</v>
      </c>
      <c r="C777" s="29" t="s">
        <v>5900</v>
      </c>
    </row>
    <row r="778" spans="2:3">
      <c r="B778" s="28" t="s">
        <v>1020</v>
      </c>
      <c r="C778" s="29" t="s">
        <v>6288</v>
      </c>
    </row>
    <row r="779" spans="2:3">
      <c r="B779" s="28" t="s">
        <v>110</v>
      </c>
      <c r="C779" s="29" t="s">
        <v>5801</v>
      </c>
    </row>
    <row r="780" spans="2:3">
      <c r="B780" s="28" t="s">
        <v>1293</v>
      </c>
      <c r="C780" s="29" t="s">
        <v>5982</v>
      </c>
    </row>
    <row r="781" spans="2:3" ht="28">
      <c r="B781" s="28" t="s">
        <v>4903</v>
      </c>
      <c r="C781" s="29" t="s">
        <v>6036</v>
      </c>
    </row>
    <row r="782" spans="2:3" ht="28">
      <c r="B782" s="28" t="s">
        <v>3907</v>
      </c>
      <c r="C782" s="29" t="s">
        <v>5979</v>
      </c>
    </row>
    <row r="783" spans="2:3" ht="28">
      <c r="B783" s="28" t="s">
        <v>2347</v>
      </c>
      <c r="C783" s="29" t="s">
        <v>6037</v>
      </c>
    </row>
    <row r="784" spans="2:3">
      <c r="B784" s="28" t="s">
        <v>1525</v>
      </c>
      <c r="C784" s="29" t="s">
        <v>5894</v>
      </c>
    </row>
    <row r="785" spans="2:3">
      <c r="B785" s="28" t="s">
        <v>1822</v>
      </c>
      <c r="C785" s="29" t="s">
        <v>6696</v>
      </c>
    </row>
    <row r="786" spans="2:3">
      <c r="B786" s="28" t="s">
        <v>1203</v>
      </c>
      <c r="C786" s="29" t="s">
        <v>6377</v>
      </c>
    </row>
    <row r="787" spans="2:3">
      <c r="B787" s="28" t="s">
        <v>137</v>
      </c>
      <c r="C787" s="29" t="s">
        <v>6470</v>
      </c>
    </row>
    <row r="788" spans="2:3">
      <c r="B788" s="28" t="s">
        <v>4168</v>
      </c>
      <c r="C788" s="29" t="s">
        <v>5654</v>
      </c>
    </row>
    <row r="789" spans="2:3">
      <c r="B789" s="28" t="s">
        <v>1396</v>
      </c>
      <c r="C789" s="29" t="s">
        <v>5581</v>
      </c>
    </row>
    <row r="790" spans="2:3">
      <c r="B790" s="28" t="s">
        <v>1092</v>
      </c>
      <c r="C790" s="29" t="s">
        <v>6757</v>
      </c>
    </row>
    <row r="791" spans="2:3">
      <c r="B791" s="28" t="s">
        <v>233</v>
      </c>
      <c r="C791" s="29" t="s">
        <v>6038</v>
      </c>
    </row>
    <row r="792" spans="2:3">
      <c r="B792" s="28" t="s">
        <v>1427</v>
      </c>
      <c r="C792" s="29" t="s">
        <v>5960</v>
      </c>
    </row>
    <row r="793" spans="2:3">
      <c r="B793" s="28" t="s">
        <v>2213</v>
      </c>
      <c r="C793" s="29" t="s">
        <v>5526</v>
      </c>
    </row>
    <row r="794" spans="2:3">
      <c r="B794" s="28" t="s">
        <v>4191</v>
      </c>
      <c r="C794" s="29" t="s">
        <v>6769</v>
      </c>
    </row>
    <row r="795" spans="2:3">
      <c r="B795" s="28" t="s">
        <v>3989</v>
      </c>
      <c r="C795" s="29" t="s">
        <v>6025</v>
      </c>
    </row>
    <row r="796" spans="2:3">
      <c r="B796" s="28" t="s">
        <v>2304</v>
      </c>
      <c r="C796" s="29" t="s">
        <v>6788</v>
      </c>
    </row>
    <row r="797" spans="2:3">
      <c r="B797" s="28" t="s">
        <v>5041</v>
      </c>
      <c r="C797" s="29" t="s">
        <v>6536</v>
      </c>
    </row>
    <row r="798" spans="2:3">
      <c r="B798" s="28" t="s">
        <v>5333</v>
      </c>
      <c r="C798" s="29" t="s">
        <v>6535</v>
      </c>
    </row>
    <row r="799" spans="2:3">
      <c r="B799" s="28" t="s">
        <v>3307</v>
      </c>
      <c r="C799" s="29" t="s">
        <v>6537</v>
      </c>
    </row>
    <row r="800" spans="2:3">
      <c r="B800" s="28" t="s">
        <v>186</v>
      </c>
      <c r="C800" s="29" t="s">
        <v>6538</v>
      </c>
    </row>
    <row r="801" spans="2:3" ht="28">
      <c r="B801" s="28" t="s">
        <v>2088</v>
      </c>
      <c r="C801" s="29" t="s">
        <v>6534</v>
      </c>
    </row>
    <row r="802" spans="2:3">
      <c r="B802" s="28" t="s">
        <v>3511</v>
      </c>
      <c r="C802" s="29" t="s">
        <v>6755</v>
      </c>
    </row>
    <row r="803" spans="2:3">
      <c r="B803" s="28" t="s">
        <v>873</v>
      </c>
      <c r="C803" s="29" t="s">
        <v>5597</v>
      </c>
    </row>
    <row r="804" spans="2:3">
      <c r="B804" s="28" t="s">
        <v>1086</v>
      </c>
      <c r="C804" s="29" t="s">
        <v>6478</v>
      </c>
    </row>
    <row r="805" spans="2:3">
      <c r="B805" s="28" t="s">
        <v>1141</v>
      </c>
      <c r="C805" s="29" t="s">
        <v>5562</v>
      </c>
    </row>
    <row r="806" spans="2:3">
      <c r="B806" s="28" t="s">
        <v>4898</v>
      </c>
      <c r="C806" s="29" t="s">
        <v>6089</v>
      </c>
    </row>
    <row r="807" spans="2:3">
      <c r="B807" s="28" t="s">
        <v>1451</v>
      </c>
      <c r="C807" s="29" t="s">
        <v>5709</v>
      </c>
    </row>
    <row r="808" spans="2:3">
      <c r="B808" s="28" t="s">
        <v>523</v>
      </c>
      <c r="C808" s="29" t="s">
        <v>6880</v>
      </c>
    </row>
    <row r="809" spans="2:3">
      <c r="B809" s="28" t="s">
        <v>2314</v>
      </c>
      <c r="C809" s="29" t="s">
        <v>6320</v>
      </c>
    </row>
    <row r="810" spans="2:3">
      <c r="B810" s="28" t="s">
        <v>1582</v>
      </c>
      <c r="C810" s="29" t="s">
        <v>6705</v>
      </c>
    </row>
    <row r="811" spans="2:3">
      <c r="B811" s="28" t="s">
        <v>346</v>
      </c>
      <c r="C811" s="29" t="s">
        <v>5642</v>
      </c>
    </row>
    <row r="812" spans="2:3">
      <c r="B812" s="28" t="s">
        <v>1512</v>
      </c>
      <c r="C812" s="29" t="s">
        <v>6830</v>
      </c>
    </row>
    <row r="813" spans="2:3">
      <c r="B813" s="28" t="s">
        <v>4468</v>
      </c>
      <c r="C813" s="29" t="s">
        <v>6459</v>
      </c>
    </row>
    <row r="814" spans="2:3">
      <c r="B814" s="28" t="s">
        <v>638</v>
      </c>
      <c r="C814" s="29" t="s">
        <v>6031</v>
      </c>
    </row>
    <row r="815" spans="2:3">
      <c r="B815" s="28" t="s">
        <v>146</v>
      </c>
      <c r="C815" s="29" t="s">
        <v>6076</v>
      </c>
    </row>
    <row r="816" spans="2:3">
      <c r="B816" s="28" t="s">
        <v>2056</v>
      </c>
      <c r="C816" s="29" t="s">
        <v>5983</v>
      </c>
    </row>
    <row r="817" spans="2:3">
      <c r="B817" s="28" t="s">
        <v>3475</v>
      </c>
      <c r="C817" s="29" t="s">
        <v>6439</v>
      </c>
    </row>
    <row r="818" spans="2:3">
      <c r="B818" s="28" t="s">
        <v>249</v>
      </c>
      <c r="C818" s="29" t="s">
        <v>6780</v>
      </c>
    </row>
    <row r="819" spans="2:3">
      <c r="B819" s="28" t="s">
        <v>2399</v>
      </c>
      <c r="C819" s="29" t="s">
        <v>6712</v>
      </c>
    </row>
    <row r="820" spans="2:3">
      <c r="B820" s="28" t="s">
        <v>171</v>
      </c>
      <c r="C820" s="29" t="s">
        <v>6075</v>
      </c>
    </row>
    <row r="821" spans="2:3">
      <c r="B821" s="28" t="s">
        <v>979</v>
      </c>
      <c r="C821" s="29" t="s">
        <v>6267</v>
      </c>
    </row>
    <row r="822" spans="2:3">
      <c r="B822" s="28" t="s">
        <v>2828</v>
      </c>
      <c r="C822" s="29" t="s">
        <v>5644</v>
      </c>
    </row>
    <row r="823" spans="2:3">
      <c r="B823" s="28" t="s">
        <v>976</v>
      </c>
      <c r="C823" s="29" t="s">
        <v>5769</v>
      </c>
    </row>
    <row r="824" spans="2:3">
      <c r="B824" s="28" t="s">
        <v>1059</v>
      </c>
      <c r="C824" s="29" t="s">
        <v>6162</v>
      </c>
    </row>
    <row r="825" spans="2:3">
      <c r="B825" s="28" t="s">
        <v>4070</v>
      </c>
      <c r="C825" s="29" t="s">
        <v>6687</v>
      </c>
    </row>
    <row r="826" spans="2:3">
      <c r="B826" s="28" t="s">
        <v>652</v>
      </c>
      <c r="C826" s="29" t="s">
        <v>5921</v>
      </c>
    </row>
    <row r="827" spans="2:3">
      <c r="B827" s="28" t="s">
        <v>3409</v>
      </c>
      <c r="C827" s="29" t="s">
        <v>6874</v>
      </c>
    </row>
    <row r="828" spans="2:3" ht="28">
      <c r="B828" s="28" t="s">
        <v>416</v>
      </c>
      <c r="C828" s="29" t="s">
        <v>6660</v>
      </c>
    </row>
    <row r="829" spans="2:3" ht="28">
      <c r="B829" s="28" t="s">
        <v>2194</v>
      </c>
      <c r="C829" s="29" t="s">
        <v>6642</v>
      </c>
    </row>
    <row r="830" spans="2:3" ht="28">
      <c r="B830" s="28" t="s">
        <v>1561</v>
      </c>
      <c r="C830" s="29" t="s">
        <v>6673</v>
      </c>
    </row>
    <row r="831" spans="2:3" ht="28">
      <c r="B831" s="28" t="s">
        <v>5065</v>
      </c>
      <c r="C831" s="29" t="s">
        <v>6851</v>
      </c>
    </row>
    <row r="832" spans="2:3">
      <c r="B832" s="28" t="s">
        <v>834</v>
      </c>
      <c r="C832" s="29" t="s">
        <v>6692</v>
      </c>
    </row>
    <row r="833" spans="2:3">
      <c r="B833" s="28" t="s">
        <v>1995</v>
      </c>
      <c r="C833" s="29" t="s">
        <v>6663</v>
      </c>
    </row>
    <row r="834" spans="2:3">
      <c r="B834" s="28" t="s">
        <v>3596</v>
      </c>
      <c r="C834" s="29" t="s">
        <v>6519</v>
      </c>
    </row>
    <row r="835" spans="2:3">
      <c r="B835" s="28" t="s">
        <v>4496</v>
      </c>
      <c r="C835" s="29" t="s">
        <v>5906</v>
      </c>
    </row>
    <row r="836" spans="2:3">
      <c r="B836" s="28" t="s">
        <v>4488</v>
      </c>
      <c r="C836" s="29" t="s">
        <v>6389</v>
      </c>
    </row>
    <row r="837" spans="2:3">
      <c r="B837" s="28" t="s">
        <v>1153</v>
      </c>
      <c r="C837" s="29" t="s">
        <v>5532</v>
      </c>
    </row>
    <row r="838" spans="2:3">
      <c r="B838" s="28" t="s">
        <v>1175</v>
      </c>
      <c r="C838" s="29" t="s">
        <v>5804</v>
      </c>
    </row>
    <row r="839" spans="2:3" ht="28">
      <c r="B839" s="28" t="s">
        <v>1115</v>
      </c>
      <c r="C839" s="29" t="s">
        <v>6539</v>
      </c>
    </row>
    <row r="840" spans="2:3">
      <c r="B840" s="28" t="s">
        <v>1443</v>
      </c>
      <c r="C840" s="29" t="s">
        <v>6030</v>
      </c>
    </row>
    <row r="841" spans="2:3">
      <c r="B841" s="28" t="s">
        <v>1486</v>
      </c>
      <c r="C841" s="29" t="s">
        <v>5963</v>
      </c>
    </row>
    <row r="842" spans="2:3">
      <c r="B842" s="28" t="s">
        <v>812</v>
      </c>
      <c r="C842" s="29" t="s">
        <v>6178</v>
      </c>
    </row>
    <row r="843" spans="2:3">
      <c r="B843" s="28" t="s">
        <v>5366</v>
      </c>
      <c r="C843" s="29" t="s">
        <v>6063</v>
      </c>
    </row>
    <row r="844" spans="2:3">
      <c r="B844" s="28" t="s">
        <v>4484</v>
      </c>
      <c r="C844" s="29" t="s">
        <v>6004</v>
      </c>
    </row>
    <row r="845" spans="2:3">
      <c r="B845" s="28" t="s">
        <v>738</v>
      </c>
      <c r="C845" s="29" t="s">
        <v>6068</v>
      </c>
    </row>
    <row r="846" spans="2:3">
      <c r="B846" s="28" t="s">
        <v>1011</v>
      </c>
      <c r="C846" s="29" t="s">
        <v>6664</v>
      </c>
    </row>
    <row r="847" spans="2:3">
      <c r="B847" s="28" t="s">
        <v>953</v>
      </c>
      <c r="C847" s="29" t="s">
        <v>6890</v>
      </c>
    </row>
    <row r="848" spans="2:3">
      <c r="B848" s="28" t="s">
        <v>1289</v>
      </c>
      <c r="C848" s="29" t="s">
        <v>6526</v>
      </c>
    </row>
    <row r="849" spans="2:3">
      <c r="B849" s="28" t="s">
        <v>1542</v>
      </c>
      <c r="C849" s="29" t="s">
        <v>6542</v>
      </c>
    </row>
    <row r="850" spans="2:3">
      <c r="B850" s="28" t="s">
        <v>1309</v>
      </c>
      <c r="C850" s="29" t="s">
        <v>6569</v>
      </c>
    </row>
    <row r="851" spans="2:3">
      <c r="B851" s="28" t="s">
        <v>5153</v>
      </c>
      <c r="C851" s="29" t="s">
        <v>6592</v>
      </c>
    </row>
    <row r="852" spans="2:3">
      <c r="B852" s="28" t="s">
        <v>423</v>
      </c>
      <c r="C852" s="29" t="s">
        <v>6010</v>
      </c>
    </row>
    <row r="853" spans="2:3">
      <c r="B853" s="28" t="s">
        <v>300</v>
      </c>
      <c r="C853" s="29" t="s">
        <v>6108</v>
      </c>
    </row>
    <row r="854" spans="2:3">
      <c r="B854" s="28" t="s">
        <v>404</v>
      </c>
      <c r="C854" s="29" t="s">
        <v>6109</v>
      </c>
    </row>
    <row r="855" spans="2:3">
      <c r="B855" s="28" t="s">
        <v>5320</v>
      </c>
      <c r="C855" s="29" t="s">
        <v>6110</v>
      </c>
    </row>
    <row r="856" spans="2:3">
      <c r="B856" s="28" t="s">
        <v>293</v>
      </c>
      <c r="C856" s="29" t="s">
        <v>6014</v>
      </c>
    </row>
    <row r="857" spans="2:3" ht="28">
      <c r="B857" s="28" t="s">
        <v>4985</v>
      </c>
      <c r="C857" s="29" t="s">
        <v>6012</v>
      </c>
    </row>
    <row r="858" spans="2:3">
      <c r="B858" s="28" t="s">
        <v>3946</v>
      </c>
      <c r="C858" s="29" t="s">
        <v>6111</v>
      </c>
    </row>
    <row r="859" spans="2:3">
      <c r="B859" s="28" t="s">
        <v>400</v>
      </c>
      <c r="C859" s="29" t="s">
        <v>6561</v>
      </c>
    </row>
    <row r="860" spans="2:3">
      <c r="B860" s="28" t="s">
        <v>4893</v>
      </c>
      <c r="C860" s="29" t="s">
        <v>6610</v>
      </c>
    </row>
    <row r="861" spans="2:3">
      <c r="B861" s="28" t="s">
        <v>5239</v>
      </c>
      <c r="C861" s="29" t="s">
        <v>6112</v>
      </c>
    </row>
    <row r="862" spans="2:3">
      <c r="B862" s="28" t="s">
        <v>318</v>
      </c>
      <c r="C862" s="29" t="s">
        <v>6570</v>
      </c>
    </row>
    <row r="863" spans="2:3">
      <c r="B863" s="28" t="s">
        <v>5322</v>
      </c>
      <c r="C863" s="29" t="s">
        <v>6630</v>
      </c>
    </row>
    <row r="864" spans="2:3">
      <c r="B864" s="28" t="s">
        <v>486</v>
      </c>
      <c r="C864" s="29" t="s">
        <v>6011</v>
      </c>
    </row>
    <row r="865" spans="2:3">
      <c r="B865" s="28" t="s">
        <v>314</v>
      </c>
      <c r="C865" s="29" t="s">
        <v>6113</v>
      </c>
    </row>
    <row r="866" spans="2:3">
      <c r="B866" s="28" t="s">
        <v>5229</v>
      </c>
      <c r="C866" s="29" t="s">
        <v>6588</v>
      </c>
    </row>
    <row r="867" spans="2:3">
      <c r="B867" s="28" t="s">
        <v>3965</v>
      </c>
      <c r="C867" s="29" t="s">
        <v>6618</v>
      </c>
    </row>
    <row r="868" spans="2:3">
      <c r="B868" s="28" t="s">
        <v>409</v>
      </c>
      <c r="C868" s="29" t="s">
        <v>5680</v>
      </c>
    </row>
    <row r="869" spans="2:3">
      <c r="B869" s="28" t="s">
        <v>3961</v>
      </c>
      <c r="C869" s="29" t="s">
        <v>6595</v>
      </c>
    </row>
    <row r="870" spans="2:3">
      <c r="B870" s="28" t="s">
        <v>373</v>
      </c>
      <c r="C870" s="29" t="s">
        <v>6013</v>
      </c>
    </row>
    <row r="871" spans="2:3">
      <c r="B871" s="28" t="s">
        <v>3957</v>
      </c>
      <c r="C871" s="29" t="s">
        <v>6114</v>
      </c>
    </row>
    <row r="872" spans="2:3">
      <c r="B872" s="28" t="s">
        <v>414</v>
      </c>
      <c r="C872" s="29" t="s">
        <v>6626</v>
      </c>
    </row>
    <row r="873" spans="2:3">
      <c r="B873" s="28" t="s">
        <v>305</v>
      </c>
      <c r="C873" s="29" t="s">
        <v>6575</v>
      </c>
    </row>
    <row r="874" spans="2:3">
      <c r="B874" s="28" t="s">
        <v>478</v>
      </c>
      <c r="C874" s="29" t="s">
        <v>6639</v>
      </c>
    </row>
    <row r="875" spans="2:3">
      <c r="B875" s="28" t="s">
        <v>765</v>
      </c>
      <c r="C875" s="29" t="s">
        <v>5643</v>
      </c>
    </row>
    <row r="876" spans="2:3">
      <c r="B876" s="28" t="s">
        <v>482</v>
      </c>
      <c r="C876" s="29" t="s">
        <v>6107</v>
      </c>
    </row>
    <row r="877" spans="2:3">
      <c r="B877" s="28" t="s">
        <v>5336</v>
      </c>
      <c r="C877" s="29" t="s">
        <v>6027</v>
      </c>
    </row>
    <row r="878" spans="2:3">
      <c r="B878" s="28" t="s">
        <v>3952</v>
      </c>
      <c r="C878" s="29" t="s">
        <v>6457</v>
      </c>
    </row>
    <row r="879" spans="2:3">
      <c r="B879" s="28" t="s">
        <v>5234</v>
      </c>
      <c r="C879" s="29" t="s">
        <v>6926</v>
      </c>
    </row>
    <row r="880" spans="2:3">
      <c r="B880" s="28" t="s">
        <v>384</v>
      </c>
      <c r="C880" s="29" t="s">
        <v>6367</v>
      </c>
    </row>
    <row r="881" spans="2:3">
      <c r="B881" s="28" t="s">
        <v>5190</v>
      </c>
      <c r="C881" s="29" t="s">
        <v>6200</v>
      </c>
    </row>
    <row r="882" spans="2:3">
      <c r="B882" s="28" t="s">
        <v>3557</v>
      </c>
      <c r="C882" s="29" t="s">
        <v>5726</v>
      </c>
    </row>
    <row r="883" spans="2:3">
      <c r="B883" s="28" t="s">
        <v>310</v>
      </c>
      <c r="C883" s="29" t="s">
        <v>5717</v>
      </c>
    </row>
    <row r="884" spans="2:3">
      <c r="B884" s="28" t="s">
        <v>861</v>
      </c>
      <c r="C884" s="29" t="s">
        <v>5578</v>
      </c>
    </row>
    <row r="885" spans="2:3">
      <c r="B885" s="28" t="s">
        <v>389</v>
      </c>
      <c r="C885" s="29" t="s">
        <v>5620</v>
      </c>
    </row>
    <row r="886" spans="2:3">
      <c r="B886" s="28" t="s">
        <v>5326</v>
      </c>
      <c r="C886" s="29" t="s">
        <v>5618</v>
      </c>
    </row>
    <row r="887" spans="2:3">
      <c r="B887" s="28" t="s">
        <v>280</v>
      </c>
      <c r="C887" s="29" t="s">
        <v>5619</v>
      </c>
    </row>
    <row r="888" spans="2:3">
      <c r="B888" s="28" t="s">
        <v>5264</v>
      </c>
      <c r="C888" s="29" t="s">
        <v>5616</v>
      </c>
    </row>
    <row r="889" spans="2:3">
      <c r="B889" s="28" t="s">
        <v>3551</v>
      </c>
      <c r="C889" s="29" t="s">
        <v>5617</v>
      </c>
    </row>
    <row r="890" spans="2:3">
      <c r="B890" s="28" t="s">
        <v>5250</v>
      </c>
      <c r="C890" s="29" t="s">
        <v>5613</v>
      </c>
    </row>
    <row r="891" spans="2:3">
      <c r="B891" s="28" t="s">
        <v>419</v>
      </c>
      <c r="C891" s="29" t="s">
        <v>5614</v>
      </c>
    </row>
    <row r="892" spans="2:3">
      <c r="B892" s="28" t="s">
        <v>4103</v>
      </c>
      <c r="C892" s="29" t="s">
        <v>5615</v>
      </c>
    </row>
    <row r="893" spans="2:3">
      <c r="B893" s="28" t="s">
        <v>2568</v>
      </c>
      <c r="C893" s="29" t="s">
        <v>5603</v>
      </c>
    </row>
    <row r="894" spans="2:3">
      <c r="B894" s="28" t="s">
        <v>2908</v>
      </c>
      <c r="C894" s="29" t="s">
        <v>6471</v>
      </c>
    </row>
    <row r="895" spans="2:3">
      <c r="B895" s="28" t="s">
        <v>1671</v>
      </c>
      <c r="C895" s="29" t="s">
        <v>6413</v>
      </c>
    </row>
    <row r="896" spans="2:3">
      <c r="B896" s="28" t="s">
        <v>1083</v>
      </c>
      <c r="C896" s="29" t="s">
        <v>6044</v>
      </c>
    </row>
    <row r="897" spans="2:3" ht="28">
      <c r="B897" s="28" t="s">
        <v>1160</v>
      </c>
      <c r="C897" s="29" t="s">
        <v>5994</v>
      </c>
    </row>
    <row r="898" spans="2:3">
      <c r="B898" s="28" t="s">
        <v>2938</v>
      </c>
      <c r="C898" s="29" t="s">
        <v>6956</v>
      </c>
    </row>
    <row r="899" spans="2:3">
      <c r="B899" s="28" t="s">
        <v>4586</v>
      </c>
      <c r="C899" s="29" t="s">
        <v>6931</v>
      </c>
    </row>
    <row r="900" spans="2:3">
      <c r="B900" s="28" t="s">
        <v>3039</v>
      </c>
      <c r="C900" s="29" t="s">
        <v>6931</v>
      </c>
    </row>
    <row r="901" spans="2:3">
      <c r="B901" s="28" t="s">
        <v>3070</v>
      </c>
      <c r="C901" s="29" t="s">
        <v>6931</v>
      </c>
    </row>
    <row r="902" spans="2:3">
      <c r="B902" s="28" t="s">
        <v>3117</v>
      </c>
      <c r="C902" s="29" t="s">
        <v>6931</v>
      </c>
    </row>
    <row r="903" spans="2:3">
      <c r="B903" s="28" t="s">
        <v>196</v>
      </c>
      <c r="C903" s="29" t="s">
        <v>6931</v>
      </c>
    </row>
    <row r="904" spans="2:3">
      <c r="B904" s="28" t="s">
        <v>1844</v>
      </c>
      <c r="C904" s="29" t="s">
        <v>6658</v>
      </c>
    </row>
    <row r="905" spans="2:3">
      <c r="B905" s="28" t="s">
        <v>2007</v>
      </c>
      <c r="C905" s="29" t="s">
        <v>6852</v>
      </c>
    </row>
    <row r="906" spans="2:3">
      <c r="B906" s="28" t="s">
        <v>88</v>
      </c>
      <c r="C906" s="29" t="s">
        <v>6000</v>
      </c>
    </row>
    <row r="907" spans="2:3">
      <c r="B907" s="28" t="s">
        <v>4651</v>
      </c>
      <c r="C907" s="29" t="s">
        <v>6434</v>
      </c>
    </row>
    <row r="908" spans="2:3">
      <c r="B908" s="28" t="s">
        <v>1297</v>
      </c>
      <c r="C908" s="29" t="s">
        <v>6662</v>
      </c>
    </row>
    <row r="909" spans="2:3">
      <c r="B909" s="28" t="s">
        <v>3242</v>
      </c>
      <c r="C909" s="29" t="s">
        <v>6132</v>
      </c>
    </row>
    <row r="910" spans="2:3">
      <c r="B910" s="28" t="s">
        <v>1252</v>
      </c>
      <c r="C910" s="29" t="s">
        <v>5752</v>
      </c>
    </row>
    <row r="911" spans="2:3">
      <c r="B911" s="28" t="s">
        <v>144</v>
      </c>
      <c r="C911" s="29" t="s">
        <v>6050</v>
      </c>
    </row>
    <row r="912" spans="2:3">
      <c r="B912" s="28" t="s">
        <v>950</v>
      </c>
      <c r="C912" s="29" t="s">
        <v>5928</v>
      </c>
    </row>
    <row r="913" spans="2:3">
      <c r="B913" s="28" t="s">
        <v>3463</v>
      </c>
      <c r="C913" s="29" t="s">
        <v>6680</v>
      </c>
    </row>
    <row r="914" spans="2:3">
      <c r="B914" s="28" t="s">
        <v>2017</v>
      </c>
      <c r="C914" s="29" t="s">
        <v>6363</v>
      </c>
    </row>
    <row r="915" spans="2:3">
      <c r="B915" s="28" t="s">
        <v>854</v>
      </c>
      <c r="C915" s="29" t="s">
        <v>6342</v>
      </c>
    </row>
    <row r="916" spans="2:3">
      <c r="B916" s="28" t="s">
        <v>1626</v>
      </c>
      <c r="C916" s="29" t="s">
        <v>6426</v>
      </c>
    </row>
    <row r="917" spans="2:3">
      <c r="B917" s="28" t="s">
        <v>4374</v>
      </c>
      <c r="C917" s="29" t="s">
        <v>6265</v>
      </c>
    </row>
    <row r="918" spans="2:3">
      <c r="B918" s="28" t="s">
        <v>4356</v>
      </c>
      <c r="C918" s="29" t="s">
        <v>6060</v>
      </c>
    </row>
    <row r="919" spans="2:3">
      <c r="B919" s="28" t="s">
        <v>3798</v>
      </c>
      <c r="C919" s="29" t="s">
        <v>6408</v>
      </c>
    </row>
    <row r="920" spans="2:3">
      <c r="B920" s="28" t="s">
        <v>1633</v>
      </c>
      <c r="C920" s="29" t="s">
        <v>6609</v>
      </c>
    </row>
    <row r="921" spans="2:3">
      <c r="B921" s="28" t="s">
        <v>1624</v>
      </c>
      <c r="C921" s="29" t="s">
        <v>6816</v>
      </c>
    </row>
    <row r="922" spans="2:3">
      <c r="B922" s="28" t="s">
        <v>1646</v>
      </c>
      <c r="C922" s="29" t="s">
        <v>6506</v>
      </c>
    </row>
    <row r="923" spans="2:3">
      <c r="B923" s="28" t="s">
        <v>2</v>
      </c>
      <c r="C923" s="29" t="s">
        <v>6305</v>
      </c>
    </row>
    <row r="924" spans="2:3">
      <c r="C924" s="29" t="s">
        <v>5840</v>
      </c>
    </row>
    <row r="925" spans="2:3">
      <c r="C925" s="29" t="s">
        <v>5922</v>
      </c>
    </row>
    <row r="926" spans="2:3">
      <c r="C926" s="29" t="s">
        <v>5553</v>
      </c>
    </row>
    <row r="927" spans="2:3">
      <c r="C927" s="29" t="s">
        <v>6348</v>
      </c>
    </row>
    <row r="928" spans="2:3">
      <c r="C928" s="29" t="s">
        <v>5938</v>
      </c>
    </row>
    <row r="929" spans="3:3">
      <c r="C929" s="29" t="s">
        <v>5632</v>
      </c>
    </row>
    <row r="930" spans="3:3">
      <c r="C930" s="29" t="s">
        <v>5700</v>
      </c>
    </row>
    <row r="931" spans="3:3">
      <c r="C931" s="29" t="s">
        <v>6356</v>
      </c>
    </row>
    <row r="932" spans="3:3">
      <c r="C932" s="29" t="s">
        <v>6349</v>
      </c>
    </row>
    <row r="933" spans="3:3">
      <c r="C933" s="29" t="s">
        <v>6181</v>
      </c>
    </row>
    <row r="934" spans="3:3">
      <c r="C934" s="29" t="s">
        <v>6353</v>
      </c>
    </row>
    <row r="935" spans="3:3">
      <c r="C935" s="29" t="s">
        <v>6293</v>
      </c>
    </row>
    <row r="936" spans="3:3">
      <c r="C936" s="29" t="s">
        <v>5904</v>
      </c>
    </row>
    <row r="937" spans="3:3">
      <c r="C937" s="29" t="s">
        <v>5778</v>
      </c>
    </row>
    <row r="938" spans="3:3">
      <c r="C938" s="29" t="s">
        <v>6324</v>
      </c>
    </row>
    <row r="939" spans="3:3">
      <c r="C939" s="29" t="s">
        <v>5596</v>
      </c>
    </row>
    <row r="940" spans="3:3">
      <c r="C940" s="29" t="s">
        <v>6057</v>
      </c>
    </row>
    <row r="941" spans="3:3">
      <c r="C941" s="29" t="s">
        <v>6422</v>
      </c>
    </row>
    <row r="942" spans="3:3">
      <c r="C942" s="29" t="s">
        <v>6652</v>
      </c>
    </row>
    <row r="943" spans="3:3">
      <c r="C943" s="29" t="s">
        <v>6783</v>
      </c>
    </row>
    <row r="944" spans="3:3">
      <c r="C944" s="29" t="s">
        <v>6238</v>
      </c>
    </row>
    <row r="945" spans="3:3">
      <c r="C945" s="29" t="s">
        <v>6872</v>
      </c>
    </row>
    <row r="946" spans="3:3">
      <c r="C946" s="29" t="s">
        <v>6369</v>
      </c>
    </row>
    <row r="947" spans="3:3">
      <c r="C947" s="29" t="s">
        <v>6773</v>
      </c>
    </row>
    <row r="948" spans="3:3">
      <c r="C948" s="29" t="s">
        <v>6644</v>
      </c>
    </row>
    <row r="949" spans="3:3">
      <c r="C949" s="29" t="s">
        <v>6354</v>
      </c>
    </row>
    <row r="950" spans="3:3">
      <c r="C950" s="29" t="s">
        <v>5937</v>
      </c>
    </row>
    <row r="951" spans="3:3">
      <c r="C951" s="29" t="s">
        <v>6665</v>
      </c>
    </row>
    <row r="952" spans="3:3">
      <c r="C952" s="29" t="s">
        <v>6233</v>
      </c>
    </row>
    <row r="953" spans="3:3">
      <c r="C953" s="29" t="s">
        <v>5814</v>
      </c>
    </row>
    <row r="954" spans="3:3">
      <c r="C954" s="29" t="s">
        <v>5554</v>
      </c>
    </row>
    <row r="955" spans="3:3">
      <c r="C955" s="29" t="s">
        <v>5865</v>
      </c>
    </row>
    <row r="956" spans="3:3">
      <c r="C956" s="29" t="s">
        <v>6707</v>
      </c>
    </row>
    <row r="957" spans="3:3">
      <c r="C957" s="29" t="s">
        <v>6321</v>
      </c>
    </row>
    <row r="958" spans="3:3">
      <c r="C958" s="29" t="s">
        <v>5847</v>
      </c>
    </row>
    <row r="959" spans="3:3">
      <c r="C959" s="29" t="s">
        <v>6072</v>
      </c>
    </row>
    <row r="960" spans="3:3">
      <c r="C960" s="29" t="s">
        <v>6488</v>
      </c>
    </row>
    <row r="961" spans="3:3">
      <c r="C961" s="29" t="s">
        <v>6865</v>
      </c>
    </row>
    <row r="962" spans="3:3">
      <c r="C962" s="29" t="s">
        <v>6917</v>
      </c>
    </row>
    <row r="963" spans="3:3">
      <c r="C963" s="29" t="s">
        <v>6706</v>
      </c>
    </row>
    <row r="964" spans="3:3">
      <c r="C964" s="29" t="s">
        <v>6314</v>
      </c>
    </row>
    <row r="965" spans="3:3">
      <c r="C965" s="29" t="s">
        <v>6976</v>
      </c>
    </row>
    <row r="966" spans="3:3">
      <c r="C966" s="29" t="s">
        <v>5918</v>
      </c>
    </row>
    <row r="967" spans="3:3">
      <c r="C967" s="29" t="s">
        <v>5842</v>
      </c>
    </row>
    <row r="968" spans="3:3">
      <c r="C968" s="29" t="s">
        <v>6301</v>
      </c>
    </row>
    <row r="969" spans="3:3">
      <c r="C969" s="29" t="s">
        <v>6613</v>
      </c>
    </row>
    <row r="970" spans="3:3">
      <c r="C970" s="29" t="s">
        <v>6676</v>
      </c>
    </row>
    <row r="971" spans="3:3">
      <c r="C971" s="29" t="s">
        <v>5781</v>
      </c>
    </row>
    <row r="972" spans="3:3">
      <c r="C972" s="29" t="s">
        <v>5546</v>
      </c>
    </row>
    <row r="973" spans="3:3">
      <c r="C973" s="29" t="s">
        <v>6933</v>
      </c>
    </row>
    <row r="974" spans="3:3">
      <c r="C974" s="29" t="s">
        <v>6594</v>
      </c>
    </row>
    <row r="975" spans="3:3">
      <c r="C975" s="29" t="s">
        <v>6170</v>
      </c>
    </row>
    <row r="976" spans="3:3">
      <c r="C976" s="29" t="s">
        <v>5723</v>
      </c>
    </row>
    <row r="977" spans="3:3">
      <c r="C977" s="29" t="s">
        <v>6059</v>
      </c>
    </row>
    <row r="978" spans="3:3">
      <c r="C978" s="29" t="s">
        <v>5545</v>
      </c>
    </row>
    <row r="979" spans="3:3">
      <c r="C979" s="29" t="s">
        <v>6793</v>
      </c>
    </row>
    <row r="980" spans="3:3">
      <c r="C980" s="29" t="s">
        <v>6430</v>
      </c>
    </row>
    <row r="981" spans="3:3">
      <c r="C981" s="29" t="s">
        <v>5881</v>
      </c>
    </row>
    <row r="982" spans="3:3">
      <c r="C982" s="29" t="s">
        <v>6912</v>
      </c>
    </row>
    <row r="983" spans="3:3">
      <c r="C983" s="29" t="s">
        <v>6211</v>
      </c>
    </row>
    <row r="984" spans="3:3">
      <c r="C984" s="29" t="s">
        <v>6495</v>
      </c>
    </row>
    <row r="985" spans="3:3">
      <c r="C985" s="29" t="s">
        <v>6390</v>
      </c>
    </row>
    <row r="986" spans="3:3">
      <c r="C986" s="29" t="s">
        <v>6977</v>
      </c>
    </row>
    <row r="987" spans="3:3">
      <c r="C987" s="29" t="s">
        <v>5828</v>
      </c>
    </row>
    <row r="988" spans="3:3">
      <c r="C988" s="29" t="s">
        <v>6487</v>
      </c>
    </row>
    <row r="989" spans="3:3">
      <c r="C989" s="29" t="s">
        <v>6807</v>
      </c>
    </row>
    <row r="990" spans="3:3">
      <c r="C990" s="29" t="s">
        <v>5678</v>
      </c>
    </row>
    <row r="991" spans="3:3">
      <c r="C991" s="29" t="s">
        <v>6007</v>
      </c>
    </row>
    <row r="992" spans="3:3">
      <c r="C992" s="29" t="s">
        <v>6678</v>
      </c>
    </row>
    <row r="993" spans="3:3">
      <c r="C993" s="29" t="s">
        <v>5693</v>
      </c>
    </row>
    <row r="994" spans="3:3">
      <c r="C994" s="29" t="s">
        <v>5655</v>
      </c>
    </row>
    <row r="995" spans="3:3">
      <c r="C995" s="29" t="s">
        <v>6762</v>
      </c>
    </row>
    <row r="996" spans="3:3">
      <c r="C996" s="29" t="s">
        <v>6761</v>
      </c>
    </row>
    <row r="997" spans="3:3">
      <c r="C997" s="29" t="s">
        <v>6126</v>
      </c>
    </row>
    <row r="998" spans="3:3">
      <c r="C998" s="29" t="s">
        <v>6869</v>
      </c>
    </row>
    <row r="999" spans="3:3">
      <c r="C999" s="29" t="s">
        <v>6525</v>
      </c>
    </row>
    <row r="1000" spans="3:3">
      <c r="C1000" s="29" t="s">
        <v>6981</v>
      </c>
    </row>
    <row r="1001" spans="3:3">
      <c r="C1001" s="29" t="s">
        <v>6633</v>
      </c>
    </row>
    <row r="1002" spans="3:3">
      <c r="C1002" s="29" t="s">
        <v>6547</v>
      </c>
    </row>
    <row r="1003" spans="3:3">
      <c r="C1003" s="29" t="s">
        <v>5567</v>
      </c>
    </row>
    <row r="1004" spans="3:3">
      <c r="C1004" s="29" t="s">
        <v>6975</v>
      </c>
    </row>
    <row r="1005" spans="3:3">
      <c r="C1005" s="29" t="s">
        <v>6764</v>
      </c>
    </row>
    <row r="1006" spans="3:3">
      <c r="C1006" s="29" t="s">
        <v>5568</v>
      </c>
    </row>
    <row r="1007" spans="3:3">
      <c r="C1007" s="29" t="s">
        <v>5547</v>
      </c>
    </row>
    <row r="1008" spans="3:3">
      <c r="C1008" s="29" t="s">
        <v>5527</v>
      </c>
    </row>
    <row r="1009" spans="3:3">
      <c r="C1009" s="29" t="s">
        <v>6885</v>
      </c>
    </row>
    <row r="1010" spans="3:3">
      <c r="C1010" s="29" t="s">
        <v>6659</v>
      </c>
    </row>
    <row r="1011" spans="3:3">
      <c r="C1011" s="29" t="s">
        <v>6648</v>
      </c>
    </row>
    <row r="1012" spans="3:3">
      <c r="C1012" s="29" t="s">
        <v>6606</v>
      </c>
    </row>
    <row r="1013" spans="3:3">
      <c r="C1013" s="29" t="s">
        <v>6414</v>
      </c>
    </row>
    <row r="1014" spans="3:3">
      <c r="C1014" s="29" t="s">
        <v>6179</v>
      </c>
    </row>
    <row r="1015" spans="3:3">
      <c r="C1015" s="29" t="s">
        <v>6127</v>
      </c>
    </row>
    <row r="1016" spans="3:3">
      <c r="C1016" s="29" t="s">
        <v>6485</v>
      </c>
    </row>
    <row r="1017" spans="3:3">
      <c r="C1017" s="29" t="s">
        <v>6693</v>
      </c>
    </row>
    <row r="1018" spans="3:3">
      <c r="C1018" s="29" t="s">
        <v>5995</v>
      </c>
    </row>
    <row r="1019" spans="3:3">
      <c r="C1019" s="29" t="s">
        <v>6116</v>
      </c>
    </row>
    <row r="1020" spans="3:3">
      <c r="C1020" s="29" t="s">
        <v>6904</v>
      </c>
    </row>
    <row r="1021" spans="3:3">
      <c r="C1021" s="29" t="s">
        <v>6611</v>
      </c>
    </row>
    <row r="1022" spans="3:3">
      <c r="C1022" s="29" t="s">
        <v>6492</v>
      </c>
    </row>
    <row r="1023" spans="3:3">
      <c r="C1023" s="29" t="s">
        <v>6302</v>
      </c>
    </row>
    <row r="1024" spans="3:3">
      <c r="C1024" s="29" t="s">
        <v>5838</v>
      </c>
    </row>
    <row r="1025" spans="3:3">
      <c r="C1025" s="29" t="s">
        <v>5924</v>
      </c>
    </row>
    <row r="1026" spans="3:3">
      <c r="C1026" s="29" t="s">
        <v>6278</v>
      </c>
    </row>
    <row r="1027" spans="3:3">
      <c r="C1027" s="29" t="s">
        <v>5631</v>
      </c>
    </row>
    <row r="1028" spans="3:3">
      <c r="C1028" s="29" t="s">
        <v>5798</v>
      </c>
    </row>
    <row r="1029" spans="3:3">
      <c r="C1029" s="29" t="s">
        <v>5858</v>
      </c>
    </row>
    <row r="1030" spans="3:3">
      <c r="C1030" s="29" t="s">
        <v>5677</v>
      </c>
    </row>
    <row r="1031" spans="3:3">
      <c r="C1031" s="29" t="s">
        <v>5651</v>
      </c>
    </row>
    <row r="1032" spans="3:3">
      <c r="C1032" s="29" t="s">
        <v>5728</v>
      </c>
    </row>
    <row r="1033" spans="3:3">
      <c r="C1033" s="29" t="s">
        <v>5629</v>
      </c>
    </row>
    <row r="1034" spans="3:3">
      <c r="C1034" s="29" t="s">
        <v>5627</v>
      </c>
    </row>
    <row r="1035" spans="3:3">
      <c r="C1035" s="29" t="s">
        <v>5704</v>
      </c>
    </row>
    <row r="1036" spans="3:3">
      <c r="C1036" s="29" t="s">
        <v>5708</v>
      </c>
    </row>
    <row r="1037" spans="3:3">
      <c r="C1037" s="29" t="s">
        <v>5648</v>
      </c>
    </row>
    <row r="1038" spans="3:3">
      <c r="C1038" s="29" t="s">
        <v>5742</v>
      </c>
    </row>
    <row r="1039" spans="3:3">
      <c r="C1039" s="29" t="s">
        <v>5788</v>
      </c>
    </row>
    <row r="1040" spans="3:3">
      <c r="C1040" s="29" t="s">
        <v>5706</v>
      </c>
    </row>
    <row r="1041" spans="3:3">
      <c r="C1041" s="29" t="s">
        <v>5845</v>
      </c>
    </row>
    <row r="1042" spans="3:3">
      <c r="C1042" s="29" t="s">
        <v>5768</v>
      </c>
    </row>
    <row r="1043" spans="3:3">
      <c r="C1043" s="29" t="s">
        <v>5641</v>
      </c>
    </row>
    <row r="1044" spans="3:3">
      <c r="C1044" s="29" t="s">
        <v>5782</v>
      </c>
    </row>
    <row r="1045" spans="3:3">
      <c r="C1045" s="29" t="s">
        <v>5691</v>
      </c>
    </row>
    <row r="1046" spans="3:3">
      <c r="C1046" s="29" t="s">
        <v>5687</v>
      </c>
    </row>
    <row r="1047" spans="3:3">
      <c r="C1047" s="29" t="s">
        <v>5660</v>
      </c>
    </row>
    <row r="1048" spans="3:3">
      <c r="C1048" s="29" t="s">
        <v>5661</v>
      </c>
    </row>
    <row r="1049" spans="3:3">
      <c r="C1049" s="29" t="s">
        <v>6540</v>
      </c>
    </row>
    <row r="1050" spans="3:3">
      <c r="C1050" s="29" t="s">
        <v>5850</v>
      </c>
    </row>
    <row r="1051" spans="3:3">
      <c r="C1051" s="29" t="s">
        <v>5668</v>
      </c>
    </row>
    <row r="1052" spans="3:3">
      <c r="C1052" s="29" t="s">
        <v>5705</v>
      </c>
    </row>
    <row r="1053" spans="3:3">
      <c r="C1053" s="29" t="s">
        <v>6325</v>
      </c>
    </row>
    <row r="1054" spans="3:3">
      <c r="C1054" s="29" t="s">
        <v>6120</v>
      </c>
    </row>
    <row r="1055" spans="3:3">
      <c r="C1055" s="29" t="s">
        <v>6837</v>
      </c>
    </row>
    <row r="1056" spans="3:3">
      <c r="C1056" s="29" t="s">
        <v>5862</v>
      </c>
    </row>
    <row r="1057" spans="3:3">
      <c r="C1057" s="29" t="s">
        <v>5566</v>
      </c>
    </row>
    <row r="1058" spans="3:3">
      <c r="C1058" s="29" t="s">
        <v>6638</v>
      </c>
    </row>
    <row r="1059" spans="3:3">
      <c r="C1059" s="29" t="s">
        <v>6315</v>
      </c>
    </row>
    <row r="1060" spans="3:3">
      <c r="C1060" s="29" t="s">
        <v>5843</v>
      </c>
    </row>
    <row r="1061" spans="3:3">
      <c r="C1061" s="29" t="s">
        <v>6895</v>
      </c>
    </row>
    <row r="1062" spans="3:3">
      <c r="C1062" s="29" t="s">
        <v>6100</v>
      </c>
    </row>
    <row r="1063" spans="3:3">
      <c r="C1063" s="29" t="s">
        <v>6479</v>
      </c>
    </row>
    <row r="1064" spans="3:3">
      <c r="C1064" s="29" t="s">
        <v>6649</v>
      </c>
    </row>
    <row r="1065" spans="3:3">
      <c r="C1065" s="29" t="s">
        <v>5711</v>
      </c>
    </row>
    <row r="1066" spans="3:3">
      <c r="C1066" s="29" t="s">
        <v>6345</v>
      </c>
    </row>
    <row r="1067" spans="3:3">
      <c r="C1067" s="29" t="s">
        <v>6679</v>
      </c>
    </row>
    <row r="1068" spans="3:3">
      <c r="C1068" s="29" t="s">
        <v>6717</v>
      </c>
    </row>
    <row r="1069" spans="3:3">
      <c r="C1069" s="29" t="s">
        <v>6346</v>
      </c>
    </row>
    <row r="1070" spans="3:3">
      <c r="C1070" s="29" t="s">
        <v>6480</v>
      </c>
    </row>
    <row r="1071" spans="3:3">
      <c r="C1071" s="29" t="s">
        <v>6685</v>
      </c>
    </row>
    <row r="1072" spans="3:3">
      <c r="C1072" s="29" t="s">
        <v>6039</v>
      </c>
    </row>
    <row r="1073" spans="3:3">
      <c r="C1073" s="29" t="s">
        <v>6351</v>
      </c>
    </row>
    <row r="1074" spans="3:3">
      <c r="C1074" s="29" t="s">
        <v>6393</v>
      </c>
    </row>
    <row r="1075" spans="3:3">
      <c r="C1075" s="29" t="s">
        <v>6371</v>
      </c>
    </row>
    <row r="1076" spans="3:3">
      <c r="C1076" s="29" t="s">
        <v>6700</v>
      </c>
    </row>
    <row r="1077" spans="3:3">
      <c r="C1077" s="29" t="s">
        <v>5753</v>
      </c>
    </row>
    <row r="1078" spans="3:3">
      <c r="C1078" s="29" t="s">
        <v>6725</v>
      </c>
    </row>
    <row r="1079" spans="3:3">
      <c r="C1079" s="29" t="s">
        <v>6993</v>
      </c>
    </row>
    <row r="1080" spans="3:3">
      <c r="C1080" s="29" t="s">
        <v>5731</v>
      </c>
    </row>
    <row r="1081" spans="3:3">
      <c r="C1081" s="29" t="s">
        <v>6710</v>
      </c>
    </row>
    <row r="1082" spans="3:3">
      <c r="C1082" s="29" t="s">
        <v>5903</v>
      </c>
    </row>
    <row r="1083" spans="3:3">
      <c r="C1083" s="29" t="s">
        <v>6452</v>
      </c>
    </row>
    <row r="1084" spans="3:3">
      <c r="C1084" s="29" t="s">
        <v>6760</v>
      </c>
    </row>
    <row r="1085" spans="3:3">
      <c r="C1085" s="29" t="s">
        <v>6337</v>
      </c>
    </row>
    <row r="1086" spans="3:3">
      <c r="C1086" s="29" t="s">
        <v>5747</v>
      </c>
    </row>
    <row r="1087" spans="3:3">
      <c r="C1087" s="29" t="s">
        <v>6961</v>
      </c>
    </row>
    <row r="1088" spans="3:3">
      <c r="C1088" s="29" t="s">
        <v>5579</v>
      </c>
    </row>
    <row r="1089" spans="3:3">
      <c r="C1089" s="29" t="s">
        <v>5637</v>
      </c>
    </row>
    <row r="1090" spans="3:3">
      <c r="C1090" s="29" t="s">
        <v>6290</v>
      </c>
    </row>
    <row r="1091" spans="3:3">
      <c r="C1091" s="29" t="s">
        <v>6925</v>
      </c>
    </row>
    <row r="1092" spans="3:3">
      <c r="C1092" s="29" t="s">
        <v>6188</v>
      </c>
    </row>
    <row r="1093" spans="3:3">
      <c r="C1093" s="29" t="s">
        <v>6661</v>
      </c>
    </row>
    <row r="1094" spans="3:3">
      <c r="C1094" s="29" t="s">
        <v>6897</v>
      </c>
    </row>
    <row r="1095" spans="3:3">
      <c r="C1095" s="29" t="s">
        <v>5860</v>
      </c>
    </row>
    <row r="1096" spans="3:3">
      <c r="C1096" s="29" t="s">
        <v>6637</v>
      </c>
    </row>
    <row r="1097" spans="3:3">
      <c r="C1097" s="29" t="s">
        <v>6220</v>
      </c>
    </row>
    <row r="1098" spans="3:3">
      <c r="C1098" s="29" t="s">
        <v>5832</v>
      </c>
    </row>
    <row r="1099" spans="3:3">
      <c r="C1099" s="29" t="s">
        <v>5686</v>
      </c>
    </row>
    <row r="1100" spans="3:3">
      <c r="C1100" s="29" t="s">
        <v>6260</v>
      </c>
    </row>
    <row r="1101" spans="3:3">
      <c r="C1101" s="29" t="s">
        <v>6046</v>
      </c>
    </row>
    <row r="1102" spans="3:3">
      <c r="C1102" s="29" t="s">
        <v>6940</v>
      </c>
    </row>
    <row r="1103" spans="3:3">
      <c r="C1103" s="29" t="s">
        <v>6803</v>
      </c>
    </row>
    <row r="1104" spans="3:3">
      <c r="C1104" s="29" t="s">
        <v>6431</v>
      </c>
    </row>
    <row r="1105" spans="3:3">
      <c r="C1105" s="29" t="s">
        <v>5880</v>
      </c>
    </row>
    <row r="1106" spans="3:3">
      <c r="C1106" s="29" t="s">
        <v>6913</v>
      </c>
    </row>
    <row r="1107" spans="3:3">
      <c r="C1107" s="29" t="s">
        <v>6215</v>
      </c>
    </row>
    <row r="1108" spans="3:3">
      <c r="C1108" s="29" t="s">
        <v>6498</v>
      </c>
    </row>
    <row r="1109" spans="3:3">
      <c r="C1109" s="29" t="s">
        <v>6379</v>
      </c>
    </row>
    <row r="1110" spans="3:3">
      <c r="C1110" s="29" t="s">
        <v>6978</v>
      </c>
    </row>
    <row r="1111" spans="3:3">
      <c r="C1111" s="29" t="s">
        <v>5820</v>
      </c>
    </row>
    <row r="1112" spans="3:3">
      <c r="C1112" s="29" t="s">
        <v>5534</v>
      </c>
    </row>
    <row r="1113" spans="3:3">
      <c r="C1113" s="29" t="s">
        <v>5675</v>
      </c>
    </row>
    <row r="1114" spans="3:3">
      <c r="C1114" s="29" t="s">
        <v>6441</v>
      </c>
    </row>
    <row r="1115" spans="3:3">
      <c r="C1115" s="29" t="s">
        <v>6822</v>
      </c>
    </row>
    <row r="1116" spans="3:3">
      <c r="C1116" s="29" t="s">
        <v>5630</v>
      </c>
    </row>
    <row r="1117" spans="3:3">
      <c r="C1117" s="29" t="s">
        <v>5911</v>
      </c>
    </row>
    <row r="1118" spans="3:3">
      <c r="C1118" s="29" t="s">
        <v>6778</v>
      </c>
    </row>
    <row r="1119" spans="3:3">
      <c r="C1119" s="29" t="s">
        <v>6709</v>
      </c>
    </row>
    <row r="1120" spans="3:3">
      <c r="C1120" s="29" t="s">
        <v>6303</v>
      </c>
    </row>
    <row r="1121" spans="3:3">
      <c r="C1121" s="29" t="s">
        <v>5848</v>
      </c>
    </row>
    <row r="1122" spans="3:3">
      <c r="C1122" s="29" t="s">
        <v>5923</v>
      </c>
    </row>
    <row r="1123" spans="3:3">
      <c r="C1123" s="29" t="s">
        <v>6425</v>
      </c>
    </row>
    <row r="1124" spans="3:3">
      <c r="C1124" s="29" t="s">
        <v>6250</v>
      </c>
    </row>
    <row r="1125" spans="3:3">
      <c r="C1125" s="29" t="s">
        <v>5536</v>
      </c>
    </row>
    <row r="1126" spans="3:3">
      <c r="C1126" s="29" t="s">
        <v>6033</v>
      </c>
    </row>
    <row r="1127" spans="3:3">
      <c r="C1127" s="29" t="s">
        <v>6703</v>
      </c>
    </row>
    <row r="1128" spans="3:3">
      <c r="C1128" s="29" t="s">
        <v>5761</v>
      </c>
    </row>
    <row r="1129" spans="3:3">
      <c r="C1129" s="29" t="s">
        <v>6858</v>
      </c>
    </row>
    <row r="1130" spans="3:3">
      <c r="C1130" s="29" t="s">
        <v>6136</v>
      </c>
    </row>
    <row r="1131" spans="3:3">
      <c r="C1131" s="29" t="s">
        <v>6326</v>
      </c>
    </row>
    <row r="1132" spans="3:3">
      <c r="C1132" s="29" t="s">
        <v>5947</v>
      </c>
    </row>
    <row r="1133" spans="3:3">
      <c r="C1133" s="29" t="s">
        <v>6804</v>
      </c>
    </row>
    <row r="1134" spans="3:3">
      <c r="C1134" s="29" t="s">
        <v>6167</v>
      </c>
    </row>
    <row r="1135" spans="3:3">
      <c r="C1135" s="29" t="s">
        <v>6604</v>
      </c>
    </row>
    <row r="1136" spans="3:3">
      <c r="C1136" s="29" t="s">
        <v>6024</v>
      </c>
    </row>
    <row r="1137" spans="3:3">
      <c r="C1137" s="29" t="s">
        <v>6682</v>
      </c>
    </row>
    <row r="1138" spans="3:3">
      <c r="C1138" s="29" t="s">
        <v>5690</v>
      </c>
    </row>
    <row r="1139" spans="3:3">
      <c r="C1139" s="29" t="s">
        <v>5652</v>
      </c>
    </row>
    <row r="1140" spans="3:3">
      <c r="C1140" s="29" t="s">
        <v>6078</v>
      </c>
    </row>
    <row r="1141" spans="3:3">
      <c r="C1141" s="29" t="s">
        <v>5699</v>
      </c>
    </row>
    <row r="1142" spans="3:3">
      <c r="C1142" s="29" t="s">
        <v>6628</v>
      </c>
    </row>
    <row r="1143" spans="3:3">
      <c r="C1143" s="29" t="s">
        <v>6695</v>
      </c>
    </row>
    <row r="1144" spans="3:3">
      <c r="C1144" s="29" t="s">
        <v>6671</v>
      </c>
    </row>
    <row r="1145" spans="3:3">
      <c r="C1145" s="29" t="s">
        <v>6969</v>
      </c>
    </row>
    <row r="1146" spans="3:3">
      <c r="C1146" s="29" t="s">
        <v>5927</v>
      </c>
    </row>
    <row r="1147" spans="3:3">
      <c r="C1147" s="29" t="s">
        <v>6855</v>
      </c>
    </row>
    <row r="1148" spans="3:3">
      <c r="C1148" s="29" t="s">
        <v>5569</v>
      </c>
    </row>
    <row r="1149" spans="3:3" ht="28">
      <c r="C1149" s="29" t="s">
        <v>5530</v>
      </c>
    </row>
    <row r="1150" spans="3:3">
      <c r="C1150" s="29" t="s">
        <v>6986</v>
      </c>
    </row>
    <row r="1151" spans="3:3">
      <c r="C1151" s="29" t="s">
        <v>6795</v>
      </c>
    </row>
    <row r="1152" spans="3:3">
      <c r="C1152" s="29" t="s">
        <v>5997</v>
      </c>
    </row>
    <row r="1153" spans="3:3">
      <c r="C1153" s="29" t="s">
        <v>5818</v>
      </c>
    </row>
    <row r="1154" spans="3:3">
      <c r="C1154" s="29" t="s">
        <v>6990</v>
      </c>
    </row>
    <row r="1155" spans="3:3">
      <c r="C1155" s="29" t="s">
        <v>6397</v>
      </c>
    </row>
    <row r="1156" spans="3:3">
      <c r="C1156" s="29" t="s">
        <v>6631</v>
      </c>
    </row>
    <row r="1157" spans="3:3">
      <c r="C1157" s="29" t="s">
        <v>6253</v>
      </c>
    </row>
    <row r="1158" spans="3:3">
      <c r="C1158" s="29" t="s">
        <v>5754</v>
      </c>
    </row>
    <row r="1159" spans="3:3">
      <c r="C1159" s="29" t="s">
        <v>6577</v>
      </c>
    </row>
    <row r="1160" spans="3:3">
      <c r="C1160" s="29" t="s">
        <v>6298</v>
      </c>
    </row>
    <row r="1161" spans="3:3">
      <c r="C1161" s="29" t="s">
        <v>5774</v>
      </c>
    </row>
    <row r="1162" spans="3:3">
      <c r="C1162" s="29" t="s">
        <v>5976</v>
      </c>
    </row>
    <row r="1163" spans="3:3">
      <c r="C1163" s="29" t="s">
        <v>6791</v>
      </c>
    </row>
    <row r="1164" spans="3:3">
      <c r="C1164" s="29" t="s">
        <v>6672</v>
      </c>
    </row>
    <row r="1165" spans="3:3">
      <c r="C1165" s="29" t="s">
        <v>6281</v>
      </c>
    </row>
    <row r="1166" spans="3:3">
      <c r="C1166" s="29" t="s">
        <v>6385</v>
      </c>
    </row>
    <row r="1167" spans="3:3">
      <c r="C1167" s="29" t="s">
        <v>6614</v>
      </c>
    </row>
    <row r="1168" spans="3:3">
      <c r="C1168" s="29" t="s">
        <v>6310</v>
      </c>
    </row>
    <row r="1169" spans="3:3">
      <c r="C1169" s="29" t="s">
        <v>5907</v>
      </c>
    </row>
    <row r="1170" spans="3:3">
      <c r="C1170" s="29" t="s">
        <v>5787</v>
      </c>
    </row>
    <row r="1171" spans="3:3">
      <c r="C1171" s="29" t="s">
        <v>6708</v>
      </c>
    </row>
    <row r="1172" spans="3:3">
      <c r="C1172" s="29" t="s">
        <v>6026</v>
      </c>
    </row>
    <row r="1173" spans="3:3">
      <c r="C1173" s="29" t="s">
        <v>6366</v>
      </c>
    </row>
    <row r="1174" spans="3:3">
      <c r="C1174" s="29" t="s">
        <v>6784</v>
      </c>
    </row>
    <row r="1175" spans="3:3">
      <c r="C1175" s="29" t="s">
        <v>5771</v>
      </c>
    </row>
    <row r="1176" spans="3:3">
      <c r="C1176" s="29" t="s">
        <v>6156</v>
      </c>
    </row>
    <row r="1177" spans="3:3">
      <c r="C1177" s="29" t="s">
        <v>5537</v>
      </c>
    </row>
    <row r="1178" spans="3:3">
      <c r="C1178" s="29" t="s">
        <v>5945</v>
      </c>
    </row>
    <row r="1179" spans="3:3">
      <c r="C1179" s="29" t="s">
        <v>6398</v>
      </c>
    </row>
    <row r="1180" spans="3:3">
      <c r="C1180" s="29" t="s">
        <v>6599</v>
      </c>
    </row>
    <row r="1181" spans="3:3">
      <c r="C1181" s="29" t="s">
        <v>6821</v>
      </c>
    </row>
    <row r="1182" spans="3:3">
      <c r="C1182" s="29" t="s">
        <v>6242</v>
      </c>
    </row>
    <row r="1183" spans="3:3">
      <c r="C1183" s="29" t="s">
        <v>5809</v>
      </c>
    </row>
    <row r="1184" spans="3:3">
      <c r="C1184" s="29" t="s">
        <v>5897</v>
      </c>
    </row>
    <row r="1185" spans="3:3">
      <c r="C1185" s="29" t="s">
        <v>6284</v>
      </c>
    </row>
    <row r="1186" spans="3:3">
      <c r="C1186" s="29" t="s">
        <v>5799</v>
      </c>
    </row>
    <row r="1187" spans="3:3">
      <c r="C1187" s="29" t="s">
        <v>6817</v>
      </c>
    </row>
    <row r="1188" spans="3:3">
      <c r="C1188" s="29" t="s">
        <v>5743</v>
      </c>
    </row>
    <row r="1189" spans="3:3">
      <c r="C1189" s="29" t="s">
        <v>6123</v>
      </c>
    </row>
    <row r="1190" spans="3:3">
      <c r="C1190" s="29" t="s">
        <v>6988</v>
      </c>
    </row>
    <row r="1191" spans="3:3">
      <c r="C1191" s="29" t="s">
        <v>6297</v>
      </c>
    </row>
    <row r="1192" spans="3:3">
      <c r="C1192" s="29" t="s">
        <v>6309</v>
      </c>
    </row>
    <row r="1193" spans="3:3">
      <c r="C1193" s="29" t="s">
        <v>5789</v>
      </c>
    </row>
    <row r="1194" spans="3:3">
      <c r="C1194" s="29" t="s">
        <v>6308</v>
      </c>
    </row>
    <row r="1195" spans="3:3">
      <c r="C1195" s="29" t="s">
        <v>6322</v>
      </c>
    </row>
    <row r="1196" spans="3:3">
      <c r="C1196" s="29" t="s">
        <v>5785</v>
      </c>
    </row>
    <row r="1197" spans="3:3">
      <c r="C1197" s="29" t="s">
        <v>5949</v>
      </c>
    </row>
    <row r="1198" spans="3:3">
      <c r="C1198" s="29" t="s">
        <v>6612</v>
      </c>
    </row>
    <row r="1199" spans="3:3">
      <c r="C1199" s="29" t="s">
        <v>6318</v>
      </c>
    </row>
    <row r="1200" spans="3:3">
      <c r="C1200" s="29" t="s">
        <v>5790</v>
      </c>
    </row>
    <row r="1201" spans="3:3">
      <c r="C1201" s="29" t="s">
        <v>6520</v>
      </c>
    </row>
    <row r="1202" spans="3:3">
      <c r="C1202" s="29" t="s">
        <v>6825</v>
      </c>
    </row>
    <row r="1203" spans="3:3">
      <c r="C1203" s="29" t="s">
        <v>6317</v>
      </c>
    </row>
    <row r="1204" spans="3:3">
      <c r="C1204" s="29" t="s">
        <v>5905</v>
      </c>
    </row>
    <row r="1205" spans="3:3">
      <c r="C1205" s="29" t="s">
        <v>5959</v>
      </c>
    </row>
    <row r="1206" spans="3:3">
      <c r="C1206" s="29" t="s">
        <v>6616</v>
      </c>
    </row>
    <row r="1207" spans="3:3">
      <c r="C1207" s="29" t="s">
        <v>6245</v>
      </c>
    </row>
    <row r="1208" spans="3:3">
      <c r="C1208" s="29" t="s">
        <v>5854</v>
      </c>
    </row>
    <row r="1209" spans="3:3">
      <c r="C1209" s="29" t="s">
        <v>6861</v>
      </c>
    </row>
    <row r="1210" spans="3:3">
      <c r="C1210" s="29" t="s">
        <v>6839</v>
      </c>
    </row>
    <row r="1211" spans="3:3">
      <c r="C1211" s="29" t="s">
        <v>6257</v>
      </c>
    </row>
    <row r="1212" spans="3:3">
      <c r="C1212" s="29" t="s">
        <v>6681</v>
      </c>
    </row>
    <row r="1213" spans="3:3">
      <c r="C1213" s="29" t="s">
        <v>6171</v>
      </c>
    </row>
    <row r="1214" spans="3:3">
      <c r="C1214" s="29" t="s">
        <v>6584</v>
      </c>
    </row>
    <row r="1215" spans="3:3">
      <c r="C1215" s="29" t="s">
        <v>6203</v>
      </c>
    </row>
    <row r="1216" spans="3:3">
      <c r="C1216" s="29" t="s">
        <v>5933</v>
      </c>
    </row>
    <row r="1217" spans="3:3">
      <c r="C1217" s="29" t="s">
        <v>6647</v>
      </c>
    </row>
    <row r="1218" spans="3:3">
      <c r="C1218" s="29" t="s">
        <v>6814</v>
      </c>
    </row>
    <row r="1219" spans="3:3">
      <c r="C1219" s="29" t="s">
        <v>6307</v>
      </c>
    </row>
    <row r="1220" spans="3:3">
      <c r="C1220" s="29" t="s">
        <v>5849</v>
      </c>
    </row>
    <row r="1221" spans="3:3">
      <c r="C1221" s="29" t="s">
        <v>6299</v>
      </c>
    </row>
    <row r="1222" spans="3:3">
      <c r="C1222" s="29" t="s">
        <v>5653</v>
      </c>
    </row>
    <row r="1223" spans="3:3">
      <c r="C1223" s="29" t="s">
        <v>6727</v>
      </c>
    </row>
    <row r="1224" spans="3:3">
      <c r="C1224" s="29" t="s">
        <v>5556</v>
      </c>
    </row>
    <row r="1225" spans="3:3">
      <c r="C1225" s="29" t="s">
        <v>6646</v>
      </c>
    </row>
    <row r="1226" spans="3:3">
      <c r="C1226" s="29" t="s">
        <v>6657</v>
      </c>
    </row>
    <row r="1227" spans="3:3">
      <c r="C1227" s="29" t="s">
        <v>6879</v>
      </c>
    </row>
    <row r="1228" spans="3:3">
      <c r="C1228" s="29" t="s">
        <v>6491</v>
      </c>
    </row>
    <row r="1229" spans="3:3">
      <c r="C1229" s="29" t="s">
        <v>6694</v>
      </c>
    </row>
    <row r="1230" spans="3:3">
      <c r="C1230" s="29" t="s">
        <v>6272</v>
      </c>
    </row>
    <row r="1231" spans="3:3">
      <c r="C1231" s="29" t="s">
        <v>5703</v>
      </c>
    </row>
    <row r="1232" spans="3:3">
      <c r="C1232" s="29" t="s">
        <v>6386</v>
      </c>
    </row>
    <row r="1233" spans="3:3">
      <c r="C1233" s="29" t="s">
        <v>6417</v>
      </c>
    </row>
    <row r="1234" spans="3:3">
      <c r="C1234" s="29" t="s">
        <v>6159</v>
      </c>
    </row>
    <row r="1235" spans="3:3">
      <c r="C1235" s="29" t="s">
        <v>5696</v>
      </c>
    </row>
    <row r="1236" spans="3:3">
      <c r="C1236" s="29" t="s">
        <v>6093</v>
      </c>
    </row>
    <row r="1237" spans="3:3">
      <c r="C1237" s="29" t="s">
        <v>5548</v>
      </c>
    </row>
    <row r="1238" spans="3:3">
      <c r="C1238" s="29" t="s">
        <v>6770</v>
      </c>
    </row>
    <row r="1239" spans="3:3">
      <c r="C1239" s="29" t="s">
        <v>6801</v>
      </c>
    </row>
    <row r="1240" spans="3:3">
      <c r="C1240" s="29" t="s">
        <v>6428</v>
      </c>
    </row>
    <row r="1241" spans="3:3">
      <c r="C1241" s="29" t="s">
        <v>6601</v>
      </c>
    </row>
    <row r="1242" spans="3:3">
      <c r="C1242" s="29" t="s">
        <v>6905</v>
      </c>
    </row>
    <row r="1243" spans="3:3">
      <c r="C1243" s="29" t="s">
        <v>6966</v>
      </c>
    </row>
    <row r="1244" spans="3:3">
      <c r="C1244" s="29" t="s">
        <v>5889</v>
      </c>
    </row>
    <row r="1245" spans="3:3">
      <c r="C1245" s="29" t="s">
        <v>6231</v>
      </c>
    </row>
    <row r="1246" spans="3:3">
      <c r="C1246" s="29" t="s">
        <v>6511</v>
      </c>
    </row>
    <row r="1247" spans="3:3">
      <c r="C1247" s="29" t="s">
        <v>6383</v>
      </c>
    </row>
    <row r="1248" spans="3:3">
      <c r="C1248" s="29" t="s">
        <v>5815</v>
      </c>
    </row>
    <row r="1249" spans="3:3">
      <c r="C1249" s="29" t="s">
        <v>6232</v>
      </c>
    </row>
    <row r="1250" spans="3:3">
      <c r="C1250" s="29" t="s">
        <v>5902</v>
      </c>
    </row>
    <row r="1251" spans="3:3">
      <c r="C1251" s="29" t="s">
        <v>5773</v>
      </c>
    </row>
    <row r="1252" spans="3:3">
      <c r="C1252" s="29" t="s">
        <v>5535</v>
      </c>
    </row>
    <row r="1253" spans="3:3">
      <c r="C1253" s="29" t="s">
        <v>5893</v>
      </c>
    </row>
    <row r="1254" spans="3:3">
      <c r="C1254" s="29" t="s">
        <v>5791</v>
      </c>
    </row>
    <row r="1255" spans="3:3">
      <c r="C1255" s="29" t="s">
        <v>5869</v>
      </c>
    </row>
    <row r="1256" spans="3:3">
      <c r="C1256" s="29" t="s">
        <v>6759</v>
      </c>
    </row>
    <row r="1257" spans="3:3">
      <c r="C1257" s="29" t="s">
        <v>6763</v>
      </c>
    </row>
    <row r="1258" spans="3:3">
      <c r="C1258" s="29" t="s">
        <v>6844</v>
      </c>
    </row>
    <row r="1259" spans="3:3">
      <c r="C1259" s="29" t="s">
        <v>6942</v>
      </c>
    </row>
    <row r="1260" spans="3:3">
      <c r="C1260" s="29" t="s">
        <v>6554</v>
      </c>
    </row>
    <row r="1261" spans="3:3">
      <c r="C1261" s="29" t="s">
        <v>6128</v>
      </c>
    </row>
    <row r="1262" spans="3:3">
      <c r="C1262" s="29" t="s">
        <v>6531</v>
      </c>
    </row>
    <row r="1263" spans="3:3">
      <c r="C1263" s="29" t="s">
        <v>5936</v>
      </c>
    </row>
    <row r="1264" spans="3:3">
      <c r="C1264" s="29" t="s">
        <v>6016</v>
      </c>
    </row>
    <row r="1265" spans="3:3">
      <c r="C1265" s="29" t="s">
        <v>5841</v>
      </c>
    </row>
    <row r="1266" spans="3:3">
      <c r="C1266" s="29" t="s">
        <v>6629</v>
      </c>
    </row>
    <row r="1267" spans="3:3">
      <c r="C1267" s="29" t="s">
        <v>6699</v>
      </c>
    </row>
    <row r="1268" spans="3:3">
      <c r="C1268" s="29" t="s">
        <v>6841</v>
      </c>
    </row>
    <row r="1269" spans="3:3">
      <c r="C1269" s="29" t="s">
        <v>5542</v>
      </c>
    </row>
    <row r="1270" spans="3:3">
      <c r="C1270" s="29" t="s">
        <v>6781</v>
      </c>
    </row>
    <row r="1271" spans="3:3">
      <c r="C1271" s="29" t="s">
        <v>5899</v>
      </c>
    </row>
    <row r="1272" spans="3:3">
      <c r="C1272" s="29" t="s">
        <v>6555</v>
      </c>
    </row>
    <row r="1273" spans="3:3">
      <c r="C1273" s="29" t="s">
        <v>6787</v>
      </c>
    </row>
    <row r="1274" spans="3:3">
      <c r="C1274" s="29" t="s">
        <v>5898</v>
      </c>
    </row>
    <row r="1275" spans="3:3">
      <c r="C1275" s="29" t="s">
        <v>6360</v>
      </c>
    </row>
    <row r="1276" spans="3:3">
      <c r="C1276" s="29" t="s">
        <v>5797</v>
      </c>
    </row>
    <row r="1277" spans="3:3">
      <c r="C1277" s="29" t="s">
        <v>5908</v>
      </c>
    </row>
    <row r="1278" spans="3:3">
      <c r="C1278" s="29" t="s">
        <v>6098</v>
      </c>
    </row>
    <row r="1279" spans="3:3">
      <c r="C1279" s="29" t="s">
        <v>6934</v>
      </c>
    </row>
    <row r="1280" spans="3:3">
      <c r="C1280" s="29" t="s">
        <v>6771</v>
      </c>
    </row>
    <row r="1281" spans="3:3">
      <c r="C1281" s="29" t="s">
        <v>6799</v>
      </c>
    </row>
    <row r="1282" spans="3:3">
      <c r="C1282" s="29" t="s">
        <v>6460</v>
      </c>
    </row>
    <row r="1283" spans="3:3">
      <c r="C1283" s="29" t="s">
        <v>6600</v>
      </c>
    </row>
    <row r="1284" spans="3:3">
      <c r="C1284" s="29" t="s">
        <v>5884</v>
      </c>
    </row>
    <row r="1285" spans="3:3">
      <c r="C1285" s="29" t="s">
        <v>6214</v>
      </c>
    </row>
    <row r="1286" spans="3:3">
      <c r="C1286" s="29" t="s">
        <v>6515</v>
      </c>
    </row>
    <row r="1287" spans="3:3">
      <c r="C1287" s="29" t="s">
        <v>6392</v>
      </c>
    </row>
    <row r="1288" spans="3:3">
      <c r="C1288" s="29" t="s">
        <v>5812</v>
      </c>
    </row>
    <row r="1289" spans="3:3">
      <c r="C1289" s="29" t="s">
        <v>6635</v>
      </c>
    </row>
    <row r="1290" spans="3:3">
      <c r="C1290" s="29" t="s">
        <v>6574</v>
      </c>
    </row>
    <row r="1291" spans="3:3">
      <c r="C1291" s="29" t="s">
        <v>6876</v>
      </c>
    </row>
    <row r="1292" spans="3:3">
      <c r="C1292" s="29" t="s">
        <v>6119</v>
      </c>
    </row>
    <row r="1293" spans="3:3">
      <c r="C1293" s="29" t="s">
        <v>6482</v>
      </c>
    </row>
    <row r="1294" spans="3:3">
      <c r="C1294" s="29" t="s">
        <v>6400</v>
      </c>
    </row>
    <row r="1295" spans="3:3">
      <c r="C1295" s="29" t="s">
        <v>6954</v>
      </c>
    </row>
    <row r="1296" spans="3:3">
      <c r="C1296" s="29" t="s">
        <v>5555</v>
      </c>
    </row>
    <row r="1297" spans="3:3">
      <c r="C1297" s="29" t="s">
        <v>5564</v>
      </c>
    </row>
    <row r="1298" spans="3:3">
      <c r="C1298" s="29" t="s">
        <v>6073</v>
      </c>
    </row>
    <row r="1299" spans="3:3">
      <c r="C1299" s="29" t="s">
        <v>6454</v>
      </c>
    </row>
    <row r="1300" spans="3:3">
      <c r="C1300" s="29" t="s">
        <v>6287</v>
      </c>
    </row>
    <row r="1301" spans="3:3">
      <c r="C1301" s="29" t="s">
        <v>5795</v>
      </c>
    </row>
    <row r="1302" spans="3:3">
      <c r="C1302" s="29" t="s">
        <v>5795</v>
      </c>
    </row>
    <row r="1303" spans="3:3">
      <c r="C1303" s="29" t="s">
        <v>6155</v>
      </c>
    </row>
    <row r="1304" spans="3:3">
      <c r="C1304" s="29" t="s">
        <v>6551</v>
      </c>
    </row>
    <row r="1305" spans="3:3">
      <c r="C1305" s="29" t="s">
        <v>5725</v>
      </c>
    </row>
    <row r="1306" spans="3:3">
      <c r="C1306" s="29" t="s">
        <v>6800</v>
      </c>
    </row>
    <row r="1307" spans="3:3">
      <c r="C1307" s="29" t="s">
        <v>5882</v>
      </c>
    </row>
    <row r="1308" spans="3:3">
      <c r="C1308" s="29" t="s">
        <v>6598</v>
      </c>
    </row>
    <row r="1309" spans="3:3">
      <c r="C1309" s="29" t="s">
        <v>6217</v>
      </c>
    </row>
    <row r="1310" spans="3:3">
      <c r="C1310" s="29" t="s">
        <v>6512</v>
      </c>
    </row>
    <row r="1311" spans="3:3">
      <c r="C1311" s="29" t="s">
        <v>5816</v>
      </c>
    </row>
    <row r="1312" spans="3:3">
      <c r="C1312" s="29" t="s">
        <v>6843</v>
      </c>
    </row>
    <row r="1313" spans="3:3">
      <c r="C1313" s="29" t="s">
        <v>6177</v>
      </c>
    </row>
    <row r="1314" spans="3:3">
      <c r="C1314" s="29" t="s">
        <v>5634</v>
      </c>
    </row>
    <row r="1315" spans="3:3">
      <c r="C1315" s="29" t="s">
        <v>6121</v>
      </c>
    </row>
    <row r="1316" spans="3:3">
      <c r="C1316" s="29" t="s">
        <v>6653</v>
      </c>
    </row>
    <row r="1317" spans="3:3">
      <c r="C1317" s="29" t="s">
        <v>6205</v>
      </c>
    </row>
    <row r="1318" spans="3:3">
      <c r="C1318" s="29" t="s">
        <v>6829</v>
      </c>
    </row>
    <row r="1319" spans="3:3">
      <c r="C1319" s="29" t="s">
        <v>5914</v>
      </c>
    </row>
    <row r="1320" spans="3:3">
      <c r="C1320" s="29" t="s">
        <v>5952</v>
      </c>
    </row>
    <row r="1321" spans="3:3">
      <c r="C1321" s="29" t="s">
        <v>6145</v>
      </c>
    </row>
    <row r="1322" spans="3:3">
      <c r="C1322" s="29" t="s">
        <v>6715</v>
      </c>
    </row>
    <row r="1323" spans="3:3">
      <c r="C1323" s="29" t="s">
        <v>5932</v>
      </c>
    </row>
    <row r="1324" spans="3:3">
      <c r="C1324" s="29" t="s">
        <v>6938</v>
      </c>
    </row>
    <row r="1325" spans="3:3">
      <c r="C1325" s="29" t="s">
        <v>6103</v>
      </c>
    </row>
    <row r="1326" spans="3:3">
      <c r="C1326" s="29" t="s">
        <v>5663</v>
      </c>
    </row>
    <row r="1327" spans="3:3">
      <c r="C1327" s="29" t="s">
        <v>6066</v>
      </c>
    </row>
    <row r="1328" spans="3:3">
      <c r="C1328" s="29" t="s">
        <v>5879</v>
      </c>
    </row>
    <row r="1329" spans="3:3">
      <c r="C1329" s="29" t="s">
        <v>5575</v>
      </c>
    </row>
    <row r="1330" spans="3:3">
      <c r="C1330" s="29" t="s">
        <v>6809</v>
      </c>
    </row>
    <row r="1331" spans="3:3">
      <c r="C1331" s="29" t="s">
        <v>6579</v>
      </c>
    </row>
    <row r="1332" spans="3:3">
      <c r="C1332" s="29" t="s">
        <v>6911</v>
      </c>
    </row>
    <row r="1333" spans="3:3">
      <c r="C1333" s="29" t="s">
        <v>6212</v>
      </c>
    </row>
    <row r="1334" spans="3:3">
      <c r="C1334" s="29" t="s">
        <v>6375</v>
      </c>
    </row>
    <row r="1335" spans="3:3">
      <c r="C1335" s="29" t="s">
        <v>6509</v>
      </c>
    </row>
    <row r="1336" spans="3:3">
      <c r="C1336" s="29" t="s">
        <v>5757</v>
      </c>
    </row>
    <row r="1337" spans="3:3">
      <c r="C1337" s="29" t="s">
        <v>6445</v>
      </c>
    </row>
    <row r="1338" spans="3:3">
      <c r="C1338" s="29" t="s">
        <v>6846</v>
      </c>
    </row>
    <row r="1339" spans="3:3">
      <c r="C1339" s="29" t="s">
        <v>5572</v>
      </c>
    </row>
    <row r="1340" spans="3:3">
      <c r="C1340" s="29" t="s">
        <v>6140</v>
      </c>
    </row>
    <row r="1341" spans="3:3">
      <c r="C1341" s="29" t="s">
        <v>5940</v>
      </c>
    </row>
    <row r="1342" spans="3:3">
      <c r="C1342" s="29" t="s">
        <v>5940</v>
      </c>
    </row>
    <row r="1343" spans="3:3">
      <c r="C1343" s="29" t="s">
        <v>6404</v>
      </c>
    </row>
    <row r="1344" spans="3:3">
      <c r="C1344" s="29" t="s">
        <v>6768</v>
      </c>
    </row>
    <row r="1345" spans="3:3">
      <c r="C1345" s="29" t="s">
        <v>6448</v>
      </c>
    </row>
    <row r="1346" spans="3:3">
      <c r="C1346" s="29" t="s">
        <v>6636</v>
      </c>
    </row>
    <row r="1347" spans="3:3">
      <c r="C1347" s="29" t="s">
        <v>6227</v>
      </c>
    </row>
    <row r="1348" spans="3:3">
      <c r="C1348" s="29" t="s">
        <v>6544</v>
      </c>
    </row>
    <row r="1349" spans="3:3">
      <c r="C1349" s="29" t="s">
        <v>5827</v>
      </c>
    </row>
    <row r="1350" spans="3:3">
      <c r="C1350" s="29" t="s">
        <v>5926</v>
      </c>
    </row>
    <row r="1351" spans="3:3">
      <c r="C1351" s="29" t="s">
        <v>5759</v>
      </c>
    </row>
    <row r="1352" spans="3:3">
      <c r="C1352" s="29" t="s">
        <v>6259</v>
      </c>
    </row>
    <row r="1353" spans="3:3">
      <c r="C1353" s="29" t="s">
        <v>6213</v>
      </c>
    </row>
    <row r="1354" spans="3:3">
      <c r="C1354" s="29" t="s">
        <v>5758</v>
      </c>
    </row>
    <row r="1355" spans="3:3">
      <c r="C1355" s="29" t="s">
        <v>6048</v>
      </c>
    </row>
    <row r="1356" spans="3:3">
      <c r="C1356" s="29" t="s">
        <v>5786</v>
      </c>
    </row>
    <row r="1357" spans="3:3">
      <c r="C1357" s="29" t="s">
        <v>6597</v>
      </c>
    </row>
    <row r="1358" spans="3:3">
      <c r="C1358" s="29" t="s">
        <v>6420</v>
      </c>
    </row>
    <row r="1359" spans="3:3">
      <c r="C1359" s="29" t="s">
        <v>5667</v>
      </c>
    </row>
    <row r="1360" spans="3:3">
      <c r="C1360" s="29" t="s">
        <v>6429</v>
      </c>
    </row>
    <row r="1361" spans="3:3">
      <c r="C1361" s="29" t="s">
        <v>6094</v>
      </c>
    </row>
    <row r="1362" spans="3:3">
      <c r="C1362" s="29" t="s">
        <v>6772</v>
      </c>
    </row>
    <row r="1363" spans="3:3">
      <c r="C1363" s="29" t="s">
        <v>6589</v>
      </c>
    </row>
    <row r="1364" spans="3:3">
      <c r="C1364" s="29" t="s">
        <v>6656</v>
      </c>
    </row>
    <row r="1365" spans="3:3">
      <c r="C1365" s="29" t="s">
        <v>6258</v>
      </c>
    </row>
    <row r="1366" spans="3:3">
      <c r="C1366" s="29" t="s">
        <v>6546</v>
      </c>
    </row>
    <row r="1367" spans="3:3">
      <c r="C1367" s="29" t="s">
        <v>6384</v>
      </c>
    </row>
    <row r="1368" spans="3:3">
      <c r="C1368" s="29" t="s">
        <v>5917</v>
      </c>
    </row>
    <row r="1369" spans="3:3">
      <c r="C1369" s="29" t="s">
        <v>5917</v>
      </c>
    </row>
    <row r="1370" spans="3:3">
      <c r="C1370" s="29" t="s">
        <v>5822</v>
      </c>
    </row>
    <row r="1371" spans="3:3">
      <c r="C1371" s="29" t="s">
        <v>5946</v>
      </c>
    </row>
    <row r="1372" spans="3:3">
      <c r="C1372" s="29" t="s">
        <v>6882</v>
      </c>
    </row>
    <row r="1373" spans="3:3">
      <c r="C1373" s="29" t="s">
        <v>6053</v>
      </c>
    </row>
    <row r="1374" spans="3:3">
      <c r="C1374" s="29" t="s">
        <v>6150</v>
      </c>
    </row>
    <row r="1375" spans="3:3">
      <c r="C1375" s="29" t="s">
        <v>5713</v>
      </c>
    </row>
    <row r="1376" spans="3:3">
      <c r="C1376" s="29" t="s">
        <v>6475</v>
      </c>
    </row>
    <row r="1377" spans="3:3">
      <c r="C1377" s="29" t="s">
        <v>6722</v>
      </c>
    </row>
    <row r="1378" spans="3:3">
      <c r="C1378" s="29" t="s">
        <v>6720</v>
      </c>
    </row>
    <row r="1379" spans="3:3">
      <c r="C1379" s="29" t="s">
        <v>5830</v>
      </c>
    </row>
    <row r="1380" spans="3:3">
      <c r="C1380" s="29" t="s">
        <v>5806</v>
      </c>
    </row>
    <row r="1381" spans="3:3">
      <c r="C1381" s="29" t="s">
        <v>5912</v>
      </c>
    </row>
    <row r="1382" spans="3:3">
      <c r="C1382" s="29" t="s">
        <v>5925</v>
      </c>
    </row>
    <row r="1383" spans="3:3">
      <c r="C1383" s="29" t="s">
        <v>6246</v>
      </c>
    </row>
    <row r="1384" spans="3:3">
      <c r="C1384" s="29" t="s">
        <v>5821</v>
      </c>
    </row>
    <row r="1385" spans="3:3">
      <c r="C1385" s="29" t="s">
        <v>6097</v>
      </c>
    </row>
    <row r="1386" spans="3:3">
      <c r="C1386" s="29" t="s">
        <v>5707</v>
      </c>
    </row>
    <row r="1387" spans="3:3">
      <c r="C1387" s="29" t="s">
        <v>6962</v>
      </c>
    </row>
    <row r="1388" spans="3:3">
      <c r="C1388" s="29" t="s">
        <v>6719</v>
      </c>
    </row>
    <row r="1389" spans="3:3">
      <c r="C1389" s="29" t="s">
        <v>5688</v>
      </c>
    </row>
    <row r="1390" spans="3:3">
      <c r="C1390" s="29" t="s">
        <v>5770</v>
      </c>
    </row>
    <row r="1391" spans="3:3">
      <c r="C1391" s="29" t="s">
        <v>5750</v>
      </c>
    </row>
    <row r="1392" spans="3:3">
      <c r="C1392" s="29" t="s">
        <v>5868</v>
      </c>
    </row>
    <row r="1393" spans="3:3">
      <c r="C1393" s="29" t="s">
        <v>5941</v>
      </c>
    </row>
    <row r="1394" spans="3:3">
      <c r="C1394" s="29" t="s">
        <v>5873</v>
      </c>
    </row>
    <row r="1395" spans="3:3">
      <c r="C1395" s="29" t="s">
        <v>6206</v>
      </c>
    </row>
    <row r="1396" spans="3:3">
      <c r="C1396" s="29" t="s">
        <v>6903</v>
      </c>
    </row>
    <row r="1397" spans="3:3">
      <c r="C1397" s="29" t="s">
        <v>5612</v>
      </c>
    </row>
    <row r="1398" spans="3:3">
      <c r="C1398" s="29" t="s">
        <v>5583</v>
      </c>
    </row>
    <row r="1399" spans="3:3">
      <c r="C1399" s="29" t="s">
        <v>5608</v>
      </c>
    </row>
    <row r="1400" spans="3:3">
      <c r="C1400" s="29" t="s">
        <v>6950</v>
      </c>
    </row>
    <row r="1401" spans="3:3">
      <c r="C1401" s="29" t="s">
        <v>5582</v>
      </c>
    </row>
    <row r="1402" spans="3:3" ht="28">
      <c r="C1402" s="29" t="s">
        <v>6863</v>
      </c>
    </row>
    <row r="1403" spans="3:3">
      <c r="C1403" s="29" t="s">
        <v>6563</v>
      </c>
    </row>
    <row r="1404" spans="3:3">
      <c r="C1404" s="29" t="s">
        <v>5607</v>
      </c>
    </row>
    <row r="1405" spans="3:3">
      <c r="C1405" s="29" t="s">
        <v>6842</v>
      </c>
    </row>
    <row r="1406" spans="3:3">
      <c r="C1406" s="29" t="s">
        <v>6930</v>
      </c>
    </row>
    <row r="1407" spans="3:3">
      <c r="C1407" s="29" t="s">
        <v>5587</v>
      </c>
    </row>
    <row r="1408" spans="3:3">
      <c r="C1408" s="29" t="s">
        <v>6951</v>
      </c>
    </row>
    <row r="1409" spans="3:3">
      <c r="C1409" s="29" t="s">
        <v>5624</v>
      </c>
    </row>
    <row r="1410" spans="3:3">
      <c r="C1410" s="29" t="s">
        <v>5586</v>
      </c>
    </row>
    <row r="1411" spans="3:3">
      <c r="C1411" s="29" t="s">
        <v>6928</v>
      </c>
    </row>
    <row r="1412" spans="3:3">
      <c r="C1412" s="29" t="s">
        <v>6567</v>
      </c>
    </row>
    <row r="1413" spans="3:3">
      <c r="C1413" s="29" t="s">
        <v>5609</v>
      </c>
    </row>
    <row r="1414" spans="3:3">
      <c r="C1414" s="29" t="s">
        <v>6566</v>
      </c>
    </row>
    <row r="1415" spans="3:3">
      <c r="C1415" s="29" t="s">
        <v>5602</v>
      </c>
    </row>
    <row r="1416" spans="3:3">
      <c r="C1416" s="29" t="s">
        <v>6565</v>
      </c>
    </row>
    <row r="1417" spans="3:3">
      <c r="C1417" s="29" t="s">
        <v>5610</v>
      </c>
    </row>
    <row r="1418" spans="3:3">
      <c r="C1418" s="29" t="s">
        <v>5584</v>
      </c>
    </row>
    <row r="1419" spans="3:3">
      <c r="C1419" s="29" t="s">
        <v>5622</v>
      </c>
    </row>
    <row r="1420" spans="3:3">
      <c r="C1420" s="29" t="s">
        <v>5695</v>
      </c>
    </row>
    <row r="1421" spans="3:3">
      <c r="C1421" s="29" t="s">
        <v>5623</v>
      </c>
    </row>
    <row r="1422" spans="3:3">
      <c r="C1422" s="29" t="s">
        <v>6955</v>
      </c>
    </row>
    <row r="1423" spans="3:3">
      <c r="C1423" s="29" t="s">
        <v>6564</v>
      </c>
    </row>
    <row r="1424" spans="3:3">
      <c r="C1424" s="29" t="s">
        <v>6929</v>
      </c>
    </row>
    <row r="1425" spans="3:3">
      <c r="C1425" s="29" t="s">
        <v>5604</v>
      </c>
    </row>
    <row r="1426" spans="3:3">
      <c r="C1426" s="29" t="s">
        <v>6914</v>
      </c>
    </row>
    <row r="1427" spans="3:3">
      <c r="C1427" s="29" t="s">
        <v>6466</v>
      </c>
    </row>
    <row r="1428" spans="3:3">
      <c r="C1428" s="29" t="s">
        <v>5585</v>
      </c>
    </row>
    <row r="1429" spans="3:3">
      <c r="C1429" s="29" t="s">
        <v>5721</v>
      </c>
    </row>
    <row r="1430" spans="3:3">
      <c r="C1430" s="29" t="s">
        <v>5605</v>
      </c>
    </row>
    <row r="1431" spans="3:3">
      <c r="C1431" s="29" t="s">
        <v>6952</v>
      </c>
    </row>
    <row r="1432" spans="3:3">
      <c r="C1432" s="29" t="s">
        <v>5580</v>
      </c>
    </row>
    <row r="1433" spans="3:3">
      <c r="C1433" s="29" t="s">
        <v>6935</v>
      </c>
    </row>
    <row r="1434" spans="3:3">
      <c r="C1434" s="29" t="s">
        <v>6465</v>
      </c>
    </row>
    <row r="1435" spans="3:3">
      <c r="C1435" s="29" t="s">
        <v>6932</v>
      </c>
    </row>
    <row r="1436" spans="3:3">
      <c r="C1436" s="29" t="s">
        <v>5611</v>
      </c>
    </row>
    <row r="1437" spans="3:3">
      <c r="C1437" s="29" t="s">
        <v>6608</v>
      </c>
    </row>
    <row r="1438" spans="3:3">
      <c r="C1438" s="29" t="s">
        <v>6183</v>
      </c>
    </row>
    <row r="1439" spans="3:3">
      <c r="C1439" s="29" t="s">
        <v>6280</v>
      </c>
    </row>
    <row r="1440" spans="3:3">
      <c r="C1440" s="29" t="s">
        <v>5981</v>
      </c>
    </row>
    <row r="1441" spans="3:3">
      <c r="C1441" s="29" t="s">
        <v>6144</v>
      </c>
    </row>
    <row r="1442" spans="3:3">
      <c r="C1442" s="29" t="s">
        <v>5794</v>
      </c>
    </row>
    <row r="1443" spans="3:3">
      <c r="C1443" s="29" t="s">
        <v>5824</v>
      </c>
    </row>
    <row r="1444" spans="3:3">
      <c r="C1444" s="29" t="s">
        <v>6289</v>
      </c>
    </row>
    <row r="1445" spans="3:3">
      <c r="C1445" s="29" t="s">
        <v>6758</v>
      </c>
    </row>
    <row r="1446" spans="3:3">
      <c r="C1446" s="29" t="s">
        <v>6868</v>
      </c>
    </row>
    <row r="1447" spans="3:3">
      <c r="C1447" s="29" t="s">
        <v>6910</v>
      </c>
    </row>
    <row r="1448" spans="3:3">
      <c r="C1448" s="29" t="s">
        <v>6474</v>
      </c>
    </row>
    <row r="1449" spans="3:3">
      <c r="C1449" s="29" t="s">
        <v>6319</v>
      </c>
    </row>
    <row r="1450" spans="3:3">
      <c r="C1450" s="29" t="s">
        <v>6328</v>
      </c>
    </row>
    <row r="1451" spans="3:3">
      <c r="C1451" s="29" t="s">
        <v>6341</v>
      </c>
    </row>
    <row r="1452" spans="3:3">
      <c r="C1452" s="29" t="s">
        <v>5557</v>
      </c>
    </row>
    <row r="1453" spans="3:3">
      <c r="C1453" s="29" t="s">
        <v>6020</v>
      </c>
    </row>
    <row r="1454" spans="3:3">
      <c r="C1454" s="29" t="s">
        <v>6056</v>
      </c>
    </row>
    <row r="1455" spans="3:3">
      <c r="C1455" s="29" t="s">
        <v>6774</v>
      </c>
    </row>
    <row r="1456" spans="3:3">
      <c r="C1456" s="29" t="s">
        <v>5870</v>
      </c>
    </row>
    <row r="1457" spans="3:3">
      <c r="C1457" s="29" t="s">
        <v>6812</v>
      </c>
    </row>
    <row r="1458" spans="3:3">
      <c r="C1458" s="29" t="s">
        <v>6376</v>
      </c>
    </row>
    <row r="1459" spans="3:3">
      <c r="C1459" s="29" t="s">
        <v>6501</v>
      </c>
    </row>
    <row r="1460" spans="3:3">
      <c r="C1460" s="29" t="s">
        <v>6948</v>
      </c>
    </row>
    <row r="1461" spans="3:3">
      <c r="C1461" s="29" t="s">
        <v>6907</v>
      </c>
    </row>
    <row r="1462" spans="3:3">
      <c r="C1462" s="29" t="s">
        <v>6964</v>
      </c>
    </row>
    <row r="1463" spans="3:3">
      <c r="C1463" s="29" t="s">
        <v>5867</v>
      </c>
    </row>
    <row r="1464" spans="3:3">
      <c r="C1464" s="29" t="s">
        <v>5856</v>
      </c>
    </row>
    <row r="1465" spans="3:3">
      <c r="C1465" s="29" t="s">
        <v>5544</v>
      </c>
    </row>
    <row r="1466" spans="3:3">
      <c r="C1466" s="29" t="s">
        <v>6446</v>
      </c>
    </row>
    <row r="1467" spans="3:3">
      <c r="C1467" s="29" t="s">
        <v>5650</v>
      </c>
    </row>
    <row r="1468" spans="3:3">
      <c r="C1468" s="29" t="s">
        <v>6251</v>
      </c>
    </row>
    <row r="1469" spans="3:3">
      <c r="C1469" s="29" t="s">
        <v>5749</v>
      </c>
    </row>
    <row r="1470" spans="3:3">
      <c r="C1470" s="29" t="s">
        <v>6442</v>
      </c>
    </row>
    <row r="1471" spans="3:3">
      <c r="C1471" s="29" t="s">
        <v>6058</v>
      </c>
    </row>
    <row r="1472" spans="3:3">
      <c r="C1472" s="29" t="s">
        <v>5965</v>
      </c>
    </row>
    <row r="1473" spans="3:3">
      <c r="C1473" s="29" t="s">
        <v>6670</v>
      </c>
    </row>
    <row r="1474" spans="3:3">
      <c r="C1474" s="29" t="s">
        <v>6826</v>
      </c>
    </row>
    <row r="1475" spans="3:3">
      <c r="C1475" s="29" t="s">
        <v>6333</v>
      </c>
    </row>
    <row r="1476" spans="3:3">
      <c r="C1476" s="29" t="s">
        <v>5719</v>
      </c>
    </row>
    <row r="1477" spans="3:3">
      <c r="C1477" s="29" t="s">
        <v>6688</v>
      </c>
    </row>
    <row r="1478" spans="3:3">
      <c r="C1478" s="29" t="s">
        <v>6684</v>
      </c>
    </row>
    <row r="1479" spans="3:3">
      <c r="C1479" s="29" t="s">
        <v>6528</v>
      </c>
    </row>
    <row r="1480" spans="3:3">
      <c r="C1480" s="29" t="s">
        <v>5967</v>
      </c>
    </row>
    <row r="1481" spans="3:3">
      <c r="C1481" s="29" t="s">
        <v>5964</v>
      </c>
    </row>
    <row r="1482" spans="3:3">
      <c r="C1482" s="29" t="s">
        <v>5971</v>
      </c>
    </row>
    <row r="1483" spans="3:3">
      <c r="C1483" s="29" t="s">
        <v>5972</v>
      </c>
    </row>
    <row r="1484" spans="3:3">
      <c r="C1484" s="29" t="s">
        <v>5973</v>
      </c>
    </row>
    <row r="1485" spans="3:3">
      <c r="C1485" s="29" t="s">
        <v>5974</v>
      </c>
    </row>
    <row r="1486" spans="3:3">
      <c r="C1486" s="29" t="s">
        <v>5975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5" tint="0.39997558519241921"/>
  </sheetPr>
  <dimension ref="A1:U1485"/>
  <sheetViews>
    <sheetView rightToLeft="1" workbookViewId="0"/>
  </sheetViews>
  <sheetFormatPr defaultColWidth="9" defaultRowHeight="13"/>
  <cols>
    <col min="1" max="1" width="6.33203125" style="10" customWidth="1"/>
    <col min="2" max="2" width="22.33203125" style="16" customWidth="1"/>
    <col min="3" max="3" width="7.25" style="10" customWidth="1"/>
    <col min="4" max="4" width="18.58203125" style="12" customWidth="1"/>
    <col min="5" max="5" width="31.75" style="12" customWidth="1"/>
    <col min="6" max="6" width="19.83203125" style="12" customWidth="1"/>
    <col min="7" max="21" width="7.25" style="12" customWidth="1"/>
    <col min="22" max="16384" width="9" style="11"/>
  </cols>
  <sheetData>
    <row r="1" spans="1:21" s="10" customFormat="1" ht="30" customHeight="1">
      <c r="A1" s="13" t="s">
        <v>40</v>
      </c>
      <c r="B1" s="13" t="s">
        <v>41</v>
      </c>
      <c r="C1" s="13" t="s">
        <v>42</v>
      </c>
      <c r="D1" s="13" t="s">
        <v>43</v>
      </c>
      <c r="E1" s="18" t="s">
        <v>5525</v>
      </c>
      <c r="F1" s="13" t="s">
        <v>44</v>
      </c>
      <c r="G1" s="13" t="s">
        <v>45</v>
      </c>
      <c r="H1" s="13" t="s">
        <v>46</v>
      </c>
      <c r="I1" s="13" t="s">
        <v>47</v>
      </c>
      <c r="J1" s="13" t="s">
        <v>48</v>
      </c>
      <c r="K1" s="13" t="s">
        <v>49</v>
      </c>
      <c r="L1" s="13" t="s">
        <v>50</v>
      </c>
      <c r="M1" s="13" t="s">
        <v>51</v>
      </c>
      <c r="N1" s="13" t="s">
        <v>52</v>
      </c>
      <c r="O1" s="13" t="s">
        <v>53</v>
      </c>
      <c r="P1" s="13" t="s">
        <v>54</v>
      </c>
      <c r="Q1" s="13" t="s">
        <v>55</v>
      </c>
      <c r="R1" s="13" t="s">
        <v>56</v>
      </c>
      <c r="S1" s="13" t="s">
        <v>57</v>
      </c>
      <c r="T1" s="13" t="s">
        <v>58</v>
      </c>
      <c r="U1" s="13" t="s">
        <v>59</v>
      </c>
    </row>
    <row r="2" spans="1:21">
      <c r="A2" s="17">
        <v>4</v>
      </c>
      <c r="B2" s="15" t="s">
        <v>15</v>
      </c>
      <c r="C2" s="17">
        <v>7</v>
      </c>
      <c r="D2" s="14" t="s">
        <v>60</v>
      </c>
      <c r="E2" s="14" t="str">
        <f>D2&amp;"."&amp;" "&amp;"מספר סניף:"&amp;" "&amp;C2</f>
        <v>מלחה ירושלים. מספר סניף: 7</v>
      </c>
      <c r="F2" s="14" t="s">
        <v>61</v>
      </c>
      <c r="G2" s="14" t="s">
        <v>62</v>
      </c>
      <c r="H2" s="14">
        <v>9543501</v>
      </c>
      <c r="I2" s="14">
        <v>36333</v>
      </c>
      <c r="J2" s="14" t="s">
        <v>63</v>
      </c>
      <c r="K2" s="14" t="s">
        <v>64</v>
      </c>
      <c r="L2" s="14" t="s">
        <v>65</v>
      </c>
      <c r="M2" s="14" t="s">
        <v>66</v>
      </c>
      <c r="N2" s="14" t="s">
        <v>67</v>
      </c>
      <c r="O2" s="14" t="s">
        <v>68</v>
      </c>
      <c r="P2" s="14" t="s">
        <v>69</v>
      </c>
      <c r="Q2" s="14"/>
      <c r="R2" s="14"/>
      <c r="S2" s="14"/>
      <c r="T2" s="14">
        <v>181723</v>
      </c>
      <c r="U2" s="14">
        <v>652912</v>
      </c>
    </row>
    <row r="3" spans="1:21">
      <c r="A3" s="17">
        <v>4</v>
      </c>
      <c r="B3" s="15" t="s">
        <v>15</v>
      </c>
      <c r="C3" s="17">
        <v>30</v>
      </c>
      <c r="D3" s="14" t="s">
        <v>70</v>
      </c>
      <c r="E3" s="14" t="str">
        <f t="shared" ref="E3:E66" si="0">D3&amp;"."&amp;" "&amp;"מספר סניף:"&amp;" "&amp;C3</f>
        <v>סניפון וולפסון- חולון. מספר סניף: 30</v>
      </c>
      <c r="F3" s="14" t="s">
        <v>71</v>
      </c>
      <c r="G3" s="14" t="s">
        <v>72</v>
      </c>
      <c r="H3" s="14">
        <v>5822012</v>
      </c>
      <c r="I3" s="14">
        <v>36333</v>
      </c>
      <c r="J3" s="14" t="s">
        <v>63</v>
      </c>
      <c r="K3" s="14" t="s">
        <v>73</v>
      </c>
      <c r="L3" s="14" t="s">
        <v>65</v>
      </c>
      <c r="M3" s="14" t="s">
        <v>66</v>
      </c>
      <c r="N3" s="14" t="s">
        <v>74</v>
      </c>
      <c r="O3" s="14" t="s">
        <v>68</v>
      </c>
      <c r="P3" s="14" t="s">
        <v>75</v>
      </c>
      <c r="Q3" s="14"/>
      <c r="R3" s="14"/>
      <c r="S3" s="14"/>
      <c r="T3" s="14">
        <v>178640</v>
      </c>
      <c r="U3" s="14">
        <v>659600</v>
      </c>
    </row>
    <row r="4" spans="1:21">
      <c r="A4" s="17">
        <v>4</v>
      </c>
      <c r="B4" s="15" t="s">
        <v>15</v>
      </c>
      <c r="C4" s="17">
        <v>44</v>
      </c>
      <c r="D4" s="14" t="s">
        <v>76</v>
      </c>
      <c r="E4" s="14" t="str">
        <f t="shared" si="0"/>
        <v>הלל יפה חדרה. מספר סניף: 44</v>
      </c>
      <c r="F4" s="14" t="s">
        <v>77</v>
      </c>
      <c r="G4" s="14" t="s">
        <v>78</v>
      </c>
      <c r="H4" s="14">
        <v>9757023</v>
      </c>
      <c r="I4" s="14">
        <v>36333</v>
      </c>
      <c r="J4" s="14" t="s">
        <v>63</v>
      </c>
      <c r="K4" s="14" t="s">
        <v>79</v>
      </c>
      <c r="L4" s="14" t="s">
        <v>65</v>
      </c>
      <c r="M4" s="14" t="s">
        <v>66</v>
      </c>
      <c r="N4" s="14" t="s">
        <v>74</v>
      </c>
      <c r="O4" s="14" t="s">
        <v>68</v>
      </c>
      <c r="P4" s="14" t="s">
        <v>80</v>
      </c>
      <c r="Q4" s="14"/>
      <c r="R4" s="14"/>
      <c r="S4" s="14"/>
      <c r="T4" s="14">
        <v>230247</v>
      </c>
      <c r="U4" s="14">
        <v>631853</v>
      </c>
    </row>
    <row r="5" spans="1:21">
      <c r="A5" s="17">
        <v>4</v>
      </c>
      <c r="B5" s="15" t="s">
        <v>15</v>
      </c>
      <c r="C5" s="17">
        <v>114</v>
      </c>
      <c r="D5" s="14" t="s">
        <v>81</v>
      </c>
      <c r="E5" s="14" t="str">
        <f t="shared" si="0"/>
        <v>אשדוד. מספר סניף: 114</v>
      </c>
      <c r="F5" s="14" t="s">
        <v>82</v>
      </c>
      <c r="G5" s="14" t="s">
        <v>81</v>
      </c>
      <c r="H5" s="14">
        <v>7744401</v>
      </c>
      <c r="I5" s="14">
        <v>36333</v>
      </c>
      <c r="J5" s="14" t="s">
        <v>63</v>
      </c>
      <c r="K5" s="14" t="s">
        <v>83</v>
      </c>
      <c r="L5" s="14" t="s">
        <v>65</v>
      </c>
      <c r="M5" s="14" t="s">
        <v>66</v>
      </c>
      <c r="N5" s="14" t="s">
        <v>67</v>
      </c>
      <c r="O5" s="14" t="s">
        <v>84</v>
      </c>
      <c r="P5" s="14" t="s">
        <v>85</v>
      </c>
      <c r="Q5" s="14"/>
      <c r="R5" s="14"/>
      <c r="S5" s="14"/>
      <c r="T5" s="14">
        <v>166000</v>
      </c>
      <c r="U5" s="14">
        <v>633720</v>
      </c>
    </row>
    <row r="6" spans="1:21">
      <c r="A6" s="17">
        <v>4</v>
      </c>
      <c r="B6" s="15" t="s">
        <v>15</v>
      </c>
      <c r="C6" s="17">
        <v>115</v>
      </c>
      <c r="D6" s="14" t="s">
        <v>86</v>
      </c>
      <c r="E6" s="14" t="str">
        <f t="shared" si="0"/>
        <v>קריית הממשלה ת"א - מגדל היובל. מספר סניף: 115</v>
      </c>
      <c r="F6" s="14" t="s">
        <v>87</v>
      </c>
      <c r="G6" s="14" t="s">
        <v>88</v>
      </c>
      <c r="H6" s="14">
        <v>6701201</v>
      </c>
      <c r="I6" s="14">
        <v>36333</v>
      </c>
      <c r="J6" s="14" t="s">
        <v>63</v>
      </c>
      <c r="K6" s="14" t="s">
        <v>89</v>
      </c>
      <c r="L6" s="14" t="s">
        <v>63</v>
      </c>
      <c r="M6" s="14" t="s">
        <v>66</v>
      </c>
      <c r="N6" s="14" t="s">
        <v>74</v>
      </c>
      <c r="O6" s="14" t="s">
        <v>68</v>
      </c>
      <c r="P6" s="14" t="s">
        <v>90</v>
      </c>
      <c r="Q6" s="14"/>
      <c r="R6" s="14"/>
      <c r="S6" s="14"/>
      <c r="T6" s="14">
        <v>180280</v>
      </c>
      <c r="U6" s="14">
        <v>664460</v>
      </c>
    </row>
    <row r="7" spans="1:21">
      <c r="A7" s="17">
        <v>4</v>
      </c>
      <c r="B7" s="15" t="s">
        <v>15</v>
      </c>
      <c r="C7" s="17">
        <v>116</v>
      </c>
      <c r="D7" s="14" t="s">
        <v>91</v>
      </c>
      <c r="E7" s="14" t="str">
        <f t="shared" si="0"/>
        <v>מודיעין. מספר סניף: 116</v>
      </c>
      <c r="F7" s="14" t="s">
        <v>92</v>
      </c>
      <c r="G7" s="14" t="s">
        <v>91</v>
      </c>
      <c r="H7" s="14">
        <v>7176556</v>
      </c>
      <c r="I7" s="14">
        <v>36333</v>
      </c>
      <c r="J7" s="14" t="s">
        <v>63</v>
      </c>
      <c r="K7" s="14" t="s">
        <v>93</v>
      </c>
      <c r="L7" s="14" t="s">
        <v>94</v>
      </c>
      <c r="M7" s="14" t="s">
        <v>66</v>
      </c>
      <c r="N7" s="14" t="s">
        <v>67</v>
      </c>
      <c r="O7" s="14" t="s">
        <v>84</v>
      </c>
      <c r="P7" s="14" t="s">
        <v>95</v>
      </c>
      <c r="Q7" s="14"/>
      <c r="R7" s="14"/>
      <c r="S7" s="14"/>
      <c r="T7" s="14">
        <v>201720</v>
      </c>
      <c r="U7" s="14">
        <v>645870</v>
      </c>
    </row>
    <row r="8" spans="1:21">
      <c r="A8" s="17">
        <v>4</v>
      </c>
      <c r="B8" s="15" t="s">
        <v>15</v>
      </c>
      <c r="C8" s="17">
        <v>117</v>
      </c>
      <c r="D8" s="14" t="s">
        <v>96</v>
      </c>
      <c r="E8" s="14" t="str">
        <f t="shared" si="0"/>
        <v>מרכז הנגב. מספר סניף: 117</v>
      </c>
      <c r="F8" s="14" t="s">
        <v>97</v>
      </c>
      <c r="G8" s="14" t="s">
        <v>98</v>
      </c>
      <c r="H8" s="14">
        <v>8435706</v>
      </c>
      <c r="I8" s="14">
        <v>36333</v>
      </c>
      <c r="J8" s="14" t="s">
        <v>63</v>
      </c>
      <c r="K8" s="14" t="s">
        <v>99</v>
      </c>
      <c r="L8" s="14" t="s">
        <v>63</v>
      </c>
      <c r="M8" s="14" t="s">
        <v>66</v>
      </c>
      <c r="N8" s="14" t="s">
        <v>74</v>
      </c>
      <c r="O8" s="14" t="s">
        <v>84</v>
      </c>
      <c r="P8" s="14" t="s">
        <v>100</v>
      </c>
      <c r="Q8" s="14"/>
      <c r="R8" s="14"/>
      <c r="S8" s="14"/>
      <c r="T8" s="14">
        <v>180550</v>
      </c>
      <c r="U8" s="14">
        <v>572240</v>
      </c>
    </row>
    <row r="9" spans="1:21">
      <c r="A9" s="17">
        <v>4</v>
      </c>
      <c r="B9" s="15" t="s">
        <v>15</v>
      </c>
      <c r="C9" s="17">
        <v>118</v>
      </c>
      <c r="D9" s="14" t="s">
        <v>101</v>
      </c>
      <c r="E9" s="14" t="str">
        <f t="shared" si="0"/>
        <v>כפר סבא. מספר סניף: 118</v>
      </c>
      <c r="F9" s="14" t="s">
        <v>102</v>
      </c>
      <c r="G9" s="14" t="s">
        <v>101</v>
      </c>
      <c r="H9" s="14">
        <v>4424720</v>
      </c>
      <c r="I9" s="14">
        <v>36333</v>
      </c>
      <c r="J9" s="14" t="s">
        <v>63</v>
      </c>
      <c r="K9" s="14" t="s">
        <v>103</v>
      </c>
      <c r="L9" s="14" t="s">
        <v>63</v>
      </c>
      <c r="M9" s="14" t="s">
        <v>66</v>
      </c>
      <c r="N9" s="14" t="s">
        <v>74</v>
      </c>
      <c r="O9" s="14" t="s">
        <v>84</v>
      </c>
      <c r="P9" s="14" t="s">
        <v>104</v>
      </c>
      <c r="Q9" s="14"/>
      <c r="R9" s="14"/>
      <c r="S9" s="14"/>
      <c r="T9" s="14">
        <v>190890</v>
      </c>
      <c r="U9" s="14">
        <v>675950</v>
      </c>
    </row>
    <row r="10" spans="1:21">
      <c r="A10" s="17">
        <v>4</v>
      </c>
      <c r="B10" s="15" t="s">
        <v>15</v>
      </c>
      <c r="C10" s="17">
        <v>119</v>
      </c>
      <c r="D10" s="14" t="s">
        <v>105</v>
      </c>
      <c r="E10" s="14" t="str">
        <f t="shared" si="0"/>
        <v>פתח תקווה. מספר סניף: 119</v>
      </c>
      <c r="F10" s="14" t="s">
        <v>106</v>
      </c>
      <c r="G10" s="14" t="s">
        <v>107</v>
      </c>
      <c r="H10" s="14">
        <v>4922003</v>
      </c>
      <c r="I10" s="14">
        <v>36333</v>
      </c>
      <c r="J10" s="14" t="s">
        <v>63</v>
      </c>
      <c r="K10" s="14" t="s">
        <v>108</v>
      </c>
      <c r="L10" s="14" t="s">
        <v>94</v>
      </c>
      <c r="M10" s="14" t="s">
        <v>66</v>
      </c>
      <c r="N10" s="14" t="s">
        <v>67</v>
      </c>
      <c r="O10" s="14" t="s">
        <v>84</v>
      </c>
      <c r="P10" s="14" t="s">
        <v>109</v>
      </c>
      <c r="Q10" s="14"/>
      <c r="R10" s="14"/>
      <c r="S10" s="14"/>
      <c r="T10" s="14">
        <v>189870</v>
      </c>
      <c r="U10" s="14">
        <v>666840</v>
      </c>
    </row>
    <row r="11" spans="1:21">
      <c r="A11" s="17">
        <v>4</v>
      </c>
      <c r="B11" s="15" t="s">
        <v>15</v>
      </c>
      <c r="C11" s="17">
        <v>120</v>
      </c>
      <c r="D11" s="14" t="s">
        <v>110</v>
      </c>
      <c r="E11" s="14" t="str">
        <f t="shared" si="0"/>
        <v>ראשי ירושלים. מספר סניף: 120</v>
      </c>
      <c r="F11" s="14" t="s">
        <v>111</v>
      </c>
      <c r="G11" s="14" t="s">
        <v>62</v>
      </c>
      <c r="H11" s="14">
        <v>9458114</v>
      </c>
      <c r="I11" s="14">
        <v>36333</v>
      </c>
      <c r="J11" s="14" t="s">
        <v>63</v>
      </c>
      <c r="K11" s="14" t="s">
        <v>112</v>
      </c>
      <c r="L11" s="14" t="s">
        <v>94</v>
      </c>
      <c r="M11" s="14" t="s">
        <v>66</v>
      </c>
      <c r="N11" s="14" t="s">
        <v>67</v>
      </c>
      <c r="O11" s="14" t="s">
        <v>84</v>
      </c>
      <c r="P11" s="14" t="s">
        <v>113</v>
      </c>
      <c r="Q11" s="14"/>
      <c r="R11" s="14"/>
      <c r="S11" s="14"/>
      <c r="T11" s="14">
        <v>220690</v>
      </c>
      <c r="U11" s="14">
        <v>631950</v>
      </c>
    </row>
    <row r="12" spans="1:21">
      <c r="A12" s="17">
        <v>4</v>
      </c>
      <c r="B12" s="15" t="s">
        <v>15</v>
      </c>
      <c r="C12" s="17">
        <v>121</v>
      </c>
      <c r="D12" s="14" t="s">
        <v>114</v>
      </c>
      <c r="E12" s="14" t="str">
        <f t="shared" si="0"/>
        <v>קדם. מספר סניף: 121</v>
      </c>
      <c r="F12" s="14" t="s">
        <v>115</v>
      </c>
      <c r="G12" s="14" t="s">
        <v>62</v>
      </c>
      <c r="H12" s="14">
        <v>9785622</v>
      </c>
      <c r="I12" s="14">
        <v>36333</v>
      </c>
      <c r="J12" s="14" t="s">
        <v>63</v>
      </c>
      <c r="K12" s="14" t="s">
        <v>116</v>
      </c>
      <c r="L12" s="14" t="s">
        <v>94</v>
      </c>
      <c r="M12" s="14" t="s">
        <v>66</v>
      </c>
      <c r="N12" s="14" t="s">
        <v>74</v>
      </c>
      <c r="O12" s="14" t="s">
        <v>84</v>
      </c>
      <c r="P12" s="14" t="s">
        <v>117</v>
      </c>
      <c r="Q12" s="14"/>
      <c r="R12" s="14"/>
      <c r="S12" s="14"/>
      <c r="T12" s="14">
        <v>221730</v>
      </c>
      <c r="U12" s="14">
        <v>634040</v>
      </c>
    </row>
    <row r="13" spans="1:21">
      <c r="A13" s="17">
        <v>4</v>
      </c>
      <c r="B13" s="15" t="s">
        <v>15</v>
      </c>
      <c r="C13" s="17">
        <v>122</v>
      </c>
      <c r="D13" s="14" t="s">
        <v>118</v>
      </c>
      <c r="E13" s="14" t="str">
        <f t="shared" si="0"/>
        <v>קרית בן גוריון, י-ם. מספר סניף: 122</v>
      </c>
      <c r="F13" s="14" t="s">
        <v>119</v>
      </c>
      <c r="G13" s="14" t="s">
        <v>62</v>
      </c>
      <c r="H13" s="14">
        <v>9195015</v>
      </c>
      <c r="I13" s="14">
        <v>36333</v>
      </c>
      <c r="J13" s="14" t="s">
        <v>63</v>
      </c>
      <c r="K13" s="14" t="s">
        <v>120</v>
      </c>
      <c r="L13" s="14" t="s">
        <v>65</v>
      </c>
      <c r="M13" s="14" t="s">
        <v>66</v>
      </c>
      <c r="N13" s="14" t="s">
        <v>74</v>
      </c>
      <c r="O13" s="14" t="s">
        <v>68</v>
      </c>
      <c r="P13" s="14" t="s">
        <v>113</v>
      </c>
      <c r="Q13" s="14" t="s">
        <v>121</v>
      </c>
      <c r="R13" s="14">
        <v>4001</v>
      </c>
      <c r="S13" s="14">
        <v>488</v>
      </c>
      <c r="T13" s="14">
        <v>219060</v>
      </c>
      <c r="U13" s="14">
        <v>632080</v>
      </c>
    </row>
    <row r="14" spans="1:21">
      <c r="A14" s="17">
        <v>4</v>
      </c>
      <c r="B14" s="15" t="s">
        <v>15</v>
      </c>
      <c r="C14" s="17">
        <v>123</v>
      </c>
      <c r="D14" s="14" t="s">
        <v>122</v>
      </c>
      <c r="E14" s="14" t="str">
        <f t="shared" si="0"/>
        <v>בית יהב. מספר סניף: 123</v>
      </c>
      <c r="F14" s="14" t="s">
        <v>123</v>
      </c>
      <c r="G14" s="14" t="s">
        <v>62</v>
      </c>
      <c r="H14" s="14">
        <v>9446759</v>
      </c>
      <c r="I14" s="14">
        <v>36333</v>
      </c>
      <c r="J14" s="14" t="s">
        <v>63</v>
      </c>
      <c r="K14" s="14" t="s">
        <v>124</v>
      </c>
      <c r="L14" s="14" t="s">
        <v>94</v>
      </c>
      <c r="M14" s="14" t="s">
        <v>66</v>
      </c>
      <c r="N14" s="14" t="s">
        <v>74</v>
      </c>
      <c r="O14" s="14" t="s">
        <v>84</v>
      </c>
      <c r="P14" s="14" t="s">
        <v>125</v>
      </c>
      <c r="Q14" s="14"/>
      <c r="R14" s="14"/>
      <c r="S14" s="14"/>
      <c r="T14" s="14">
        <v>219080</v>
      </c>
      <c r="U14" s="14">
        <v>633100</v>
      </c>
    </row>
    <row r="15" spans="1:21">
      <c r="A15" s="17">
        <v>4</v>
      </c>
      <c r="B15" s="15" t="s">
        <v>15</v>
      </c>
      <c r="C15" s="17">
        <v>124</v>
      </c>
      <c r="D15" s="14" t="s">
        <v>98</v>
      </c>
      <c r="E15" s="14" t="str">
        <f t="shared" si="0"/>
        <v>באר שבע. מספר סניף: 124</v>
      </c>
      <c r="F15" s="14" t="s">
        <v>126</v>
      </c>
      <c r="G15" s="14" t="s">
        <v>98</v>
      </c>
      <c r="H15" s="14">
        <v>8440803</v>
      </c>
      <c r="I15" s="14">
        <v>36333</v>
      </c>
      <c r="J15" s="14" t="s">
        <v>63</v>
      </c>
      <c r="K15" s="14" t="s">
        <v>127</v>
      </c>
      <c r="L15" s="14" t="s">
        <v>94</v>
      </c>
      <c r="M15" s="14" t="s">
        <v>66</v>
      </c>
      <c r="N15" s="14" t="s">
        <v>67</v>
      </c>
      <c r="O15" s="14" t="s">
        <v>84</v>
      </c>
      <c r="P15" s="14" t="s">
        <v>128</v>
      </c>
      <c r="Q15" s="14"/>
      <c r="R15" s="14"/>
      <c r="S15" s="14"/>
      <c r="T15" s="14">
        <v>181330</v>
      </c>
      <c r="U15" s="14">
        <v>572880</v>
      </c>
    </row>
    <row r="16" spans="1:21">
      <c r="A16" s="17">
        <v>4</v>
      </c>
      <c r="B16" s="15" t="s">
        <v>15</v>
      </c>
      <c r="C16" s="17">
        <v>125</v>
      </c>
      <c r="D16" s="14" t="s">
        <v>129</v>
      </c>
      <c r="E16" s="14" t="str">
        <f t="shared" si="0"/>
        <v>אשקלון. מספר סניף: 125</v>
      </c>
      <c r="F16" s="14" t="s">
        <v>130</v>
      </c>
      <c r="G16" s="14" t="s">
        <v>129</v>
      </c>
      <c r="H16" s="14">
        <v>7828110</v>
      </c>
      <c r="I16" s="14">
        <v>36333</v>
      </c>
      <c r="J16" s="14" t="s">
        <v>63</v>
      </c>
      <c r="K16" s="14" t="s">
        <v>131</v>
      </c>
      <c r="L16" s="14" t="s">
        <v>65</v>
      </c>
      <c r="M16" s="14" t="s">
        <v>66</v>
      </c>
      <c r="N16" s="14" t="s">
        <v>74</v>
      </c>
      <c r="O16" s="14" t="s">
        <v>84</v>
      </c>
      <c r="P16" s="14" t="s">
        <v>132</v>
      </c>
      <c r="Q16" s="14"/>
      <c r="R16" s="14"/>
      <c r="S16" s="14"/>
      <c r="T16" s="14">
        <v>158220</v>
      </c>
      <c r="U16" s="14">
        <v>619450</v>
      </c>
    </row>
    <row r="17" spans="1:21">
      <c r="A17" s="17">
        <v>4</v>
      </c>
      <c r="B17" s="15" t="s">
        <v>15</v>
      </c>
      <c r="C17" s="17">
        <v>129</v>
      </c>
      <c r="D17" s="14" t="s">
        <v>133</v>
      </c>
      <c r="E17" s="14" t="str">
        <f t="shared" si="0"/>
        <v>כנפי נשרים. מספר סניף: 129</v>
      </c>
      <c r="F17" s="14" t="s">
        <v>134</v>
      </c>
      <c r="G17" s="14" t="s">
        <v>62</v>
      </c>
      <c r="H17" s="14">
        <v>9546427</v>
      </c>
      <c r="I17" s="14">
        <v>36333</v>
      </c>
      <c r="J17" s="14" t="s">
        <v>63</v>
      </c>
      <c r="K17" s="14" t="s">
        <v>135</v>
      </c>
      <c r="L17" s="14" t="s">
        <v>65</v>
      </c>
      <c r="M17" s="14" t="s">
        <v>66</v>
      </c>
      <c r="N17" s="14" t="s">
        <v>74</v>
      </c>
      <c r="O17" s="14" t="s">
        <v>84</v>
      </c>
      <c r="P17" s="14" t="s">
        <v>136</v>
      </c>
      <c r="Q17" s="14"/>
      <c r="R17" s="14"/>
      <c r="S17" s="14"/>
      <c r="T17" s="14">
        <v>218150</v>
      </c>
      <c r="U17" s="14">
        <v>632790</v>
      </c>
    </row>
    <row r="18" spans="1:21">
      <c r="A18" s="17">
        <v>4</v>
      </c>
      <c r="B18" s="15" t="s">
        <v>15</v>
      </c>
      <c r="C18" s="17">
        <v>130</v>
      </c>
      <c r="D18" s="14" t="s">
        <v>137</v>
      </c>
      <c r="E18" s="14" t="str">
        <f t="shared" si="0"/>
        <v>רוטשילד. מספר סניף: 130</v>
      </c>
      <c r="F18" s="14" t="s">
        <v>138</v>
      </c>
      <c r="G18" s="14" t="s">
        <v>88</v>
      </c>
      <c r="H18" s="14">
        <v>6816521</v>
      </c>
      <c r="I18" s="14">
        <v>36333</v>
      </c>
      <c r="J18" s="14" t="s">
        <v>63</v>
      </c>
      <c r="K18" s="14" t="s">
        <v>139</v>
      </c>
      <c r="L18" s="14" t="s">
        <v>94</v>
      </c>
      <c r="M18" s="14" t="s">
        <v>66</v>
      </c>
      <c r="N18" s="14" t="s">
        <v>74</v>
      </c>
      <c r="O18" s="14" t="s">
        <v>84</v>
      </c>
      <c r="P18" s="14" t="s">
        <v>113</v>
      </c>
      <c r="Q18" s="14"/>
      <c r="R18" s="14"/>
      <c r="S18" s="14"/>
      <c r="T18" s="14">
        <v>177860</v>
      </c>
      <c r="U18" s="14">
        <v>662190</v>
      </c>
    </row>
    <row r="19" spans="1:21">
      <c r="A19" s="17">
        <v>4</v>
      </c>
      <c r="B19" s="15" t="s">
        <v>15</v>
      </c>
      <c r="C19" s="17">
        <v>131</v>
      </c>
      <c r="D19" s="14" t="s">
        <v>140</v>
      </c>
      <c r="E19" s="14" t="str">
        <f t="shared" si="0"/>
        <v>הקריה  תל אביב. מספר סניף: 131</v>
      </c>
      <c r="F19" s="14" t="s">
        <v>141</v>
      </c>
      <c r="G19" s="14" t="s">
        <v>88</v>
      </c>
      <c r="H19" s="14">
        <v>6473919</v>
      </c>
      <c r="I19" s="14">
        <v>36333</v>
      </c>
      <c r="J19" s="14" t="s">
        <v>63</v>
      </c>
      <c r="K19" s="14" t="s">
        <v>142</v>
      </c>
      <c r="L19" s="14" t="s">
        <v>94</v>
      </c>
      <c r="M19" s="14" t="s">
        <v>66</v>
      </c>
      <c r="N19" s="14" t="s">
        <v>67</v>
      </c>
      <c r="O19" s="14" t="s">
        <v>84</v>
      </c>
      <c r="P19" s="14" t="s">
        <v>143</v>
      </c>
      <c r="Q19" s="14"/>
      <c r="R19" s="14"/>
      <c r="S19" s="14"/>
      <c r="T19" s="14">
        <v>180030</v>
      </c>
      <c r="U19" s="14">
        <v>664210</v>
      </c>
    </row>
    <row r="20" spans="1:21">
      <c r="A20" s="17">
        <v>4</v>
      </c>
      <c r="B20" s="15" t="s">
        <v>15</v>
      </c>
      <c r="C20" s="17">
        <v>132</v>
      </c>
      <c r="D20" s="14" t="s">
        <v>144</v>
      </c>
      <c r="E20" s="14" t="str">
        <f t="shared" si="0"/>
        <v>תל השומר. מספר סניף: 132</v>
      </c>
      <c r="F20" s="14" t="s">
        <v>145</v>
      </c>
      <c r="G20" s="14" t="s">
        <v>146</v>
      </c>
      <c r="H20" s="14">
        <v>5262160</v>
      </c>
      <c r="I20" s="14">
        <v>36333</v>
      </c>
      <c r="J20" s="14" t="s">
        <v>63</v>
      </c>
      <c r="K20" s="14" t="s">
        <v>147</v>
      </c>
      <c r="L20" s="14" t="s">
        <v>65</v>
      </c>
      <c r="M20" s="14" t="s">
        <v>66</v>
      </c>
      <c r="N20" s="14" t="s">
        <v>74</v>
      </c>
      <c r="O20" s="14" t="s">
        <v>84</v>
      </c>
      <c r="P20" s="14" t="s">
        <v>132</v>
      </c>
      <c r="Q20" s="14"/>
      <c r="R20" s="14"/>
      <c r="S20" s="14"/>
      <c r="T20" s="14">
        <v>185490</v>
      </c>
      <c r="U20" s="14">
        <v>661860</v>
      </c>
    </row>
    <row r="21" spans="1:21">
      <c r="A21" s="17">
        <v>4</v>
      </c>
      <c r="B21" s="15" t="s">
        <v>15</v>
      </c>
      <c r="C21" s="17">
        <v>133</v>
      </c>
      <c r="D21" s="14" t="s">
        <v>148</v>
      </c>
      <c r="E21" s="14" t="str">
        <f t="shared" si="0"/>
        <v>נתניה. מספר סניף: 133</v>
      </c>
      <c r="F21" s="14" t="s">
        <v>149</v>
      </c>
      <c r="G21" s="14" t="s">
        <v>148</v>
      </c>
      <c r="H21" s="14">
        <v>4243006</v>
      </c>
      <c r="I21" s="14">
        <v>36333</v>
      </c>
      <c r="J21" s="14" t="s">
        <v>63</v>
      </c>
      <c r="K21" s="14" t="s">
        <v>150</v>
      </c>
      <c r="L21" s="14" t="s">
        <v>65</v>
      </c>
      <c r="M21" s="14" t="s">
        <v>66</v>
      </c>
      <c r="N21" s="14" t="s">
        <v>67</v>
      </c>
      <c r="O21" s="14" t="s">
        <v>84</v>
      </c>
      <c r="P21" s="14" t="s">
        <v>151</v>
      </c>
      <c r="Q21" s="14"/>
      <c r="R21" s="14"/>
      <c r="S21" s="14"/>
      <c r="T21" s="14">
        <v>186748</v>
      </c>
      <c r="U21" s="14">
        <v>693125</v>
      </c>
    </row>
    <row r="22" spans="1:21">
      <c r="A22" s="17">
        <v>4</v>
      </c>
      <c r="B22" s="15" t="s">
        <v>15</v>
      </c>
      <c r="C22" s="17">
        <v>134</v>
      </c>
      <c r="D22" s="14" t="s">
        <v>152</v>
      </c>
      <c r="E22" s="14" t="str">
        <f t="shared" si="0"/>
        <v>נתב"ג. מספר סניף: 134</v>
      </c>
      <c r="F22" s="14" t="s">
        <v>153</v>
      </c>
      <c r="G22" s="14" t="s">
        <v>154</v>
      </c>
      <c r="H22" s="14">
        <v>7010000</v>
      </c>
      <c r="I22" s="14">
        <v>36333</v>
      </c>
      <c r="J22" s="14" t="s">
        <v>63</v>
      </c>
      <c r="K22" s="14" t="s">
        <v>155</v>
      </c>
      <c r="L22" s="14" t="s">
        <v>65</v>
      </c>
      <c r="M22" s="14" t="s">
        <v>66</v>
      </c>
      <c r="N22" s="14" t="s">
        <v>74</v>
      </c>
      <c r="O22" s="14" t="s">
        <v>84</v>
      </c>
      <c r="P22" s="14" t="s">
        <v>156</v>
      </c>
      <c r="Q22" s="14"/>
      <c r="R22" s="14"/>
      <c r="S22" s="14"/>
      <c r="T22" s="14">
        <v>190093</v>
      </c>
      <c r="U22" s="14">
        <v>654739</v>
      </c>
    </row>
    <row r="23" spans="1:21">
      <c r="A23" s="17">
        <v>4</v>
      </c>
      <c r="B23" s="15" t="s">
        <v>15</v>
      </c>
      <c r="C23" s="17">
        <v>135</v>
      </c>
      <c r="D23" s="14" t="s">
        <v>70</v>
      </c>
      <c r="E23" s="14" t="str">
        <f t="shared" si="0"/>
        <v>סניפון וולפסון- חולון. מספר סניף: 135</v>
      </c>
      <c r="F23" s="14" t="s">
        <v>71</v>
      </c>
      <c r="G23" s="14" t="s">
        <v>72</v>
      </c>
      <c r="H23" s="14">
        <v>5822012</v>
      </c>
      <c r="I23" s="14">
        <v>36333</v>
      </c>
      <c r="J23" s="14" t="s">
        <v>63</v>
      </c>
      <c r="K23" s="14" t="s">
        <v>73</v>
      </c>
      <c r="L23" s="14" t="s">
        <v>65</v>
      </c>
      <c r="M23" s="14" t="s">
        <v>66</v>
      </c>
      <c r="N23" s="14" t="s">
        <v>74</v>
      </c>
      <c r="O23" s="14" t="s">
        <v>68</v>
      </c>
      <c r="P23" s="14" t="s">
        <v>75</v>
      </c>
      <c r="Q23" s="14"/>
      <c r="R23" s="14"/>
      <c r="S23" s="14"/>
      <c r="T23" s="14">
        <v>178640</v>
      </c>
      <c r="U23" s="14">
        <v>659600</v>
      </c>
    </row>
    <row r="24" spans="1:21">
      <c r="A24" s="17">
        <v>4</v>
      </c>
      <c r="B24" s="15" t="s">
        <v>15</v>
      </c>
      <c r="C24" s="17">
        <v>136</v>
      </c>
      <c r="D24" s="14" t="s">
        <v>157</v>
      </c>
      <c r="E24" s="14" t="str">
        <f t="shared" si="0"/>
        <v>ראשון לציון. מספר סניף: 136</v>
      </c>
      <c r="F24" s="14" t="s">
        <v>158</v>
      </c>
      <c r="G24" s="14" t="s">
        <v>157</v>
      </c>
      <c r="H24" s="14">
        <v>7542602</v>
      </c>
      <c r="I24" s="14">
        <v>36333</v>
      </c>
      <c r="J24" s="14" t="s">
        <v>63</v>
      </c>
      <c r="K24" s="14" t="s">
        <v>159</v>
      </c>
      <c r="L24" s="14" t="s">
        <v>65</v>
      </c>
      <c r="M24" s="14" t="s">
        <v>66</v>
      </c>
      <c r="N24" s="14" t="s">
        <v>67</v>
      </c>
      <c r="O24" s="14" t="s">
        <v>84</v>
      </c>
      <c r="P24" s="14" t="s">
        <v>160</v>
      </c>
      <c r="Q24" s="14"/>
      <c r="R24" s="14"/>
      <c r="S24" s="14"/>
      <c r="T24" s="14">
        <v>179510</v>
      </c>
      <c r="U24" s="14">
        <v>652990</v>
      </c>
    </row>
    <row r="25" spans="1:21">
      <c r="A25" s="17">
        <v>4</v>
      </c>
      <c r="B25" s="15" t="s">
        <v>15</v>
      </c>
      <c r="C25" s="17">
        <v>137</v>
      </c>
      <c r="D25" s="14" t="s">
        <v>161</v>
      </c>
      <c r="E25" s="14" t="str">
        <f t="shared" si="0"/>
        <v>אסף הרופא. מספר סניף: 137</v>
      </c>
      <c r="F25" s="14" t="s">
        <v>162</v>
      </c>
      <c r="G25" s="14" t="s">
        <v>163</v>
      </c>
      <c r="H25" s="14">
        <v>7030094</v>
      </c>
      <c r="I25" s="14">
        <v>36333</v>
      </c>
      <c r="J25" s="14" t="s">
        <v>63</v>
      </c>
      <c r="K25" s="14" t="s">
        <v>164</v>
      </c>
      <c r="L25" s="14" t="s">
        <v>65</v>
      </c>
      <c r="M25" s="14" t="s">
        <v>66</v>
      </c>
      <c r="N25" s="14" t="s">
        <v>74</v>
      </c>
      <c r="O25" s="14" t="s">
        <v>84</v>
      </c>
      <c r="P25" s="14" t="s">
        <v>165</v>
      </c>
      <c r="Q25" s="14"/>
      <c r="R25" s="14"/>
      <c r="S25" s="14"/>
      <c r="T25" s="14">
        <v>185280</v>
      </c>
      <c r="U25" s="14">
        <v>652900</v>
      </c>
    </row>
    <row r="26" spans="1:21">
      <c r="A26" s="17">
        <v>4</v>
      </c>
      <c r="B26" s="15" t="s">
        <v>15</v>
      </c>
      <c r="C26" s="17">
        <v>138</v>
      </c>
      <c r="D26" s="14" t="s">
        <v>78</v>
      </c>
      <c r="E26" s="14" t="str">
        <f t="shared" si="0"/>
        <v>חדרה. מספר סניף: 138</v>
      </c>
      <c r="F26" s="14" t="s">
        <v>166</v>
      </c>
      <c r="G26" s="14" t="s">
        <v>78</v>
      </c>
      <c r="H26" s="14">
        <v>3842339</v>
      </c>
      <c r="I26" s="14">
        <v>36333</v>
      </c>
      <c r="J26" s="14" t="s">
        <v>63</v>
      </c>
      <c r="K26" s="14" t="s">
        <v>167</v>
      </c>
      <c r="L26" s="14" t="s">
        <v>65</v>
      </c>
      <c r="M26" s="14" t="s">
        <v>66</v>
      </c>
      <c r="N26" s="14" t="s">
        <v>74</v>
      </c>
      <c r="O26" s="14" t="s">
        <v>84</v>
      </c>
      <c r="P26" s="14" t="s">
        <v>168</v>
      </c>
      <c r="Q26" s="14"/>
      <c r="R26" s="14"/>
      <c r="S26" s="14"/>
      <c r="T26" s="14">
        <v>192610</v>
      </c>
      <c r="U26" s="14">
        <v>705170</v>
      </c>
    </row>
    <row r="27" spans="1:21">
      <c r="A27" s="17">
        <v>4</v>
      </c>
      <c r="B27" s="15" t="s">
        <v>15</v>
      </c>
      <c r="C27" s="17">
        <v>139</v>
      </c>
      <c r="D27" s="14" t="s">
        <v>169</v>
      </c>
      <c r="E27" s="14" t="str">
        <f t="shared" si="0"/>
        <v>גלילות. מספר סניף: 139</v>
      </c>
      <c r="F27" s="14" t="s">
        <v>170</v>
      </c>
      <c r="G27" s="14" t="s">
        <v>171</v>
      </c>
      <c r="H27" s="14">
        <v>47100</v>
      </c>
      <c r="I27" s="14">
        <v>36333</v>
      </c>
      <c r="J27" s="14" t="s">
        <v>63</v>
      </c>
      <c r="K27" s="14" t="s">
        <v>172</v>
      </c>
      <c r="L27" s="14" t="s">
        <v>65</v>
      </c>
      <c r="M27" s="14" t="s">
        <v>66</v>
      </c>
      <c r="N27" s="14" t="s">
        <v>74</v>
      </c>
      <c r="O27" s="14" t="s">
        <v>68</v>
      </c>
      <c r="P27" s="14" t="s">
        <v>173</v>
      </c>
      <c r="Q27" s="14" t="s">
        <v>121</v>
      </c>
      <c r="R27" s="14"/>
      <c r="S27" s="14"/>
      <c r="T27" s="14">
        <v>181440</v>
      </c>
      <c r="U27" s="14">
        <v>672000</v>
      </c>
    </row>
    <row r="28" spans="1:21">
      <c r="A28" s="17">
        <v>4</v>
      </c>
      <c r="B28" s="15" t="s">
        <v>15</v>
      </c>
      <c r="C28" s="17">
        <v>140</v>
      </c>
      <c r="D28" s="14" t="s">
        <v>174</v>
      </c>
      <c r="E28" s="14" t="str">
        <f t="shared" si="0"/>
        <v>חיפה. מספר סניף: 140</v>
      </c>
      <c r="F28" s="14" t="s">
        <v>175</v>
      </c>
      <c r="G28" s="14" t="s">
        <v>174</v>
      </c>
      <c r="H28" s="14">
        <v>3303509</v>
      </c>
      <c r="I28" s="14">
        <v>36333</v>
      </c>
      <c r="J28" s="14" t="s">
        <v>63</v>
      </c>
      <c r="K28" s="14" t="s">
        <v>176</v>
      </c>
      <c r="L28" s="14" t="s">
        <v>65</v>
      </c>
      <c r="M28" s="14" t="s">
        <v>66</v>
      </c>
      <c r="N28" s="14" t="s">
        <v>74</v>
      </c>
      <c r="O28" s="14" t="s">
        <v>84</v>
      </c>
      <c r="P28" s="14" t="s">
        <v>113</v>
      </c>
      <c r="Q28" s="14"/>
      <c r="R28" s="14"/>
      <c r="S28" s="14"/>
      <c r="T28" s="14">
        <v>200650</v>
      </c>
      <c r="U28" s="14">
        <v>746680</v>
      </c>
    </row>
    <row r="29" spans="1:21">
      <c r="A29" s="17">
        <v>4</v>
      </c>
      <c r="B29" s="15" t="s">
        <v>15</v>
      </c>
      <c r="C29" s="17">
        <v>141</v>
      </c>
      <c r="D29" s="14" t="s">
        <v>177</v>
      </c>
      <c r="E29" s="14" t="str">
        <f t="shared" si="0"/>
        <v>נהרייה. מספר סניף: 141</v>
      </c>
      <c r="F29" s="14" t="s">
        <v>178</v>
      </c>
      <c r="G29" s="14" t="s">
        <v>179</v>
      </c>
      <c r="H29" s="14">
        <v>2240113</v>
      </c>
      <c r="I29" s="14">
        <v>36333</v>
      </c>
      <c r="J29" s="14" t="s">
        <v>63</v>
      </c>
      <c r="K29" s="14" t="s">
        <v>180</v>
      </c>
      <c r="L29" s="14" t="s">
        <v>65</v>
      </c>
      <c r="M29" s="14" t="s">
        <v>66</v>
      </c>
      <c r="N29" s="14" t="s">
        <v>67</v>
      </c>
      <c r="O29" s="14" t="s">
        <v>84</v>
      </c>
      <c r="P29" s="14" t="s">
        <v>181</v>
      </c>
      <c r="Q29" s="14"/>
      <c r="R29" s="14"/>
      <c r="S29" s="14"/>
      <c r="T29" s="14">
        <v>209330</v>
      </c>
      <c r="U29" s="14">
        <v>767990</v>
      </c>
    </row>
    <row r="30" spans="1:21">
      <c r="A30" s="17">
        <v>4</v>
      </c>
      <c r="B30" s="15" t="s">
        <v>15</v>
      </c>
      <c r="C30" s="17">
        <v>142</v>
      </c>
      <c r="D30" s="14" t="s">
        <v>182</v>
      </c>
      <c r="E30" s="14" t="str">
        <f t="shared" si="0"/>
        <v>נצרת עילית. מספר סניף: 142</v>
      </c>
      <c r="F30" s="14" t="s">
        <v>183</v>
      </c>
      <c r="G30" s="14" t="s">
        <v>182</v>
      </c>
      <c r="H30" s="14">
        <v>1767303</v>
      </c>
      <c r="I30" s="14">
        <v>36333</v>
      </c>
      <c r="J30" s="14" t="s">
        <v>63</v>
      </c>
      <c r="K30" s="14" t="s">
        <v>184</v>
      </c>
      <c r="L30" s="14" t="s">
        <v>65</v>
      </c>
      <c r="M30" s="14" t="s">
        <v>66</v>
      </c>
      <c r="N30" s="14" t="s">
        <v>74</v>
      </c>
      <c r="O30" s="14" t="s">
        <v>84</v>
      </c>
      <c r="P30" s="14" t="s">
        <v>185</v>
      </c>
      <c r="Q30" s="14"/>
      <c r="R30" s="14"/>
      <c r="S30" s="14"/>
      <c r="T30" s="14">
        <v>229930</v>
      </c>
      <c r="U30" s="14">
        <v>734140</v>
      </c>
    </row>
    <row r="31" spans="1:21">
      <c r="A31" s="17">
        <v>4</v>
      </c>
      <c r="B31" s="15" t="s">
        <v>15</v>
      </c>
      <c r="C31" s="17">
        <v>143</v>
      </c>
      <c r="D31" s="14" t="s">
        <v>186</v>
      </c>
      <c r="E31" s="14" t="str">
        <f t="shared" si="0"/>
        <v>רמב"ם. מספר סניף: 143</v>
      </c>
      <c r="F31" s="14" t="s">
        <v>187</v>
      </c>
      <c r="G31" s="14" t="s">
        <v>174</v>
      </c>
      <c r="H31" s="14">
        <v>35254</v>
      </c>
      <c r="I31" s="14">
        <v>36333</v>
      </c>
      <c r="J31" s="14" t="s">
        <v>188</v>
      </c>
      <c r="K31" s="14" t="s">
        <v>189</v>
      </c>
      <c r="L31" s="14" t="s">
        <v>65</v>
      </c>
      <c r="M31" s="14" t="s">
        <v>66</v>
      </c>
      <c r="N31" s="14" t="s">
        <v>74</v>
      </c>
      <c r="O31" s="14" t="s">
        <v>68</v>
      </c>
      <c r="P31" s="14" t="s">
        <v>190</v>
      </c>
      <c r="Q31" s="14"/>
      <c r="R31" s="14"/>
      <c r="S31" s="14"/>
      <c r="T31" s="14">
        <v>199130</v>
      </c>
      <c r="U31" s="14">
        <v>748700</v>
      </c>
    </row>
    <row r="32" spans="1:21">
      <c r="A32" s="17">
        <v>4</v>
      </c>
      <c r="B32" s="15" t="s">
        <v>15</v>
      </c>
      <c r="C32" s="17">
        <v>145</v>
      </c>
      <c r="D32" s="14" t="s">
        <v>191</v>
      </c>
      <c r="E32" s="14" t="str">
        <f t="shared" si="0"/>
        <v>קרנות השתלמות. מספר סניף: 145</v>
      </c>
      <c r="F32" s="14" t="s">
        <v>192</v>
      </c>
      <c r="G32" s="14" t="s">
        <v>62</v>
      </c>
      <c r="H32" s="14">
        <v>9446759</v>
      </c>
      <c r="I32" s="14">
        <v>36333</v>
      </c>
      <c r="J32" s="14" t="s">
        <v>193</v>
      </c>
      <c r="K32" s="14" t="s">
        <v>194</v>
      </c>
      <c r="L32" s="14" t="s">
        <v>65</v>
      </c>
      <c r="M32" s="14" t="s">
        <v>66</v>
      </c>
      <c r="N32" s="14"/>
      <c r="O32" s="14" t="s">
        <v>68</v>
      </c>
      <c r="P32" s="14" t="s">
        <v>195</v>
      </c>
      <c r="Q32" s="14"/>
      <c r="R32" s="14"/>
      <c r="S32" s="14"/>
      <c r="T32" s="14">
        <v>219080</v>
      </c>
      <c r="U32" s="14">
        <v>633100</v>
      </c>
    </row>
    <row r="33" spans="1:21">
      <c r="A33" s="17">
        <v>4</v>
      </c>
      <c r="B33" s="15" t="s">
        <v>15</v>
      </c>
      <c r="C33" s="17">
        <v>146</v>
      </c>
      <c r="D33" s="14" t="s">
        <v>196</v>
      </c>
      <c r="E33" s="14" t="str">
        <f t="shared" si="0"/>
        <v>תוכניות חסכון. מספר סניף: 146</v>
      </c>
      <c r="F33" s="14" t="s">
        <v>123</v>
      </c>
      <c r="G33" s="14" t="s">
        <v>62</v>
      </c>
      <c r="H33" s="14">
        <v>9446759</v>
      </c>
      <c r="I33" s="14">
        <v>36333</v>
      </c>
      <c r="J33" s="14" t="s">
        <v>193</v>
      </c>
      <c r="K33" s="14" t="s">
        <v>197</v>
      </c>
      <c r="L33" s="14" t="s">
        <v>65</v>
      </c>
      <c r="M33" s="14" t="s">
        <v>66</v>
      </c>
      <c r="N33" s="14"/>
      <c r="O33" s="14" t="s">
        <v>68</v>
      </c>
      <c r="P33" s="14" t="s">
        <v>195</v>
      </c>
      <c r="Q33" s="14"/>
      <c r="R33" s="14"/>
      <c r="S33" s="14"/>
      <c r="T33" s="14">
        <v>219080</v>
      </c>
      <c r="U33" s="14">
        <v>633100</v>
      </c>
    </row>
    <row r="34" spans="1:21">
      <c r="A34" s="17">
        <v>4</v>
      </c>
      <c r="B34" s="15" t="s">
        <v>15</v>
      </c>
      <c r="C34" s="17">
        <v>148</v>
      </c>
      <c r="D34" s="14" t="s">
        <v>198</v>
      </c>
      <c r="E34" s="14" t="str">
        <f t="shared" si="0"/>
        <v>אשראי. מספר סניף: 148</v>
      </c>
      <c r="F34" s="14" t="s">
        <v>123</v>
      </c>
      <c r="G34" s="14" t="s">
        <v>62</v>
      </c>
      <c r="H34" s="14">
        <v>9446759</v>
      </c>
      <c r="I34" s="14">
        <v>36333</v>
      </c>
      <c r="J34" s="14" t="s">
        <v>193</v>
      </c>
      <c r="K34" s="14" t="s">
        <v>199</v>
      </c>
      <c r="L34" s="14" t="s">
        <v>65</v>
      </c>
      <c r="M34" s="14" t="s">
        <v>66</v>
      </c>
      <c r="N34" s="14"/>
      <c r="O34" s="14" t="s">
        <v>68</v>
      </c>
      <c r="P34" s="14" t="s">
        <v>200</v>
      </c>
      <c r="Q34" s="14"/>
      <c r="R34" s="14"/>
      <c r="S34" s="14"/>
      <c r="T34" s="14">
        <v>219080</v>
      </c>
      <c r="U34" s="14">
        <v>633100</v>
      </c>
    </row>
    <row r="35" spans="1:21">
      <c r="A35" s="17">
        <v>4</v>
      </c>
      <c r="B35" s="15" t="s">
        <v>15</v>
      </c>
      <c r="C35" s="17">
        <v>149</v>
      </c>
      <c r="D35" s="14" t="s">
        <v>201</v>
      </c>
      <c r="E35" s="14" t="str">
        <f t="shared" si="0"/>
        <v>הנהלה ראשית. מספר סניף: 149</v>
      </c>
      <c r="F35" s="14" t="s">
        <v>123</v>
      </c>
      <c r="G35" s="14" t="s">
        <v>62</v>
      </c>
      <c r="H35" s="14">
        <v>9446759</v>
      </c>
      <c r="I35" s="14">
        <v>36333</v>
      </c>
      <c r="J35" s="14" t="s">
        <v>193</v>
      </c>
      <c r="K35" s="14" t="s">
        <v>202</v>
      </c>
      <c r="L35" s="14" t="s">
        <v>65</v>
      </c>
      <c r="M35" s="14" t="s">
        <v>66</v>
      </c>
      <c r="N35" s="14"/>
      <c r="O35" s="14" t="s">
        <v>68</v>
      </c>
      <c r="P35" s="14" t="s">
        <v>203</v>
      </c>
      <c r="Q35" s="14"/>
      <c r="R35" s="14"/>
      <c r="S35" s="14"/>
      <c r="T35" s="14">
        <v>219080</v>
      </c>
      <c r="U35" s="14">
        <v>633100</v>
      </c>
    </row>
    <row r="36" spans="1:21">
      <c r="A36" s="17">
        <v>4</v>
      </c>
      <c r="B36" s="15" t="s">
        <v>15</v>
      </c>
      <c r="C36" s="17">
        <v>150</v>
      </c>
      <c r="D36" s="14" t="s">
        <v>163</v>
      </c>
      <c r="E36" s="14" t="str">
        <f t="shared" si="0"/>
        <v>באר יעקב. מספר סניף: 150</v>
      </c>
      <c r="F36" s="14" t="s">
        <v>204</v>
      </c>
      <c r="G36" s="14" t="s">
        <v>163</v>
      </c>
      <c r="H36" s="14">
        <v>7030094</v>
      </c>
      <c r="I36" s="14">
        <v>36333</v>
      </c>
      <c r="J36" s="14" t="s">
        <v>205</v>
      </c>
      <c r="K36" s="14" t="s">
        <v>206</v>
      </c>
      <c r="L36" s="14" t="s">
        <v>207</v>
      </c>
      <c r="M36" s="14" t="s">
        <v>66</v>
      </c>
      <c r="N36" s="14"/>
      <c r="O36" s="14" t="s">
        <v>68</v>
      </c>
      <c r="P36" s="14" t="s">
        <v>208</v>
      </c>
      <c r="Q36" s="14"/>
      <c r="R36" s="14"/>
      <c r="S36" s="14"/>
      <c r="T36" s="14">
        <v>184260</v>
      </c>
      <c r="U36" s="14">
        <v>648640</v>
      </c>
    </row>
    <row r="37" spans="1:21">
      <c r="A37" s="17">
        <v>4</v>
      </c>
      <c r="B37" s="15" t="s">
        <v>15</v>
      </c>
      <c r="C37" s="17">
        <v>171</v>
      </c>
      <c r="D37" s="14" t="s">
        <v>209</v>
      </c>
      <c r="E37" s="14" t="str">
        <f t="shared" si="0"/>
        <v>בת ים. מספר סניף: 171</v>
      </c>
      <c r="F37" s="14" t="s">
        <v>210</v>
      </c>
      <c r="G37" s="14" t="s">
        <v>209</v>
      </c>
      <c r="H37" s="14">
        <v>5963105</v>
      </c>
      <c r="I37" s="14">
        <v>36333</v>
      </c>
      <c r="J37" s="14" t="s">
        <v>63</v>
      </c>
      <c r="K37" s="14" t="s">
        <v>211</v>
      </c>
      <c r="L37" s="14" t="s">
        <v>65</v>
      </c>
      <c r="M37" s="14" t="s">
        <v>66</v>
      </c>
      <c r="N37" s="14" t="s">
        <v>67</v>
      </c>
      <c r="O37" s="14" t="s">
        <v>84</v>
      </c>
      <c r="P37" s="14" t="s">
        <v>69</v>
      </c>
      <c r="Q37" s="14"/>
      <c r="R37" s="14"/>
      <c r="S37" s="14"/>
      <c r="T37" s="14">
        <v>176208</v>
      </c>
      <c r="U37" s="14">
        <v>658969</v>
      </c>
    </row>
    <row r="38" spans="1:21">
      <c r="A38" s="17">
        <v>4</v>
      </c>
      <c r="B38" s="15" t="s">
        <v>15</v>
      </c>
      <c r="C38" s="17">
        <v>193</v>
      </c>
      <c r="D38" s="14" t="s">
        <v>212</v>
      </c>
      <c r="E38" s="14" t="str">
        <f t="shared" si="0"/>
        <v>מעלה אדומים. מספר סניף: 193</v>
      </c>
      <c r="F38" s="14" t="s">
        <v>213</v>
      </c>
      <c r="G38" s="14" t="s">
        <v>212</v>
      </c>
      <c r="H38" s="14">
        <v>9845203</v>
      </c>
      <c r="I38" s="14">
        <v>36333</v>
      </c>
      <c r="J38" s="14" t="s">
        <v>63</v>
      </c>
      <c r="K38" s="14" t="s">
        <v>214</v>
      </c>
      <c r="L38" s="14" t="s">
        <v>94</v>
      </c>
      <c r="M38" s="14" t="s">
        <v>66</v>
      </c>
      <c r="N38" s="14" t="s">
        <v>67</v>
      </c>
      <c r="O38" s="14" t="s">
        <v>84</v>
      </c>
      <c r="P38" s="14" t="s">
        <v>215</v>
      </c>
      <c r="Q38" s="14"/>
      <c r="R38" s="14"/>
      <c r="S38" s="14"/>
      <c r="T38" s="14">
        <v>176208</v>
      </c>
      <c r="U38" s="14">
        <v>658969</v>
      </c>
    </row>
    <row r="39" spans="1:21">
      <c r="A39" s="17">
        <v>4</v>
      </c>
      <c r="B39" s="15" t="s">
        <v>15</v>
      </c>
      <c r="C39" s="17">
        <v>195</v>
      </c>
      <c r="D39" s="14" t="s">
        <v>216</v>
      </c>
      <c r="E39" s="14" t="str">
        <f t="shared" si="0"/>
        <v>איכלוב. מספר סניף: 195</v>
      </c>
      <c r="F39" s="14" t="s">
        <v>217</v>
      </c>
      <c r="G39" s="14" t="s">
        <v>88</v>
      </c>
      <c r="H39" s="14">
        <v>6423914</v>
      </c>
      <c r="I39" s="14">
        <v>36333</v>
      </c>
      <c r="J39" s="14" t="s">
        <v>63</v>
      </c>
      <c r="K39" s="14" t="s">
        <v>218</v>
      </c>
      <c r="L39" s="14" t="s">
        <v>94</v>
      </c>
      <c r="M39" s="14" t="s">
        <v>66</v>
      </c>
      <c r="N39" s="14" t="s">
        <v>74</v>
      </c>
      <c r="O39" s="14" t="s">
        <v>68</v>
      </c>
      <c r="P39" s="14" t="s">
        <v>219</v>
      </c>
      <c r="Q39" s="14"/>
      <c r="R39" s="14"/>
      <c r="S39" s="14"/>
      <c r="T39" s="14">
        <v>180406</v>
      </c>
      <c r="U39" s="14">
        <v>665449</v>
      </c>
    </row>
    <row r="40" spans="1:21">
      <c r="A40" s="17">
        <v>4</v>
      </c>
      <c r="B40" s="15" t="s">
        <v>15</v>
      </c>
      <c r="C40" s="17">
        <v>233</v>
      </c>
      <c r="D40" s="14" t="s">
        <v>186</v>
      </c>
      <c r="E40" s="14" t="str">
        <f t="shared" si="0"/>
        <v>רמב"ם. מספר סניף: 233</v>
      </c>
      <c r="F40" s="14" t="s">
        <v>220</v>
      </c>
      <c r="G40" s="14" t="s">
        <v>174</v>
      </c>
      <c r="H40" s="14">
        <v>3525402</v>
      </c>
      <c r="I40" s="14">
        <v>36333</v>
      </c>
      <c r="J40" s="14" t="s">
        <v>188</v>
      </c>
      <c r="K40" s="14" t="s">
        <v>189</v>
      </c>
      <c r="L40" s="14" t="s">
        <v>65</v>
      </c>
      <c r="M40" s="14" t="s">
        <v>66</v>
      </c>
      <c r="N40" s="14" t="s">
        <v>74</v>
      </c>
      <c r="O40" s="14" t="s">
        <v>68</v>
      </c>
      <c r="P40" s="14" t="s">
        <v>190</v>
      </c>
      <c r="Q40" s="14"/>
      <c r="R40" s="14"/>
      <c r="S40" s="14"/>
      <c r="T40" s="14">
        <v>199130</v>
      </c>
      <c r="U40" s="14">
        <v>748700</v>
      </c>
    </row>
    <row r="41" spans="1:21">
      <c r="A41" s="17">
        <v>4</v>
      </c>
      <c r="B41" s="15" t="s">
        <v>15</v>
      </c>
      <c r="C41" s="17">
        <v>236</v>
      </c>
      <c r="D41" s="14" t="s">
        <v>169</v>
      </c>
      <c r="E41" s="14" t="str">
        <f t="shared" si="0"/>
        <v>גלילות. מספר סניף: 236</v>
      </c>
      <c r="F41" s="14" t="s">
        <v>221</v>
      </c>
      <c r="G41" s="14" t="s">
        <v>171</v>
      </c>
      <c r="H41" s="14">
        <v>47100</v>
      </c>
      <c r="I41" s="14">
        <v>36333</v>
      </c>
      <c r="J41" s="14" t="s">
        <v>63</v>
      </c>
      <c r="K41" s="14" t="s">
        <v>172</v>
      </c>
      <c r="L41" s="14" t="s">
        <v>65</v>
      </c>
      <c r="M41" s="14" t="s">
        <v>66</v>
      </c>
      <c r="N41" s="14" t="s">
        <v>74</v>
      </c>
      <c r="O41" s="14" t="s">
        <v>68</v>
      </c>
      <c r="P41" s="14" t="s">
        <v>173</v>
      </c>
      <c r="Q41" s="14"/>
      <c r="R41" s="14"/>
      <c r="S41" s="14"/>
      <c r="T41" s="14">
        <v>181440</v>
      </c>
      <c r="U41" s="14">
        <v>672000</v>
      </c>
    </row>
    <row r="42" spans="1:21">
      <c r="A42" s="17">
        <v>4</v>
      </c>
      <c r="B42" s="15" t="s">
        <v>15</v>
      </c>
      <c r="C42" s="17">
        <v>245</v>
      </c>
      <c r="D42" s="14" t="s">
        <v>222</v>
      </c>
      <c r="E42" s="14" t="str">
        <f t="shared" si="0"/>
        <v>עפולה. מספר סניף: 245</v>
      </c>
      <c r="F42" s="14" t="s">
        <v>223</v>
      </c>
      <c r="G42" s="14" t="s">
        <v>222</v>
      </c>
      <c r="H42" s="14">
        <v>1825416</v>
      </c>
      <c r="I42" s="14">
        <v>36333</v>
      </c>
      <c r="J42" s="14" t="s">
        <v>63</v>
      </c>
      <c r="K42" s="14" t="s">
        <v>224</v>
      </c>
      <c r="L42" s="14" t="s">
        <v>94</v>
      </c>
      <c r="M42" s="14" t="s">
        <v>66</v>
      </c>
      <c r="N42" s="14" t="s">
        <v>67</v>
      </c>
      <c r="O42" s="14" t="s">
        <v>84</v>
      </c>
      <c r="P42" s="14" t="s">
        <v>225</v>
      </c>
      <c r="Q42" s="14"/>
      <c r="R42" s="14"/>
      <c r="S42" s="14"/>
      <c r="T42" s="14">
        <v>227850</v>
      </c>
      <c r="U42" s="14">
        <v>723310</v>
      </c>
    </row>
    <row r="43" spans="1:21">
      <c r="A43" s="17">
        <v>4</v>
      </c>
      <c r="B43" s="15" t="s">
        <v>15</v>
      </c>
      <c r="C43" s="17">
        <v>246</v>
      </c>
      <c r="D43" s="14" t="s">
        <v>226</v>
      </c>
      <c r="E43" s="14" t="str">
        <f t="shared" si="0"/>
        <v>סניף טבריה. מספר סניף: 246</v>
      </c>
      <c r="F43" s="14" t="s">
        <v>227</v>
      </c>
      <c r="G43" s="14" t="s">
        <v>228</v>
      </c>
      <c r="H43" s="14">
        <v>1420001</v>
      </c>
      <c r="I43" s="14">
        <v>36333</v>
      </c>
      <c r="J43" s="14" t="s">
        <v>63</v>
      </c>
      <c r="K43" s="14" t="s">
        <v>229</v>
      </c>
      <c r="L43" s="14" t="s">
        <v>65</v>
      </c>
      <c r="M43" s="14" t="s">
        <v>66</v>
      </c>
      <c r="N43" s="14" t="s">
        <v>74</v>
      </c>
      <c r="O43" s="14" t="s">
        <v>84</v>
      </c>
      <c r="P43" s="14" t="s">
        <v>230</v>
      </c>
      <c r="Q43" s="14"/>
      <c r="R43" s="14"/>
      <c r="S43" s="14"/>
      <c r="T43" s="14">
        <v>251030</v>
      </c>
      <c r="U43" s="14">
        <v>743590</v>
      </c>
    </row>
    <row r="44" spans="1:21">
      <c r="A44" s="17">
        <v>4</v>
      </c>
      <c r="B44" s="15" t="s">
        <v>15</v>
      </c>
      <c r="C44" s="17">
        <v>278</v>
      </c>
      <c r="D44" s="14" t="s">
        <v>231</v>
      </c>
      <c r="E44" s="14" t="str">
        <f t="shared" si="0"/>
        <v>סניף רחובות. מספר סניף: 278</v>
      </c>
      <c r="F44" s="14" t="s">
        <v>232</v>
      </c>
      <c r="G44" s="14" t="s">
        <v>233</v>
      </c>
      <c r="H44" s="14">
        <v>7670102</v>
      </c>
      <c r="I44" s="14">
        <v>36333</v>
      </c>
      <c r="J44" s="14" t="s">
        <v>63</v>
      </c>
      <c r="K44" s="14" t="s">
        <v>234</v>
      </c>
      <c r="L44" s="14" t="s">
        <v>65</v>
      </c>
      <c r="M44" s="14" t="s">
        <v>66</v>
      </c>
      <c r="N44" s="14" t="s">
        <v>67</v>
      </c>
      <c r="O44" s="14" t="s">
        <v>84</v>
      </c>
      <c r="P44" s="14" t="s">
        <v>235</v>
      </c>
      <c r="Q44" s="14"/>
      <c r="R44" s="14"/>
      <c r="S44" s="14"/>
      <c r="T44" s="14">
        <v>181910</v>
      </c>
      <c r="U44" s="14">
        <v>646470</v>
      </c>
    </row>
    <row r="45" spans="1:21">
      <c r="A45" s="17">
        <v>4</v>
      </c>
      <c r="B45" s="15" t="s">
        <v>15</v>
      </c>
      <c r="C45" s="17">
        <v>279</v>
      </c>
      <c r="D45" s="14" t="s">
        <v>236</v>
      </c>
      <c r="E45" s="14" t="str">
        <f t="shared" si="0"/>
        <v>קריית ביאליק. מספר סניף: 279</v>
      </c>
      <c r="F45" s="14" t="s">
        <v>237</v>
      </c>
      <c r="G45" s="14" t="s">
        <v>238</v>
      </c>
      <c r="H45" s="14">
        <v>2703929</v>
      </c>
      <c r="I45" s="14">
        <v>36333</v>
      </c>
      <c r="J45" s="14" t="s">
        <v>63</v>
      </c>
      <c r="K45" s="14" t="s">
        <v>239</v>
      </c>
      <c r="L45" s="14" t="s">
        <v>65</v>
      </c>
      <c r="M45" s="14" t="s">
        <v>66</v>
      </c>
      <c r="N45" s="14" t="s">
        <v>67</v>
      </c>
      <c r="O45" s="14" t="s">
        <v>84</v>
      </c>
      <c r="P45" s="14" t="s">
        <v>240</v>
      </c>
      <c r="Q45" s="14"/>
      <c r="R45" s="14"/>
      <c r="S45" s="14"/>
      <c r="T45" s="14">
        <v>207950</v>
      </c>
      <c r="U45" s="14">
        <v>747660</v>
      </c>
    </row>
    <row r="46" spans="1:21">
      <c r="A46" s="17">
        <v>4</v>
      </c>
      <c r="B46" s="15" t="s">
        <v>15</v>
      </c>
      <c r="C46" s="17">
        <v>280</v>
      </c>
      <c r="D46" s="14" t="s">
        <v>241</v>
      </c>
      <c r="E46" s="14" t="str">
        <f t="shared" si="0"/>
        <v>כרמיאל. מספר סניף: 280</v>
      </c>
      <c r="F46" s="14" t="s">
        <v>242</v>
      </c>
      <c r="G46" s="14" t="s">
        <v>241</v>
      </c>
      <c r="H46" s="14">
        <v>2165006</v>
      </c>
      <c r="I46" s="14">
        <v>36333</v>
      </c>
      <c r="J46" s="14" t="s">
        <v>63</v>
      </c>
      <c r="K46" s="14" t="s">
        <v>243</v>
      </c>
      <c r="L46" s="14" t="s">
        <v>65</v>
      </c>
      <c r="M46" s="14" t="s">
        <v>66</v>
      </c>
      <c r="N46" s="14" t="s">
        <v>67</v>
      </c>
      <c r="O46" s="14" t="s">
        <v>84</v>
      </c>
      <c r="P46" s="14" t="s">
        <v>244</v>
      </c>
      <c r="Q46" s="14"/>
      <c r="R46" s="14"/>
      <c r="S46" s="14"/>
      <c r="T46" s="14">
        <v>230850</v>
      </c>
      <c r="U46" s="14">
        <v>759300</v>
      </c>
    </row>
    <row r="47" spans="1:21">
      <c r="A47" s="17">
        <v>4</v>
      </c>
      <c r="B47" s="15" t="s">
        <v>15</v>
      </c>
      <c r="C47" s="17">
        <v>281</v>
      </c>
      <c r="D47" s="14" t="s">
        <v>245</v>
      </c>
      <c r="E47" s="14" t="str">
        <f t="shared" si="0"/>
        <v>אילת. מספר סניף: 281</v>
      </c>
      <c r="F47" s="14" t="s">
        <v>246</v>
      </c>
      <c r="G47" s="14" t="s">
        <v>245</v>
      </c>
      <c r="H47" s="14">
        <v>8801306</v>
      </c>
      <c r="I47" s="14">
        <v>36333</v>
      </c>
      <c r="J47" s="14" t="s">
        <v>63</v>
      </c>
      <c r="K47" s="14" t="s">
        <v>247</v>
      </c>
      <c r="L47" s="14" t="s">
        <v>65</v>
      </c>
      <c r="M47" s="14" t="s">
        <v>66</v>
      </c>
      <c r="N47" s="14" t="s">
        <v>74</v>
      </c>
      <c r="O47" s="14" t="s">
        <v>84</v>
      </c>
      <c r="P47" s="14" t="s">
        <v>248</v>
      </c>
      <c r="Q47" s="14"/>
      <c r="R47" s="14"/>
      <c r="S47" s="14"/>
      <c r="T47" s="14">
        <v>200400</v>
      </c>
      <c r="U47" s="14">
        <v>370000</v>
      </c>
    </row>
    <row r="48" spans="1:21">
      <c r="A48" s="17">
        <v>4</v>
      </c>
      <c r="B48" s="15" t="s">
        <v>15</v>
      </c>
      <c r="C48" s="17">
        <v>283</v>
      </c>
      <c r="D48" s="14" t="s">
        <v>249</v>
      </c>
      <c r="E48" s="14" t="str">
        <f t="shared" si="0"/>
        <v>רמת החייל. מספר סניף: 283</v>
      </c>
      <c r="F48" s="14" t="s">
        <v>250</v>
      </c>
      <c r="G48" s="14" t="s">
        <v>88</v>
      </c>
      <c r="H48" s="14">
        <v>6971920</v>
      </c>
      <c r="I48" s="14">
        <v>36333</v>
      </c>
      <c r="J48" s="14" t="s">
        <v>63</v>
      </c>
      <c r="K48" s="14" t="s">
        <v>251</v>
      </c>
      <c r="L48" s="14" t="s">
        <v>65</v>
      </c>
      <c r="M48" s="14" t="s">
        <v>66</v>
      </c>
      <c r="N48" s="14" t="s">
        <v>74</v>
      </c>
      <c r="O48" s="14" t="s">
        <v>84</v>
      </c>
      <c r="P48" s="14" t="s">
        <v>252</v>
      </c>
      <c r="Q48" s="14" t="s">
        <v>253</v>
      </c>
      <c r="R48" s="14">
        <v>4001</v>
      </c>
      <c r="S48" s="14">
        <v>401</v>
      </c>
      <c r="T48" s="14">
        <v>184980</v>
      </c>
      <c r="U48" s="14">
        <v>668720</v>
      </c>
    </row>
    <row r="49" spans="1:21">
      <c r="A49" s="17">
        <v>4</v>
      </c>
      <c r="B49" s="15" t="s">
        <v>15</v>
      </c>
      <c r="C49" s="17">
        <v>284</v>
      </c>
      <c r="D49" s="14" t="s">
        <v>72</v>
      </c>
      <c r="E49" s="14" t="str">
        <f t="shared" si="0"/>
        <v>חולון. מספר סניף: 284</v>
      </c>
      <c r="F49" s="14" t="s">
        <v>254</v>
      </c>
      <c r="G49" s="14" t="s">
        <v>72</v>
      </c>
      <c r="H49" s="14">
        <v>5834332</v>
      </c>
      <c r="I49" s="14">
        <v>36333</v>
      </c>
      <c r="J49" s="14" t="s">
        <v>63</v>
      </c>
      <c r="K49" s="14" t="s">
        <v>255</v>
      </c>
      <c r="L49" s="14" t="s">
        <v>65</v>
      </c>
      <c r="M49" s="14" t="s">
        <v>66</v>
      </c>
      <c r="N49" s="14" t="s">
        <v>67</v>
      </c>
      <c r="O49" s="14" t="s">
        <v>84</v>
      </c>
      <c r="P49" s="14" t="s">
        <v>256</v>
      </c>
      <c r="Q49" s="14"/>
      <c r="R49" s="14"/>
      <c r="S49" s="14"/>
      <c r="T49" s="14">
        <v>179310</v>
      </c>
      <c r="U49" s="14">
        <v>659450</v>
      </c>
    </row>
    <row r="50" spans="1:21">
      <c r="A50" s="17">
        <v>4</v>
      </c>
      <c r="B50" s="15" t="s">
        <v>15</v>
      </c>
      <c r="C50" s="17">
        <v>311</v>
      </c>
      <c r="D50" s="14" t="s">
        <v>257</v>
      </c>
      <c r="E50" s="14" t="str">
        <f t="shared" si="0"/>
        <v>כרמל. מספר סניף: 311</v>
      </c>
      <c r="F50" s="14" t="s">
        <v>258</v>
      </c>
      <c r="G50" s="14" t="s">
        <v>174</v>
      </c>
      <c r="H50" s="14">
        <v>3457208</v>
      </c>
      <c r="I50" s="14">
        <v>36333</v>
      </c>
      <c r="J50" s="14" t="s">
        <v>63</v>
      </c>
      <c r="K50" s="14" t="s">
        <v>259</v>
      </c>
      <c r="L50" s="14" t="s">
        <v>65</v>
      </c>
      <c r="M50" s="14" t="s">
        <v>66</v>
      </c>
      <c r="N50" s="14" t="s">
        <v>67</v>
      </c>
      <c r="O50" s="14" t="s">
        <v>84</v>
      </c>
      <c r="P50" s="14" t="s">
        <v>260</v>
      </c>
      <c r="Q50" s="14"/>
      <c r="R50" s="14"/>
      <c r="S50" s="14"/>
      <c r="T50" s="14">
        <v>183229</v>
      </c>
      <c r="U50" s="14">
        <v>666730</v>
      </c>
    </row>
    <row r="51" spans="1:21">
      <c r="A51" s="17">
        <v>4</v>
      </c>
      <c r="B51" s="15" t="s">
        <v>15</v>
      </c>
      <c r="C51" s="17">
        <v>401</v>
      </c>
      <c r="D51" s="14" t="s">
        <v>146</v>
      </c>
      <c r="E51" s="14" t="str">
        <f t="shared" si="0"/>
        <v>רמת גן. מספר סניף: 401</v>
      </c>
      <c r="F51" s="14" t="s">
        <v>261</v>
      </c>
      <c r="G51" s="14" t="s">
        <v>146</v>
      </c>
      <c r="H51" s="14">
        <v>7527113</v>
      </c>
      <c r="I51" s="14">
        <v>36333</v>
      </c>
      <c r="J51" s="14" t="s">
        <v>63</v>
      </c>
      <c r="K51" s="14" t="s">
        <v>262</v>
      </c>
      <c r="L51" s="14" t="s">
        <v>65</v>
      </c>
      <c r="M51" s="14" t="s">
        <v>66</v>
      </c>
      <c r="N51" s="14" t="s">
        <v>74</v>
      </c>
      <c r="O51" s="14" t="s">
        <v>84</v>
      </c>
      <c r="P51" s="14" t="s">
        <v>263</v>
      </c>
      <c r="Q51" s="14"/>
      <c r="R51" s="14"/>
      <c r="S51" s="14"/>
      <c r="T51" s="14">
        <v>183460</v>
      </c>
      <c r="U51" s="14">
        <v>666591</v>
      </c>
    </row>
    <row r="52" spans="1:21">
      <c r="A52" s="17">
        <v>4</v>
      </c>
      <c r="B52" s="15" t="s">
        <v>15</v>
      </c>
      <c r="C52" s="17">
        <v>430</v>
      </c>
      <c r="D52" s="14" t="s">
        <v>264</v>
      </c>
      <c r="E52" s="14" t="str">
        <f t="shared" si="0"/>
        <v>לב ראשון. מספר סניף: 430</v>
      </c>
      <c r="F52" s="14" t="s">
        <v>265</v>
      </c>
      <c r="G52" s="14" t="s">
        <v>157</v>
      </c>
      <c r="H52" s="14">
        <v>3846201</v>
      </c>
      <c r="I52" s="14">
        <v>36333</v>
      </c>
      <c r="J52" s="14" t="s">
        <v>63</v>
      </c>
      <c r="K52" s="14" t="s">
        <v>266</v>
      </c>
      <c r="L52" s="14" t="s">
        <v>65</v>
      </c>
      <c r="M52" s="14" t="s">
        <v>66</v>
      </c>
      <c r="N52" s="14" t="s">
        <v>67</v>
      </c>
      <c r="O52" s="14" t="s">
        <v>84</v>
      </c>
      <c r="P52" s="14" t="s">
        <v>267</v>
      </c>
      <c r="Q52" s="14"/>
      <c r="R52" s="14"/>
      <c r="S52" s="14"/>
      <c r="T52" s="14">
        <v>199210</v>
      </c>
      <c r="U52" s="14">
        <v>629141</v>
      </c>
    </row>
    <row r="53" spans="1:21">
      <c r="A53" s="17">
        <v>4</v>
      </c>
      <c r="B53" s="15" t="s">
        <v>15</v>
      </c>
      <c r="C53" s="17">
        <v>461</v>
      </c>
      <c r="D53" s="14" t="s">
        <v>268</v>
      </c>
      <c r="E53" s="14" t="str">
        <f t="shared" si="0"/>
        <v>בית שמש. מספר סניף: 461</v>
      </c>
      <c r="F53" s="14" t="s">
        <v>269</v>
      </c>
      <c r="G53" s="14" t="s">
        <v>268</v>
      </c>
      <c r="H53" s="14">
        <v>9906203</v>
      </c>
      <c r="I53" s="14">
        <v>36333</v>
      </c>
      <c r="J53" s="14" t="s">
        <v>63</v>
      </c>
      <c r="K53" s="14" t="s">
        <v>270</v>
      </c>
      <c r="L53" s="14" t="s">
        <v>65</v>
      </c>
      <c r="M53" s="14" t="s">
        <v>66</v>
      </c>
      <c r="N53" s="14" t="s">
        <v>67</v>
      </c>
      <c r="O53" s="14" t="s">
        <v>84</v>
      </c>
      <c r="P53" s="14" t="s">
        <v>271</v>
      </c>
      <c r="Q53" s="14"/>
      <c r="R53" s="14"/>
      <c r="S53" s="14"/>
      <c r="T53" s="14">
        <v>199891</v>
      </c>
      <c r="U53" s="14">
        <v>628959</v>
      </c>
    </row>
    <row r="54" spans="1:21">
      <c r="A54" s="17">
        <v>4</v>
      </c>
      <c r="B54" s="15" t="s">
        <v>15</v>
      </c>
      <c r="C54" s="17">
        <v>488</v>
      </c>
      <c r="D54" s="14" t="s">
        <v>272</v>
      </c>
      <c r="E54" s="14" t="str">
        <f t="shared" si="0"/>
        <v>משכנות האומה. מספר סניף: 488</v>
      </c>
      <c r="F54" s="14" t="s">
        <v>273</v>
      </c>
      <c r="G54" s="14" t="s">
        <v>62</v>
      </c>
      <c r="H54" s="14">
        <v>9543501</v>
      </c>
      <c r="I54" s="14">
        <v>36333</v>
      </c>
      <c r="J54" s="14" t="s">
        <v>63</v>
      </c>
      <c r="K54" s="14" t="s">
        <v>274</v>
      </c>
      <c r="L54" s="14" t="s">
        <v>65</v>
      </c>
      <c r="M54" s="14" t="s">
        <v>66</v>
      </c>
      <c r="N54" s="14" t="s">
        <v>74</v>
      </c>
      <c r="O54" s="14" t="s">
        <v>84</v>
      </c>
      <c r="P54" s="14" t="s">
        <v>275</v>
      </c>
      <c r="Q54" s="14"/>
      <c r="R54" s="14"/>
      <c r="S54" s="14"/>
      <c r="T54" s="14">
        <v>219383</v>
      </c>
      <c r="U54" s="14">
        <v>632274</v>
      </c>
    </row>
    <row r="55" spans="1:21">
      <c r="A55" s="17">
        <v>4</v>
      </c>
      <c r="B55" s="15" t="s">
        <v>15</v>
      </c>
      <c r="C55" s="17">
        <v>497</v>
      </c>
      <c r="D55" s="14" t="s">
        <v>276</v>
      </c>
      <c r="E55" s="14" t="str">
        <f t="shared" si="0"/>
        <v>פסגת זאב. מספר סניף: 497</v>
      </c>
      <c r="F55" s="14" t="s">
        <v>277</v>
      </c>
      <c r="G55" s="14" t="s">
        <v>62</v>
      </c>
      <c r="H55" s="14">
        <v>9695989</v>
      </c>
      <c r="I55" s="14">
        <v>36333</v>
      </c>
      <c r="J55" s="14" t="s">
        <v>63</v>
      </c>
      <c r="K55" s="14" t="s">
        <v>278</v>
      </c>
      <c r="L55" s="14" t="s">
        <v>65</v>
      </c>
      <c r="M55" s="14" t="s">
        <v>66</v>
      </c>
      <c r="N55" s="14" t="s">
        <v>67</v>
      </c>
      <c r="O55" s="14" t="s">
        <v>84</v>
      </c>
      <c r="P55" s="14" t="s">
        <v>279</v>
      </c>
      <c r="Q55" s="14"/>
      <c r="R55" s="14"/>
      <c r="S55" s="14"/>
      <c r="T55" s="14">
        <v>222826</v>
      </c>
      <c r="U55" s="14">
        <v>637279</v>
      </c>
    </row>
    <row r="56" spans="1:21">
      <c r="A56" s="17">
        <v>10</v>
      </c>
      <c r="B56" s="15" t="s">
        <v>17</v>
      </c>
      <c r="C56" s="17">
        <v>2</v>
      </c>
      <c r="D56" s="14" t="s">
        <v>280</v>
      </c>
      <c r="E56" s="14" t="str">
        <f t="shared" si="0"/>
        <v>שלוחת קש"ב. מספר סניף: 2</v>
      </c>
      <c r="F56" s="14" t="s">
        <v>281</v>
      </c>
      <c r="G56" s="14" t="s">
        <v>282</v>
      </c>
      <c r="H56" s="14">
        <v>7129404</v>
      </c>
      <c r="I56" s="14"/>
      <c r="J56" s="14" t="s">
        <v>283</v>
      </c>
      <c r="K56" s="14" t="s">
        <v>284</v>
      </c>
      <c r="L56" s="14"/>
      <c r="M56" s="14" t="s">
        <v>285</v>
      </c>
      <c r="N56" s="14" t="s">
        <v>74</v>
      </c>
      <c r="O56" s="14" t="s">
        <v>68</v>
      </c>
      <c r="P56" s="14" t="s">
        <v>286</v>
      </c>
      <c r="Q56" s="14"/>
      <c r="R56" s="14"/>
      <c r="S56" s="14"/>
      <c r="T56" s="14">
        <v>190908</v>
      </c>
      <c r="U56" s="14">
        <v>652208</v>
      </c>
    </row>
    <row r="57" spans="1:21">
      <c r="A57" s="17">
        <v>10</v>
      </c>
      <c r="B57" s="15" t="s">
        <v>17</v>
      </c>
      <c r="C57" s="17">
        <v>9</v>
      </c>
      <c r="D57" s="14" t="s">
        <v>287</v>
      </c>
      <c r="E57" s="14" t="str">
        <f t="shared" si="0"/>
        <v>מכון וייצמן. מספר סניף: 9</v>
      </c>
      <c r="F57" s="14" t="s">
        <v>288</v>
      </c>
      <c r="G57" s="14" t="s">
        <v>233</v>
      </c>
      <c r="H57" s="14">
        <v>76100</v>
      </c>
      <c r="I57" s="14"/>
      <c r="J57" s="14" t="s">
        <v>289</v>
      </c>
      <c r="K57" s="14" t="s">
        <v>290</v>
      </c>
      <c r="L57" s="14"/>
      <c r="M57" s="14" t="s">
        <v>66</v>
      </c>
      <c r="N57" s="14" t="s">
        <v>74</v>
      </c>
      <c r="O57" s="14" t="s">
        <v>68</v>
      </c>
      <c r="P57" s="14" t="s">
        <v>291</v>
      </c>
      <c r="Q57" s="14" t="s">
        <v>292</v>
      </c>
      <c r="R57" s="14"/>
      <c r="S57" s="14"/>
      <c r="T57" s="14">
        <v>182295</v>
      </c>
      <c r="U57" s="14">
        <v>646162</v>
      </c>
    </row>
    <row r="58" spans="1:21">
      <c r="A58" s="17">
        <v>10</v>
      </c>
      <c r="B58" s="15" t="s">
        <v>17</v>
      </c>
      <c r="C58" s="17">
        <v>10</v>
      </c>
      <c r="D58" s="14" t="s">
        <v>293</v>
      </c>
      <c r="E58" s="14" t="str">
        <f t="shared" si="0"/>
        <v>שלוחת בני ברק. מספר סניף: 10</v>
      </c>
      <c r="F58" s="14" t="s">
        <v>294</v>
      </c>
      <c r="G58" s="14" t="s">
        <v>295</v>
      </c>
      <c r="H58" s="14">
        <v>5126413</v>
      </c>
      <c r="I58" s="14"/>
      <c r="J58" s="14" t="s">
        <v>296</v>
      </c>
      <c r="K58" s="14" t="s">
        <v>297</v>
      </c>
      <c r="L58" s="14" t="s">
        <v>298</v>
      </c>
      <c r="M58" s="14" t="s">
        <v>285</v>
      </c>
      <c r="N58" s="14" t="s">
        <v>74</v>
      </c>
      <c r="O58" s="14" t="s">
        <v>68</v>
      </c>
      <c r="P58" s="14" t="s">
        <v>299</v>
      </c>
      <c r="Q58" s="14"/>
      <c r="R58" s="14"/>
      <c r="S58" s="14"/>
      <c r="T58" s="14">
        <v>183644</v>
      </c>
      <c r="U58" s="14">
        <v>666540</v>
      </c>
    </row>
    <row r="59" spans="1:21">
      <c r="A59" s="17">
        <v>10</v>
      </c>
      <c r="B59" s="15" t="s">
        <v>17</v>
      </c>
      <c r="C59" s="17">
        <v>11</v>
      </c>
      <c r="D59" s="14" t="s">
        <v>300</v>
      </c>
      <c r="E59" s="14" t="str">
        <f t="shared" si="0"/>
        <v>שלוחת אל על. מספר סניף: 11</v>
      </c>
      <c r="F59" s="14" t="s">
        <v>301</v>
      </c>
      <c r="G59" s="14" t="s">
        <v>154</v>
      </c>
      <c r="H59" s="14">
        <v>7010000</v>
      </c>
      <c r="I59" s="14"/>
      <c r="J59" s="14" t="s">
        <v>302</v>
      </c>
      <c r="K59" s="14" t="s">
        <v>303</v>
      </c>
      <c r="L59" s="14"/>
      <c r="M59" s="14" t="s">
        <v>285</v>
      </c>
      <c r="N59" s="14" t="s">
        <v>74</v>
      </c>
      <c r="O59" s="14" t="s">
        <v>68</v>
      </c>
      <c r="P59" s="14" t="s">
        <v>304</v>
      </c>
      <c r="Q59" s="14"/>
      <c r="R59" s="14"/>
      <c r="S59" s="14"/>
      <c r="T59" s="14">
        <v>189845</v>
      </c>
      <c r="U59" s="14">
        <v>655356</v>
      </c>
    </row>
    <row r="60" spans="1:21">
      <c r="A60" s="17">
        <v>10</v>
      </c>
      <c r="B60" s="15" t="s">
        <v>17</v>
      </c>
      <c r="C60" s="17">
        <v>12</v>
      </c>
      <c r="D60" s="14" t="s">
        <v>305</v>
      </c>
      <c r="E60" s="14" t="str">
        <f t="shared" si="0"/>
        <v>שלוחת להבים. מספר סניף: 12</v>
      </c>
      <c r="F60" s="14" t="s">
        <v>306</v>
      </c>
      <c r="G60" s="14" t="s">
        <v>307</v>
      </c>
      <c r="H60" s="14">
        <v>8533800</v>
      </c>
      <c r="I60" s="14"/>
      <c r="J60" s="14" t="s">
        <v>296</v>
      </c>
      <c r="K60" s="14" t="s">
        <v>308</v>
      </c>
      <c r="L60" s="14" t="s">
        <v>298</v>
      </c>
      <c r="M60" s="14" t="s">
        <v>285</v>
      </c>
      <c r="N60" s="14" t="s">
        <v>67</v>
      </c>
      <c r="O60" s="14" t="s">
        <v>68</v>
      </c>
      <c r="P60" s="14" t="s">
        <v>309</v>
      </c>
      <c r="Q60" s="14"/>
      <c r="R60" s="14"/>
      <c r="S60" s="14"/>
      <c r="T60" s="14">
        <v>181837</v>
      </c>
      <c r="U60" s="14">
        <v>586982</v>
      </c>
    </row>
    <row r="61" spans="1:21">
      <c r="A61" s="17">
        <v>10</v>
      </c>
      <c r="B61" s="15" t="s">
        <v>17</v>
      </c>
      <c r="C61" s="17">
        <v>13</v>
      </c>
      <c r="D61" s="14" t="s">
        <v>310</v>
      </c>
      <c r="E61" s="14" t="str">
        <f t="shared" si="0"/>
        <v>שלוחת צורן. מספר סניף: 13</v>
      </c>
      <c r="F61" s="14" t="s">
        <v>311</v>
      </c>
      <c r="G61" s="14" t="s">
        <v>312</v>
      </c>
      <c r="H61" s="14">
        <v>4282300</v>
      </c>
      <c r="I61" s="14"/>
      <c r="J61" s="14" t="s">
        <v>296</v>
      </c>
      <c r="K61" s="14" t="s">
        <v>284</v>
      </c>
      <c r="L61" s="14" t="s">
        <v>298</v>
      </c>
      <c r="M61" s="14" t="s">
        <v>285</v>
      </c>
      <c r="N61" s="14" t="s">
        <v>67</v>
      </c>
      <c r="O61" s="14" t="s">
        <v>68</v>
      </c>
      <c r="P61" s="14" t="s">
        <v>313</v>
      </c>
      <c r="Q61" s="14"/>
      <c r="R61" s="14"/>
      <c r="S61" s="14"/>
      <c r="T61" s="14">
        <v>195112</v>
      </c>
      <c r="U61" s="14">
        <v>688288</v>
      </c>
    </row>
    <row r="62" spans="1:21">
      <c r="A62" s="17">
        <v>10</v>
      </c>
      <c r="B62" s="15" t="s">
        <v>17</v>
      </c>
      <c r="C62" s="17">
        <v>14</v>
      </c>
      <c r="D62" s="14" t="s">
        <v>314</v>
      </c>
      <c r="E62" s="14" t="str">
        <f t="shared" si="0"/>
        <v>שלוחת המפרש. מספר סניף: 14</v>
      </c>
      <c r="F62" s="14" t="s">
        <v>315</v>
      </c>
      <c r="G62" s="14" t="s">
        <v>174</v>
      </c>
      <c r="H62" s="14">
        <v>3309518</v>
      </c>
      <c r="I62" s="14"/>
      <c r="J62" s="14" t="s">
        <v>296</v>
      </c>
      <c r="K62" s="14" t="s">
        <v>316</v>
      </c>
      <c r="L62" s="14" t="s">
        <v>298</v>
      </c>
      <c r="M62" s="14" t="s">
        <v>285</v>
      </c>
      <c r="N62" s="14" t="s">
        <v>74</v>
      </c>
      <c r="O62" s="14" t="s">
        <v>68</v>
      </c>
      <c r="P62" s="14" t="s">
        <v>317</v>
      </c>
      <c r="Q62" s="14"/>
      <c r="R62" s="14"/>
      <c r="S62" s="14"/>
      <c r="T62" s="14">
        <v>200461</v>
      </c>
      <c r="U62" s="14">
        <v>746788</v>
      </c>
    </row>
    <row r="63" spans="1:21">
      <c r="A63" s="17">
        <v>10</v>
      </c>
      <c r="B63" s="15" t="s">
        <v>17</v>
      </c>
      <c r="C63" s="17">
        <v>16</v>
      </c>
      <c r="D63" s="14" t="s">
        <v>318</v>
      </c>
      <c r="E63" s="14" t="str">
        <f t="shared" si="0"/>
        <v>שלוחת הדסה. מספר סניף: 16</v>
      </c>
      <c r="F63" s="14" t="s">
        <v>319</v>
      </c>
      <c r="G63" s="14" t="s">
        <v>62</v>
      </c>
      <c r="H63" s="14">
        <v>9574527</v>
      </c>
      <c r="I63" s="14"/>
      <c r="J63" s="14" t="s">
        <v>296</v>
      </c>
      <c r="K63" s="14" t="s">
        <v>320</v>
      </c>
      <c r="L63" s="14" t="s">
        <v>298</v>
      </c>
      <c r="M63" s="14" t="s">
        <v>285</v>
      </c>
      <c r="N63" s="14" t="s">
        <v>74</v>
      </c>
      <c r="O63" s="14" t="s">
        <v>68</v>
      </c>
      <c r="P63" s="14" t="s">
        <v>113</v>
      </c>
      <c r="Q63" s="14"/>
      <c r="R63" s="14"/>
      <c r="S63" s="14"/>
      <c r="T63" s="14">
        <v>214285</v>
      </c>
      <c r="U63" s="14">
        <v>630298</v>
      </c>
    </row>
    <row r="64" spans="1:21">
      <c r="A64" s="17">
        <v>10</v>
      </c>
      <c r="B64" s="15" t="s">
        <v>17</v>
      </c>
      <c r="C64" s="17">
        <v>17</v>
      </c>
      <c r="D64" s="14" t="s">
        <v>321</v>
      </c>
      <c r="E64" s="14" t="str">
        <f t="shared" si="0"/>
        <v>אזורי חן. מספר סניף: 17</v>
      </c>
      <c r="F64" s="14" t="s">
        <v>322</v>
      </c>
      <c r="G64" s="14" t="s">
        <v>88</v>
      </c>
      <c r="H64" s="14">
        <v>69379</v>
      </c>
      <c r="I64" s="14"/>
      <c r="J64" s="14" t="s">
        <v>296</v>
      </c>
      <c r="K64" s="14" t="s">
        <v>323</v>
      </c>
      <c r="L64" s="14" t="s">
        <v>298</v>
      </c>
      <c r="M64" s="14" t="s">
        <v>285</v>
      </c>
      <c r="N64" s="14" t="s">
        <v>67</v>
      </c>
      <c r="O64" s="14" t="s">
        <v>68</v>
      </c>
      <c r="P64" s="14" t="s">
        <v>324</v>
      </c>
      <c r="Q64" s="14" t="s">
        <v>325</v>
      </c>
      <c r="R64" s="14"/>
      <c r="S64" s="14"/>
      <c r="T64" s="14">
        <v>180549</v>
      </c>
      <c r="U64" s="14">
        <v>670877</v>
      </c>
    </row>
    <row r="65" spans="1:21">
      <c r="A65" s="17">
        <v>10</v>
      </c>
      <c r="B65" s="15" t="s">
        <v>17</v>
      </c>
      <c r="C65" s="17">
        <v>50</v>
      </c>
      <c r="D65" s="14" t="s">
        <v>326</v>
      </c>
      <c r="E65" s="14" t="str">
        <f t="shared" si="0"/>
        <v>בית אבות "מגדלי הים התיכון". מספר סניף: 50</v>
      </c>
      <c r="F65" s="14" t="s">
        <v>327</v>
      </c>
      <c r="G65" s="14" t="s">
        <v>101</v>
      </c>
      <c r="H65" s="14">
        <v>4428551</v>
      </c>
      <c r="I65" s="14"/>
      <c r="J65" s="14"/>
      <c r="K65" s="14" t="s">
        <v>328</v>
      </c>
      <c r="L65" s="14"/>
      <c r="M65" s="14" t="s">
        <v>285</v>
      </c>
      <c r="N65" s="14"/>
      <c r="O65" s="14" t="s">
        <v>68</v>
      </c>
      <c r="P65" s="14" t="s">
        <v>329</v>
      </c>
      <c r="Q65" s="14"/>
      <c r="R65" s="14"/>
      <c r="S65" s="14"/>
      <c r="T65" s="14">
        <v>189794</v>
      </c>
      <c r="U65" s="14">
        <v>676220</v>
      </c>
    </row>
    <row r="66" spans="1:21">
      <c r="A66" s="17">
        <v>10</v>
      </c>
      <c r="B66" s="15" t="s">
        <v>17</v>
      </c>
      <c r="C66" s="17">
        <v>51</v>
      </c>
      <c r="D66" s="14" t="s">
        <v>330</v>
      </c>
      <c r="E66" s="14" t="str">
        <f t="shared" si="0"/>
        <v>בית אבות "הדרים בכפר". מספר סניף: 51</v>
      </c>
      <c r="F66" s="14" t="s">
        <v>331</v>
      </c>
      <c r="G66" s="14" t="s">
        <v>101</v>
      </c>
      <c r="H66" s="14">
        <v>4443628</v>
      </c>
      <c r="I66" s="14"/>
      <c r="J66" s="14"/>
      <c r="K66" s="14" t="s">
        <v>332</v>
      </c>
      <c r="L66" s="14"/>
      <c r="M66" s="14" t="s">
        <v>285</v>
      </c>
      <c r="N66" s="14"/>
      <c r="O66" s="14" t="s">
        <v>68</v>
      </c>
      <c r="P66" s="14" t="s">
        <v>333</v>
      </c>
      <c r="Q66" s="14"/>
      <c r="R66" s="14"/>
      <c r="S66" s="14"/>
      <c r="T66" s="14">
        <v>193450</v>
      </c>
      <c r="U66" s="14">
        <v>676703</v>
      </c>
    </row>
    <row r="67" spans="1:21">
      <c r="A67" s="17">
        <v>10</v>
      </c>
      <c r="B67" s="15" t="s">
        <v>17</v>
      </c>
      <c r="C67" s="17">
        <v>52</v>
      </c>
      <c r="D67" s="14" t="s">
        <v>334</v>
      </c>
      <c r="E67" s="14" t="str">
        <f t="shared" ref="E67:E130" si="1">D67&amp;"."&amp;" "&amp;"מספר סניף:"&amp;" "&amp;C67</f>
        <v>בית אבות "בית בכפר". מספר סניף: 52</v>
      </c>
      <c r="F67" s="14" t="s">
        <v>335</v>
      </c>
      <c r="G67" s="14" t="s">
        <v>101</v>
      </c>
      <c r="H67" s="14">
        <v>4443622</v>
      </c>
      <c r="I67" s="14"/>
      <c r="J67" s="14"/>
      <c r="K67" s="14" t="s">
        <v>336</v>
      </c>
      <c r="L67" s="14"/>
      <c r="M67" s="14" t="s">
        <v>285</v>
      </c>
      <c r="N67" s="14"/>
      <c r="O67" s="14" t="s">
        <v>68</v>
      </c>
      <c r="P67" s="14" t="s">
        <v>337</v>
      </c>
      <c r="Q67" s="14"/>
      <c r="R67" s="14"/>
      <c r="S67" s="14"/>
      <c r="T67" s="14">
        <v>192938</v>
      </c>
      <c r="U67" s="14">
        <v>676691</v>
      </c>
    </row>
    <row r="68" spans="1:21">
      <c r="A68" s="17">
        <v>10</v>
      </c>
      <c r="B68" s="15" t="s">
        <v>17</v>
      </c>
      <c r="C68" s="17">
        <v>53</v>
      </c>
      <c r="D68" s="14" t="s">
        <v>338</v>
      </c>
      <c r="E68" s="14" t="str">
        <f t="shared" si="1"/>
        <v>בית אבות "בית גיל פז". מספר סניף: 53</v>
      </c>
      <c r="F68" s="14" t="s">
        <v>339</v>
      </c>
      <c r="G68" s="14" t="s">
        <v>101</v>
      </c>
      <c r="H68" s="14">
        <v>4445602</v>
      </c>
      <c r="I68" s="14"/>
      <c r="J68" s="14"/>
      <c r="K68" s="14" t="s">
        <v>340</v>
      </c>
      <c r="L68" s="14"/>
      <c r="M68" s="14" t="s">
        <v>285</v>
      </c>
      <c r="N68" s="14"/>
      <c r="O68" s="14" t="s">
        <v>68</v>
      </c>
      <c r="P68" s="14" t="s">
        <v>333</v>
      </c>
      <c r="Q68" s="14"/>
      <c r="R68" s="14"/>
      <c r="S68" s="14"/>
      <c r="T68" s="14">
        <v>192100</v>
      </c>
      <c r="U68" s="14">
        <v>675167</v>
      </c>
    </row>
    <row r="69" spans="1:21">
      <c r="A69" s="17">
        <v>10</v>
      </c>
      <c r="B69" s="15" t="s">
        <v>17</v>
      </c>
      <c r="C69" s="17">
        <v>54</v>
      </c>
      <c r="D69" s="14" t="s">
        <v>341</v>
      </c>
      <c r="E69" s="14" t="str">
        <f t="shared" si="1"/>
        <v>בית אבות "זרע סלומון". מספר סניף: 54</v>
      </c>
      <c r="F69" s="14" t="s">
        <v>342</v>
      </c>
      <c r="G69" s="14" t="s">
        <v>101</v>
      </c>
      <c r="H69" s="14"/>
      <c r="I69" s="14"/>
      <c r="J69" s="14"/>
      <c r="K69" s="14" t="s">
        <v>343</v>
      </c>
      <c r="L69" s="14"/>
      <c r="M69" s="14" t="s">
        <v>285</v>
      </c>
      <c r="N69" s="14"/>
      <c r="O69" s="14" t="s">
        <v>68</v>
      </c>
      <c r="P69" s="14" t="s">
        <v>333</v>
      </c>
      <c r="Q69" s="14"/>
      <c r="R69" s="14"/>
      <c r="S69" s="14"/>
      <c r="T69" s="14">
        <v>189817</v>
      </c>
      <c r="U69" s="14">
        <v>675615</v>
      </c>
    </row>
    <row r="70" spans="1:21">
      <c r="A70" s="17">
        <v>10</v>
      </c>
      <c r="B70" s="15" t="s">
        <v>17</v>
      </c>
      <c r="C70" s="17">
        <v>57</v>
      </c>
      <c r="D70" s="14" t="s">
        <v>344</v>
      </c>
      <c r="E70" s="14" t="str">
        <f t="shared" si="1"/>
        <v>בית אבות "רמת אפעל". מספר סניף: 57</v>
      </c>
      <c r="F70" s="14" t="s">
        <v>345</v>
      </c>
      <c r="G70" s="14" t="s">
        <v>346</v>
      </c>
      <c r="H70" s="14">
        <v>52960</v>
      </c>
      <c r="I70" s="14"/>
      <c r="J70" s="14"/>
      <c r="K70" s="14"/>
      <c r="L70" s="14"/>
      <c r="M70" s="14" t="s">
        <v>285</v>
      </c>
      <c r="N70" s="14"/>
      <c r="O70" s="14" t="s">
        <v>68</v>
      </c>
      <c r="P70" s="14" t="s">
        <v>347</v>
      </c>
      <c r="Q70" s="14" t="s">
        <v>348</v>
      </c>
      <c r="R70" s="14"/>
      <c r="S70" s="14"/>
      <c r="T70" s="14">
        <v>184503</v>
      </c>
      <c r="U70" s="14">
        <v>662122</v>
      </c>
    </row>
    <row r="71" spans="1:21">
      <c r="A71" s="17">
        <v>10</v>
      </c>
      <c r="B71" s="15" t="s">
        <v>17</v>
      </c>
      <c r="C71" s="17">
        <v>58</v>
      </c>
      <c r="D71" s="14" t="s">
        <v>349</v>
      </c>
      <c r="E71" s="14" t="str">
        <f t="shared" si="1"/>
        <v>בית אבות "מעונות מכבי". מספר סניף: 58</v>
      </c>
      <c r="F71" s="14" t="s">
        <v>350</v>
      </c>
      <c r="G71" s="14" t="s">
        <v>62</v>
      </c>
      <c r="H71" s="14">
        <v>96260</v>
      </c>
      <c r="I71" s="14"/>
      <c r="J71" s="14"/>
      <c r="K71" s="14"/>
      <c r="L71" s="14"/>
      <c r="M71" s="14" t="s">
        <v>285</v>
      </c>
      <c r="N71" s="14"/>
      <c r="O71" s="14" t="s">
        <v>68</v>
      </c>
      <c r="P71" s="14" t="s">
        <v>347</v>
      </c>
      <c r="Q71" s="14" t="s">
        <v>348</v>
      </c>
      <c r="R71" s="14"/>
      <c r="S71" s="14"/>
      <c r="T71" s="14">
        <v>219932</v>
      </c>
      <c r="U71" s="14">
        <v>631536</v>
      </c>
    </row>
    <row r="72" spans="1:21">
      <c r="A72" s="17">
        <v>10</v>
      </c>
      <c r="B72" s="15" t="s">
        <v>17</v>
      </c>
      <c r="C72" s="17">
        <v>59</v>
      </c>
      <c r="D72" s="14" t="s">
        <v>351</v>
      </c>
      <c r="E72" s="14" t="str">
        <f t="shared" si="1"/>
        <v>נווה דור דיור מוגן. מספר סניף: 59</v>
      </c>
      <c r="F72" s="14" t="s">
        <v>352</v>
      </c>
      <c r="G72" s="14" t="s">
        <v>353</v>
      </c>
      <c r="H72" s="14">
        <v>3608279</v>
      </c>
      <c r="I72" s="14"/>
      <c r="J72" s="14"/>
      <c r="K72" s="14" t="s">
        <v>354</v>
      </c>
      <c r="L72" s="14"/>
      <c r="M72" s="14" t="s">
        <v>285</v>
      </c>
      <c r="N72" s="14"/>
      <c r="O72" s="14" t="s">
        <v>68</v>
      </c>
      <c r="P72" s="14" t="s">
        <v>355</v>
      </c>
      <c r="Q72" s="14"/>
      <c r="R72" s="14"/>
      <c r="S72" s="14"/>
      <c r="T72" s="14">
        <v>211170</v>
      </c>
      <c r="U72" s="14">
        <v>734701</v>
      </c>
    </row>
    <row r="73" spans="1:21">
      <c r="A73" s="17">
        <v>10</v>
      </c>
      <c r="B73" s="15" t="s">
        <v>17</v>
      </c>
      <c r="C73" s="17">
        <v>61</v>
      </c>
      <c r="D73" s="14" t="s">
        <v>356</v>
      </c>
      <c r="E73" s="14" t="str">
        <f t="shared" si="1"/>
        <v>מעונות מכבי בית אילדן. מספר סניף: 61</v>
      </c>
      <c r="F73" s="14" t="s">
        <v>357</v>
      </c>
      <c r="G73" s="14" t="s">
        <v>358</v>
      </c>
      <c r="H73" s="14">
        <v>2640143</v>
      </c>
      <c r="I73" s="14"/>
      <c r="J73" s="14"/>
      <c r="K73" s="14" t="s">
        <v>359</v>
      </c>
      <c r="L73" s="14"/>
      <c r="M73" s="14" t="s">
        <v>285</v>
      </c>
      <c r="N73" s="14"/>
      <c r="O73" s="14" t="s">
        <v>68</v>
      </c>
      <c r="P73" s="14" t="s">
        <v>355</v>
      </c>
      <c r="Q73" s="14"/>
      <c r="R73" s="14"/>
      <c r="S73" s="14"/>
      <c r="T73" s="14">
        <v>208133</v>
      </c>
      <c r="U73" s="14">
        <v>750115</v>
      </c>
    </row>
    <row r="74" spans="1:21">
      <c r="A74" s="17">
        <v>10</v>
      </c>
      <c r="B74" s="15" t="s">
        <v>17</v>
      </c>
      <c r="C74" s="17">
        <v>62</v>
      </c>
      <c r="D74" s="14" t="s">
        <v>360</v>
      </c>
      <c r="E74" s="14" t="str">
        <f t="shared" si="1"/>
        <v>בית אבות "בית מוזס". מספר סניף: 62</v>
      </c>
      <c r="F74" s="14" t="s">
        <v>361</v>
      </c>
      <c r="G74" s="14" t="s">
        <v>62</v>
      </c>
      <c r="H74" s="14">
        <v>93504</v>
      </c>
      <c r="I74" s="14"/>
      <c r="J74" s="14"/>
      <c r="K74" s="14"/>
      <c r="L74" s="14"/>
      <c r="M74" s="14" t="s">
        <v>285</v>
      </c>
      <c r="N74" s="14"/>
      <c r="O74" s="14" t="s">
        <v>68</v>
      </c>
      <c r="P74" s="14" t="s">
        <v>362</v>
      </c>
      <c r="Q74" s="14" t="s">
        <v>348</v>
      </c>
      <c r="R74" s="14"/>
      <c r="S74" s="14"/>
      <c r="T74" s="14">
        <v>221184</v>
      </c>
      <c r="U74" s="14">
        <v>629837</v>
      </c>
    </row>
    <row r="75" spans="1:21">
      <c r="A75" s="17">
        <v>10</v>
      </c>
      <c r="B75" s="15" t="s">
        <v>17</v>
      </c>
      <c r="C75" s="17">
        <v>63</v>
      </c>
      <c r="D75" s="14" t="s">
        <v>363</v>
      </c>
      <c r="E75" s="14" t="str">
        <f t="shared" si="1"/>
        <v>בית אבות "נופים". מספר סניף: 63</v>
      </c>
      <c r="F75" s="14" t="s">
        <v>364</v>
      </c>
      <c r="G75" s="14" t="s">
        <v>62</v>
      </c>
      <c r="H75" s="14">
        <v>9650230</v>
      </c>
      <c r="I75" s="14"/>
      <c r="J75" s="14"/>
      <c r="K75" s="14" t="s">
        <v>365</v>
      </c>
      <c r="L75" s="14"/>
      <c r="M75" s="14" t="s">
        <v>285</v>
      </c>
      <c r="N75" s="14"/>
      <c r="O75" s="14" t="s">
        <v>68</v>
      </c>
      <c r="P75" s="14" t="s">
        <v>366</v>
      </c>
      <c r="Q75" s="14"/>
      <c r="R75" s="14"/>
      <c r="S75" s="14"/>
      <c r="T75" s="14">
        <v>216364</v>
      </c>
      <c r="U75" s="14">
        <v>629934</v>
      </c>
    </row>
    <row r="76" spans="1:21">
      <c r="A76" s="17">
        <v>10</v>
      </c>
      <c r="B76" s="15" t="s">
        <v>17</v>
      </c>
      <c r="C76" s="17">
        <v>64</v>
      </c>
      <c r="D76" s="14" t="s">
        <v>367</v>
      </c>
      <c r="E76" s="14" t="str">
        <f t="shared" si="1"/>
        <v>בית אבות "הוד". מספר סניף: 64</v>
      </c>
      <c r="F76" s="14" t="s">
        <v>368</v>
      </c>
      <c r="G76" s="14" t="s">
        <v>62</v>
      </c>
      <c r="H76" s="14">
        <v>9670402</v>
      </c>
      <c r="I76" s="14"/>
      <c r="J76" s="14"/>
      <c r="K76" s="14" t="s">
        <v>369</v>
      </c>
      <c r="L76" s="14"/>
      <c r="M76" s="14" t="s">
        <v>285</v>
      </c>
      <c r="N76" s="14"/>
      <c r="O76" s="14" t="s">
        <v>68</v>
      </c>
      <c r="P76" s="14" t="s">
        <v>366</v>
      </c>
      <c r="Q76" s="14"/>
      <c r="R76" s="14"/>
      <c r="S76" s="14"/>
      <c r="T76" s="14">
        <v>216898</v>
      </c>
      <c r="U76" s="14">
        <v>629740</v>
      </c>
    </row>
    <row r="77" spans="1:21">
      <c r="A77" s="17">
        <v>10</v>
      </c>
      <c r="B77" s="15" t="s">
        <v>17</v>
      </c>
      <c r="C77" s="17">
        <v>65</v>
      </c>
      <c r="D77" s="14" t="s">
        <v>370</v>
      </c>
      <c r="E77" s="14" t="str">
        <f t="shared" si="1"/>
        <v>בית אבות "נופי גילה". מספר סניף: 65</v>
      </c>
      <c r="F77" s="14" t="s">
        <v>371</v>
      </c>
      <c r="G77" s="14" t="s">
        <v>62</v>
      </c>
      <c r="H77" s="14">
        <v>9386103</v>
      </c>
      <c r="I77" s="14"/>
      <c r="J77" s="14"/>
      <c r="K77" s="14" t="s">
        <v>372</v>
      </c>
      <c r="L77" s="14"/>
      <c r="M77" s="14" t="s">
        <v>285</v>
      </c>
      <c r="N77" s="14"/>
      <c r="O77" s="14" t="s">
        <v>68</v>
      </c>
      <c r="P77" s="14" t="s">
        <v>366</v>
      </c>
      <c r="Q77" s="14"/>
      <c r="R77" s="14"/>
      <c r="S77" s="14"/>
      <c r="T77" s="14">
        <v>218555</v>
      </c>
      <c r="U77" s="14">
        <v>626581</v>
      </c>
    </row>
    <row r="78" spans="1:21">
      <c r="A78" s="17">
        <v>10</v>
      </c>
      <c r="B78" s="15" t="s">
        <v>17</v>
      </c>
      <c r="C78" s="17">
        <v>67</v>
      </c>
      <c r="D78" s="14" t="s">
        <v>373</v>
      </c>
      <c r="E78" s="14" t="str">
        <f t="shared" si="1"/>
        <v>שלוחת חצור הגלילית. מספר סניף: 67</v>
      </c>
      <c r="F78" s="14" t="s">
        <v>374</v>
      </c>
      <c r="G78" s="14" t="s">
        <v>375</v>
      </c>
      <c r="H78" s="14">
        <v>1030000</v>
      </c>
      <c r="I78" s="14"/>
      <c r="J78" s="14" t="s">
        <v>296</v>
      </c>
      <c r="K78" s="14" t="s">
        <v>376</v>
      </c>
      <c r="L78" s="14" t="s">
        <v>298</v>
      </c>
      <c r="M78" s="14" t="s">
        <v>285</v>
      </c>
      <c r="N78" s="14" t="s">
        <v>67</v>
      </c>
      <c r="O78" s="14" t="s">
        <v>68</v>
      </c>
      <c r="P78" s="14" t="s">
        <v>377</v>
      </c>
      <c r="Q78" s="14"/>
      <c r="R78" s="14"/>
      <c r="S78" s="14"/>
      <c r="T78" s="14">
        <v>251130</v>
      </c>
      <c r="U78" s="14">
        <v>764830</v>
      </c>
    </row>
    <row r="79" spans="1:21">
      <c r="A79" s="17">
        <v>10</v>
      </c>
      <c r="B79" s="15" t="s">
        <v>17</v>
      </c>
      <c r="C79" s="17">
        <v>104</v>
      </c>
      <c r="D79" s="14" t="s">
        <v>378</v>
      </c>
      <c r="E79" s="14" t="str">
        <f t="shared" si="1"/>
        <v>משכנתאות קרית הממשלה. מספר סניף: 104</v>
      </c>
      <c r="F79" s="14" t="s">
        <v>379</v>
      </c>
      <c r="G79" s="14" t="s">
        <v>174</v>
      </c>
      <c r="H79" s="14">
        <v>3309501</v>
      </c>
      <c r="I79" s="14"/>
      <c r="J79" s="14" t="s">
        <v>380</v>
      </c>
      <c r="K79" s="14" t="s">
        <v>381</v>
      </c>
      <c r="L79" s="14"/>
      <c r="M79" s="14" t="s">
        <v>66</v>
      </c>
      <c r="N79" s="14" t="s">
        <v>382</v>
      </c>
      <c r="O79" s="14" t="s">
        <v>68</v>
      </c>
      <c r="P79" s="14" t="s">
        <v>383</v>
      </c>
      <c r="Q79" s="14"/>
      <c r="R79" s="14"/>
      <c r="S79" s="14"/>
      <c r="T79" s="14">
        <v>200332</v>
      </c>
      <c r="U79" s="14">
        <v>746952</v>
      </c>
    </row>
    <row r="80" spans="1:21">
      <c r="A80" s="17">
        <v>10</v>
      </c>
      <c r="B80" s="15" t="s">
        <v>17</v>
      </c>
      <c r="C80" s="17">
        <v>112</v>
      </c>
      <c r="D80" s="14" t="s">
        <v>384</v>
      </c>
      <c r="E80" s="14" t="str">
        <f t="shared" si="1"/>
        <v>שלוחת עזריאלי. מספר סניף: 112</v>
      </c>
      <c r="F80" s="14" t="s">
        <v>385</v>
      </c>
      <c r="G80" s="14" t="s">
        <v>88</v>
      </c>
      <c r="H80" s="14">
        <v>6701101</v>
      </c>
      <c r="I80" s="14"/>
      <c r="J80" s="14" t="s">
        <v>296</v>
      </c>
      <c r="K80" s="14" t="s">
        <v>386</v>
      </c>
      <c r="L80" s="14" t="s">
        <v>298</v>
      </c>
      <c r="M80" s="14" t="s">
        <v>66</v>
      </c>
      <c r="N80" s="14" t="s">
        <v>74</v>
      </c>
      <c r="O80" s="14" t="s">
        <v>68</v>
      </c>
      <c r="P80" s="14" t="s">
        <v>387</v>
      </c>
      <c r="Q80" s="14" t="s">
        <v>388</v>
      </c>
      <c r="R80" s="14"/>
      <c r="S80" s="14"/>
      <c r="T80" s="14">
        <v>180513</v>
      </c>
      <c r="U80" s="14">
        <v>664689</v>
      </c>
    </row>
    <row r="81" spans="1:21">
      <c r="A81" s="17">
        <v>10</v>
      </c>
      <c r="B81" s="15" t="s">
        <v>17</v>
      </c>
      <c r="C81" s="17">
        <v>152</v>
      </c>
      <c r="D81" s="14" t="s">
        <v>389</v>
      </c>
      <c r="E81" s="14" t="str">
        <f t="shared" si="1"/>
        <v>שלוחת קרית השרון. מספר סניף: 152</v>
      </c>
      <c r="F81" s="14" t="s">
        <v>390</v>
      </c>
      <c r="G81" s="14" t="s">
        <v>148</v>
      </c>
      <c r="H81" s="14"/>
      <c r="I81" s="14"/>
      <c r="J81" s="14" t="s">
        <v>391</v>
      </c>
      <c r="K81" s="14" t="s">
        <v>392</v>
      </c>
      <c r="L81" s="14" t="s">
        <v>391</v>
      </c>
      <c r="M81" s="14" t="s">
        <v>285</v>
      </c>
      <c r="N81" s="14"/>
      <c r="O81" s="14" t="s">
        <v>68</v>
      </c>
      <c r="P81" s="14" t="s">
        <v>393</v>
      </c>
      <c r="Q81" s="14" t="s">
        <v>394</v>
      </c>
      <c r="R81" s="14"/>
      <c r="S81" s="14"/>
      <c r="T81" s="14">
        <v>188013</v>
      </c>
      <c r="U81" s="14">
        <v>689939</v>
      </c>
    </row>
    <row r="82" spans="1:21">
      <c r="A82" s="17">
        <v>10</v>
      </c>
      <c r="B82" s="15" t="s">
        <v>17</v>
      </c>
      <c r="C82" s="17">
        <v>153</v>
      </c>
      <c r="D82" s="14" t="s">
        <v>395</v>
      </c>
      <c r="E82" s="14" t="str">
        <f t="shared" si="1"/>
        <v>בית אבות דור כרמל. מספר סניף: 153</v>
      </c>
      <c r="F82" s="14" t="s">
        <v>396</v>
      </c>
      <c r="G82" s="14" t="s">
        <v>174</v>
      </c>
      <c r="H82" s="14">
        <v>3258701</v>
      </c>
      <c r="I82" s="14"/>
      <c r="J82" s="14" t="s">
        <v>397</v>
      </c>
      <c r="K82" s="14" t="s">
        <v>398</v>
      </c>
      <c r="L82" s="14"/>
      <c r="M82" s="14" t="s">
        <v>285</v>
      </c>
      <c r="N82" s="14"/>
      <c r="O82" s="14" t="s">
        <v>68</v>
      </c>
      <c r="P82" s="14" t="s">
        <v>399</v>
      </c>
      <c r="Q82" s="14"/>
      <c r="R82" s="14"/>
      <c r="S82" s="14"/>
      <c r="T82" s="14">
        <v>202787</v>
      </c>
      <c r="U82" s="14">
        <v>743114</v>
      </c>
    </row>
    <row r="83" spans="1:21">
      <c r="A83" s="17">
        <v>10</v>
      </c>
      <c r="B83" s="15" t="s">
        <v>17</v>
      </c>
      <c r="C83" s="17">
        <v>160</v>
      </c>
      <c r="D83" s="14" t="s">
        <v>400</v>
      </c>
      <c r="E83" s="14" t="str">
        <f t="shared" si="1"/>
        <v>שלוחת גבעת טל. מספר סניף: 160</v>
      </c>
      <c r="F83" s="14" t="s">
        <v>401</v>
      </c>
      <c r="G83" s="14" t="s">
        <v>402</v>
      </c>
      <c r="H83" s="14">
        <v>4857301</v>
      </c>
      <c r="I83" s="14"/>
      <c r="J83" s="14" t="s">
        <v>296</v>
      </c>
      <c r="K83" s="14" t="s">
        <v>403</v>
      </c>
      <c r="L83" s="14" t="s">
        <v>298</v>
      </c>
      <c r="M83" s="14" t="s">
        <v>285</v>
      </c>
      <c r="N83" s="14" t="s">
        <v>67</v>
      </c>
      <c r="O83" s="14" t="s">
        <v>68</v>
      </c>
      <c r="P83" s="14" t="s">
        <v>394</v>
      </c>
      <c r="Q83" s="14"/>
      <c r="R83" s="14"/>
      <c r="S83" s="14"/>
      <c r="T83" s="14">
        <v>196958</v>
      </c>
      <c r="U83" s="14">
        <v>666616</v>
      </c>
    </row>
    <row r="84" spans="1:21">
      <c r="A84" s="17">
        <v>10</v>
      </c>
      <c r="B84" s="15" t="s">
        <v>17</v>
      </c>
      <c r="C84" s="17">
        <v>161</v>
      </c>
      <c r="D84" s="14" t="s">
        <v>404</v>
      </c>
      <c r="E84" s="14" t="str">
        <f t="shared" si="1"/>
        <v>שלוחת ביתן אהרון. מספר סניף: 161</v>
      </c>
      <c r="F84" s="14" t="s">
        <v>405</v>
      </c>
      <c r="G84" s="14" t="s">
        <v>406</v>
      </c>
      <c r="H84" s="14">
        <v>4029400</v>
      </c>
      <c r="I84" s="14"/>
      <c r="J84" s="14" t="s">
        <v>296</v>
      </c>
      <c r="K84" s="14" t="s">
        <v>284</v>
      </c>
      <c r="L84" s="14" t="s">
        <v>298</v>
      </c>
      <c r="M84" s="14" t="s">
        <v>285</v>
      </c>
      <c r="N84" s="14" t="s">
        <v>67</v>
      </c>
      <c r="O84" s="14" t="s">
        <v>68</v>
      </c>
      <c r="P84" s="14" t="s">
        <v>407</v>
      </c>
      <c r="Q84" s="14" t="s">
        <v>408</v>
      </c>
      <c r="R84" s="14"/>
      <c r="S84" s="14"/>
      <c r="T84" s="14">
        <v>187856</v>
      </c>
      <c r="U84" s="14">
        <v>696448</v>
      </c>
    </row>
    <row r="85" spans="1:21">
      <c r="A85" s="17">
        <v>10</v>
      </c>
      <c r="B85" s="15" t="s">
        <v>17</v>
      </c>
      <c r="C85" s="17">
        <v>162</v>
      </c>
      <c r="D85" s="14" t="s">
        <v>409</v>
      </c>
      <c r="E85" s="14" t="str">
        <f t="shared" si="1"/>
        <v>שלוחת חלומות זכרון. מספר סניף: 162</v>
      </c>
      <c r="F85" s="14" t="s">
        <v>410</v>
      </c>
      <c r="G85" s="14" t="s">
        <v>411</v>
      </c>
      <c r="H85" s="14"/>
      <c r="I85" s="14"/>
      <c r="J85" s="14" t="s">
        <v>296</v>
      </c>
      <c r="K85" s="14" t="s">
        <v>412</v>
      </c>
      <c r="L85" s="14" t="s">
        <v>298</v>
      </c>
      <c r="M85" s="14" t="s">
        <v>285</v>
      </c>
      <c r="N85" s="14" t="s">
        <v>67</v>
      </c>
      <c r="O85" s="14" t="s">
        <v>68</v>
      </c>
      <c r="P85" s="14" t="s">
        <v>407</v>
      </c>
      <c r="Q85" s="14" t="s">
        <v>413</v>
      </c>
      <c r="R85" s="14"/>
      <c r="S85" s="14"/>
      <c r="T85" s="14">
        <v>196824</v>
      </c>
      <c r="U85" s="14">
        <v>719218</v>
      </c>
    </row>
    <row r="86" spans="1:21">
      <c r="A86" s="17">
        <v>10</v>
      </c>
      <c r="B86" s="15" t="s">
        <v>17</v>
      </c>
      <c r="C86" s="17">
        <v>163</v>
      </c>
      <c r="D86" s="14" t="s">
        <v>414</v>
      </c>
      <c r="E86" s="14" t="str">
        <f t="shared" si="1"/>
        <v>שלוחת לב הפארק. מספר סניף: 163</v>
      </c>
      <c r="F86" s="14" t="s">
        <v>415</v>
      </c>
      <c r="G86" s="14" t="s">
        <v>416</v>
      </c>
      <c r="H86" s="14">
        <v>4350108</v>
      </c>
      <c r="I86" s="14"/>
      <c r="J86" s="14" t="s">
        <v>296</v>
      </c>
      <c r="K86" s="14" t="s">
        <v>417</v>
      </c>
      <c r="L86" s="14" t="s">
        <v>298</v>
      </c>
      <c r="M86" s="14" t="s">
        <v>66</v>
      </c>
      <c r="N86" s="14" t="s">
        <v>67</v>
      </c>
      <c r="O86" s="14" t="s">
        <v>68</v>
      </c>
      <c r="P86" s="14" t="s">
        <v>418</v>
      </c>
      <c r="Q86" s="14"/>
      <c r="R86" s="14"/>
      <c r="S86" s="14"/>
      <c r="T86" s="14">
        <v>186442</v>
      </c>
      <c r="U86" s="14">
        <v>676941</v>
      </c>
    </row>
    <row r="87" spans="1:21">
      <c r="A87" s="17">
        <v>10</v>
      </c>
      <c r="B87" s="15" t="s">
        <v>17</v>
      </c>
      <c r="C87" s="17">
        <v>164</v>
      </c>
      <c r="D87" s="14" t="s">
        <v>419</v>
      </c>
      <c r="E87" s="14" t="str">
        <f t="shared" si="1"/>
        <v>שלוחת רמת בית שמש. מספר סניף: 164</v>
      </c>
      <c r="F87" s="14" t="s">
        <v>420</v>
      </c>
      <c r="G87" s="14" t="s">
        <v>268</v>
      </c>
      <c r="H87" s="14">
        <v>9909603</v>
      </c>
      <c r="I87" s="14"/>
      <c r="J87" s="14" t="s">
        <v>296</v>
      </c>
      <c r="K87" s="14" t="s">
        <v>421</v>
      </c>
      <c r="L87" s="14" t="s">
        <v>298</v>
      </c>
      <c r="M87" s="14" t="s">
        <v>66</v>
      </c>
      <c r="N87" s="14" t="s">
        <v>67</v>
      </c>
      <c r="O87" s="14" t="s">
        <v>68</v>
      </c>
      <c r="P87" s="14" t="s">
        <v>422</v>
      </c>
      <c r="Q87" s="14"/>
      <c r="R87" s="14"/>
      <c r="S87" s="14"/>
      <c r="T87" s="14">
        <v>198935</v>
      </c>
      <c r="U87" s="14">
        <v>624659</v>
      </c>
    </row>
    <row r="88" spans="1:21">
      <c r="A88" s="17">
        <v>10</v>
      </c>
      <c r="B88" s="15" t="s">
        <v>17</v>
      </c>
      <c r="C88" s="17">
        <v>466</v>
      </c>
      <c r="D88" s="14" t="s">
        <v>423</v>
      </c>
      <c r="E88" s="14" t="str">
        <f t="shared" si="1"/>
        <v>שלוחת אורנית. מספר סניף: 466</v>
      </c>
      <c r="F88" s="14" t="s">
        <v>424</v>
      </c>
      <c r="G88" s="14" t="s">
        <v>425</v>
      </c>
      <c r="H88" s="14">
        <v>44813</v>
      </c>
      <c r="I88" s="14"/>
      <c r="J88" s="14" t="s">
        <v>426</v>
      </c>
      <c r="K88" s="14" t="s">
        <v>427</v>
      </c>
      <c r="L88" s="14"/>
      <c r="M88" s="14" t="s">
        <v>285</v>
      </c>
      <c r="N88" s="14" t="s">
        <v>67</v>
      </c>
      <c r="O88" s="14" t="s">
        <v>68</v>
      </c>
      <c r="P88" s="14" t="s">
        <v>428</v>
      </c>
      <c r="Q88" s="14" t="s">
        <v>429</v>
      </c>
      <c r="R88" s="14"/>
      <c r="S88" s="14"/>
      <c r="T88" s="14">
        <v>199712</v>
      </c>
      <c r="U88" s="14">
        <v>670714</v>
      </c>
    </row>
    <row r="89" spans="1:21">
      <c r="A89" s="17">
        <v>10</v>
      </c>
      <c r="B89" s="15" t="s">
        <v>17</v>
      </c>
      <c r="C89" s="17">
        <v>501</v>
      </c>
      <c r="D89" s="14" t="s">
        <v>430</v>
      </c>
      <c r="E89" s="14" t="str">
        <f t="shared" si="1"/>
        <v>משכנתאות כיכר השבת. מספר סניף: 501</v>
      </c>
      <c r="F89" s="14" t="s">
        <v>431</v>
      </c>
      <c r="G89" s="14" t="s">
        <v>62</v>
      </c>
      <c r="H89" s="14">
        <v>9526202</v>
      </c>
      <c r="I89" s="14"/>
      <c r="J89" s="14" t="s">
        <v>432</v>
      </c>
      <c r="K89" s="14" t="s">
        <v>433</v>
      </c>
      <c r="L89" s="14"/>
      <c r="M89" s="14" t="s">
        <v>285</v>
      </c>
      <c r="N89" s="14" t="s">
        <v>382</v>
      </c>
      <c r="O89" s="14" t="s">
        <v>68</v>
      </c>
      <c r="P89" s="14" t="s">
        <v>434</v>
      </c>
      <c r="Q89" s="14"/>
      <c r="R89" s="14"/>
      <c r="S89" s="14"/>
      <c r="T89" s="14">
        <v>220791</v>
      </c>
      <c r="U89" s="14">
        <v>632852</v>
      </c>
    </row>
    <row r="90" spans="1:21">
      <c r="A90" s="17">
        <v>10</v>
      </c>
      <c r="B90" s="15" t="s">
        <v>17</v>
      </c>
      <c r="C90" s="17">
        <v>503</v>
      </c>
      <c r="D90" s="14" t="s">
        <v>435</v>
      </c>
      <c r="E90" s="14" t="str">
        <f t="shared" si="1"/>
        <v>משכנתאות מודיעין. מספר סניף: 503</v>
      </c>
      <c r="F90" s="14" t="s">
        <v>436</v>
      </c>
      <c r="G90" s="14" t="s">
        <v>91</v>
      </c>
      <c r="H90" s="14">
        <v>7177078</v>
      </c>
      <c r="I90" s="14"/>
      <c r="J90" s="14" t="s">
        <v>437</v>
      </c>
      <c r="K90" s="14" t="s">
        <v>438</v>
      </c>
      <c r="L90" s="14"/>
      <c r="M90" s="14" t="s">
        <v>66</v>
      </c>
      <c r="N90" s="14" t="s">
        <v>67</v>
      </c>
      <c r="O90" s="14" t="s">
        <v>68</v>
      </c>
      <c r="P90" s="14" t="s">
        <v>439</v>
      </c>
      <c r="Q90" s="14"/>
      <c r="R90" s="14"/>
      <c r="S90" s="14"/>
      <c r="T90" s="14">
        <v>200812</v>
      </c>
      <c r="U90" s="14">
        <v>646164</v>
      </c>
    </row>
    <row r="91" spans="1:21">
      <c r="A91" s="17">
        <v>10</v>
      </c>
      <c r="B91" s="15" t="s">
        <v>17</v>
      </c>
      <c r="C91" s="17">
        <v>507</v>
      </c>
      <c r="D91" s="14" t="s">
        <v>440</v>
      </c>
      <c r="E91" s="14" t="str">
        <f t="shared" si="1"/>
        <v>משכנתאות קרית אונו. מספר סניף: 507</v>
      </c>
      <c r="F91" s="14" t="s">
        <v>441</v>
      </c>
      <c r="G91" s="14" t="s">
        <v>442</v>
      </c>
      <c r="H91" s="14">
        <v>5542527</v>
      </c>
      <c r="I91" s="14"/>
      <c r="J91" s="14" t="s">
        <v>443</v>
      </c>
      <c r="K91" s="14" t="s">
        <v>444</v>
      </c>
      <c r="L91" s="14"/>
      <c r="M91" s="14" t="s">
        <v>66</v>
      </c>
      <c r="N91" s="14" t="s">
        <v>74</v>
      </c>
      <c r="O91" s="14" t="s">
        <v>68</v>
      </c>
      <c r="P91" s="14" t="s">
        <v>173</v>
      </c>
      <c r="Q91" s="14"/>
      <c r="R91" s="14"/>
      <c r="S91" s="14"/>
      <c r="T91" s="14">
        <v>187322</v>
      </c>
      <c r="U91" s="14">
        <v>662516</v>
      </c>
    </row>
    <row r="92" spans="1:21">
      <c r="A92" s="17">
        <v>10</v>
      </c>
      <c r="B92" s="15" t="s">
        <v>17</v>
      </c>
      <c r="C92" s="17">
        <v>508</v>
      </c>
      <c r="D92" s="14" t="s">
        <v>445</v>
      </c>
      <c r="E92" s="14" t="str">
        <f t="shared" si="1"/>
        <v>משכנתאות הוד השרון. מספר סניף: 508</v>
      </c>
      <c r="F92" s="14" t="s">
        <v>446</v>
      </c>
      <c r="G92" s="14" t="s">
        <v>447</v>
      </c>
      <c r="H92" s="14">
        <v>4528445</v>
      </c>
      <c r="I92" s="14"/>
      <c r="J92" s="14" t="s">
        <v>448</v>
      </c>
      <c r="K92" s="14" t="s">
        <v>449</v>
      </c>
      <c r="L92" s="14"/>
      <c r="M92" s="14" t="s">
        <v>285</v>
      </c>
      <c r="N92" s="14" t="s">
        <v>67</v>
      </c>
      <c r="O92" s="14" t="s">
        <v>68</v>
      </c>
      <c r="P92" s="14" t="s">
        <v>450</v>
      </c>
      <c r="Q92" s="14" t="s">
        <v>451</v>
      </c>
      <c r="R92" s="14"/>
      <c r="S92" s="14"/>
      <c r="T92" s="14">
        <v>190984</v>
      </c>
      <c r="U92" s="14">
        <v>674434</v>
      </c>
    </row>
    <row r="93" spans="1:21">
      <c r="A93" s="17">
        <v>10</v>
      </c>
      <c r="B93" s="15" t="s">
        <v>17</v>
      </c>
      <c r="C93" s="17">
        <v>509</v>
      </c>
      <c r="D93" s="14" t="s">
        <v>452</v>
      </c>
      <c r="E93" s="14" t="str">
        <f t="shared" si="1"/>
        <v>משכנתאות הנביאים. מספר סניף: 509</v>
      </c>
      <c r="F93" s="14" t="s">
        <v>453</v>
      </c>
      <c r="G93" s="14" t="s">
        <v>174</v>
      </c>
      <c r="H93" s="14">
        <v>3304510</v>
      </c>
      <c r="I93" s="14"/>
      <c r="J93" s="14" t="s">
        <v>454</v>
      </c>
      <c r="K93" s="14" t="s">
        <v>455</v>
      </c>
      <c r="L93" s="14"/>
      <c r="M93" s="14" t="s">
        <v>66</v>
      </c>
      <c r="N93" s="14" t="s">
        <v>74</v>
      </c>
      <c r="O93" s="14" t="s">
        <v>68</v>
      </c>
      <c r="P93" s="14" t="s">
        <v>456</v>
      </c>
      <c r="Q93" s="14"/>
      <c r="R93" s="14"/>
      <c r="S93" s="14"/>
      <c r="T93" s="14">
        <v>200061</v>
      </c>
      <c r="U93" s="14">
        <v>746776</v>
      </c>
    </row>
    <row r="94" spans="1:21">
      <c r="A94" s="17">
        <v>10</v>
      </c>
      <c r="B94" s="15" t="s">
        <v>17</v>
      </c>
      <c r="C94" s="17">
        <v>511</v>
      </c>
      <c r="D94" s="14" t="s">
        <v>457</v>
      </c>
      <c r="E94" s="14" t="str">
        <f t="shared" si="1"/>
        <v>משכנתאות - ככר העצמאות. מספר סניף: 511</v>
      </c>
      <c r="F94" s="14" t="s">
        <v>458</v>
      </c>
      <c r="G94" s="14" t="s">
        <v>148</v>
      </c>
      <c r="H94" s="14">
        <v>4486200</v>
      </c>
      <c r="I94" s="14"/>
      <c r="J94" s="14" t="s">
        <v>459</v>
      </c>
      <c r="K94" s="14" t="s">
        <v>460</v>
      </c>
      <c r="L94" s="14"/>
      <c r="M94" s="14" t="s">
        <v>285</v>
      </c>
      <c r="N94" s="14" t="s">
        <v>382</v>
      </c>
      <c r="O94" s="14" t="s">
        <v>68</v>
      </c>
      <c r="P94" s="14" t="s">
        <v>461</v>
      </c>
      <c r="Q94" s="14"/>
      <c r="R94" s="14"/>
      <c r="S94" s="14"/>
      <c r="T94" s="14">
        <v>186274</v>
      </c>
      <c r="U94" s="14">
        <v>692996</v>
      </c>
    </row>
    <row r="95" spans="1:21">
      <c r="A95" s="17">
        <v>10</v>
      </c>
      <c r="B95" s="15" t="s">
        <v>17</v>
      </c>
      <c r="C95" s="17">
        <v>512</v>
      </c>
      <c r="D95" s="14" t="s">
        <v>462</v>
      </c>
      <c r="E95" s="14" t="str">
        <f t="shared" si="1"/>
        <v>משכנתאות - רמות אשכול. מספר סניף: 512</v>
      </c>
      <c r="F95" s="14" t="s">
        <v>463</v>
      </c>
      <c r="G95" s="14" t="s">
        <v>62</v>
      </c>
      <c r="H95" s="14">
        <v>9780209</v>
      </c>
      <c r="I95" s="14"/>
      <c r="J95" s="14" t="s">
        <v>464</v>
      </c>
      <c r="K95" s="14" t="s">
        <v>465</v>
      </c>
      <c r="L95" s="14"/>
      <c r="M95" s="14" t="s">
        <v>285</v>
      </c>
      <c r="N95" s="14" t="s">
        <v>67</v>
      </c>
      <c r="O95" s="14" t="s">
        <v>68</v>
      </c>
      <c r="P95" s="14" t="s">
        <v>466</v>
      </c>
      <c r="Q95" s="14"/>
      <c r="R95" s="14"/>
      <c r="S95" s="14"/>
      <c r="T95" s="14">
        <v>221716</v>
      </c>
      <c r="U95" s="14">
        <v>634278</v>
      </c>
    </row>
    <row r="96" spans="1:21">
      <c r="A96" s="17">
        <v>10</v>
      </c>
      <c r="B96" s="15" t="s">
        <v>17</v>
      </c>
      <c r="C96" s="17">
        <v>513</v>
      </c>
      <c r="D96" s="14" t="s">
        <v>467</v>
      </c>
      <c r="E96" s="14" t="str">
        <f t="shared" si="1"/>
        <v>משכנתאות - אשדוד. מספר סניף: 513</v>
      </c>
      <c r="F96" s="14" t="s">
        <v>468</v>
      </c>
      <c r="G96" s="14" t="s">
        <v>81</v>
      </c>
      <c r="H96" s="14"/>
      <c r="I96" s="14"/>
      <c r="J96" s="14" t="s">
        <v>469</v>
      </c>
      <c r="K96" s="14" t="s">
        <v>470</v>
      </c>
      <c r="L96" s="14"/>
      <c r="M96" s="14" t="s">
        <v>66</v>
      </c>
      <c r="N96" s="14"/>
      <c r="O96" s="14" t="s">
        <v>68</v>
      </c>
      <c r="P96" s="14" t="s">
        <v>471</v>
      </c>
      <c r="Q96" s="14" t="s">
        <v>472</v>
      </c>
      <c r="R96" s="14"/>
      <c r="S96" s="14"/>
      <c r="T96" s="14">
        <v>166479</v>
      </c>
      <c r="U96" s="14">
        <v>635216</v>
      </c>
    </row>
    <row r="97" spans="1:21">
      <c r="A97" s="17">
        <v>10</v>
      </c>
      <c r="B97" s="15" t="s">
        <v>17</v>
      </c>
      <c r="C97" s="17">
        <v>514</v>
      </c>
      <c r="D97" s="14" t="s">
        <v>473</v>
      </c>
      <c r="E97" s="14" t="str">
        <f t="shared" si="1"/>
        <v>דלפק המסגר. מספר סניף: 514</v>
      </c>
      <c r="F97" s="14" t="s">
        <v>474</v>
      </c>
      <c r="G97" s="14" t="s">
        <v>88</v>
      </c>
      <c r="H97" s="14">
        <v>67214</v>
      </c>
      <c r="I97" s="14"/>
      <c r="J97" s="14" t="s">
        <v>475</v>
      </c>
      <c r="K97" s="14" t="s">
        <v>476</v>
      </c>
      <c r="L97" s="14"/>
      <c r="M97" s="14" t="s">
        <v>285</v>
      </c>
      <c r="N97" s="14"/>
      <c r="O97" s="14" t="s">
        <v>68</v>
      </c>
      <c r="P97" s="14" t="s">
        <v>113</v>
      </c>
      <c r="Q97" s="14" t="s">
        <v>477</v>
      </c>
      <c r="R97" s="14"/>
      <c r="S97" s="14"/>
      <c r="T97" s="14"/>
      <c r="U97" s="14"/>
    </row>
    <row r="98" spans="1:21">
      <c r="A98" s="17">
        <v>10</v>
      </c>
      <c r="B98" s="15" t="s">
        <v>17</v>
      </c>
      <c r="C98" s="17">
        <v>515</v>
      </c>
      <c r="D98" s="14" t="s">
        <v>478</v>
      </c>
      <c r="E98" s="14" t="str">
        <f t="shared" si="1"/>
        <v>שלוחת מגדיאל. מספר סניף: 515</v>
      </c>
      <c r="F98" s="14" t="s">
        <v>479</v>
      </c>
      <c r="G98" s="14" t="s">
        <v>447</v>
      </c>
      <c r="H98" s="14">
        <v>4528441</v>
      </c>
      <c r="I98" s="14"/>
      <c r="J98" s="14" t="s">
        <v>296</v>
      </c>
      <c r="K98" s="14" t="s">
        <v>480</v>
      </c>
      <c r="L98" s="14" t="s">
        <v>298</v>
      </c>
      <c r="M98" s="14" t="s">
        <v>66</v>
      </c>
      <c r="N98" s="14" t="s">
        <v>67</v>
      </c>
      <c r="O98" s="14" t="s">
        <v>68</v>
      </c>
      <c r="P98" s="14" t="s">
        <v>481</v>
      </c>
      <c r="Q98" s="14"/>
      <c r="R98" s="14"/>
      <c r="S98" s="14"/>
      <c r="T98" s="14">
        <v>190991</v>
      </c>
      <c r="U98" s="14">
        <v>674373</v>
      </c>
    </row>
    <row r="99" spans="1:21">
      <c r="A99" s="17">
        <v>10</v>
      </c>
      <c r="B99" s="15" t="s">
        <v>17</v>
      </c>
      <c r="C99" s="17">
        <v>520</v>
      </c>
      <c r="D99" s="14" t="s">
        <v>482</v>
      </c>
      <c r="E99" s="14" t="str">
        <f t="shared" si="1"/>
        <v>שלוחת מרגליות. מספר סניף: 520</v>
      </c>
      <c r="F99" s="14" t="s">
        <v>483</v>
      </c>
      <c r="G99" s="14" t="s">
        <v>447</v>
      </c>
      <c r="H99" s="14">
        <v>4535019</v>
      </c>
      <c r="I99" s="14"/>
      <c r="J99" s="14" t="s">
        <v>296</v>
      </c>
      <c r="K99" s="14" t="s">
        <v>484</v>
      </c>
      <c r="L99" s="14" t="s">
        <v>298</v>
      </c>
      <c r="M99" s="14" t="s">
        <v>66</v>
      </c>
      <c r="N99" s="14" t="s">
        <v>67</v>
      </c>
      <c r="O99" s="14" t="s">
        <v>68</v>
      </c>
      <c r="P99" s="14" t="s">
        <v>485</v>
      </c>
      <c r="Q99" s="14"/>
      <c r="R99" s="14"/>
      <c r="S99" s="14"/>
      <c r="T99" s="14">
        <v>189923</v>
      </c>
      <c r="U99" s="14">
        <v>672267</v>
      </c>
    </row>
    <row r="100" spans="1:21">
      <c r="A100" s="17">
        <v>10</v>
      </c>
      <c r="B100" s="15" t="s">
        <v>17</v>
      </c>
      <c r="C100" s="17">
        <v>521</v>
      </c>
      <c r="D100" s="14" t="s">
        <v>486</v>
      </c>
      <c r="E100" s="14" t="str">
        <f t="shared" si="1"/>
        <v>שלוחת המכללה למנהל. מספר סניף: 521</v>
      </c>
      <c r="F100" s="14" t="s">
        <v>487</v>
      </c>
      <c r="G100" s="14" t="s">
        <v>157</v>
      </c>
      <c r="H100" s="14">
        <v>7549071</v>
      </c>
      <c r="I100" s="14"/>
      <c r="J100" s="14" t="s">
        <v>296</v>
      </c>
      <c r="K100" s="14" t="s">
        <v>488</v>
      </c>
      <c r="L100" s="14" t="s">
        <v>298</v>
      </c>
      <c r="M100" s="14" t="s">
        <v>285</v>
      </c>
      <c r="N100" s="14"/>
      <c r="O100" s="14" t="s">
        <v>68</v>
      </c>
      <c r="P100" s="14" t="s">
        <v>489</v>
      </c>
      <c r="Q100" s="14"/>
      <c r="R100" s="14"/>
      <c r="S100" s="14"/>
      <c r="T100" s="14">
        <v>178570</v>
      </c>
      <c r="U100" s="14">
        <v>653088</v>
      </c>
    </row>
    <row r="101" spans="1:21">
      <c r="A101" s="17">
        <v>10</v>
      </c>
      <c r="B101" s="15" t="s">
        <v>17</v>
      </c>
      <c r="C101" s="17">
        <v>603</v>
      </c>
      <c r="D101" s="14" t="s">
        <v>490</v>
      </c>
      <c r="E101" s="14" t="str">
        <f t="shared" si="1"/>
        <v>ככר המדינה. מספר סניף: 603</v>
      </c>
      <c r="F101" s="14" t="s">
        <v>491</v>
      </c>
      <c r="G101" s="14" t="s">
        <v>88</v>
      </c>
      <c r="H101" s="14">
        <v>6495410</v>
      </c>
      <c r="I101" s="14"/>
      <c r="J101" s="14" t="s">
        <v>296</v>
      </c>
      <c r="K101" s="14" t="s">
        <v>492</v>
      </c>
      <c r="L101" s="14" t="s">
        <v>298</v>
      </c>
      <c r="M101" s="14" t="s">
        <v>285</v>
      </c>
      <c r="N101" s="14" t="s">
        <v>74</v>
      </c>
      <c r="O101" s="14" t="s">
        <v>84</v>
      </c>
      <c r="P101" s="14" t="s">
        <v>113</v>
      </c>
      <c r="Q101" s="14" t="s">
        <v>493</v>
      </c>
      <c r="R101" s="14"/>
      <c r="S101" s="14"/>
      <c r="T101" s="14">
        <v>180173</v>
      </c>
      <c r="U101" s="14">
        <v>666066</v>
      </c>
    </row>
    <row r="102" spans="1:21">
      <c r="A102" s="17">
        <v>10</v>
      </c>
      <c r="B102" s="15" t="s">
        <v>17</v>
      </c>
      <c r="C102" s="17">
        <v>606</v>
      </c>
      <c r="D102" s="14" t="s">
        <v>494</v>
      </c>
      <c r="E102" s="14" t="str">
        <f t="shared" si="1"/>
        <v>בנקאות פרטית בינלאומית 606 ת"א. מספר סניף: 606</v>
      </c>
      <c r="F102" s="14" t="s">
        <v>495</v>
      </c>
      <c r="G102" s="14" t="s">
        <v>88</v>
      </c>
      <c r="H102" s="14">
        <v>6433222</v>
      </c>
      <c r="I102" s="14"/>
      <c r="J102" s="14" t="s">
        <v>496</v>
      </c>
      <c r="K102" s="14" t="s">
        <v>497</v>
      </c>
      <c r="L102" s="14"/>
      <c r="M102" s="14" t="s">
        <v>285</v>
      </c>
      <c r="N102" s="14" t="s">
        <v>67</v>
      </c>
      <c r="O102" s="14" t="s">
        <v>68</v>
      </c>
      <c r="P102" s="14" t="s">
        <v>113</v>
      </c>
      <c r="Q102" s="14"/>
      <c r="R102" s="14"/>
      <c r="S102" s="14"/>
      <c r="T102" s="14">
        <v>178911</v>
      </c>
      <c r="U102" s="14">
        <v>664770</v>
      </c>
    </row>
    <row r="103" spans="1:21">
      <c r="A103" s="17">
        <v>10</v>
      </c>
      <c r="B103" s="15" t="s">
        <v>17</v>
      </c>
      <c r="C103" s="17">
        <v>607</v>
      </c>
      <c r="D103" s="14" t="s">
        <v>498</v>
      </c>
      <c r="E103" s="14" t="str">
        <f t="shared" si="1"/>
        <v>עסקים באר שבע. מספר סניף: 607</v>
      </c>
      <c r="F103" s="14" t="s">
        <v>499</v>
      </c>
      <c r="G103" s="14" t="s">
        <v>98</v>
      </c>
      <c r="H103" s="14">
        <v>8489328</v>
      </c>
      <c r="I103" s="14"/>
      <c r="J103" s="14" t="s">
        <v>500</v>
      </c>
      <c r="K103" s="14" t="s">
        <v>501</v>
      </c>
      <c r="L103" s="14"/>
      <c r="M103" s="14" t="s">
        <v>66</v>
      </c>
      <c r="N103" s="14" t="s">
        <v>74</v>
      </c>
      <c r="O103" s="14" t="s">
        <v>68</v>
      </c>
      <c r="P103" s="14" t="s">
        <v>113</v>
      </c>
      <c r="Q103" s="14"/>
      <c r="R103" s="14"/>
      <c r="S103" s="14"/>
      <c r="T103" s="14">
        <v>180837</v>
      </c>
      <c r="U103" s="14">
        <v>572565</v>
      </c>
    </row>
    <row r="104" spans="1:21">
      <c r="A104" s="17">
        <v>10</v>
      </c>
      <c r="B104" s="15" t="s">
        <v>17</v>
      </c>
      <c r="C104" s="17">
        <v>616</v>
      </c>
      <c r="D104" s="14" t="s">
        <v>502</v>
      </c>
      <c r="E104" s="14" t="str">
        <f t="shared" si="1"/>
        <v>המעפילים. מספר סניף: 616</v>
      </c>
      <c r="F104" s="14" t="s">
        <v>503</v>
      </c>
      <c r="G104" s="14" t="s">
        <v>88</v>
      </c>
      <c r="H104" s="14">
        <v>6706065</v>
      </c>
      <c r="I104" s="14"/>
      <c r="J104" s="14" t="s">
        <v>296</v>
      </c>
      <c r="K104" s="14" t="s">
        <v>504</v>
      </c>
      <c r="L104" s="14" t="s">
        <v>298</v>
      </c>
      <c r="M104" s="14" t="s">
        <v>66</v>
      </c>
      <c r="N104" s="14" t="s">
        <v>74</v>
      </c>
      <c r="O104" s="14" t="s">
        <v>84</v>
      </c>
      <c r="P104" s="14" t="s">
        <v>113</v>
      </c>
      <c r="Q104" s="14"/>
      <c r="R104" s="14"/>
      <c r="S104" s="14"/>
      <c r="T104" s="14">
        <v>180365</v>
      </c>
      <c r="U104" s="14">
        <v>663272</v>
      </c>
    </row>
    <row r="105" spans="1:21">
      <c r="A105" s="17">
        <v>10</v>
      </c>
      <c r="B105" s="15" t="s">
        <v>17</v>
      </c>
      <c r="C105" s="17">
        <v>618</v>
      </c>
      <c r="D105" s="14" t="s">
        <v>505</v>
      </c>
      <c r="E105" s="14" t="str">
        <f t="shared" si="1"/>
        <v>עסקים אשדוד. מספר סניף: 618</v>
      </c>
      <c r="F105" s="14" t="s">
        <v>506</v>
      </c>
      <c r="G105" s="14" t="s">
        <v>81</v>
      </c>
      <c r="H105" s="14">
        <v>7745400</v>
      </c>
      <c r="I105" s="14"/>
      <c r="J105" s="14" t="s">
        <v>507</v>
      </c>
      <c r="K105" s="14" t="s">
        <v>508</v>
      </c>
      <c r="L105" s="14"/>
      <c r="M105" s="14" t="s">
        <v>66</v>
      </c>
      <c r="N105" s="14" t="s">
        <v>74</v>
      </c>
      <c r="O105" s="14" t="s">
        <v>68</v>
      </c>
      <c r="P105" s="14" t="s">
        <v>509</v>
      </c>
      <c r="Q105" s="14"/>
      <c r="R105" s="14"/>
      <c r="S105" s="14"/>
      <c r="T105" s="14">
        <v>165754</v>
      </c>
      <c r="U105" s="14">
        <v>632704</v>
      </c>
    </row>
    <row r="106" spans="1:21">
      <c r="A106" s="17">
        <v>10</v>
      </c>
      <c r="B106" s="15" t="s">
        <v>17</v>
      </c>
      <c r="C106" s="17">
        <v>622</v>
      </c>
      <c r="D106" s="14" t="s">
        <v>510</v>
      </c>
      <c r="E106" s="14" t="str">
        <f t="shared" si="1"/>
        <v>צמרת. מספר סניף: 622</v>
      </c>
      <c r="F106" s="14" t="s">
        <v>511</v>
      </c>
      <c r="G106" s="14" t="s">
        <v>88</v>
      </c>
      <c r="H106" s="14">
        <v>6291924</v>
      </c>
      <c r="I106" s="14"/>
      <c r="J106" s="14" t="s">
        <v>296</v>
      </c>
      <c r="K106" s="14" t="s">
        <v>512</v>
      </c>
      <c r="L106" s="14" t="s">
        <v>298</v>
      </c>
      <c r="M106" s="14" t="s">
        <v>66</v>
      </c>
      <c r="N106" s="14" t="s">
        <v>67</v>
      </c>
      <c r="O106" s="14" t="s">
        <v>84</v>
      </c>
      <c r="P106" s="14" t="s">
        <v>513</v>
      </c>
      <c r="Q106" s="14"/>
      <c r="R106" s="14"/>
      <c r="S106" s="14"/>
      <c r="T106" s="14">
        <v>180993</v>
      </c>
      <c r="U106" s="14">
        <v>666436</v>
      </c>
    </row>
    <row r="107" spans="1:21">
      <c r="A107" s="17">
        <v>10</v>
      </c>
      <c r="B107" s="15" t="s">
        <v>17</v>
      </c>
      <c r="C107" s="17">
        <v>624</v>
      </c>
      <c r="D107" s="14" t="s">
        <v>514</v>
      </c>
      <c r="E107" s="14" t="str">
        <f t="shared" si="1"/>
        <v>עמק ברכה. מספר סניף: 624</v>
      </c>
      <c r="F107" s="14" t="s">
        <v>515</v>
      </c>
      <c r="G107" s="14" t="s">
        <v>88</v>
      </c>
      <c r="H107" s="14">
        <v>6745611</v>
      </c>
      <c r="I107" s="14"/>
      <c r="J107" s="14" t="s">
        <v>296</v>
      </c>
      <c r="K107" s="14" t="s">
        <v>516</v>
      </c>
      <c r="L107" s="14" t="s">
        <v>298</v>
      </c>
      <c r="M107" s="14" t="s">
        <v>285</v>
      </c>
      <c r="N107" s="14" t="s">
        <v>74</v>
      </c>
      <c r="O107" s="14" t="s">
        <v>84</v>
      </c>
      <c r="P107" s="14" t="s">
        <v>113</v>
      </c>
      <c r="Q107" s="14"/>
      <c r="R107" s="14"/>
      <c r="S107" s="14"/>
      <c r="T107" s="14">
        <v>181137</v>
      </c>
      <c r="U107" s="14">
        <v>664854</v>
      </c>
    </row>
    <row r="108" spans="1:21">
      <c r="A108" s="17">
        <v>10</v>
      </c>
      <c r="B108" s="15" t="s">
        <v>17</v>
      </c>
      <c r="C108" s="17">
        <v>625</v>
      </c>
      <c r="D108" s="14" t="s">
        <v>517</v>
      </c>
      <c r="E108" s="14" t="str">
        <f t="shared" si="1"/>
        <v>נוה אביבים. מספר סניף: 625</v>
      </c>
      <c r="F108" s="14" t="s">
        <v>518</v>
      </c>
      <c r="G108" s="14" t="s">
        <v>88</v>
      </c>
      <c r="H108" s="14">
        <v>6939551</v>
      </c>
      <c r="I108" s="14"/>
      <c r="J108" s="14" t="s">
        <v>296</v>
      </c>
      <c r="K108" s="14" t="s">
        <v>519</v>
      </c>
      <c r="L108" s="14" t="s">
        <v>298</v>
      </c>
      <c r="M108" s="14" t="s">
        <v>66</v>
      </c>
      <c r="N108" s="14" t="s">
        <v>67</v>
      </c>
      <c r="O108" s="14" t="s">
        <v>84</v>
      </c>
      <c r="P108" s="14" t="s">
        <v>113</v>
      </c>
      <c r="Q108" s="14"/>
      <c r="R108" s="14"/>
      <c r="S108" s="14"/>
      <c r="T108" s="14">
        <v>181267</v>
      </c>
      <c r="U108" s="14">
        <v>669740</v>
      </c>
    </row>
    <row r="109" spans="1:21">
      <c r="A109" s="17">
        <v>10</v>
      </c>
      <c r="B109" s="15" t="s">
        <v>17</v>
      </c>
      <c r="C109" s="17">
        <v>627</v>
      </c>
      <c r="D109" s="14" t="s">
        <v>520</v>
      </c>
      <c r="E109" s="14" t="str">
        <f t="shared" si="1"/>
        <v>מגדלי דוד. מספר סניף: 627</v>
      </c>
      <c r="F109" s="14" t="s">
        <v>521</v>
      </c>
      <c r="G109" s="14" t="s">
        <v>88</v>
      </c>
      <c r="H109" s="14">
        <v>6495410</v>
      </c>
      <c r="I109" s="14"/>
      <c r="J109" s="14" t="s">
        <v>296</v>
      </c>
      <c r="K109" s="14" t="s">
        <v>522</v>
      </c>
      <c r="L109" s="14" t="s">
        <v>298</v>
      </c>
      <c r="M109" s="14" t="s">
        <v>285</v>
      </c>
      <c r="N109" s="14" t="s">
        <v>74</v>
      </c>
      <c r="O109" s="14" t="s">
        <v>84</v>
      </c>
      <c r="P109" s="14" t="s">
        <v>113</v>
      </c>
      <c r="Q109" s="14"/>
      <c r="R109" s="14"/>
      <c r="S109" s="14"/>
      <c r="T109" s="14">
        <v>179896</v>
      </c>
      <c r="U109" s="14">
        <v>665410</v>
      </c>
    </row>
    <row r="110" spans="1:21">
      <c r="A110" s="17">
        <v>10</v>
      </c>
      <c r="B110" s="15" t="s">
        <v>17</v>
      </c>
      <c r="C110" s="17">
        <v>628</v>
      </c>
      <c r="D110" s="14" t="s">
        <v>523</v>
      </c>
      <c r="E110" s="14" t="str">
        <f t="shared" si="1"/>
        <v>רמת אביב ג'. מספר סניף: 628</v>
      </c>
      <c r="F110" s="14" t="s">
        <v>524</v>
      </c>
      <c r="G110" s="14" t="s">
        <v>88</v>
      </c>
      <c r="H110" s="14">
        <v>6949207</v>
      </c>
      <c r="I110" s="14"/>
      <c r="J110" s="14" t="s">
        <v>296</v>
      </c>
      <c r="K110" s="14" t="s">
        <v>525</v>
      </c>
      <c r="L110" s="14" t="s">
        <v>298</v>
      </c>
      <c r="M110" s="14" t="s">
        <v>66</v>
      </c>
      <c r="N110" s="14" t="s">
        <v>74</v>
      </c>
      <c r="O110" s="14" t="s">
        <v>84</v>
      </c>
      <c r="P110" s="14" t="s">
        <v>113</v>
      </c>
      <c r="Q110" s="14"/>
      <c r="R110" s="14"/>
      <c r="S110" s="14"/>
      <c r="T110" s="14">
        <v>181467</v>
      </c>
      <c r="U110" s="14">
        <v>670261</v>
      </c>
    </row>
    <row r="111" spans="1:21">
      <c r="A111" s="17">
        <v>10</v>
      </c>
      <c r="B111" s="15" t="s">
        <v>17</v>
      </c>
      <c r="C111" s="17">
        <v>629</v>
      </c>
      <c r="D111" s="14" t="s">
        <v>526</v>
      </c>
      <c r="E111" s="14" t="str">
        <f t="shared" si="1"/>
        <v>בורסת היהלומים. מספר סניף: 629</v>
      </c>
      <c r="F111" s="14" t="s">
        <v>527</v>
      </c>
      <c r="G111" s="14" t="s">
        <v>146</v>
      </c>
      <c r="H111" s="14">
        <v>5252001</v>
      </c>
      <c r="I111" s="14"/>
      <c r="J111" s="14" t="s">
        <v>528</v>
      </c>
      <c r="K111" s="14" t="s">
        <v>529</v>
      </c>
      <c r="L111" s="14"/>
      <c r="M111" s="14" t="s">
        <v>285</v>
      </c>
      <c r="N111" s="14" t="s">
        <v>382</v>
      </c>
      <c r="O111" s="14" t="s">
        <v>68</v>
      </c>
      <c r="P111" s="14" t="s">
        <v>530</v>
      </c>
      <c r="Q111" s="14" t="s">
        <v>531</v>
      </c>
      <c r="R111" s="14"/>
      <c r="S111" s="14"/>
      <c r="T111" s="14">
        <v>181301</v>
      </c>
      <c r="U111" s="14">
        <v>665583</v>
      </c>
    </row>
    <row r="112" spans="1:21">
      <c r="A112" s="17">
        <v>10</v>
      </c>
      <c r="B112" s="15" t="s">
        <v>17</v>
      </c>
      <c r="C112" s="17">
        <v>631</v>
      </c>
      <c r="D112" s="14" t="s">
        <v>532</v>
      </c>
      <c r="E112" s="14" t="str">
        <f t="shared" si="1"/>
        <v>למד. מספר סניף: 631</v>
      </c>
      <c r="F112" s="14" t="s">
        <v>533</v>
      </c>
      <c r="G112" s="14" t="s">
        <v>88</v>
      </c>
      <c r="H112" s="14">
        <v>6936303</v>
      </c>
      <c r="I112" s="14"/>
      <c r="J112" s="14" t="s">
        <v>296</v>
      </c>
      <c r="K112" s="14" t="s">
        <v>534</v>
      </c>
      <c r="L112" s="14" t="s">
        <v>298</v>
      </c>
      <c r="M112" s="14" t="s">
        <v>285</v>
      </c>
      <c r="N112" s="14" t="s">
        <v>67</v>
      </c>
      <c r="O112" s="14" t="s">
        <v>84</v>
      </c>
      <c r="P112" s="14" t="s">
        <v>113</v>
      </c>
      <c r="Q112" s="14"/>
      <c r="R112" s="14"/>
      <c r="S112" s="14"/>
      <c r="T112" s="14">
        <v>180335</v>
      </c>
      <c r="U112" s="14">
        <v>668628</v>
      </c>
    </row>
    <row r="113" spans="1:21">
      <c r="A113" s="17">
        <v>10</v>
      </c>
      <c r="B113" s="15" t="s">
        <v>17</v>
      </c>
      <c r="C113" s="17">
        <v>634</v>
      </c>
      <c r="D113" s="14" t="s">
        <v>276</v>
      </c>
      <c r="E113" s="14" t="str">
        <f t="shared" si="1"/>
        <v>פסגת זאב. מספר סניף: 634</v>
      </c>
      <c r="F113" s="14" t="s">
        <v>535</v>
      </c>
      <c r="G113" s="14" t="s">
        <v>62</v>
      </c>
      <c r="H113" s="14">
        <v>9757041</v>
      </c>
      <c r="I113" s="14"/>
      <c r="J113" s="14" t="s">
        <v>296</v>
      </c>
      <c r="K113" s="14" t="s">
        <v>536</v>
      </c>
      <c r="L113" s="14" t="s">
        <v>298</v>
      </c>
      <c r="M113" s="14" t="s">
        <v>66</v>
      </c>
      <c r="N113" s="14" t="s">
        <v>67</v>
      </c>
      <c r="O113" s="14" t="s">
        <v>84</v>
      </c>
      <c r="P113" s="14" t="s">
        <v>537</v>
      </c>
      <c r="Q113" s="14"/>
      <c r="R113" s="14"/>
      <c r="S113" s="14"/>
      <c r="T113" s="14">
        <v>222557</v>
      </c>
      <c r="U113" s="14">
        <v>636833</v>
      </c>
    </row>
    <row r="114" spans="1:21">
      <c r="A114" s="17">
        <v>10</v>
      </c>
      <c r="B114" s="15" t="s">
        <v>17</v>
      </c>
      <c r="C114" s="17">
        <v>635</v>
      </c>
      <c r="D114" s="14" t="s">
        <v>538</v>
      </c>
      <c r="E114" s="14" t="str">
        <f t="shared" si="1"/>
        <v>דניה. מספר סניף: 635</v>
      </c>
      <c r="F114" s="14" t="s">
        <v>539</v>
      </c>
      <c r="G114" s="14" t="s">
        <v>174</v>
      </c>
      <c r="H114" s="14">
        <v>3491370</v>
      </c>
      <c r="I114" s="14"/>
      <c r="J114" s="14" t="s">
        <v>296</v>
      </c>
      <c r="K114" s="14" t="s">
        <v>540</v>
      </c>
      <c r="L114" s="14" t="s">
        <v>298</v>
      </c>
      <c r="M114" s="14" t="s">
        <v>285</v>
      </c>
      <c r="N114" s="14" t="s">
        <v>67</v>
      </c>
      <c r="O114" s="14" t="s">
        <v>84</v>
      </c>
      <c r="P114" s="14" t="s">
        <v>541</v>
      </c>
      <c r="Q114" s="14"/>
      <c r="R114" s="14"/>
      <c r="S114" s="14"/>
      <c r="T114" s="14">
        <v>200648</v>
      </c>
      <c r="U114" s="14">
        <v>741635</v>
      </c>
    </row>
    <row r="115" spans="1:21">
      <c r="A115" s="17">
        <v>10</v>
      </c>
      <c r="B115" s="15" t="s">
        <v>17</v>
      </c>
      <c r="C115" s="17">
        <v>637</v>
      </c>
      <c r="D115" s="14" t="s">
        <v>542</v>
      </c>
      <c r="E115" s="14" t="str">
        <f t="shared" si="1"/>
        <v>הבאר. מספר סניף: 637</v>
      </c>
      <c r="F115" s="14" t="s">
        <v>543</v>
      </c>
      <c r="G115" s="14" t="s">
        <v>157</v>
      </c>
      <c r="H115" s="14">
        <v>7575603</v>
      </c>
      <c r="I115" s="14"/>
      <c r="J115" s="14" t="s">
        <v>296</v>
      </c>
      <c r="K115" s="14" t="s">
        <v>544</v>
      </c>
      <c r="L115" s="14" t="s">
        <v>298</v>
      </c>
      <c r="M115" s="14" t="s">
        <v>66</v>
      </c>
      <c r="N115" s="14" t="s">
        <v>67</v>
      </c>
      <c r="O115" s="14" t="s">
        <v>84</v>
      </c>
      <c r="P115" s="14" t="s">
        <v>545</v>
      </c>
      <c r="Q115" s="14"/>
      <c r="R115" s="14"/>
      <c r="S115" s="14"/>
      <c r="T115" s="14">
        <v>178812</v>
      </c>
      <c r="U115" s="14">
        <v>653675</v>
      </c>
    </row>
    <row r="116" spans="1:21">
      <c r="A116" s="17">
        <v>10</v>
      </c>
      <c r="B116" s="15" t="s">
        <v>17</v>
      </c>
      <c r="C116" s="17">
        <v>638</v>
      </c>
      <c r="D116" s="14" t="s">
        <v>546</v>
      </c>
      <c r="E116" s="14" t="str">
        <f t="shared" si="1"/>
        <v>מבשרת ציון. מספר סניף: 638</v>
      </c>
      <c r="F116" s="14" t="s">
        <v>547</v>
      </c>
      <c r="G116" s="14" t="s">
        <v>546</v>
      </c>
      <c r="H116" s="14">
        <v>9076002</v>
      </c>
      <c r="I116" s="14"/>
      <c r="J116" s="14" t="s">
        <v>296</v>
      </c>
      <c r="K116" s="14" t="s">
        <v>548</v>
      </c>
      <c r="L116" s="14" t="s">
        <v>298</v>
      </c>
      <c r="M116" s="14" t="s">
        <v>66</v>
      </c>
      <c r="N116" s="14" t="s">
        <v>67</v>
      </c>
      <c r="O116" s="14" t="s">
        <v>84</v>
      </c>
      <c r="P116" s="14" t="s">
        <v>549</v>
      </c>
      <c r="Q116" s="14"/>
      <c r="R116" s="14"/>
      <c r="S116" s="14"/>
      <c r="T116" s="14">
        <v>214673</v>
      </c>
      <c r="U116" s="14">
        <v>634855</v>
      </c>
    </row>
    <row r="117" spans="1:21">
      <c r="A117" s="17">
        <v>10</v>
      </c>
      <c r="B117" s="15" t="s">
        <v>17</v>
      </c>
      <c r="C117" s="17">
        <v>639</v>
      </c>
      <c r="D117" s="14" t="s">
        <v>550</v>
      </c>
      <c r="E117" s="14" t="str">
        <f t="shared" si="1"/>
        <v>עסקים חדרה. מספר סניף: 639</v>
      </c>
      <c r="F117" s="14" t="s">
        <v>551</v>
      </c>
      <c r="G117" s="14" t="s">
        <v>78</v>
      </c>
      <c r="H117" s="14">
        <v>3831631</v>
      </c>
      <c r="I117" s="14"/>
      <c r="J117" s="14" t="s">
        <v>552</v>
      </c>
      <c r="K117" s="14" t="s">
        <v>553</v>
      </c>
      <c r="L117" s="14"/>
      <c r="M117" s="14" t="s">
        <v>285</v>
      </c>
      <c r="N117" s="14" t="s">
        <v>74</v>
      </c>
      <c r="O117" s="14" t="s">
        <v>68</v>
      </c>
      <c r="P117" s="14" t="s">
        <v>554</v>
      </c>
      <c r="Q117" s="14"/>
      <c r="R117" s="14"/>
      <c r="S117" s="14"/>
      <c r="T117" s="14">
        <v>192630</v>
      </c>
      <c r="U117" s="14">
        <v>704754</v>
      </c>
    </row>
    <row r="118" spans="1:21">
      <c r="A118" s="17">
        <v>10</v>
      </c>
      <c r="B118" s="15" t="s">
        <v>17</v>
      </c>
      <c r="C118" s="17">
        <v>641</v>
      </c>
      <c r="D118" s="14" t="s">
        <v>555</v>
      </c>
      <c r="E118" s="14" t="str">
        <f t="shared" si="1"/>
        <v>מעלות. מספר סניף: 641</v>
      </c>
      <c r="F118" s="14" t="s">
        <v>556</v>
      </c>
      <c r="G118" s="14" t="s">
        <v>557</v>
      </c>
      <c r="H118" s="14">
        <v>2102500</v>
      </c>
      <c r="I118" s="14"/>
      <c r="J118" s="14" t="s">
        <v>296</v>
      </c>
      <c r="K118" s="14" t="s">
        <v>558</v>
      </c>
      <c r="L118" s="14" t="s">
        <v>298</v>
      </c>
      <c r="M118" s="14" t="s">
        <v>66</v>
      </c>
      <c r="N118" s="14" t="s">
        <v>67</v>
      </c>
      <c r="O118" s="14" t="s">
        <v>68</v>
      </c>
      <c r="P118" s="14" t="s">
        <v>559</v>
      </c>
      <c r="Q118" s="14"/>
      <c r="R118" s="14"/>
      <c r="S118" s="14"/>
      <c r="T118" s="14">
        <v>226778</v>
      </c>
      <c r="U118" s="14">
        <v>769368</v>
      </c>
    </row>
    <row r="119" spans="1:21">
      <c r="A119" s="17">
        <v>10</v>
      </c>
      <c r="B119" s="15" t="s">
        <v>17</v>
      </c>
      <c r="C119" s="17">
        <v>642</v>
      </c>
      <c r="D119" s="14" t="s">
        <v>560</v>
      </c>
      <c r="E119" s="14" t="str">
        <f t="shared" si="1"/>
        <v>מרכז עסקים תל אביב צפון. מספר סניף: 642</v>
      </c>
      <c r="F119" s="14" t="s">
        <v>561</v>
      </c>
      <c r="G119" s="14" t="s">
        <v>88</v>
      </c>
      <c r="H119" s="14">
        <v>64332</v>
      </c>
      <c r="I119" s="14"/>
      <c r="J119" s="14" t="s">
        <v>562</v>
      </c>
      <c r="K119" s="14" t="s">
        <v>563</v>
      </c>
      <c r="L119" s="14"/>
      <c r="M119" s="14" t="s">
        <v>285</v>
      </c>
      <c r="N119" s="14" t="s">
        <v>74</v>
      </c>
      <c r="O119" s="14" t="s">
        <v>68</v>
      </c>
      <c r="P119" s="14" t="s">
        <v>564</v>
      </c>
      <c r="Q119" s="14" t="s">
        <v>565</v>
      </c>
      <c r="R119" s="14"/>
      <c r="S119" s="14"/>
      <c r="T119" s="14">
        <v>178944</v>
      </c>
      <c r="U119" s="14">
        <v>664757</v>
      </c>
    </row>
    <row r="120" spans="1:21">
      <c r="A120" s="17">
        <v>10</v>
      </c>
      <c r="B120" s="15" t="s">
        <v>17</v>
      </c>
      <c r="C120" s="17">
        <v>643</v>
      </c>
      <c r="D120" s="14" t="s">
        <v>566</v>
      </c>
      <c r="E120" s="14" t="str">
        <f t="shared" si="1"/>
        <v>מרגליות. מספר סניף: 643</v>
      </c>
      <c r="F120" s="14" t="s">
        <v>567</v>
      </c>
      <c r="G120" s="14" t="s">
        <v>447</v>
      </c>
      <c r="H120" s="14">
        <v>45350</v>
      </c>
      <c r="I120" s="14"/>
      <c r="J120" s="14" t="s">
        <v>568</v>
      </c>
      <c r="K120" s="14" t="s">
        <v>569</v>
      </c>
      <c r="L120" s="14" t="s">
        <v>570</v>
      </c>
      <c r="M120" s="14" t="s">
        <v>66</v>
      </c>
      <c r="N120" s="14"/>
      <c r="O120" s="14" t="s">
        <v>84</v>
      </c>
      <c r="P120" s="14" t="s">
        <v>485</v>
      </c>
      <c r="Q120" s="14" t="s">
        <v>571</v>
      </c>
      <c r="R120" s="14"/>
      <c r="S120" s="14"/>
      <c r="T120" s="14"/>
      <c r="U120" s="14"/>
    </row>
    <row r="121" spans="1:21">
      <c r="A121" s="17">
        <v>10</v>
      </c>
      <c r="B121" s="15" t="s">
        <v>17</v>
      </c>
      <c r="C121" s="17">
        <v>646</v>
      </c>
      <c r="D121" s="14" t="s">
        <v>572</v>
      </c>
      <c r="E121" s="14" t="str">
        <f t="shared" si="1"/>
        <v>יחידת בצוע-נהול אשראי מרוכז. מספר סניף: 646</v>
      </c>
      <c r="F121" s="14" t="s">
        <v>573</v>
      </c>
      <c r="G121" s="14" t="s">
        <v>88</v>
      </c>
      <c r="H121" s="14">
        <v>6513115</v>
      </c>
      <c r="I121" s="14"/>
      <c r="J121" s="14" t="s">
        <v>574</v>
      </c>
      <c r="K121" s="14" t="s">
        <v>575</v>
      </c>
      <c r="L121" s="14"/>
      <c r="M121" s="14" t="s">
        <v>285</v>
      </c>
      <c r="N121" s="14"/>
      <c r="O121" s="14" t="s">
        <v>576</v>
      </c>
      <c r="P121" s="14" t="s">
        <v>577</v>
      </c>
      <c r="Q121" s="14"/>
      <c r="R121" s="14"/>
      <c r="S121" s="14"/>
      <c r="T121" s="14">
        <v>178260</v>
      </c>
      <c r="U121" s="14">
        <v>663260</v>
      </c>
    </row>
    <row r="122" spans="1:21">
      <c r="A122" s="17">
        <v>10</v>
      </c>
      <c r="B122" s="15" t="s">
        <v>17</v>
      </c>
      <c r="C122" s="17">
        <v>647</v>
      </c>
      <c r="D122" s="14" t="s">
        <v>578</v>
      </c>
      <c r="E122" s="14" t="str">
        <f t="shared" si="1"/>
        <v>גבעת שאול. מספר סניף: 647</v>
      </c>
      <c r="F122" s="14" t="s">
        <v>579</v>
      </c>
      <c r="G122" s="14" t="s">
        <v>62</v>
      </c>
      <c r="H122" s="14">
        <v>9546425</v>
      </c>
      <c r="I122" s="14"/>
      <c r="J122" s="14" t="s">
        <v>296</v>
      </c>
      <c r="K122" s="14" t="s">
        <v>580</v>
      </c>
      <c r="L122" s="14" t="s">
        <v>298</v>
      </c>
      <c r="M122" s="14" t="s">
        <v>285</v>
      </c>
      <c r="N122" s="14" t="s">
        <v>74</v>
      </c>
      <c r="O122" s="14" t="s">
        <v>84</v>
      </c>
      <c r="P122" s="14" t="s">
        <v>581</v>
      </c>
      <c r="Q122" s="14"/>
      <c r="R122" s="14"/>
      <c r="S122" s="14"/>
      <c r="T122" s="14">
        <v>217823</v>
      </c>
      <c r="U122" s="14">
        <v>632770</v>
      </c>
    </row>
    <row r="123" spans="1:21">
      <c r="A123" s="17">
        <v>10</v>
      </c>
      <c r="B123" s="15" t="s">
        <v>17</v>
      </c>
      <c r="C123" s="17">
        <v>648</v>
      </c>
      <c r="D123" s="14" t="s">
        <v>582</v>
      </c>
      <c r="E123" s="14" t="str">
        <f t="shared" si="1"/>
        <v>אלוני השרון. מספר סניף: 648</v>
      </c>
      <c r="F123" s="14" t="s">
        <v>583</v>
      </c>
      <c r="G123" s="14" t="s">
        <v>148</v>
      </c>
      <c r="H123" s="14">
        <v>4276001</v>
      </c>
      <c r="I123" s="14"/>
      <c r="J123" s="14" t="s">
        <v>296</v>
      </c>
      <c r="K123" s="14" t="s">
        <v>584</v>
      </c>
      <c r="L123" s="14" t="s">
        <v>298</v>
      </c>
      <c r="M123" s="14" t="s">
        <v>66</v>
      </c>
      <c r="N123" s="14" t="s">
        <v>67</v>
      </c>
      <c r="O123" s="14" t="s">
        <v>84</v>
      </c>
      <c r="P123" s="14" t="s">
        <v>585</v>
      </c>
      <c r="Q123" s="14"/>
      <c r="R123" s="14"/>
      <c r="S123" s="14"/>
      <c r="T123" s="14">
        <v>187902</v>
      </c>
      <c r="U123" s="14">
        <v>690403</v>
      </c>
    </row>
    <row r="124" spans="1:21">
      <c r="A124" s="17">
        <v>10</v>
      </c>
      <c r="B124" s="15" t="s">
        <v>17</v>
      </c>
      <c r="C124" s="17">
        <v>651</v>
      </c>
      <c r="D124" s="14" t="s">
        <v>586</v>
      </c>
      <c r="E124" s="14" t="str">
        <f t="shared" si="1"/>
        <v>עסקים החרושת. מספר סניף: 651</v>
      </c>
      <c r="F124" s="14" t="s">
        <v>587</v>
      </c>
      <c r="G124" s="14" t="s">
        <v>72</v>
      </c>
      <c r="H124" s="14">
        <v>5885214</v>
      </c>
      <c r="I124" s="14"/>
      <c r="J124" s="14" t="s">
        <v>588</v>
      </c>
      <c r="K124" s="14" t="s">
        <v>589</v>
      </c>
      <c r="L124" s="14"/>
      <c r="M124" s="14" t="s">
        <v>285</v>
      </c>
      <c r="N124" s="14" t="s">
        <v>74</v>
      </c>
      <c r="O124" s="14" t="s">
        <v>68</v>
      </c>
      <c r="P124" s="14" t="s">
        <v>113</v>
      </c>
      <c r="Q124" s="14"/>
      <c r="R124" s="14"/>
      <c r="S124" s="14"/>
      <c r="T124" s="14">
        <v>181319</v>
      </c>
      <c r="U124" s="14">
        <v>658109</v>
      </c>
    </row>
    <row r="125" spans="1:21">
      <c r="A125" s="17">
        <v>10</v>
      </c>
      <c r="B125" s="15" t="s">
        <v>17</v>
      </c>
      <c r="C125" s="17">
        <v>652</v>
      </c>
      <c r="D125" s="14" t="s">
        <v>590</v>
      </c>
      <c r="E125" s="14" t="str">
        <f t="shared" si="1"/>
        <v>כפר קאסם. מספר סניף: 652</v>
      </c>
      <c r="F125" s="14" t="s">
        <v>591</v>
      </c>
      <c r="G125" s="14" t="s">
        <v>590</v>
      </c>
      <c r="H125" s="14">
        <v>4881000</v>
      </c>
      <c r="I125" s="14"/>
      <c r="J125" s="14" t="s">
        <v>296</v>
      </c>
      <c r="K125" s="14" t="s">
        <v>592</v>
      </c>
      <c r="L125" s="14" t="s">
        <v>298</v>
      </c>
      <c r="M125" s="14" t="s">
        <v>285</v>
      </c>
      <c r="N125" s="14" t="s">
        <v>74</v>
      </c>
      <c r="O125" s="14" t="s">
        <v>84</v>
      </c>
      <c r="P125" s="14" t="s">
        <v>113</v>
      </c>
      <c r="Q125" s="14"/>
      <c r="R125" s="14"/>
      <c r="S125" s="14"/>
      <c r="T125" s="14">
        <v>197869</v>
      </c>
      <c r="U125" s="14">
        <v>669004</v>
      </c>
    </row>
    <row r="126" spans="1:21">
      <c r="A126" s="17">
        <v>10</v>
      </c>
      <c r="B126" s="15" t="s">
        <v>17</v>
      </c>
      <c r="C126" s="17">
        <v>653</v>
      </c>
      <c r="D126" s="14" t="s">
        <v>144</v>
      </c>
      <c r="E126" s="14" t="str">
        <f t="shared" si="1"/>
        <v>תל השומר. מספר סניף: 653</v>
      </c>
      <c r="F126" s="14" t="s">
        <v>593</v>
      </c>
      <c r="G126" s="14" t="s">
        <v>146</v>
      </c>
      <c r="H126" s="14">
        <v>5262000</v>
      </c>
      <c r="I126" s="14"/>
      <c r="J126" s="14" t="s">
        <v>296</v>
      </c>
      <c r="K126" s="14" t="s">
        <v>284</v>
      </c>
      <c r="L126" s="14" t="s">
        <v>298</v>
      </c>
      <c r="M126" s="14" t="s">
        <v>285</v>
      </c>
      <c r="N126" s="14" t="s">
        <v>74</v>
      </c>
      <c r="O126" s="14" t="s">
        <v>68</v>
      </c>
      <c r="P126" s="14" t="s">
        <v>113</v>
      </c>
      <c r="Q126" s="14"/>
      <c r="R126" s="14"/>
      <c r="S126" s="14"/>
      <c r="T126" s="14">
        <v>185158</v>
      </c>
      <c r="U126" s="14">
        <v>661522</v>
      </c>
    </row>
    <row r="127" spans="1:21">
      <c r="A127" s="17">
        <v>10</v>
      </c>
      <c r="B127" s="15" t="s">
        <v>17</v>
      </c>
      <c r="C127" s="17">
        <v>654</v>
      </c>
      <c r="D127" s="14" t="s">
        <v>594</v>
      </c>
      <c r="E127" s="14" t="str">
        <f t="shared" si="1"/>
        <v>עסקים אלונים. מספר סניף: 654</v>
      </c>
      <c r="F127" s="14" t="s">
        <v>595</v>
      </c>
      <c r="G127" s="14" t="s">
        <v>88</v>
      </c>
      <c r="H127" s="14">
        <v>6789121</v>
      </c>
      <c r="I127" s="14"/>
      <c r="J127" s="14" t="s">
        <v>596</v>
      </c>
      <c r="K127" s="14" t="s">
        <v>597</v>
      </c>
      <c r="L127" s="14"/>
      <c r="M127" s="14" t="s">
        <v>66</v>
      </c>
      <c r="N127" s="14" t="s">
        <v>74</v>
      </c>
      <c r="O127" s="14" t="s">
        <v>68</v>
      </c>
      <c r="P127" s="14" t="s">
        <v>598</v>
      </c>
      <c r="Q127" s="14"/>
      <c r="R127" s="14"/>
      <c r="S127" s="14"/>
      <c r="T127" s="14">
        <v>180550</v>
      </c>
      <c r="U127" s="14">
        <v>663642</v>
      </c>
    </row>
    <row r="128" spans="1:21">
      <c r="A128" s="17">
        <v>10</v>
      </c>
      <c r="B128" s="15" t="s">
        <v>17</v>
      </c>
      <c r="C128" s="17">
        <v>655</v>
      </c>
      <c r="D128" s="14" t="s">
        <v>599</v>
      </c>
      <c r="E128" s="14" t="str">
        <f t="shared" si="1"/>
        <v>קסם. מספר סניף: 655</v>
      </c>
      <c r="F128" s="14" t="s">
        <v>600</v>
      </c>
      <c r="G128" s="14" t="s">
        <v>146</v>
      </c>
      <c r="H128" s="14">
        <v>5233361</v>
      </c>
      <c r="I128" s="14"/>
      <c r="J128" s="14" t="s">
        <v>296</v>
      </c>
      <c r="K128" s="14" t="s">
        <v>601</v>
      </c>
      <c r="L128" s="14" t="s">
        <v>298</v>
      </c>
      <c r="M128" s="14" t="s">
        <v>66</v>
      </c>
      <c r="N128" s="14" t="s">
        <v>74</v>
      </c>
      <c r="O128" s="14" t="s">
        <v>84</v>
      </c>
      <c r="P128" s="14" t="s">
        <v>113</v>
      </c>
      <c r="Q128" s="14"/>
      <c r="R128" s="14"/>
      <c r="S128" s="14"/>
      <c r="T128" s="14">
        <v>183951</v>
      </c>
      <c r="U128" s="14">
        <v>663234</v>
      </c>
    </row>
    <row r="129" spans="1:21">
      <c r="A129" s="17">
        <v>10</v>
      </c>
      <c r="B129" s="15" t="s">
        <v>17</v>
      </c>
      <c r="C129" s="17">
        <v>657</v>
      </c>
      <c r="D129" s="14" t="s">
        <v>602</v>
      </c>
      <c r="E129" s="14" t="str">
        <f t="shared" si="1"/>
        <v>קרית שרת. מספר סניף: 657</v>
      </c>
      <c r="F129" s="14" t="s">
        <v>603</v>
      </c>
      <c r="G129" s="14" t="s">
        <v>72</v>
      </c>
      <c r="H129" s="14">
        <v>5848922</v>
      </c>
      <c r="I129" s="14"/>
      <c r="J129" s="14" t="s">
        <v>296</v>
      </c>
      <c r="K129" s="14" t="s">
        <v>604</v>
      </c>
      <c r="L129" s="14" t="s">
        <v>298</v>
      </c>
      <c r="M129" s="14" t="s">
        <v>66</v>
      </c>
      <c r="N129" s="14" t="s">
        <v>74</v>
      </c>
      <c r="O129" s="14" t="s">
        <v>84</v>
      </c>
      <c r="P129" s="14" t="s">
        <v>113</v>
      </c>
      <c r="Q129" s="14"/>
      <c r="R129" s="14"/>
      <c r="S129" s="14"/>
      <c r="T129" s="14">
        <v>180462</v>
      </c>
      <c r="U129" s="14">
        <v>657262</v>
      </c>
    </row>
    <row r="130" spans="1:21">
      <c r="A130" s="17">
        <v>10</v>
      </c>
      <c r="B130" s="15" t="s">
        <v>17</v>
      </c>
      <c r="C130" s="17">
        <v>660</v>
      </c>
      <c r="D130" s="14" t="s">
        <v>287</v>
      </c>
      <c r="E130" s="14" t="str">
        <f t="shared" si="1"/>
        <v>מכון וייצמן. מספר סניף: 660</v>
      </c>
      <c r="F130" s="14" t="s">
        <v>605</v>
      </c>
      <c r="G130" s="14" t="s">
        <v>233</v>
      </c>
      <c r="H130" s="14">
        <v>7630900</v>
      </c>
      <c r="I130" s="14"/>
      <c r="J130" s="14" t="s">
        <v>296</v>
      </c>
      <c r="K130" s="14" t="s">
        <v>606</v>
      </c>
      <c r="L130" s="14" t="s">
        <v>298</v>
      </c>
      <c r="M130" s="14" t="s">
        <v>66</v>
      </c>
      <c r="N130" s="14" t="s">
        <v>74</v>
      </c>
      <c r="O130" s="14" t="s">
        <v>68</v>
      </c>
      <c r="P130" s="14" t="s">
        <v>607</v>
      </c>
      <c r="Q130" s="14"/>
      <c r="R130" s="14"/>
      <c r="S130" s="14"/>
      <c r="T130" s="14">
        <v>182295</v>
      </c>
      <c r="U130" s="14">
        <v>646162</v>
      </c>
    </row>
    <row r="131" spans="1:21">
      <c r="A131" s="17">
        <v>10</v>
      </c>
      <c r="B131" s="15" t="s">
        <v>17</v>
      </c>
      <c r="C131" s="17">
        <v>662</v>
      </c>
      <c r="D131" s="14" t="s">
        <v>608</v>
      </c>
      <c r="E131" s="14" t="str">
        <f t="shared" ref="E131:E194" si="2">D131&amp;"."&amp;" "&amp;"מספר סניף:"&amp;" "&amp;C131</f>
        <v>סיטי אשדוד. מספר סניף: 662</v>
      </c>
      <c r="F131" s="14" t="s">
        <v>609</v>
      </c>
      <c r="G131" s="14" t="s">
        <v>81</v>
      </c>
      <c r="H131" s="14">
        <v>7745614</v>
      </c>
      <c r="I131" s="14"/>
      <c r="J131" s="14" t="s">
        <v>296</v>
      </c>
      <c r="K131" s="14" t="s">
        <v>610</v>
      </c>
      <c r="L131" s="14" t="s">
        <v>298</v>
      </c>
      <c r="M131" s="14" t="s">
        <v>66</v>
      </c>
      <c r="N131" s="14" t="s">
        <v>67</v>
      </c>
      <c r="O131" s="14" t="s">
        <v>84</v>
      </c>
      <c r="P131" s="14" t="s">
        <v>611</v>
      </c>
      <c r="Q131" s="14"/>
      <c r="R131" s="14"/>
      <c r="S131" s="14"/>
      <c r="T131" s="14">
        <v>166303</v>
      </c>
      <c r="U131" s="14">
        <v>632905</v>
      </c>
    </row>
    <row r="132" spans="1:21">
      <c r="A132" s="17">
        <v>10</v>
      </c>
      <c r="B132" s="15" t="s">
        <v>17</v>
      </c>
      <c r="C132" s="17">
        <v>665</v>
      </c>
      <c r="D132" s="14" t="s">
        <v>612</v>
      </c>
      <c r="E132" s="14" t="str">
        <f t="shared" si="2"/>
        <v>אוסישקין. מספר סניף: 665</v>
      </c>
      <c r="F132" s="14" t="s">
        <v>613</v>
      </c>
      <c r="G132" s="14" t="s">
        <v>171</v>
      </c>
      <c r="H132" s="14">
        <v>4721003</v>
      </c>
      <c r="I132" s="14"/>
      <c r="J132" s="14" t="s">
        <v>296</v>
      </c>
      <c r="K132" s="14" t="s">
        <v>614</v>
      </c>
      <c r="L132" s="14" t="s">
        <v>298</v>
      </c>
      <c r="M132" s="14" t="s">
        <v>66</v>
      </c>
      <c r="N132" s="14" t="s">
        <v>74</v>
      </c>
      <c r="O132" s="14" t="s">
        <v>84</v>
      </c>
      <c r="P132" s="14" t="s">
        <v>113</v>
      </c>
      <c r="Q132" s="14"/>
      <c r="R132" s="14"/>
      <c r="S132" s="14"/>
      <c r="T132" s="14">
        <v>185195</v>
      </c>
      <c r="U132" s="14">
        <v>671676</v>
      </c>
    </row>
    <row r="133" spans="1:21">
      <c r="A133" s="17">
        <v>10</v>
      </c>
      <c r="B133" s="15" t="s">
        <v>17</v>
      </c>
      <c r="C133" s="17">
        <v>666</v>
      </c>
      <c r="D133" s="14" t="s">
        <v>615</v>
      </c>
      <c r="E133" s="14" t="str">
        <f t="shared" si="2"/>
        <v>ההלכה. מספר סניף: 666</v>
      </c>
      <c r="F133" s="14" t="s">
        <v>616</v>
      </c>
      <c r="G133" s="14" t="s">
        <v>146</v>
      </c>
      <c r="H133" s="14">
        <v>5252317</v>
      </c>
      <c r="I133" s="14"/>
      <c r="J133" s="14" t="s">
        <v>296</v>
      </c>
      <c r="K133" s="14" t="s">
        <v>617</v>
      </c>
      <c r="L133" s="14" t="s">
        <v>298</v>
      </c>
      <c r="M133" s="14" t="s">
        <v>66</v>
      </c>
      <c r="N133" s="14" t="s">
        <v>74</v>
      </c>
      <c r="O133" s="14" t="s">
        <v>84</v>
      </c>
      <c r="P133" s="14" t="s">
        <v>618</v>
      </c>
      <c r="Q133" s="14"/>
      <c r="R133" s="14"/>
      <c r="S133" s="14"/>
      <c r="T133" s="14">
        <v>181612</v>
      </c>
      <c r="U133" s="14">
        <v>666189</v>
      </c>
    </row>
    <row r="134" spans="1:21">
      <c r="A134" s="17">
        <v>10</v>
      </c>
      <c r="B134" s="15" t="s">
        <v>17</v>
      </c>
      <c r="C134" s="17">
        <v>667</v>
      </c>
      <c r="D134" s="14" t="s">
        <v>425</v>
      </c>
      <c r="E134" s="14" t="str">
        <f t="shared" si="2"/>
        <v>אורנית. מספר סניף: 667</v>
      </c>
      <c r="F134" s="14" t="s">
        <v>619</v>
      </c>
      <c r="G134" s="14" t="s">
        <v>425</v>
      </c>
      <c r="H134" s="14">
        <v>4481300</v>
      </c>
      <c r="I134" s="14"/>
      <c r="J134" s="14" t="s">
        <v>296</v>
      </c>
      <c r="K134" s="14" t="s">
        <v>620</v>
      </c>
      <c r="L134" s="14" t="s">
        <v>298</v>
      </c>
      <c r="M134" s="14" t="s">
        <v>66</v>
      </c>
      <c r="N134" s="14" t="s">
        <v>67</v>
      </c>
      <c r="O134" s="14" t="s">
        <v>84</v>
      </c>
      <c r="P134" s="14" t="s">
        <v>428</v>
      </c>
      <c r="Q134" s="14"/>
      <c r="R134" s="14"/>
      <c r="S134" s="14"/>
      <c r="T134" s="14">
        <v>199712</v>
      </c>
      <c r="U134" s="14">
        <v>670714</v>
      </c>
    </row>
    <row r="135" spans="1:21">
      <c r="A135" s="17">
        <v>10</v>
      </c>
      <c r="B135" s="15" t="s">
        <v>17</v>
      </c>
      <c r="C135" s="17">
        <v>669</v>
      </c>
      <c r="D135" s="14" t="s">
        <v>621</v>
      </c>
      <c r="E135" s="14" t="str">
        <f t="shared" si="2"/>
        <v>היקב. מספר סניף: 669</v>
      </c>
      <c r="F135" s="14" t="s">
        <v>622</v>
      </c>
      <c r="G135" s="14" t="s">
        <v>157</v>
      </c>
      <c r="H135" s="14">
        <v>7526658</v>
      </c>
      <c r="I135" s="14"/>
      <c r="J135" s="14" t="s">
        <v>296</v>
      </c>
      <c r="K135" s="14" t="s">
        <v>623</v>
      </c>
      <c r="L135" s="14" t="s">
        <v>298</v>
      </c>
      <c r="M135" s="14" t="s">
        <v>66</v>
      </c>
      <c r="N135" s="14" t="s">
        <v>67</v>
      </c>
      <c r="O135" s="14" t="s">
        <v>84</v>
      </c>
      <c r="P135" s="14" t="s">
        <v>113</v>
      </c>
      <c r="Q135" s="14"/>
      <c r="R135" s="14"/>
      <c r="S135" s="14"/>
      <c r="T135" s="14">
        <v>181713</v>
      </c>
      <c r="U135" s="14">
        <v>652280</v>
      </c>
    </row>
    <row r="136" spans="1:21">
      <c r="A136" s="17">
        <v>10</v>
      </c>
      <c r="B136" s="15" t="s">
        <v>17</v>
      </c>
      <c r="C136" s="17">
        <v>670</v>
      </c>
      <c r="D136" s="14" t="s">
        <v>624</v>
      </c>
      <c r="E136" s="14" t="str">
        <f t="shared" si="2"/>
        <v>עסקים קרית אריה. מספר סניף: 670</v>
      </c>
      <c r="F136" s="14" t="s">
        <v>625</v>
      </c>
      <c r="G136" s="14" t="s">
        <v>107</v>
      </c>
      <c r="H136" s="14">
        <v>4959262</v>
      </c>
      <c r="I136" s="14"/>
      <c r="J136" s="14" t="s">
        <v>626</v>
      </c>
      <c r="K136" s="14" t="s">
        <v>627</v>
      </c>
      <c r="L136" s="14"/>
      <c r="M136" s="14" t="s">
        <v>66</v>
      </c>
      <c r="N136" s="14" t="s">
        <v>74</v>
      </c>
      <c r="O136" s="14" t="s">
        <v>68</v>
      </c>
      <c r="P136" s="14" t="s">
        <v>628</v>
      </c>
      <c r="Q136" s="14"/>
      <c r="R136" s="14"/>
      <c r="S136" s="14"/>
      <c r="T136" s="14">
        <v>186476</v>
      </c>
      <c r="U136" s="14">
        <v>666648</v>
      </c>
    </row>
    <row r="137" spans="1:21">
      <c r="A137" s="17">
        <v>10</v>
      </c>
      <c r="B137" s="15" t="s">
        <v>17</v>
      </c>
      <c r="C137" s="17">
        <v>671</v>
      </c>
      <c r="D137" s="14" t="s">
        <v>629</v>
      </c>
      <c r="E137" s="14" t="str">
        <f t="shared" si="2"/>
        <v>עסקים ראשון לציון. מספר סניף: 671</v>
      </c>
      <c r="F137" s="14" t="s">
        <v>630</v>
      </c>
      <c r="G137" s="14" t="s">
        <v>157</v>
      </c>
      <c r="H137" s="14">
        <v>7565828</v>
      </c>
      <c r="I137" s="14"/>
      <c r="J137" s="14" t="s">
        <v>631</v>
      </c>
      <c r="K137" s="14" t="s">
        <v>632</v>
      </c>
      <c r="L137" s="14"/>
      <c r="M137" s="14" t="s">
        <v>285</v>
      </c>
      <c r="N137" s="14" t="s">
        <v>74</v>
      </c>
      <c r="O137" s="14" t="s">
        <v>68</v>
      </c>
      <c r="P137" s="14" t="s">
        <v>633</v>
      </c>
      <c r="Q137" s="14"/>
      <c r="R137" s="14"/>
      <c r="S137" s="14"/>
      <c r="T137" s="14">
        <v>178284</v>
      </c>
      <c r="U137" s="14">
        <v>655557</v>
      </c>
    </row>
    <row r="138" spans="1:21">
      <c r="A138" s="17">
        <v>10</v>
      </c>
      <c r="B138" s="15" t="s">
        <v>17</v>
      </c>
      <c r="C138" s="17">
        <v>673</v>
      </c>
      <c r="D138" s="14" t="s">
        <v>634</v>
      </c>
      <c r="E138" s="14" t="str">
        <f t="shared" si="2"/>
        <v>הברזל. מספר סניף: 673</v>
      </c>
      <c r="F138" s="14" t="s">
        <v>635</v>
      </c>
      <c r="G138" s="14" t="s">
        <v>88</v>
      </c>
      <c r="H138" s="14">
        <v>6971040</v>
      </c>
      <c r="I138" s="14"/>
      <c r="J138" s="14" t="s">
        <v>296</v>
      </c>
      <c r="K138" s="14" t="s">
        <v>636</v>
      </c>
      <c r="L138" s="14" t="s">
        <v>298</v>
      </c>
      <c r="M138" s="14" t="s">
        <v>66</v>
      </c>
      <c r="N138" s="14" t="s">
        <v>74</v>
      </c>
      <c r="O138" s="14" t="s">
        <v>84</v>
      </c>
      <c r="P138" s="14" t="s">
        <v>637</v>
      </c>
      <c r="Q138" s="14"/>
      <c r="R138" s="14"/>
      <c r="S138" s="14"/>
      <c r="T138" s="14">
        <v>185100</v>
      </c>
      <c r="U138" s="14">
        <v>668500</v>
      </c>
    </row>
    <row r="139" spans="1:21">
      <c r="A139" s="17">
        <v>10</v>
      </c>
      <c r="B139" s="15" t="s">
        <v>17</v>
      </c>
      <c r="C139" s="17">
        <v>674</v>
      </c>
      <c r="D139" s="14" t="s">
        <v>638</v>
      </c>
      <c r="E139" s="14" t="str">
        <f t="shared" si="2"/>
        <v>רמת בית שמש. מספר סניף: 674</v>
      </c>
      <c r="F139" s="14" t="s">
        <v>420</v>
      </c>
      <c r="G139" s="14" t="s">
        <v>268</v>
      </c>
      <c r="H139" s="14">
        <v>99096</v>
      </c>
      <c r="I139" s="14"/>
      <c r="J139" s="14" t="s">
        <v>296</v>
      </c>
      <c r="K139" s="14" t="s">
        <v>421</v>
      </c>
      <c r="L139" s="14" t="s">
        <v>298</v>
      </c>
      <c r="M139" s="14" t="s">
        <v>66</v>
      </c>
      <c r="N139" s="14" t="s">
        <v>67</v>
      </c>
      <c r="O139" s="14" t="s">
        <v>84</v>
      </c>
      <c r="P139" s="14" t="s">
        <v>422</v>
      </c>
      <c r="Q139" s="14" t="s">
        <v>639</v>
      </c>
      <c r="R139" s="14"/>
      <c r="S139" s="14">
        <v>916</v>
      </c>
      <c r="T139" s="14">
        <v>198935</v>
      </c>
      <c r="U139" s="14">
        <v>624659</v>
      </c>
    </row>
    <row r="140" spans="1:21">
      <c r="A140" s="17">
        <v>10</v>
      </c>
      <c r="B140" s="15" t="s">
        <v>17</v>
      </c>
      <c r="C140" s="17">
        <v>676</v>
      </c>
      <c r="D140" s="14" t="s">
        <v>640</v>
      </c>
      <c r="E140" s="14" t="str">
        <f t="shared" si="2"/>
        <v>אור יהודה. מספר סניף: 676</v>
      </c>
      <c r="F140" s="14" t="s">
        <v>641</v>
      </c>
      <c r="G140" s="14" t="s">
        <v>640</v>
      </c>
      <c r="H140" s="14">
        <v>6039706</v>
      </c>
      <c r="I140" s="14"/>
      <c r="J140" s="14" t="s">
        <v>296</v>
      </c>
      <c r="K140" s="14" t="s">
        <v>642</v>
      </c>
      <c r="L140" s="14" t="s">
        <v>298</v>
      </c>
      <c r="M140" s="14" t="s">
        <v>285</v>
      </c>
      <c r="N140" s="14" t="s">
        <v>74</v>
      </c>
      <c r="O140" s="14" t="s">
        <v>84</v>
      </c>
      <c r="P140" s="14" t="s">
        <v>643</v>
      </c>
      <c r="Q140" s="14"/>
      <c r="R140" s="14"/>
      <c r="S140" s="14"/>
      <c r="T140" s="14">
        <v>186719</v>
      </c>
      <c r="U140" s="14">
        <v>659206</v>
      </c>
    </row>
    <row r="141" spans="1:21">
      <c r="A141" s="17">
        <v>10</v>
      </c>
      <c r="B141" s="15" t="s">
        <v>17</v>
      </c>
      <c r="C141" s="17">
        <v>678</v>
      </c>
      <c r="D141" s="14" t="s">
        <v>644</v>
      </c>
      <c r="E141" s="14" t="str">
        <f t="shared" si="2"/>
        <v>ישיר לאומי. מספר סניף: 678</v>
      </c>
      <c r="F141" s="14" t="s">
        <v>645</v>
      </c>
      <c r="G141" s="14" t="s">
        <v>157</v>
      </c>
      <c r="H141" s="14">
        <v>7536406</v>
      </c>
      <c r="I141" s="14"/>
      <c r="J141" s="14" t="s">
        <v>646</v>
      </c>
      <c r="K141" s="14" t="s">
        <v>647</v>
      </c>
      <c r="L141" s="14"/>
      <c r="M141" s="14" t="s">
        <v>285</v>
      </c>
      <c r="N141" s="14"/>
      <c r="O141" s="14" t="s">
        <v>68</v>
      </c>
      <c r="P141" s="14" t="s">
        <v>648</v>
      </c>
      <c r="Q141" s="14"/>
      <c r="R141" s="14"/>
      <c r="S141" s="14"/>
      <c r="T141" s="14">
        <v>182431</v>
      </c>
      <c r="U141" s="14">
        <v>654516</v>
      </c>
    </row>
    <row r="142" spans="1:21">
      <c r="A142" s="17">
        <v>10</v>
      </c>
      <c r="B142" s="15" t="s">
        <v>17</v>
      </c>
      <c r="C142" s="17">
        <v>680</v>
      </c>
      <c r="D142" s="14" t="s">
        <v>91</v>
      </c>
      <c r="E142" s="14" t="str">
        <f t="shared" si="2"/>
        <v>מודיעין. מספר סניף: 680</v>
      </c>
      <c r="F142" s="14" t="s">
        <v>649</v>
      </c>
      <c r="G142" s="14" t="s">
        <v>91</v>
      </c>
      <c r="H142" s="14">
        <v>7170200</v>
      </c>
      <c r="I142" s="14"/>
      <c r="J142" s="14" t="s">
        <v>296</v>
      </c>
      <c r="K142" s="14" t="s">
        <v>650</v>
      </c>
      <c r="L142" s="14" t="s">
        <v>298</v>
      </c>
      <c r="M142" s="14" t="s">
        <v>66</v>
      </c>
      <c r="N142" s="14" t="s">
        <v>67</v>
      </c>
      <c r="O142" s="14" t="s">
        <v>84</v>
      </c>
      <c r="P142" s="14" t="s">
        <v>651</v>
      </c>
      <c r="Q142" s="14"/>
      <c r="R142" s="14"/>
      <c r="S142" s="14"/>
      <c r="T142" s="14">
        <v>200776</v>
      </c>
      <c r="U142" s="14">
        <v>645404</v>
      </c>
    </row>
    <row r="143" spans="1:21">
      <c r="A143" s="17">
        <v>10</v>
      </c>
      <c r="B143" s="15" t="s">
        <v>17</v>
      </c>
      <c r="C143" s="17">
        <v>681</v>
      </c>
      <c r="D143" s="14" t="s">
        <v>652</v>
      </c>
      <c r="E143" s="14" t="str">
        <f t="shared" si="2"/>
        <v>רמת פולג. מספר סניף: 681</v>
      </c>
      <c r="F143" s="14" t="s">
        <v>653</v>
      </c>
      <c r="G143" s="14" t="s">
        <v>148</v>
      </c>
      <c r="H143" s="14">
        <v>4249306</v>
      </c>
      <c r="I143" s="14"/>
      <c r="J143" s="14" t="s">
        <v>296</v>
      </c>
      <c r="K143" s="14" t="s">
        <v>654</v>
      </c>
      <c r="L143" s="14" t="s">
        <v>298</v>
      </c>
      <c r="M143" s="14" t="s">
        <v>66</v>
      </c>
      <c r="N143" s="14" t="s">
        <v>67</v>
      </c>
      <c r="O143" s="14" t="s">
        <v>84</v>
      </c>
      <c r="P143" s="14" t="s">
        <v>655</v>
      </c>
      <c r="Q143" s="14"/>
      <c r="R143" s="14"/>
      <c r="S143" s="14"/>
      <c r="T143" s="14">
        <v>185524</v>
      </c>
      <c r="U143" s="14">
        <v>686892</v>
      </c>
    </row>
    <row r="144" spans="1:21">
      <c r="A144" s="17">
        <v>10</v>
      </c>
      <c r="B144" s="15" t="s">
        <v>17</v>
      </c>
      <c r="C144" s="17">
        <v>682</v>
      </c>
      <c r="D144" s="14" t="s">
        <v>656</v>
      </c>
      <c r="E144" s="14" t="str">
        <f t="shared" si="2"/>
        <v>עסקים רמת החייל. מספר סניף: 682</v>
      </c>
      <c r="F144" s="14" t="s">
        <v>657</v>
      </c>
      <c r="G144" s="14" t="s">
        <v>88</v>
      </c>
      <c r="H144" s="14">
        <v>6971035</v>
      </c>
      <c r="I144" s="14"/>
      <c r="J144" s="14" t="s">
        <v>658</v>
      </c>
      <c r="K144" s="14" t="s">
        <v>659</v>
      </c>
      <c r="L144" s="14"/>
      <c r="M144" s="14" t="s">
        <v>66</v>
      </c>
      <c r="N144" s="14" t="s">
        <v>74</v>
      </c>
      <c r="O144" s="14" t="s">
        <v>68</v>
      </c>
      <c r="P144" s="14" t="s">
        <v>660</v>
      </c>
      <c r="Q144" s="14"/>
      <c r="R144" s="14"/>
      <c r="S144" s="14"/>
      <c r="T144" s="14">
        <v>185074</v>
      </c>
      <c r="U144" s="14">
        <v>668504</v>
      </c>
    </row>
    <row r="145" spans="1:21">
      <c r="A145" s="17">
        <v>10</v>
      </c>
      <c r="B145" s="15" t="s">
        <v>17</v>
      </c>
      <c r="C145" s="17">
        <v>683</v>
      </c>
      <c r="D145" s="14" t="s">
        <v>661</v>
      </c>
      <c r="E145" s="14" t="str">
        <f t="shared" si="2"/>
        <v>כוכב יאיר. מספר סניף: 683</v>
      </c>
      <c r="F145" s="14" t="s">
        <v>662</v>
      </c>
      <c r="G145" s="14" t="s">
        <v>661</v>
      </c>
      <c r="H145" s="14">
        <v>4486400</v>
      </c>
      <c r="I145" s="14"/>
      <c r="J145" s="14" t="s">
        <v>296</v>
      </c>
      <c r="K145" s="14" t="s">
        <v>663</v>
      </c>
      <c r="L145" s="14" t="s">
        <v>298</v>
      </c>
      <c r="M145" s="14" t="s">
        <v>66</v>
      </c>
      <c r="N145" s="14" t="s">
        <v>67</v>
      </c>
      <c r="O145" s="14" t="s">
        <v>84</v>
      </c>
      <c r="P145" s="14" t="s">
        <v>664</v>
      </c>
      <c r="Q145" s="14"/>
      <c r="R145" s="14"/>
      <c r="S145" s="14"/>
      <c r="T145" s="14">
        <v>200006</v>
      </c>
      <c r="U145" s="14">
        <v>681225</v>
      </c>
    </row>
    <row r="146" spans="1:21">
      <c r="A146" s="17">
        <v>10</v>
      </c>
      <c r="B146" s="15" t="s">
        <v>17</v>
      </c>
      <c r="C146" s="17">
        <v>684</v>
      </c>
      <c r="D146" s="14" t="s">
        <v>665</v>
      </c>
      <c r="E146" s="14" t="str">
        <f t="shared" si="2"/>
        <v>מזכרת בתיה. מספר סניף: 684</v>
      </c>
      <c r="F146" s="14" t="s">
        <v>666</v>
      </c>
      <c r="G146" s="14" t="s">
        <v>665</v>
      </c>
      <c r="H146" s="14">
        <v>7680400</v>
      </c>
      <c r="I146" s="14"/>
      <c r="J146" s="14" t="s">
        <v>296</v>
      </c>
      <c r="K146" s="14" t="s">
        <v>667</v>
      </c>
      <c r="L146" s="14" t="s">
        <v>298</v>
      </c>
      <c r="M146" s="14" t="s">
        <v>285</v>
      </c>
      <c r="N146" s="14" t="s">
        <v>67</v>
      </c>
      <c r="O146" s="14" t="s">
        <v>84</v>
      </c>
      <c r="P146" s="14" t="s">
        <v>668</v>
      </c>
      <c r="Q146" s="14"/>
      <c r="R146" s="14"/>
      <c r="S146" s="14"/>
      <c r="T146" s="14">
        <v>185159</v>
      </c>
      <c r="U146" s="14">
        <v>640261</v>
      </c>
    </row>
    <row r="147" spans="1:21">
      <c r="A147" s="17">
        <v>10</v>
      </c>
      <c r="B147" s="15" t="s">
        <v>17</v>
      </c>
      <c r="C147" s="17">
        <v>685</v>
      </c>
      <c r="D147" s="14" t="s">
        <v>669</v>
      </c>
      <c r="E147" s="14" t="str">
        <f t="shared" si="2"/>
        <v>בנקאות פרטית חיפה. מספר סניף: 685</v>
      </c>
      <c r="F147" s="14" t="s">
        <v>670</v>
      </c>
      <c r="G147" s="14" t="s">
        <v>174</v>
      </c>
      <c r="H147" s="14">
        <v>3464101</v>
      </c>
      <c r="I147" s="14"/>
      <c r="J147" s="14" t="s">
        <v>671</v>
      </c>
      <c r="K147" s="14" t="s">
        <v>672</v>
      </c>
      <c r="L147" s="14"/>
      <c r="M147" s="14" t="s">
        <v>285</v>
      </c>
      <c r="N147" s="14" t="s">
        <v>74</v>
      </c>
      <c r="O147" s="14" t="s">
        <v>68</v>
      </c>
      <c r="P147" s="14" t="s">
        <v>673</v>
      </c>
      <c r="Q147" s="14"/>
      <c r="R147" s="14"/>
      <c r="S147" s="14"/>
      <c r="T147" s="14">
        <v>199101</v>
      </c>
      <c r="U147" s="14">
        <v>745824</v>
      </c>
    </row>
    <row r="148" spans="1:21">
      <c r="A148" s="17">
        <v>10</v>
      </c>
      <c r="B148" s="15" t="s">
        <v>17</v>
      </c>
      <c r="C148" s="17">
        <v>686</v>
      </c>
      <c r="D148" s="14" t="s">
        <v>674</v>
      </c>
      <c r="E148" s="14" t="str">
        <f t="shared" si="2"/>
        <v>בנקאות פרטית ת"א. מספר סניף: 686</v>
      </c>
      <c r="F148" s="14" t="s">
        <v>675</v>
      </c>
      <c r="G148" s="14" t="s">
        <v>88</v>
      </c>
      <c r="H148" s="14">
        <v>6473917</v>
      </c>
      <c r="I148" s="14"/>
      <c r="J148" s="14" t="s">
        <v>676</v>
      </c>
      <c r="K148" s="14" t="s">
        <v>677</v>
      </c>
      <c r="L148" s="14"/>
      <c r="M148" s="14" t="s">
        <v>285</v>
      </c>
      <c r="N148" s="14" t="s">
        <v>74</v>
      </c>
      <c r="O148" s="14" t="s">
        <v>68</v>
      </c>
      <c r="P148" s="14" t="s">
        <v>678</v>
      </c>
      <c r="Q148" s="14"/>
      <c r="R148" s="14"/>
      <c r="S148" s="14"/>
      <c r="T148" s="14">
        <v>179998</v>
      </c>
      <c r="U148" s="14">
        <v>664228</v>
      </c>
    </row>
    <row r="149" spans="1:21">
      <c r="A149" s="17">
        <v>10</v>
      </c>
      <c r="B149" s="15" t="s">
        <v>17</v>
      </c>
      <c r="C149" s="17">
        <v>687</v>
      </c>
      <c r="D149" s="14" t="s">
        <v>679</v>
      </c>
      <c r="E149" s="14" t="str">
        <f t="shared" si="2"/>
        <v>בנקאות פרטית ירושלים. מספר סניף: 687</v>
      </c>
      <c r="F149" s="14" t="s">
        <v>680</v>
      </c>
      <c r="G149" s="14" t="s">
        <v>62</v>
      </c>
      <c r="H149" s="14">
        <v>9410143</v>
      </c>
      <c r="I149" s="14"/>
      <c r="J149" s="14" t="s">
        <v>681</v>
      </c>
      <c r="K149" s="14" t="s">
        <v>682</v>
      </c>
      <c r="L149" s="14"/>
      <c r="M149" s="14" t="s">
        <v>285</v>
      </c>
      <c r="N149" s="14" t="s">
        <v>74</v>
      </c>
      <c r="O149" s="14" t="s">
        <v>68</v>
      </c>
      <c r="P149" s="14" t="s">
        <v>683</v>
      </c>
      <c r="Q149" s="14" t="s">
        <v>684</v>
      </c>
      <c r="R149" s="14"/>
      <c r="S149" s="14"/>
      <c r="T149" s="14">
        <v>221117</v>
      </c>
      <c r="U149" s="14">
        <v>631381</v>
      </c>
    </row>
    <row r="150" spans="1:21">
      <c r="A150" s="17">
        <v>10</v>
      </c>
      <c r="B150" s="15" t="s">
        <v>17</v>
      </c>
      <c r="C150" s="17">
        <v>688</v>
      </c>
      <c r="D150" s="14" t="s">
        <v>685</v>
      </c>
      <c r="E150" s="14" t="str">
        <f t="shared" si="2"/>
        <v>בנקאות פרטית השרון. מספר סניף: 688</v>
      </c>
      <c r="F150" s="14" t="s">
        <v>686</v>
      </c>
      <c r="G150" s="14" t="s">
        <v>687</v>
      </c>
      <c r="H150" s="14">
        <v>4676670</v>
      </c>
      <c r="I150" s="14"/>
      <c r="J150" s="14" t="s">
        <v>688</v>
      </c>
      <c r="K150" s="14" t="s">
        <v>689</v>
      </c>
      <c r="L150" s="14"/>
      <c r="M150" s="14" t="s">
        <v>66</v>
      </c>
      <c r="N150" s="14" t="s">
        <v>74</v>
      </c>
      <c r="O150" s="14" t="s">
        <v>68</v>
      </c>
      <c r="P150" s="14" t="s">
        <v>690</v>
      </c>
      <c r="Q150" s="14"/>
      <c r="R150" s="14"/>
      <c r="S150" s="14"/>
      <c r="T150" s="14">
        <v>182248</v>
      </c>
      <c r="U150" s="14">
        <v>674831</v>
      </c>
    </row>
    <row r="151" spans="1:21">
      <c r="A151" s="17">
        <v>10</v>
      </c>
      <c r="B151" s="15" t="s">
        <v>17</v>
      </c>
      <c r="C151" s="17">
        <v>691</v>
      </c>
      <c r="D151" s="14" t="s">
        <v>691</v>
      </c>
      <c r="E151" s="14" t="str">
        <f t="shared" si="2"/>
        <v>צאלון. מספר סניף: 691</v>
      </c>
      <c r="F151" s="14" t="s">
        <v>692</v>
      </c>
      <c r="G151" s="14" t="s">
        <v>91</v>
      </c>
      <c r="H151" s="14">
        <v>7171515</v>
      </c>
      <c r="I151" s="14"/>
      <c r="J151" s="14" t="s">
        <v>296</v>
      </c>
      <c r="K151" s="14" t="s">
        <v>693</v>
      </c>
      <c r="L151" s="14" t="s">
        <v>298</v>
      </c>
      <c r="M151" s="14" t="s">
        <v>285</v>
      </c>
      <c r="N151" s="14" t="s">
        <v>74</v>
      </c>
      <c r="O151" s="14" t="s">
        <v>84</v>
      </c>
      <c r="P151" s="14" t="s">
        <v>248</v>
      </c>
      <c r="Q151" s="14"/>
      <c r="R151" s="14"/>
      <c r="S151" s="14"/>
      <c r="T151" s="14">
        <v>201724</v>
      </c>
      <c r="U151" s="14">
        <v>645906</v>
      </c>
    </row>
    <row r="152" spans="1:21">
      <c r="A152" s="17">
        <v>10</v>
      </c>
      <c r="B152" s="15" t="s">
        <v>17</v>
      </c>
      <c r="C152" s="17">
        <v>692</v>
      </c>
      <c r="D152" s="14" t="s">
        <v>694</v>
      </c>
      <c r="E152" s="14" t="str">
        <f t="shared" si="2"/>
        <v>גבעת שמואל. מספר סניף: 692</v>
      </c>
      <c r="F152" s="14" t="s">
        <v>695</v>
      </c>
      <c r="G152" s="14" t="s">
        <v>694</v>
      </c>
      <c r="H152" s="14">
        <v>5442407</v>
      </c>
      <c r="I152" s="14"/>
      <c r="J152" s="14" t="s">
        <v>296</v>
      </c>
      <c r="K152" s="14" t="s">
        <v>696</v>
      </c>
      <c r="L152" s="14" t="s">
        <v>298</v>
      </c>
      <c r="M152" s="14" t="s">
        <v>66</v>
      </c>
      <c r="N152" s="14" t="s">
        <v>67</v>
      </c>
      <c r="O152" s="14" t="s">
        <v>68</v>
      </c>
      <c r="P152" s="14" t="s">
        <v>697</v>
      </c>
      <c r="Q152" s="14"/>
      <c r="R152" s="14"/>
      <c r="S152" s="14"/>
      <c r="T152" s="14">
        <v>186449</v>
      </c>
      <c r="U152" s="14">
        <v>664797</v>
      </c>
    </row>
    <row r="153" spans="1:21">
      <c r="A153" s="17">
        <v>10</v>
      </c>
      <c r="B153" s="15" t="s">
        <v>17</v>
      </c>
      <c r="C153" s="17">
        <v>693</v>
      </c>
      <c r="D153" s="14" t="s">
        <v>698</v>
      </c>
      <c r="E153" s="14" t="str">
        <f t="shared" si="2"/>
        <v>עסקים איילון. מספר סניף: 693</v>
      </c>
      <c r="F153" s="14" t="s">
        <v>699</v>
      </c>
      <c r="G153" s="14" t="s">
        <v>282</v>
      </c>
      <c r="H153" s="14">
        <v>7019900</v>
      </c>
      <c r="I153" s="14"/>
      <c r="J153" s="14" t="s">
        <v>700</v>
      </c>
      <c r="K153" s="14" t="s">
        <v>701</v>
      </c>
      <c r="L153" s="14"/>
      <c r="M153" s="14" t="s">
        <v>285</v>
      </c>
      <c r="N153" s="14" t="s">
        <v>74</v>
      </c>
      <c r="O153" s="14" t="s">
        <v>68</v>
      </c>
      <c r="P153" s="14" t="s">
        <v>702</v>
      </c>
      <c r="Q153" s="14"/>
      <c r="R153" s="14"/>
      <c r="S153" s="14"/>
      <c r="T153" s="14">
        <v>190497</v>
      </c>
      <c r="U153" s="14">
        <v>653057</v>
      </c>
    </row>
    <row r="154" spans="1:21">
      <c r="A154" s="17">
        <v>10</v>
      </c>
      <c r="B154" s="15" t="s">
        <v>17</v>
      </c>
      <c r="C154" s="17">
        <v>694</v>
      </c>
      <c r="D154" s="14" t="s">
        <v>703</v>
      </c>
      <c r="E154" s="14" t="str">
        <f t="shared" si="2"/>
        <v>סביוני ים. מספר סניף: 694</v>
      </c>
      <c r="F154" s="14" t="s">
        <v>704</v>
      </c>
      <c r="G154" s="14" t="s">
        <v>705</v>
      </c>
      <c r="H154" s="14">
        <v>2907565</v>
      </c>
      <c r="I154" s="14"/>
      <c r="J154" s="14" t="s">
        <v>296</v>
      </c>
      <c r="K154" s="14" t="s">
        <v>706</v>
      </c>
      <c r="L154" s="14" t="s">
        <v>298</v>
      </c>
      <c r="M154" s="14" t="s">
        <v>285</v>
      </c>
      <c r="N154" s="14" t="s">
        <v>67</v>
      </c>
      <c r="O154" s="14" t="s">
        <v>84</v>
      </c>
      <c r="P154" s="14" t="s">
        <v>240</v>
      </c>
      <c r="Q154" s="14"/>
      <c r="R154" s="14"/>
      <c r="S154" s="14"/>
      <c r="T154" s="14">
        <v>208210</v>
      </c>
      <c r="U154" s="14">
        <v>751534</v>
      </c>
    </row>
    <row r="155" spans="1:21">
      <c r="A155" s="17">
        <v>10</v>
      </c>
      <c r="B155" s="15" t="s">
        <v>17</v>
      </c>
      <c r="C155" s="17">
        <v>695</v>
      </c>
      <c r="D155" s="14" t="s">
        <v>707</v>
      </c>
      <c r="E155" s="14" t="str">
        <f t="shared" si="2"/>
        <v>לב הפארק. מספר סניף: 695</v>
      </c>
      <c r="F155" s="14" t="s">
        <v>415</v>
      </c>
      <c r="G155" s="14" t="s">
        <v>416</v>
      </c>
      <c r="H155" s="14">
        <v>43501</v>
      </c>
      <c r="I155" s="14"/>
      <c r="J155" s="14" t="s">
        <v>296</v>
      </c>
      <c r="K155" s="14" t="s">
        <v>417</v>
      </c>
      <c r="L155" s="14" t="s">
        <v>298</v>
      </c>
      <c r="M155" s="14" t="s">
        <v>285</v>
      </c>
      <c r="N155" s="14" t="s">
        <v>67</v>
      </c>
      <c r="O155" s="14" t="s">
        <v>84</v>
      </c>
      <c r="P155" s="14" t="s">
        <v>418</v>
      </c>
      <c r="Q155" s="14" t="s">
        <v>708</v>
      </c>
      <c r="R155" s="14"/>
      <c r="S155" s="14">
        <v>942</v>
      </c>
      <c r="T155" s="14">
        <v>186442</v>
      </c>
      <c r="U155" s="14">
        <v>676941</v>
      </c>
    </row>
    <row r="156" spans="1:21">
      <c r="A156" s="17">
        <v>10</v>
      </c>
      <c r="B156" s="15" t="s">
        <v>17</v>
      </c>
      <c r="C156" s="17">
        <v>698</v>
      </c>
      <c r="D156" s="14" t="s">
        <v>709</v>
      </c>
      <c r="E156" s="14" t="str">
        <f t="shared" si="2"/>
        <v>מרכז עסקים ספיר. מספר סניף: 698</v>
      </c>
      <c r="F156" s="14" t="s">
        <v>710</v>
      </c>
      <c r="G156" s="14" t="s">
        <v>661</v>
      </c>
      <c r="H156" s="14">
        <v>4486200</v>
      </c>
      <c r="I156" s="14"/>
      <c r="J156" s="14" t="s">
        <v>711</v>
      </c>
      <c r="K156" s="14" t="s">
        <v>712</v>
      </c>
      <c r="L156" s="14"/>
      <c r="M156" s="14" t="s">
        <v>66</v>
      </c>
      <c r="N156" s="14" t="s">
        <v>74</v>
      </c>
      <c r="O156" s="14" t="s">
        <v>68</v>
      </c>
      <c r="P156" s="14" t="s">
        <v>713</v>
      </c>
      <c r="Q156" s="14"/>
      <c r="R156" s="14"/>
      <c r="S156" s="14"/>
      <c r="T156" s="14">
        <v>198480</v>
      </c>
      <c r="U156" s="14">
        <v>680668</v>
      </c>
    </row>
    <row r="157" spans="1:21">
      <c r="A157" s="17">
        <v>10</v>
      </c>
      <c r="B157" s="15" t="s">
        <v>17</v>
      </c>
      <c r="C157" s="17">
        <v>701</v>
      </c>
      <c r="D157" s="14" t="s">
        <v>714</v>
      </c>
      <c r="E157" s="14" t="str">
        <f t="shared" si="2"/>
        <v>לאומי טוטאל דיגיטל. מספר סניף: 701</v>
      </c>
      <c r="F157" s="14" t="s">
        <v>645</v>
      </c>
      <c r="G157" s="14" t="s">
        <v>157</v>
      </c>
      <c r="H157" s="14">
        <v>7536406</v>
      </c>
      <c r="I157" s="14"/>
      <c r="J157" s="14" t="s">
        <v>298</v>
      </c>
      <c r="K157" s="14" t="s">
        <v>715</v>
      </c>
      <c r="L157" s="14" t="s">
        <v>298</v>
      </c>
      <c r="M157" s="14" t="s">
        <v>285</v>
      </c>
      <c r="N157" s="14"/>
      <c r="O157" s="14" t="s">
        <v>68</v>
      </c>
      <c r="P157" s="14" t="s">
        <v>716</v>
      </c>
      <c r="Q157" s="14"/>
      <c r="R157" s="14"/>
      <c r="S157" s="14"/>
      <c r="T157" s="14">
        <v>182431</v>
      </c>
      <c r="U157" s="14">
        <v>654516</v>
      </c>
    </row>
    <row r="158" spans="1:21">
      <c r="A158" s="17">
        <v>10</v>
      </c>
      <c r="B158" s="15" t="s">
        <v>17</v>
      </c>
      <c r="C158" s="17">
        <v>702</v>
      </c>
      <c r="D158" s="14" t="s">
        <v>717</v>
      </c>
      <c r="E158" s="14" t="str">
        <f t="shared" si="2"/>
        <v>הנביאים. מספר סניף: 702</v>
      </c>
      <c r="F158" s="14" t="s">
        <v>453</v>
      </c>
      <c r="G158" s="14" t="s">
        <v>174</v>
      </c>
      <c r="H158" s="14">
        <v>3304508</v>
      </c>
      <c r="I158" s="14"/>
      <c r="J158" s="14" t="s">
        <v>296</v>
      </c>
      <c r="K158" s="14" t="s">
        <v>718</v>
      </c>
      <c r="L158" s="14" t="s">
        <v>298</v>
      </c>
      <c r="M158" s="14" t="s">
        <v>66</v>
      </c>
      <c r="N158" s="14" t="s">
        <v>74</v>
      </c>
      <c r="O158" s="14" t="s">
        <v>84</v>
      </c>
      <c r="P158" s="14" t="s">
        <v>113</v>
      </c>
      <c r="Q158" s="14"/>
      <c r="R158" s="14"/>
      <c r="S158" s="14"/>
      <c r="T158" s="14">
        <v>200044</v>
      </c>
      <c r="U158" s="14">
        <v>746776</v>
      </c>
    </row>
    <row r="159" spans="1:21">
      <c r="A159" s="17">
        <v>10</v>
      </c>
      <c r="B159" s="15" t="s">
        <v>17</v>
      </c>
      <c r="C159" s="17">
        <v>703</v>
      </c>
      <c r="D159" s="14" t="s">
        <v>719</v>
      </c>
      <c r="E159" s="14" t="str">
        <f t="shared" si="2"/>
        <v>כפר גנים. מספר סניף: 703</v>
      </c>
      <c r="F159" s="14" t="s">
        <v>720</v>
      </c>
      <c r="G159" s="14" t="s">
        <v>107</v>
      </c>
      <c r="H159" s="14">
        <v>4937999</v>
      </c>
      <c r="I159" s="14"/>
      <c r="J159" s="14" t="s">
        <v>296</v>
      </c>
      <c r="K159" s="14" t="s">
        <v>721</v>
      </c>
      <c r="L159" s="14" t="s">
        <v>298</v>
      </c>
      <c r="M159" s="14" t="s">
        <v>66</v>
      </c>
      <c r="N159" s="14" t="s">
        <v>67</v>
      </c>
      <c r="O159" s="14" t="s">
        <v>84</v>
      </c>
      <c r="P159" s="14" t="s">
        <v>722</v>
      </c>
      <c r="Q159" s="14"/>
      <c r="R159" s="14"/>
      <c r="S159" s="14"/>
      <c r="T159" s="14">
        <v>187865</v>
      </c>
      <c r="U159" s="14">
        <v>664568</v>
      </c>
    </row>
    <row r="160" spans="1:21">
      <c r="A160" s="17">
        <v>10</v>
      </c>
      <c r="B160" s="15" t="s">
        <v>17</v>
      </c>
      <c r="C160" s="17">
        <v>704</v>
      </c>
      <c r="D160" s="14" t="s">
        <v>163</v>
      </c>
      <c r="E160" s="14" t="str">
        <f t="shared" si="2"/>
        <v>באר יעקב. מספר סניף: 704</v>
      </c>
      <c r="F160" s="14" t="s">
        <v>723</v>
      </c>
      <c r="G160" s="14" t="s">
        <v>163</v>
      </c>
      <c r="H160" s="14">
        <v>7031717</v>
      </c>
      <c r="I160" s="14"/>
      <c r="J160" s="14" t="s">
        <v>296</v>
      </c>
      <c r="K160" s="14" t="s">
        <v>724</v>
      </c>
      <c r="L160" s="14" t="s">
        <v>298</v>
      </c>
      <c r="M160" s="14" t="s">
        <v>66</v>
      </c>
      <c r="N160" s="14" t="s">
        <v>67</v>
      </c>
      <c r="O160" s="14" t="s">
        <v>84</v>
      </c>
      <c r="P160" s="14" t="s">
        <v>725</v>
      </c>
      <c r="Q160" s="14"/>
      <c r="R160" s="14"/>
      <c r="S160" s="14"/>
      <c r="T160" s="14">
        <v>185331</v>
      </c>
      <c r="U160" s="14">
        <v>649924</v>
      </c>
    </row>
    <row r="161" spans="1:21">
      <c r="A161" s="17">
        <v>10</v>
      </c>
      <c r="B161" s="15" t="s">
        <v>17</v>
      </c>
      <c r="C161" s="17">
        <v>705</v>
      </c>
      <c r="D161" s="14" t="s">
        <v>726</v>
      </c>
      <c r="E161" s="14" t="str">
        <f t="shared" si="2"/>
        <v>השופטים. מספר סניף: 705</v>
      </c>
      <c r="F161" s="14" t="s">
        <v>727</v>
      </c>
      <c r="G161" s="14" t="s">
        <v>358</v>
      </c>
      <c r="H161" s="14">
        <v>2631122</v>
      </c>
      <c r="I161" s="14"/>
      <c r="J161" s="14" t="s">
        <v>296</v>
      </c>
      <c r="K161" s="14" t="s">
        <v>728</v>
      </c>
      <c r="L161" s="14" t="s">
        <v>298</v>
      </c>
      <c r="M161" s="14" t="s">
        <v>66</v>
      </c>
      <c r="N161" s="14" t="s">
        <v>67</v>
      </c>
      <c r="O161" s="14" t="s">
        <v>84</v>
      </c>
      <c r="P161" s="14" t="s">
        <v>113</v>
      </c>
      <c r="Q161" s="14"/>
      <c r="R161" s="14"/>
      <c r="S161" s="14"/>
      <c r="T161" s="14">
        <v>207255</v>
      </c>
      <c r="U161" s="14">
        <v>748594</v>
      </c>
    </row>
    <row r="162" spans="1:21">
      <c r="A162" s="17">
        <v>10</v>
      </c>
      <c r="B162" s="15" t="s">
        <v>17</v>
      </c>
      <c r="C162" s="17">
        <v>706</v>
      </c>
      <c r="D162" s="14" t="s">
        <v>729</v>
      </c>
      <c r="E162" s="14" t="str">
        <f t="shared" si="2"/>
        <v>פרדסיה. מספר סניף: 706</v>
      </c>
      <c r="F162" s="14" t="s">
        <v>730</v>
      </c>
      <c r="G162" s="14" t="s">
        <v>729</v>
      </c>
      <c r="H162" s="14">
        <v>4281500</v>
      </c>
      <c r="I162" s="14"/>
      <c r="J162" s="14" t="s">
        <v>296</v>
      </c>
      <c r="K162" s="14" t="s">
        <v>731</v>
      </c>
      <c r="L162" s="14" t="s">
        <v>298</v>
      </c>
      <c r="M162" s="14" t="s">
        <v>66</v>
      </c>
      <c r="N162" s="14" t="s">
        <v>67</v>
      </c>
      <c r="O162" s="14" t="s">
        <v>84</v>
      </c>
      <c r="P162" s="14" t="s">
        <v>732</v>
      </c>
      <c r="Q162" s="14"/>
      <c r="R162" s="14"/>
      <c r="S162" s="14"/>
      <c r="T162" s="14">
        <v>191528</v>
      </c>
      <c r="U162" s="14">
        <v>690336</v>
      </c>
    </row>
    <row r="163" spans="1:21">
      <c r="A163" s="17">
        <v>10</v>
      </c>
      <c r="B163" s="15" t="s">
        <v>17</v>
      </c>
      <c r="C163" s="17">
        <v>707</v>
      </c>
      <c r="D163" s="14" t="s">
        <v>733</v>
      </c>
      <c r="E163" s="14" t="str">
        <f t="shared" si="2"/>
        <v>עסקים פתח תקוה. מספר סניף: 707</v>
      </c>
      <c r="F163" s="14" t="s">
        <v>734</v>
      </c>
      <c r="G163" s="14" t="s">
        <v>107</v>
      </c>
      <c r="H163" s="14">
        <v>4900738</v>
      </c>
      <c r="I163" s="14"/>
      <c r="J163" s="14" t="s">
        <v>735</v>
      </c>
      <c r="K163" s="14" t="s">
        <v>736</v>
      </c>
      <c r="L163" s="14"/>
      <c r="M163" s="14" t="s">
        <v>285</v>
      </c>
      <c r="N163" s="14" t="s">
        <v>74</v>
      </c>
      <c r="O163" s="14" t="s">
        <v>68</v>
      </c>
      <c r="P163" s="14" t="s">
        <v>737</v>
      </c>
      <c r="Q163" s="14"/>
      <c r="R163" s="14"/>
      <c r="S163" s="14"/>
      <c r="T163" s="14">
        <v>190335</v>
      </c>
      <c r="U163" s="14">
        <v>667812</v>
      </c>
    </row>
    <row r="164" spans="1:21">
      <c r="A164" s="17">
        <v>10</v>
      </c>
      <c r="B164" s="15" t="s">
        <v>17</v>
      </c>
      <c r="C164" s="17">
        <v>708</v>
      </c>
      <c r="D164" s="14" t="s">
        <v>738</v>
      </c>
      <c r="E164" s="14" t="str">
        <f t="shared" si="2"/>
        <v>שחקים. מספר סניף: 708</v>
      </c>
      <c r="F164" s="14" t="s">
        <v>739</v>
      </c>
      <c r="G164" s="14" t="s">
        <v>146</v>
      </c>
      <c r="H164" s="14">
        <v>5252141</v>
      </c>
      <c r="I164" s="14"/>
      <c r="J164" s="14" t="s">
        <v>296</v>
      </c>
      <c r="K164" s="14" t="s">
        <v>740</v>
      </c>
      <c r="L164" s="14" t="s">
        <v>298</v>
      </c>
      <c r="M164" s="14" t="s">
        <v>66</v>
      </c>
      <c r="N164" s="14" t="s">
        <v>74</v>
      </c>
      <c r="O164" s="14" t="s">
        <v>84</v>
      </c>
      <c r="P164" s="14" t="s">
        <v>741</v>
      </c>
      <c r="Q164" s="14"/>
      <c r="R164" s="14"/>
      <c r="S164" s="14"/>
      <c r="T164" s="14">
        <v>181598</v>
      </c>
      <c r="U164" s="14">
        <v>665761</v>
      </c>
    </row>
    <row r="165" spans="1:21">
      <c r="A165" s="17">
        <v>10</v>
      </c>
      <c r="B165" s="15" t="s">
        <v>17</v>
      </c>
      <c r="C165" s="17">
        <v>709</v>
      </c>
      <c r="D165" s="14" t="s">
        <v>742</v>
      </c>
      <c r="E165" s="14" t="str">
        <f t="shared" si="2"/>
        <v>אם המושבות. מספר סניף: 709</v>
      </c>
      <c r="F165" s="14" t="s">
        <v>743</v>
      </c>
      <c r="G165" s="14" t="s">
        <v>107</v>
      </c>
      <c r="H165" s="14">
        <v>4906220</v>
      </c>
      <c r="I165" s="14"/>
      <c r="J165" s="14" t="s">
        <v>296</v>
      </c>
      <c r="K165" s="14" t="s">
        <v>744</v>
      </c>
      <c r="L165" s="14" t="s">
        <v>298</v>
      </c>
      <c r="M165" s="14" t="s">
        <v>66</v>
      </c>
      <c r="N165" s="14" t="s">
        <v>67</v>
      </c>
      <c r="O165" s="14" t="s">
        <v>84</v>
      </c>
      <c r="P165" s="14" t="s">
        <v>745</v>
      </c>
      <c r="Q165" s="14"/>
      <c r="R165" s="14"/>
      <c r="S165" s="14"/>
      <c r="T165" s="14">
        <v>188425</v>
      </c>
      <c r="U165" s="14">
        <v>667391</v>
      </c>
    </row>
    <row r="166" spans="1:21">
      <c r="A166" s="17">
        <v>10</v>
      </c>
      <c r="B166" s="15" t="s">
        <v>17</v>
      </c>
      <c r="C166" s="17">
        <v>716</v>
      </c>
      <c r="D166" s="14" t="s">
        <v>746</v>
      </c>
      <c r="E166" s="14" t="str">
        <f t="shared" si="2"/>
        <v>קניון חיפה. מספר סניף: 716</v>
      </c>
      <c r="F166" s="14" t="s">
        <v>747</v>
      </c>
      <c r="G166" s="14" t="s">
        <v>174</v>
      </c>
      <c r="H166" s="14">
        <v>3508416</v>
      </c>
      <c r="I166" s="14"/>
      <c r="J166" s="14" t="s">
        <v>296</v>
      </c>
      <c r="K166" s="14" t="s">
        <v>284</v>
      </c>
      <c r="L166" s="14" t="s">
        <v>298</v>
      </c>
      <c r="M166" s="14" t="s">
        <v>66</v>
      </c>
      <c r="N166" s="14" t="s">
        <v>67</v>
      </c>
      <c r="O166" s="14" t="s">
        <v>68</v>
      </c>
      <c r="P166" s="14" t="s">
        <v>748</v>
      </c>
      <c r="Q166" s="14"/>
      <c r="R166" s="14"/>
      <c r="S166" s="14"/>
      <c r="T166" s="14">
        <v>196928</v>
      </c>
      <c r="U166" s="14">
        <v>743976</v>
      </c>
    </row>
    <row r="167" spans="1:21">
      <c r="A167" s="17">
        <v>10</v>
      </c>
      <c r="B167" s="15" t="s">
        <v>17</v>
      </c>
      <c r="C167" s="17">
        <v>717</v>
      </c>
      <c r="D167" s="14" t="s">
        <v>749</v>
      </c>
      <c r="E167" s="14" t="str">
        <f t="shared" si="2"/>
        <v>עסקים נתניה. מספר סניף: 717</v>
      </c>
      <c r="F167" s="14" t="s">
        <v>750</v>
      </c>
      <c r="G167" s="14" t="s">
        <v>148</v>
      </c>
      <c r="H167" s="14">
        <v>4250601</v>
      </c>
      <c r="I167" s="14"/>
      <c r="J167" s="14" t="s">
        <v>751</v>
      </c>
      <c r="K167" s="14" t="s">
        <v>752</v>
      </c>
      <c r="L167" s="14"/>
      <c r="M167" s="14" t="s">
        <v>285</v>
      </c>
      <c r="N167" s="14" t="s">
        <v>74</v>
      </c>
      <c r="O167" s="14" t="s">
        <v>68</v>
      </c>
      <c r="P167" s="14" t="s">
        <v>753</v>
      </c>
      <c r="Q167" s="14"/>
      <c r="R167" s="14"/>
      <c r="S167" s="14"/>
      <c r="T167" s="14">
        <v>187543</v>
      </c>
      <c r="U167" s="14">
        <v>688632</v>
      </c>
    </row>
    <row r="168" spans="1:21">
      <c r="A168" s="17">
        <v>10</v>
      </c>
      <c r="B168" s="15" t="s">
        <v>17</v>
      </c>
      <c r="C168" s="17">
        <v>718</v>
      </c>
      <c r="D168" s="14" t="s">
        <v>754</v>
      </c>
      <c r="E168" s="14" t="str">
        <f t="shared" si="2"/>
        <v>בנקאות פרטית בינלאומית 718 ת"א. מספר סניף: 718</v>
      </c>
      <c r="F168" s="14" t="s">
        <v>755</v>
      </c>
      <c r="G168" s="14" t="s">
        <v>88</v>
      </c>
      <c r="H168" s="14">
        <v>6433227</v>
      </c>
      <c r="I168" s="14"/>
      <c r="J168" s="14" t="s">
        <v>756</v>
      </c>
      <c r="K168" s="14" t="s">
        <v>757</v>
      </c>
      <c r="L168" s="14"/>
      <c r="M168" s="14" t="s">
        <v>285</v>
      </c>
      <c r="N168" s="14" t="s">
        <v>67</v>
      </c>
      <c r="O168" s="14" t="s">
        <v>68</v>
      </c>
      <c r="P168" s="14" t="s">
        <v>758</v>
      </c>
      <c r="Q168" s="14"/>
      <c r="R168" s="14"/>
      <c r="S168" s="14"/>
      <c r="T168" s="14">
        <v>178911</v>
      </c>
      <c r="U168" s="14">
        <v>664770</v>
      </c>
    </row>
    <row r="169" spans="1:21">
      <c r="A169" s="17">
        <v>10</v>
      </c>
      <c r="B169" s="15" t="s">
        <v>17</v>
      </c>
      <c r="C169" s="17">
        <v>719</v>
      </c>
      <c r="D169" s="14" t="s">
        <v>759</v>
      </c>
      <c r="E169" s="14" t="str">
        <f t="shared" si="2"/>
        <v>סביניה. מספר סניף: 719</v>
      </c>
      <c r="F169" s="14" t="s">
        <v>760</v>
      </c>
      <c r="G169" s="14" t="s">
        <v>238</v>
      </c>
      <c r="H169" s="14">
        <v>2705307</v>
      </c>
      <c r="I169" s="14"/>
      <c r="J169" s="14" t="s">
        <v>296</v>
      </c>
      <c r="K169" s="14" t="s">
        <v>761</v>
      </c>
      <c r="L169" s="14" t="s">
        <v>298</v>
      </c>
      <c r="M169" s="14" t="s">
        <v>285</v>
      </c>
      <c r="N169" s="14" t="s">
        <v>67</v>
      </c>
      <c r="O169" s="14" t="s">
        <v>84</v>
      </c>
      <c r="P169" s="14" t="s">
        <v>113</v>
      </c>
      <c r="Q169" s="14"/>
      <c r="R169" s="14"/>
      <c r="S169" s="14"/>
      <c r="T169" s="14">
        <v>208582</v>
      </c>
      <c r="U169" s="14">
        <v>748899</v>
      </c>
    </row>
    <row r="170" spans="1:21">
      <c r="A170" s="17">
        <v>10</v>
      </c>
      <c r="B170" s="15" t="s">
        <v>17</v>
      </c>
      <c r="C170" s="17">
        <v>720</v>
      </c>
      <c r="D170" s="14" t="s">
        <v>762</v>
      </c>
      <c r="E170" s="14" t="str">
        <f t="shared" si="2"/>
        <v>טשרניחובסקי. מספר סניף: 720</v>
      </c>
      <c r="F170" s="14" t="s">
        <v>763</v>
      </c>
      <c r="G170" s="14" t="s">
        <v>174</v>
      </c>
      <c r="H170" s="14">
        <v>3570102</v>
      </c>
      <c r="I170" s="14"/>
      <c r="J170" s="14" t="s">
        <v>296</v>
      </c>
      <c r="K170" s="14" t="s">
        <v>764</v>
      </c>
      <c r="L170" s="14" t="s">
        <v>298</v>
      </c>
      <c r="M170" s="14" t="s">
        <v>285</v>
      </c>
      <c r="N170" s="14" t="s">
        <v>67</v>
      </c>
      <c r="O170" s="14" t="s">
        <v>84</v>
      </c>
      <c r="P170" s="14" t="s">
        <v>113</v>
      </c>
      <c r="Q170" s="14"/>
      <c r="R170" s="14"/>
      <c r="S170" s="14"/>
      <c r="T170" s="14">
        <v>198309</v>
      </c>
      <c r="U170" s="14">
        <v>746967</v>
      </c>
    </row>
    <row r="171" spans="1:21">
      <c r="A171" s="17">
        <v>10</v>
      </c>
      <c r="B171" s="15" t="s">
        <v>17</v>
      </c>
      <c r="C171" s="17">
        <v>721</v>
      </c>
      <c r="D171" s="14" t="s">
        <v>765</v>
      </c>
      <c r="E171" s="14" t="str">
        <f t="shared" si="2"/>
        <v>שלוחת מטולה. מספר סניף: 721</v>
      </c>
      <c r="F171" s="14" t="s">
        <v>766</v>
      </c>
      <c r="G171" s="14" t="s">
        <v>767</v>
      </c>
      <c r="H171" s="14">
        <v>1029200</v>
      </c>
      <c r="I171" s="14"/>
      <c r="J171" s="14" t="s">
        <v>296</v>
      </c>
      <c r="K171" s="14" t="s">
        <v>768</v>
      </c>
      <c r="L171" s="14" t="s">
        <v>298</v>
      </c>
      <c r="M171" s="14" t="s">
        <v>285</v>
      </c>
      <c r="N171" s="14" t="s">
        <v>74</v>
      </c>
      <c r="O171" s="14" t="s">
        <v>68</v>
      </c>
      <c r="P171" s="14" t="s">
        <v>113</v>
      </c>
      <c r="Q171" s="14"/>
      <c r="R171" s="14"/>
      <c r="S171" s="14"/>
      <c r="T171" s="14">
        <v>254279</v>
      </c>
      <c r="U171" s="14">
        <v>798025</v>
      </c>
    </row>
    <row r="172" spans="1:21">
      <c r="A172" s="17">
        <v>10</v>
      </c>
      <c r="B172" s="15" t="s">
        <v>17</v>
      </c>
      <c r="C172" s="17">
        <v>727</v>
      </c>
      <c r="D172" s="14" t="s">
        <v>769</v>
      </c>
      <c r="E172" s="14" t="str">
        <f t="shared" si="2"/>
        <v>ראש פינה. מספר סניף: 727</v>
      </c>
      <c r="F172" s="14" t="s">
        <v>770</v>
      </c>
      <c r="G172" s="14" t="s">
        <v>769</v>
      </c>
      <c r="H172" s="14">
        <v>1200000</v>
      </c>
      <c r="I172" s="14"/>
      <c r="J172" s="14" t="s">
        <v>296</v>
      </c>
      <c r="K172" s="14" t="s">
        <v>771</v>
      </c>
      <c r="L172" s="14" t="s">
        <v>298</v>
      </c>
      <c r="M172" s="14" t="s">
        <v>285</v>
      </c>
      <c r="N172" s="14" t="s">
        <v>67</v>
      </c>
      <c r="O172" s="14" t="s">
        <v>84</v>
      </c>
      <c r="P172" s="14" t="s">
        <v>113</v>
      </c>
      <c r="Q172" s="14"/>
      <c r="R172" s="14"/>
      <c r="S172" s="14"/>
      <c r="T172" s="14">
        <v>251822</v>
      </c>
      <c r="U172" s="14">
        <v>763878</v>
      </c>
    </row>
    <row r="173" spans="1:21">
      <c r="A173" s="17">
        <v>10</v>
      </c>
      <c r="B173" s="15" t="s">
        <v>17</v>
      </c>
      <c r="C173" s="17">
        <v>729</v>
      </c>
      <c r="D173" s="14" t="s">
        <v>772</v>
      </c>
      <c r="E173" s="14" t="str">
        <f t="shared" si="2"/>
        <v>יקנעם. מספר סניף: 729</v>
      </c>
      <c r="F173" s="14" t="s">
        <v>773</v>
      </c>
      <c r="G173" s="14" t="s">
        <v>772</v>
      </c>
      <c r="H173" s="14">
        <v>2068701</v>
      </c>
      <c r="I173" s="14"/>
      <c r="J173" s="14" t="s">
        <v>296</v>
      </c>
      <c r="K173" s="14" t="s">
        <v>774</v>
      </c>
      <c r="L173" s="14" t="s">
        <v>298</v>
      </c>
      <c r="M173" s="14" t="s">
        <v>66</v>
      </c>
      <c r="N173" s="14" t="s">
        <v>67</v>
      </c>
      <c r="O173" s="14" t="s">
        <v>68</v>
      </c>
      <c r="P173" s="14" t="s">
        <v>113</v>
      </c>
      <c r="Q173" s="14"/>
      <c r="R173" s="14"/>
      <c r="S173" s="14"/>
      <c r="T173" s="14">
        <v>210203</v>
      </c>
      <c r="U173" s="14">
        <v>729573</v>
      </c>
    </row>
    <row r="174" spans="1:21">
      <c r="A174" s="17">
        <v>10</v>
      </c>
      <c r="B174" s="15" t="s">
        <v>17</v>
      </c>
      <c r="C174" s="17">
        <v>731</v>
      </c>
      <c r="D174" s="14" t="s">
        <v>775</v>
      </c>
      <c r="E174" s="14" t="str">
        <f t="shared" si="2"/>
        <v>חזון איש. מספר סניף: 731</v>
      </c>
      <c r="F174" s="14" t="s">
        <v>776</v>
      </c>
      <c r="G174" s="14" t="s">
        <v>295</v>
      </c>
      <c r="H174" s="14">
        <v>5151119</v>
      </c>
      <c r="I174" s="14"/>
      <c r="J174" s="14" t="s">
        <v>296</v>
      </c>
      <c r="K174" s="14" t="s">
        <v>777</v>
      </c>
      <c r="L174" s="14" t="s">
        <v>298</v>
      </c>
      <c r="M174" s="14" t="s">
        <v>66</v>
      </c>
      <c r="N174" s="14" t="s">
        <v>67</v>
      </c>
      <c r="O174" s="14" t="s">
        <v>84</v>
      </c>
      <c r="P174" s="14" t="s">
        <v>778</v>
      </c>
      <c r="Q174" s="14"/>
      <c r="R174" s="14"/>
      <c r="S174" s="14"/>
      <c r="T174" s="14">
        <v>184472</v>
      </c>
      <c r="U174" s="14">
        <v>665071</v>
      </c>
    </row>
    <row r="175" spans="1:21">
      <c r="A175" s="17">
        <v>10</v>
      </c>
      <c r="B175" s="15" t="s">
        <v>17</v>
      </c>
      <c r="C175" s="17">
        <v>732</v>
      </c>
      <c r="D175" s="14" t="s">
        <v>779</v>
      </c>
      <c r="E175" s="14" t="str">
        <f t="shared" si="2"/>
        <v>קצרין. מספר סניף: 732</v>
      </c>
      <c r="F175" s="14" t="s">
        <v>662</v>
      </c>
      <c r="G175" s="14" t="s">
        <v>779</v>
      </c>
      <c r="H175" s="14">
        <v>1290000</v>
      </c>
      <c r="I175" s="14"/>
      <c r="J175" s="14" t="s">
        <v>296</v>
      </c>
      <c r="K175" s="14" t="s">
        <v>780</v>
      </c>
      <c r="L175" s="14" t="s">
        <v>298</v>
      </c>
      <c r="M175" s="14" t="s">
        <v>66</v>
      </c>
      <c r="N175" s="14" t="s">
        <v>67</v>
      </c>
      <c r="O175" s="14" t="s">
        <v>84</v>
      </c>
      <c r="P175" s="14" t="s">
        <v>113</v>
      </c>
      <c r="Q175" s="14"/>
      <c r="R175" s="14"/>
      <c r="S175" s="14"/>
      <c r="T175" s="14">
        <v>264803</v>
      </c>
      <c r="U175" s="14">
        <v>766707</v>
      </c>
    </row>
    <row r="176" spans="1:21">
      <c r="A176" s="17">
        <v>10</v>
      </c>
      <c r="B176" s="15" t="s">
        <v>17</v>
      </c>
      <c r="C176" s="17">
        <v>734</v>
      </c>
      <c r="D176" s="14" t="s">
        <v>781</v>
      </c>
      <c r="E176" s="14" t="str">
        <f t="shared" si="2"/>
        <v>נוה זאב. מספר סניף: 734</v>
      </c>
      <c r="F176" s="14" t="s">
        <v>782</v>
      </c>
      <c r="G176" s="14" t="s">
        <v>98</v>
      </c>
      <c r="H176" s="14">
        <v>8425815</v>
      </c>
      <c r="I176" s="14"/>
      <c r="J176" s="14" t="s">
        <v>296</v>
      </c>
      <c r="K176" s="14" t="s">
        <v>783</v>
      </c>
      <c r="L176" s="14" t="s">
        <v>298</v>
      </c>
      <c r="M176" s="14" t="s">
        <v>66</v>
      </c>
      <c r="N176" s="14" t="s">
        <v>67</v>
      </c>
      <c r="O176" s="14" t="s">
        <v>84</v>
      </c>
      <c r="P176" s="14" t="s">
        <v>784</v>
      </c>
      <c r="Q176" s="14"/>
      <c r="R176" s="14"/>
      <c r="S176" s="14"/>
      <c r="T176" s="14">
        <v>178503</v>
      </c>
      <c r="U176" s="14">
        <v>572032</v>
      </c>
    </row>
    <row r="177" spans="1:21">
      <c r="A177" s="17">
        <v>10</v>
      </c>
      <c r="B177" s="15" t="s">
        <v>17</v>
      </c>
      <c r="C177" s="17">
        <v>736</v>
      </c>
      <c r="D177" s="14" t="s">
        <v>785</v>
      </c>
      <c r="E177" s="14" t="str">
        <f t="shared" si="2"/>
        <v>אגוז. מספר סניף: 736</v>
      </c>
      <c r="F177" s="14" t="s">
        <v>786</v>
      </c>
      <c r="G177" s="14" t="s">
        <v>787</v>
      </c>
      <c r="H177" s="14">
        <v>8151007</v>
      </c>
      <c r="I177" s="14"/>
      <c r="J177" s="14" t="s">
        <v>296</v>
      </c>
      <c r="K177" s="14" t="s">
        <v>788</v>
      </c>
      <c r="L177" s="14" t="s">
        <v>298</v>
      </c>
      <c r="M177" s="14" t="s">
        <v>285</v>
      </c>
      <c r="N177" s="14" t="s">
        <v>67</v>
      </c>
      <c r="O177" s="14" t="s">
        <v>84</v>
      </c>
      <c r="P177" s="14" t="s">
        <v>789</v>
      </c>
      <c r="Q177" s="14"/>
      <c r="R177" s="14"/>
      <c r="S177" s="14"/>
      <c r="T177" s="14">
        <v>175131</v>
      </c>
      <c r="U177" s="14">
        <v>642891</v>
      </c>
    </row>
    <row r="178" spans="1:21">
      <c r="A178" s="17">
        <v>10</v>
      </c>
      <c r="B178" s="15" t="s">
        <v>17</v>
      </c>
      <c r="C178" s="17">
        <v>739</v>
      </c>
      <c r="D178" s="14" t="s">
        <v>790</v>
      </c>
      <c r="E178" s="14" t="str">
        <f t="shared" si="2"/>
        <v>גן יבנה. מספר סניף: 739</v>
      </c>
      <c r="F178" s="14" t="s">
        <v>791</v>
      </c>
      <c r="G178" s="14" t="s">
        <v>790</v>
      </c>
      <c r="H178" s="14">
        <v>7080000</v>
      </c>
      <c r="I178" s="14"/>
      <c r="J178" s="14" t="s">
        <v>296</v>
      </c>
      <c r="K178" s="14" t="s">
        <v>792</v>
      </c>
      <c r="L178" s="14" t="s">
        <v>298</v>
      </c>
      <c r="M178" s="14" t="s">
        <v>66</v>
      </c>
      <c r="N178" s="14" t="s">
        <v>67</v>
      </c>
      <c r="O178" s="14" t="s">
        <v>84</v>
      </c>
      <c r="P178" s="14" t="s">
        <v>793</v>
      </c>
      <c r="Q178" s="14"/>
      <c r="R178" s="14"/>
      <c r="S178" s="14"/>
      <c r="T178" s="14">
        <v>172855</v>
      </c>
      <c r="U178" s="14">
        <v>633066</v>
      </c>
    </row>
    <row r="179" spans="1:21">
      <c r="A179" s="17">
        <v>10</v>
      </c>
      <c r="B179" s="15" t="s">
        <v>17</v>
      </c>
      <c r="C179" s="17">
        <v>742</v>
      </c>
      <c r="D179" s="14" t="s">
        <v>402</v>
      </c>
      <c r="E179" s="14" t="str">
        <f t="shared" si="2"/>
        <v>ראש העין. מספר סניף: 742</v>
      </c>
      <c r="F179" s="14" t="s">
        <v>794</v>
      </c>
      <c r="G179" s="14" t="s">
        <v>402</v>
      </c>
      <c r="H179" s="14">
        <v>4801712</v>
      </c>
      <c r="I179" s="14"/>
      <c r="J179" s="14" t="s">
        <v>296</v>
      </c>
      <c r="K179" s="14" t="s">
        <v>795</v>
      </c>
      <c r="L179" s="14" t="s">
        <v>298</v>
      </c>
      <c r="M179" s="14" t="s">
        <v>66</v>
      </c>
      <c r="N179" s="14" t="s">
        <v>67</v>
      </c>
      <c r="O179" s="14" t="s">
        <v>84</v>
      </c>
      <c r="P179" s="14" t="s">
        <v>796</v>
      </c>
      <c r="Q179" s="14"/>
      <c r="R179" s="14"/>
      <c r="S179" s="14"/>
      <c r="T179" s="14">
        <v>194408</v>
      </c>
      <c r="U179" s="14">
        <v>668072</v>
      </c>
    </row>
    <row r="180" spans="1:21">
      <c r="A180" s="17">
        <v>10</v>
      </c>
      <c r="B180" s="15" t="s">
        <v>17</v>
      </c>
      <c r="C180" s="17">
        <v>743</v>
      </c>
      <c r="D180" s="14" t="s">
        <v>797</v>
      </c>
      <c r="E180" s="14" t="str">
        <f t="shared" si="2"/>
        <v>עסקים הבורסה. מספר סניף: 743</v>
      </c>
      <c r="F180" s="14" t="s">
        <v>798</v>
      </c>
      <c r="G180" s="14" t="s">
        <v>146</v>
      </c>
      <c r="H180" s="14">
        <v>5252129</v>
      </c>
      <c r="I180" s="14"/>
      <c r="J180" s="14" t="s">
        <v>799</v>
      </c>
      <c r="K180" s="14" t="s">
        <v>800</v>
      </c>
      <c r="L180" s="14"/>
      <c r="M180" s="14" t="s">
        <v>285</v>
      </c>
      <c r="N180" s="14" t="s">
        <v>74</v>
      </c>
      <c r="O180" s="14" t="s">
        <v>68</v>
      </c>
      <c r="P180" s="14" t="s">
        <v>801</v>
      </c>
      <c r="Q180" s="14"/>
      <c r="R180" s="14"/>
      <c r="S180" s="14"/>
      <c r="T180" s="14">
        <v>181341</v>
      </c>
      <c r="U180" s="14">
        <v>665766</v>
      </c>
    </row>
    <row r="181" spans="1:21">
      <c r="A181" s="17">
        <v>10</v>
      </c>
      <c r="B181" s="15" t="s">
        <v>17</v>
      </c>
      <c r="C181" s="17">
        <v>744</v>
      </c>
      <c r="D181" s="14" t="s">
        <v>802</v>
      </c>
      <c r="E181" s="14" t="str">
        <f t="shared" si="2"/>
        <v>עסקים רעננה- כפר סבא. מספר סניף: 744</v>
      </c>
      <c r="F181" s="14" t="s">
        <v>803</v>
      </c>
      <c r="G181" s="14" t="s">
        <v>416</v>
      </c>
      <c r="H181" s="14">
        <v>4366505</v>
      </c>
      <c r="I181" s="14"/>
      <c r="J181" s="14" t="s">
        <v>804</v>
      </c>
      <c r="K181" s="14" t="s">
        <v>805</v>
      </c>
      <c r="L181" s="14"/>
      <c r="M181" s="14" t="s">
        <v>66</v>
      </c>
      <c r="N181" s="14" t="s">
        <v>74</v>
      </c>
      <c r="O181" s="14" t="s">
        <v>68</v>
      </c>
      <c r="P181" s="14" t="s">
        <v>806</v>
      </c>
      <c r="Q181" s="14"/>
      <c r="R181" s="14"/>
      <c r="S181" s="14"/>
      <c r="T181" s="14">
        <v>189233</v>
      </c>
      <c r="U181" s="14">
        <v>677789</v>
      </c>
    </row>
    <row r="182" spans="1:21">
      <c r="A182" s="17">
        <v>10</v>
      </c>
      <c r="B182" s="15" t="s">
        <v>17</v>
      </c>
      <c r="C182" s="17">
        <v>745</v>
      </c>
      <c r="D182" s="14" t="s">
        <v>807</v>
      </c>
      <c r="E182" s="14" t="str">
        <f t="shared" si="2"/>
        <v>עסקים העמקים. מספר סניף: 745</v>
      </c>
      <c r="F182" s="14" t="s">
        <v>808</v>
      </c>
      <c r="G182" s="14" t="s">
        <v>222</v>
      </c>
      <c r="H182" s="14">
        <v>1871100</v>
      </c>
      <c r="I182" s="14"/>
      <c r="J182" s="14" t="s">
        <v>809</v>
      </c>
      <c r="K182" s="14" t="s">
        <v>810</v>
      </c>
      <c r="L182" s="14"/>
      <c r="M182" s="14" t="s">
        <v>285</v>
      </c>
      <c r="N182" s="14" t="s">
        <v>74</v>
      </c>
      <c r="O182" s="14" t="s">
        <v>68</v>
      </c>
      <c r="P182" s="14" t="s">
        <v>811</v>
      </c>
      <c r="Q182" s="14"/>
      <c r="R182" s="14"/>
      <c r="S182" s="14"/>
      <c r="T182" s="14">
        <v>228302</v>
      </c>
      <c r="U182" s="14">
        <v>723596</v>
      </c>
    </row>
    <row r="183" spans="1:21">
      <c r="A183" s="17">
        <v>10</v>
      </c>
      <c r="B183" s="15" t="s">
        <v>17</v>
      </c>
      <c r="C183" s="17">
        <v>747</v>
      </c>
      <c r="D183" s="14" t="s">
        <v>812</v>
      </c>
      <c r="E183" s="14" t="str">
        <f t="shared" si="2"/>
        <v>שוהם. מספר סניף: 747</v>
      </c>
      <c r="F183" s="14" t="s">
        <v>813</v>
      </c>
      <c r="G183" s="14" t="s">
        <v>812</v>
      </c>
      <c r="H183" s="14">
        <v>5296000</v>
      </c>
      <c r="I183" s="14"/>
      <c r="J183" s="14" t="s">
        <v>296</v>
      </c>
      <c r="K183" s="14" t="s">
        <v>814</v>
      </c>
      <c r="L183" s="14" t="s">
        <v>298</v>
      </c>
      <c r="M183" s="14" t="s">
        <v>66</v>
      </c>
      <c r="N183" s="14" t="s">
        <v>67</v>
      </c>
      <c r="O183" s="14" t="s">
        <v>84</v>
      </c>
      <c r="P183" s="14" t="s">
        <v>815</v>
      </c>
      <c r="Q183" s="14"/>
      <c r="R183" s="14"/>
      <c r="S183" s="14"/>
      <c r="T183" s="14">
        <v>195128</v>
      </c>
      <c r="U183" s="14">
        <v>656222</v>
      </c>
    </row>
    <row r="184" spans="1:21">
      <c r="A184" s="17">
        <v>10</v>
      </c>
      <c r="B184" s="15" t="s">
        <v>17</v>
      </c>
      <c r="C184" s="17">
        <v>750</v>
      </c>
      <c r="D184" s="14" t="s">
        <v>816</v>
      </c>
      <c r="E184" s="14" t="str">
        <f t="shared" si="2"/>
        <v>עסקים החרוצים. מספר סניף: 750</v>
      </c>
      <c r="F184" s="14" t="s">
        <v>817</v>
      </c>
      <c r="G184" s="14" t="s">
        <v>62</v>
      </c>
      <c r="H184" s="14">
        <v>93420</v>
      </c>
      <c r="I184" s="14"/>
      <c r="J184" s="14" t="s">
        <v>818</v>
      </c>
      <c r="K184" s="14" t="s">
        <v>819</v>
      </c>
      <c r="L184" s="14"/>
      <c r="M184" s="14" t="s">
        <v>285</v>
      </c>
      <c r="N184" s="14" t="s">
        <v>74</v>
      </c>
      <c r="O184" s="14" t="s">
        <v>68</v>
      </c>
      <c r="P184" s="14" t="s">
        <v>820</v>
      </c>
      <c r="Q184" s="14" t="s">
        <v>821</v>
      </c>
      <c r="R184" s="14"/>
      <c r="S184" s="14"/>
      <c r="T184" s="14">
        <v>220601</v>
      </c>
      <c r="U184" s="14">
        <v>628818</v>
      </c>
    </row>
    <row r="185" spans="1:21">
      <c r="A185" s="17">
        <v>10</v>
      </c>
      <c r="B185" s="15" t="s">
        <v>17</v>
      </c>
      <c r="C185" s="17">
        <v>752</v>
      </c>
      <c r="D185" s="14" t="s">
        <v>212</v>
      </c>
      <c r="E185" s="14" t="str">
        <f t="shared" si="2"/>
        <v>מעלה אדומים. מספר סניף: 752</v>
      </c>
      <c r="F185" s="14" t="s">
        <v>822</v>
      </c>
      <c r="G185" s="14" t="s">
        <v>212</v>
      </c>
      <c r="H185" s="14">
        <v>9845204</v>
      </c>
      <c r="I185" s="14"/>
      <c r="J185" s="14" t="s">
        <v>296</v>
      </c>
      <c r="K185" s="14" t="s">
        <v>823</v>
      </c>
      <c r="L185" s="14" t="s">
        <v>298</v>
      </c>
      <c r="M185" s="14" t="s">
        <v>285</v>
      </c>
      <c r="N185" s="14" t="s">
        <v>67</v>
      </c>
      <c r="O185" s="14" t="s">
        <v>84</v>
      </c>
      <c r="P185" s="14" t="s">
        <v>824</v>
      </c>
      <c r="Q185" s="14"/>
      <c r="R185" s="14"/>
      <c r="S185" s="14"/>
      <c r="T185" s="14">
        <v>228343</v>
      </c>
      <c r="U185" s="14">
        <v>631285</v>
      </c>
    </row>
    <row r="186" spans="1:21">
      <c r="A186" s="17">
        <v>10</v>
      </c>
      <c r="B186" s="15" t="s">
        <v>17</v>
      </c>
      <c r="C186" s="17">
        <v>757</v>
      </c>
      <c r="D186" s="14" t="s">
        <v>825</v>
      </c>
      <c r="E186" s="14" t="str">
        <f t="shared" si="2"/>
        <v>ג'לג'וליה. מספר סניף: 757</v>
      </c>
      <c r="F186" s="14" t="s">
        <v>826</v>
      </c>
      <c r="G186" s="14" t="s">
        <v>825</v>
      </c>
      <c r="H186" s="14">
        <v>4585000</v>
      </c>
      <c r="I186" s="14"/>
      <c r="J186" s="14" t="s">
        <v>296</v>
      </c>
      <c r="K186" s="14" t="s">
        <v>827</v>
      </c>
      <c r="L186" s="14" t="s">
        <v>298</v>
      </c>
      <c r="M186" s="14" t="s">
        <v>285</v>
      </c>
      <c r="N186" s="14" t="s">
        <v>74</v>
      </c>
      <c r="O186" s="14" t="s">
        <v>84</v>
      </c>
      <c r="P186" s="14" t="s">
        <v>113</v>
      </c>
      <c r="Q186" s="14"/>
      <c r="R186" s="14"/>
      <c r="S186" s="14"/>
      <c r="T186" s="14">
        <v>195885</v>
      </c>
      <c r="U186" s="14">
        <v>673322</v>
      </c>
    </row>
    <row r="187" spans="1:21">
      <c r="A187" s="17">
        <v>10</v>
      </c>
      <c r="B187" s="15" t="s">
        <v>17</v>
      </c>
      <c r="C187" s="17">
        <v>758</v>
      </c>
      <c r="D187" s="14" t="s">
        <v>828</v>
      </c>
      <c r="E187" s="14" t="str">
        <f t="shared" si="2"/>
        <v>ערד. מספר סניף: 758</v>
      </c>
      <c r="F187" s="14" t="s">
        <v>829</v>
      </c>
      <c r="G187" s="14" t="s">
        <v>828</v>
      </c>
      <c r="H187" s="14">
        <v>8903110</v>
      </c>
      <c r="I187" s="14"/>
      <c r="J187" s="14" t="s">
        <v>296</v>
      </c>
      <c r="K187" s="14" t="s">
        <v>830</v>
      </c>
      <c r="L187" s="14" t="s">
        <v>298</v>
      </c>
      <c r="M187" s="14" t="s">
        <v>285</v>
      </c>
      <c r="N187" s="14" t="s">
        <v>74</v>
      </c>
      <c r="O187" s="14" t="s">
        <v>84</v>
      </c>
      <c r="P187" s="14" t="s">
        <v>113</v>
      </c>
      <c r="Q187" s="14"/>
      <c r="R187" s="14"/>
      <c r="S187" s="14"/>
      <c r="T187" s="14">
        <v>220496</v>
      </c>
      <c r="U187" s="14">
        <v>574275</v>
      </c>
    </row>
    <row r="188" spans="1:21">
      <c r="A188" s="17">
        <v>10</v>
      </c>
      <c r="B188" s="15" t="s">
        <v>17</v>
      </c>
      <c r="C188" s="17">
        <v>766</v>
      </c>
      <c r="D188" s="14" t="s">
        <v>831</v>
      </c>
      <c r="E188" s="14" t="str">
        <f t="shared" si="2"/>
        <v>בית וגן. מספר סניף: 766</v>
      </c>
      <c r="F188" s="14" t="s">
        <v>832</v>
      </c>
      <c r="G188" s="14" t="s">
        <v>62</v>
      </c>
      <c r="H188" s="14">
        <v>9646527</v>
      </c>
      <c r="I188" s="14"/>
      <c r="J188" s="14" t="s">
        <v>296</v>
      </c>
      <c r="K188" s="14" t="s">
        <v>833</v>
      </c>
      <c r="L188" s="14" t="s">
        <v>298</v>
      </c>
      <c r="M188" s="14" t="s">
        <v>285</v>
      </c>
      <c r="N188" s="14" t="s">
        <v>67</v>
      </c>
      <c r="O188" s="14" t="s">
        <v>84</v>
      </c>
      <c r="P188" s="14" t="s">
        <v>113</v>
      </c>
      <c r="Q188" s="14"/>
      <c r="R188" s="14"/>
      <c r="S188" s="14"/>
      <c r="T188" s="14">
        <v>217399</v>
      </c>
      <c r="U188" s="14">
        <v>630708</v>
      </c>
    </row>
    <row r="189" spans="1:21">
      <c r="A189" s="17">
        <v>10</v>
      </c>
      <c r="B189" s="15" t="s">
        <v>17</v>
      </c>
      <c r="C189" s="17">
        <v>771</v>
      </c>
      <c r="D189" s="14" t="s">
        <v>834</v>
      </c>
      <c r="E189" s="14" t="str">
        <f t="shared" si="2"/>
        <v>שאול המלך. מספר סניף: 771</v>
      </c>
      <c r="F189" s="14" t="s">
        <v>835</v>
      </c>
      <c r="G189" s="14" t="s">
        <v>88</v>
      </c>
      <c r="H189" s="14">
        <v>6473301</v>
      </c>
      <c r="I189" s="14"/>
      <c r="J189" s="14" t="s">
        <v>296</v>
      </c>
      <c r="K189" s="14" t="s">
        <v>836</v>
      </c>
      <c r="L189" s="14" t="s">
        <v>298</v>
      </c>
      <c r="M189" s="14" t="s">
        <v>66</v>
      </c>
      <c r="N189" s="14" t="s">
        <v>67</v>
      </c>
      <c r="O189" s="14" t="s">
        <v>84</v>
      </c>
      <c r="P189" s="14" t="s">
        <v>837</v>
      </c>
      <c r="Q189" s="14"/>
      <c r="R189" s="14"/>
      <c r="S189" s="14"/>
      <c r="T189" s="14">
        <v>179552</v>
      </c>
      <c r="U189" s="14">
        <v>664798</v>
      </c>
    </row>
    <row r="190" spans="1:21">
      <c r="A190" s="17">
        <v>10</v>
      </c>
      <c r="B190" s="15" t="s">
        <v>17</v>
      </c>
      <c r="C190" s="17">
        <v>775</v>
      </c>
      <c r="D190" s="14" t="s">
        <v>838</v>
      </c>
      <c r="E190" s="14" t="str">
        <f t="shared" si="2"/>
        <v>היעלים. מספר סניף: 775</v>
      </c>
      <c r="F190" s="14" t="s">
        <v>839</v>
      </c>
      <c r="G190" s="14" t="s">
        <v>98</v>
      </c>
      <c r="H190" s="14">
        <v>8472248</v>
      </c>
      <c r="I190" s="14"/>
      <c r="J190" s="14" t="s">
        <v>296</v>
      </c>
      <c r="K190" s="14" t="s">
        <v>840</v>
      </c>
      <c r="L190" s="14" t="s">
        <v>298</v>
      </c>
      <c r="M190" s="14" t="s">
        <v>66</v>
      </c>
      <c r="N190" s="14" t="s">
        <v>67</v>
      </c>
      <c r="O190" s="14" t="s">
        <v>84</v>
      </c>
      <c r="P190" s="14" t="s">
        <v>113</v>
      </c>
      <c r="Q190" s="14"/>
      <c r="R190" s="14"/>
      <c r="S190" s="14"/>
      <c r="T190" s="14">
        <v>179253</v>
      </c>
      <c r="U190" s="14">
        <v>573139</v>
      </c>
    </row>
    <row r="191" spans="1:21">
      <c r="A191" s="17">
        <v>10</v>
      </c>
      <c r="B191" s="15" t="s">
        <v>17</v>
      </c>
      <c r="C191" s="17">
        <v>776</v>
      </c>
      <c r="D191" s="14" t="s">
        <v>841</v>
      </c>
      <c r="E191" s="14" t="str">
        <f t="shared" si="2"/>
        <v>מגדיאל. מספר סניף: 776</v>
      </c>
      <c r="F191" s="14" t="s">
        <v>479</v>
      </c>
      <c r="G191" s="14" t="s">
        <v>447</v>
      </c>
      <c r="H191" s="14">
        <v>45284</v>
      </c>
      <c r="I191" s="14"/>
      <c r="J191" s="14" t="s">
        <v>842</v>
      </c>
      <c r="K191" s="14" t="s">
        <v>843</v>
      </c>
      <c r="L191" s="14" t="s">
        <v>570</v>
      </c>
      <c r="M191" s="14" t="s">
        <v>285</v>
      </c>
      <c r="N191" s="14"/>
      <c r="O191" s="14" t="s">
        <v>84</v>
      </c>
      <c r="P191" s="14" t="s">
        <v>481</v>
      </c>
      <c r="Q191" s="14" t="s">
        <v>844</v>
      </c>
      <c r="R191" s="14"/>
      <c r="S191" s="14"/>
      <c r="T191" s="14"/>
      <c r="U191" s="14"/>
    </row>
    <row r="192" spans="1:21">
      <c r="A192" s="17">
        <v>10</v>
      </c>
      <c r="B192" s="15" t="s">
        <v>17</v>
      </c>
      <c r="C192" s="17">
        <v>780</v>
      </c>
      <c r="D192" s="14" t="s">
        <v>845</v>
      </c>
      <c r="E192" s="14" t="str">
        <f t="shared" si="2"/>
        <v>בנקאות פרטית בינלאומית ירושלים. מספר סניף: 780</v>
      </c>
      <c r="F192" s="14" t="s">
        <v>680</v>
      </c>
      <c r="G192" s="14" t="s">
        <v>62</v>
      </c>
      <c r="H192" s="14">
        <v>9410143</v>
      </c>
      <c r="I192" s="14"/>
      <c r="J192" s="14" t="s">
        <v>681</v>
      </c>
      <c r="K192" s="14" t="s">
        <v>846</v>
      </c>
      <c r="L192" s="14"/>
      <c r="M192" s="14" t="s">
        <v>285</v>
      </c>
      <c r="N192" s="14" t="s">
        <v>67</v>
      </c>
      <c r="O192" s="14" t="s">
        <v>68</v>
      </c>
      <c r="P192" s="14" t="s">
        <v>113</v>
      </c>
      <c r="Q192" s="14"/>
      <c r="R192" s="14"/>
      <c r="S192" s="14"/>
      <c r="T192" s="14">
        <v>221117</v>
      </c>
      <c r="U192" s="14">
        <v>631377</v>
      </c>
    </row>
    <row r="193" spans="1:21">
      <c r="A193" s="17">
        <v>10</v>
      </c>
      <c r="B193" s="15" t="s">
        <v>17</v>
      </c>
      <c r="C193" s="17">
        <v>783</v>
      </c>
      <c r="D193" s="14" t="s">
        <v>847</v>
      </c>
      <c r="E193" s="14" t="str">
        <f t="shared" si="2"/>
        <v>משכית. מספר סניף: 783</v>
      </c>
      <c r="F193" s="14" t="s">
        <v>848</v>
      </c>
      <c r="G193" s="14" t="s">
        <v>687</v>
      </c>
      <c r="H193" s="14">
        <v>4673332</v>
      </c>
      <c r="I193" s="14"/>
      <c r="J193" s="14" t="s">
        <v>296</v>
      </c>
      <c r="K193" s="14" t="s">
        <v>849</v>
      </c>
      <c r="L193" s="14" t="s">
        <v>298</v>
      </c>
      <c r="M193" s="14" t="s">
        <v>285</v>
      </c>
      <c r="N193" s="14" t="s">
        <v>74</v>
      </c>
      <c r="O193" s="14" t="s">
        <v>68</v>
      </c>
      <c r="P193" s="14" t="s">
        <v>850</v>
      </c>
      <c r="Q193" s="14"/>
      <c r="R193" s="14"/>
      <c r="S193" s="14"/>
      <c r="T193" s="14">
        <v>182203</v>
      </c>
      <c r="U193" s="14">
        <v>674354</v>
      </c>
    </row>
    <row r="194" spans="1:21">
      <c r="A194" s="17">
        <v>10</v>
      </c>
      <c r="B194" s="15" t="s">
        <v>17</v>
      </c>
      <c r="C194" s="17">
        <v>784</v>
      </c>
      <c r="D194" s="14" t="s">
        <v>851</v>
      </c>
      <c r="E194" s="14" t="str">
        <f t="shared" si="2"/>
        <v>גילה. מספר סניף: 784</v>
      </c>
      <c r="F194" s="14" t="s">
        <v>852</v>
      </c>
      <c r="G194" s="14" t="s">
        <v>62</v>
      </c>
      <c r="H194" s="14">
        <v>9422604</v>
      </c>
      <c r="I194" s="14"/>
      <c r="J194" s="14" t="s">
        <v>296</v>
      </c>
      <c r="K194" s="14" t="s">
        <v>853</v>
      </c>
      <c r="L194" s="14" t="s">
        <v>298</v>
      </c>
      <c r="M194" s="14" t="s">
        <v>285</v>
      </c>
      <c r="N194" s="14" t="s">
        <v>67</v>
      </c>
      <c r="O194" s="14" t="s">
        <v>84</v>
      </c>
      <c r="P194" s="14" t="s">
        <v>113</v>
      </c>
      <c r="Q194" s="14"/>
      <c r="R194" s="14"/>
      <c r="S194" s="14"/>
      <c r="T194" s="14">
        <v>217911</v>
      </c>
      <c r="U194" s="14">
        <v>626422</v>
      </c>
    </row>
    <row r="195" spans="1:21">
      <c r="A195" s="17">
        <v>10</v>
      </c>
      <c r="B195" s="15" t="s">
        <v>17</v>
      </c>
      <c r="C195" s="17">
        <v>785</v>
      </c>
      <c r="D195" s="14" t="s">
        <v>854</v>
      </c>
      <c r="E195" s="14" t="str">
        <f t="shared" ref="E195:E258" si="3">D195&amp;"."&amp;" "&amp;"מספר סניף:"&amp;" "&amp;C195</f>
        <v>תלפיות. מספר סניף: 785</v>
      </c>
      <c r="F195" s="14" t="s">
        <v>855</v>
      </c>
      <c r="G195" s="14" t="s">
        <v>62</v>
      </c>
      <c r="H195" s="14">
        <v>9348002</v>
      </c>
      <c r="I195" s="14"/>
      <c r="J195" s="14" t="s">
        <v>296</v>
      </c>
      <c r="K195" s="14" t="s">
        <v>856</v>
      </c>
      <c r="L195" s="14" t="s">
        <v>298</v>
      </c>
      <c r="M195" s="14" t="s">
        <v>66</v>
      </c>
      <c r="N195" s="14" t="s">
        <v>67</v>
      </c>
      <c r="O195" s="14" t="s">
        <v>84</v>
      </c>
      <c r="P195" s="14" t="s">
        <v>113</v>
      </c>
      <c r="Q195" s="14"/>
      <c r="R195" s="14"/>
      <c r="S195" s="14"/>
      <c r="T195" s="14">
        <v>220985</v>
      </c>
      <c r="U195" s="14">
        <v>629035</v>
      </c>
    </row>
    <row r="196" spans="1:21">
      <c r="A196" s="17">
        <v>10</v>
      </c>
      <c r="B196" s="15" t="s">
        <v>17</v>
      </c>
      <c r="C196" s="17">
        <v>786</v>
      </c>
      <c r="D196" s="14" t="s">
        <v>857</v>
      </c>
      <c r="E196" s="14" t="str">
        <f t="shared" si="3"/>
        <v>כיכר השבטים. מספר סניף: 786</v>
      </c>
      <c r="F196" s="14" t="s">
        <v>858</v>
      </c>
      <c r="G196" s="14" t="s">
        <v>81</v>
      </c>
      <c r="H196" s="14">
        <v>7767616</v>
      </c>
      <c r="I196" s="14"/>
      <c r="J196" s="14" t="s">
        <v>296</v>
      </c>
      <c r="K196" s="14" t="s">
        <v>859</v>
      </c>
      <c r="L196" s="14" t="s">
        <v>298</v>
      </c>
      <c r="M196" s="14" t="s">
        <v>66</v>
      </c>
      <c r="N196" s="14" t="s">
        <v>67</v>
      </c>
      <c r="O196" s="14" t="s">
        <v>84</v>
      </c>
      <c r="P196" s="14" t="s">
        <v>860</v>
      </c>
      <c r="Q196" s="14"/>
      <c r="R196" s="14"/>
      <c r="S196" s="14"/>
      <c r="T196" s="14">
        <v>165593</v>
      </c>
      <c r="U196" s="14">
        <v>631833</v>
      </c>
    </row>
    <row r="197" spans="1:21">
      <c r="A197" s="17">
        <v>10</v>
      </c>
      <c r="B197" s="15" t="s">
        <v>17</v>
      </c>
      <c r="C197" s="17">
        <v>788</v>
      </c>
      <c r="D197" s="14" t="s">
        <v>861</v>
      </c>
      <c r="E197" s="14" t="str">
        <f t="shared" si="3"/>
        <v>שלוחת קרית ארבע. מספר סניף: 788</v>
      </c>
      <c r="F197" s="14" t="s">
        <v>862</v>
      </c>
      <c r="G197" s="14" t="s">
        <v>863</v>
      </c>
      <c r="H197" s="14">
        <v>9010000</v>
      </c>
      <c r="I197" s="14"/>
      <c r="J197" s="14" t="s">
        <v>296</v>
      </c>
      <c r="K197" s="14" t="s">
        <v>284</v>
      </c>
      <c r="L197" s="14" t="s">
        <v>298</v>
      </c>
      <c r="M197" s="14" t="s">
        <v>285</v>
      </c>
      <c r="N197" s="14" t="s">
        <v>67</v>
      </c>
      <c r="O197" s="14" t="s">
        <v>68</v>
      </c>
      <c r="P197" s="14" t="s">
        <v>113</v>
      </c>
      <c r="Q197" s="14"/>
      <c r="R197" s="14"/>
      <c r="S197" s="14"/>
      <c r="T197" s="14">
        <v>211021</v>
      </c>
      <c r="U197" s="14">
        <v>604132</v>
      </c>
    </row>
    <row r="198" spans="1:21">
      <c r="A198" s="17">
        <v>10</v>
      </c>
      <c r="B198" s="15" t="s">
        <v>17</v>
      </c>
      <c r="C198" s="17">
        <v>789</v>
      </c>
      <c r="D198" s="14" t="s">
        <v>864</v>
      </c>
      <c r="E198" s="14" t="str">
        <f t="shared" si="3"/>
        <v>אופקים. מספר סניף: 789</v>
      </c>
      <c r="F198" s="14" t="s">
        <v>865</v>
      </c>
      <c r="G198" s="14" t="s">
        <v>864</v>
      </c>
      <c r="H198" s="14">
        <v>8757313</v>
      </c>
      <c r="I198" s="14"/>
      <c r="J198" s="14" t="s">
        <v>296</v>
      </c>
      <c r="K198" s="14" t="s">
        <v>866</v>
      </c>
      <c r="L198" s="14" t="s">
        <v>298</v>
      </c>
      <c r="M198" s="14" t="s">
        <v>66</v>
      </c>
      <c r="N198" s="14" t="s">
        <v>67</v>
      </c>
      <c r="O198" s="14" t="s">
        <v>84</v>
      </c>
      <c r="P198" s="14" t="s">
        <v>113</v>
      </c>
      <c r="Q198" s="14"/>
      <c r="R198" s="14"/>
      <c r="S198" s="14"/>
      <c r="T198" s="14">
        <v>164102</v>
      </c>
      <c r="U198" s="14">
        <v>580469</v>
      </c>
    </row>
    <row r="199" spans="1:21">
      <c r="A199" s="17">
        <v>10</v>
      </c>
      <c r="B199" s="15" t="s">
        <v>17</v>
      </c>
      <c r="C199" s="17">
        <v>790</v>
      </c>
      <c r="D199" s="14" t="s">
        <v>867</v>
      </c>
      <c r="E199" s="14" t="str">
        <f t="shared" si="3"/>
        <v>נתיבות. מספר סניף: 790</v>
      </c>
      <c r="F199" s="14" t="s">
        <v>868</v>
      </c>
      <c r="G199" s="14" t="s">
        <v>867</v>
      </c>
      <c r="H199" s="14">
        <v>8776201</v>
      </c>
      <c r="I199" s="14"/>
      <c r="J199" s="14" t="s">
        <v>296</v>
      </c>
      <c r="K199" s="14" t="s">
        <v>869</v>
      </c>
      <c r="L199" s="14" t="s">
        <v>298</v>
      </c>
      <c r="M199" s="14" t="s">
        <v>66</v>
      </c>
      <c r="N199" s="14" t="s">
        <v>74</v>
      </c>
      <c r="O199" s="14" t="s">
        <v>84</v>
      </c>
      <c r="P199" s="14" t="s">
        <v>113</v>
      </c>
      <c r="Q199" s="14"/>
      <c r="R199" s="14"/>
      <c r="S199" s="14"/>
      <c r="T199" s="14">
        <v>218617</v>
      </c>
      <c r="U199" s="14">
        <v>636019</v>
      </c>
    </row>
    <row r="200" spans="1:21">
      <c r="A200" s="17">
        <v>10</v>
      </c>
      <c r="B200" s="15" t="s">
        <v>17</v>
      </c>
      <c r="C200" s="17">
        <v>797</v>
      </c>
      <c r="D200" s="14" t="s">
        <v>870</v>
      </c>
      <c r="E200" s="14" t="str">
        <f t="shared" si="3"/>
        <v>גבעת אורנים. מספר סניף: 797</v>
      </c>
      <c r="F200" s="14" t="s">
        <v>871</v>
      </c>
      <c r="G200" s="14" t="s">
        <v>62</v>
      </c>
      <c r="H200" s="14">
        <v>9358931</v>
      </c>
      <c r="I200" s="14"/>
      <c r="J200" s="14" t="s">
        <v>296</v>
      </c>
      <c r="K200" s="14" t="s">
        <v>872</v>
      </c>
      <c r="L200" s="14" t="s">
        <v>298</v>
      </c>
      <c r="M200" s="14" t="s">
        <v>66</v>
      </c>
      <c r="N200" s="14" t="s">
        <v>67</v>
      </c>
      <c r="O200" s="14" t="s">
        <v>84</v>
      </c>
      <c r="P200" s="14" t="s">
        <v>113</v>
      </c>
      <c r="Q200" s="14"/>
      <c r="R200" s="14"/>
      <c r="S200" s="14"/>
      <c r="T200" s="14">
        <v>219476</v>
      </c>
      <c r="U200" s="14">
        <v>629813</v>
      </c>
    </row>
    <row r="201" spans="1:21">
      <c r="A201" s="17">
        <v>10</v>
      </c>
      <c r="B201" s="15" t="s">
        <v>17</v>
      </c>
      <c r="C201" s="17">
        <v>798</v>
      </c>
      <c r="D201" s="14" t="s">
        <v>873</v>
      </c>
      <c r="E201" s="14" t="str">
        <f t="shared" si="3"/>
        <v>רמות. מספר סניף: 798</v>
      </c>
      <c r="F201" s="14" t="s">
        <v>874</v>
      </c>
      <c r="G201" s="14" t="s">
        <v>62</v>
      </c>
      <c r="H201" s="14">
        <v>9746033</v>
      </c>
      <c r="I201" s="14"/>
      <c r="J201" s="14" t="s">
        <v>296</v>
      </c>
      <c r="K201" s="14" t="s">
        <v>875</v>
      </c>
      <c r="L201" s="14" t="s">
        <v>298</v>
      </c>
      <c r="M201" s="14" t="s">
        <v>66</v>
      </c>
      <c r="N201" s="14" t="s">
        <v>67</v>
      </c>
      <c r="O201" s="14" t="s">
        <v>84</v>
      </c>
      <c r="P201" s="14" t="s">
        <v>876</v>
      </c>
      <c r="Q201" s="14"/>
      <c r="R201" s="14"/>
      <c r="S201" s="14"/>
      <c r="T201" s="14">
        <v>171546</v>
      </c>
      <c r="U201" s="14">
        <v>434234</v>
      </c>
    </row>
    <row r="202" spans="1:21">
      <c r="A202" s="17">
        <v>10</v>
      </c>
      <c r="B202" s="15" t="s">
        <v>17</v>
      </c>
      <c r="C202" s="17">
        <v>800</v>
      </c>
      <c r="D202" s="14" t="s">
        <v>877</v>
      </c>
      <c r="E202" s="14" t="str">
        <f t="shared" si="3"/>
        <v>מרכזי תל אביב. מספר סניף: 800</v>
      </c>
      <c r="F202" s="14" t="s">
        <v>878</v>
      </c>
      <c r="G202" s="14" t="s">
        <v>88</v>
      </c>
      <c r="H202" s="14">
        <v>6688405</v>
      </c>
      <c r="I202" s="14">
        <v>2</v>
      </c>
      <c r="J202" s="14" t="s">
        <v>574</v>
      </c>
      <c r="K202" s="14" t="s">
        <v>879</v>
      </c>
      <c r="L202" s="14"/>
      <c r="M202" s="14" t="s">
        <v>285</v>
      </c>
      <c r="N202" s="14" t="s">
        <v>382</v>
      </c>
      <c r="O202" s="14" t="s">
        <v>68</v>
      </c>
      <c r="P202" s="14" t="s">
        <v>113</v>
      </c>
      <c r="Q202" s="14"/>
      <c r="R202" s="14"/>
      <c r="S202" s="14"/>
      <c r="T202" s="14">
        <v>178470</v>
      </c>
      <c r="U202" s="14">
        <v>663206</v>
      </c>
    </row>
    <row r="203" spans="1:21">
      <c r="A203" s="17">
        <v>10</v>
      </c>
      <c r="B203" s="15" t="s">
        <v>17</v>
      </c>
      <c r="C203" s="17">
        <v>801</v>
      </c>
      <c r="D203" s="14" t="s">
        <v>880</v>
      </c>
      <c r="E203" s="14" t="str">
        <f t="shared" si="3"/>
        <v>יפו. מספר סניף: 801</v>
      </c>
      <c r="F203" s="14" t="s">
        <v>881</v>
      </c>
      <c r="G203" s="14" t="s">
        <v>88</v>
      </c>
      <c r="H203" s="14">
        <v>6811203</v>
      </c>
      <c r="I203" s="14"/>
      <c r="J203" s="14" t="s">
        <v>296</v>
      </c>
      <c r="K203" s="14" t="s">
        <v>882</v>
      </c>
      <c r="L203" s="14" t="s">
        <v>298</v>
      </c>
      <c r="M203" s="14" t="s">
        <v>285</v>
      </c>
      <c r="N203" s="14" t="s">
        <v>74</v>
      </c>
      <c r="O203" s="14" t="s">
        <v>84</v>
      </c>
      <c r="P203" s="14" t="s">
        <v>113</v>
      </c>
      <c r="Q203" s="14"/>
      <c r="R203" s="14"/>
      <c r="S203" s="14"/>
      <c r="T203" s="14">
        <v>177449</v>
      </c>
      <c r="U203" s="14">
        <v>662437</v>
      </c>
    </row>
    <row r="204" spans="1:21">
      <c r="A204" s="17">
        <v>10</v>
      </c>
      <c r="B204" s="15" t="s">
        <v>17</v>
      </c>
      <c r="C204" s="17">
        <v>802</v>
      </c>
      <c r="D204" s="14" t="s">
        <v>883</v>
      </c>
      <c r="E204" s="14" t="str">
        <f t="shared" si="3"/>
        <v>עסקים אלנבי. מספר סניף: 802</v>
      </c>
      <c r="F204" s="14" t="s">
        <v>884</v>
      </c>
      <c r="G204" s="14" t="s">
        <v>88</v>
      </c>
      <c r="H204" s="14">
        <v>6433227</v>
      </c>
      <c r="I204" s="14"/>
      <c r="J204" s="14" t="s">
        <v>885</v>
      </c>
      <c r="K204" s="14" t="s">
        <v>886</v>
      </c>
      <c r="L204" s="14"/>
      <c r="M204" s="14" t="s">
        <v>285</v>
      </c>
      <c r="N204" s="14" t="s">
        <v>74</v>
      </c>
      <c r="O204" s="14" t="s">
        <v>68</v>
      </c>
      <c r="P204" s="14" t="s">
        <v>113</v>
      </c>
      <c r="Q204" s="14"/>
      <c r="R204" s="14"/>
      <c r="S204" s="14"/>
      <c r="T204" s="14">
        <v>178589</v>
      </c>
      <c r="U204" s="14">
        <v>663758</v>
      </c>
    </row>
    <row r="205" spans="1:21">
      <c r="A205" s="17">
        <v>10</v>
      </c>
      <c r="B205" s="15" t="s">
        <v>17</v>
      </c>
      <c r="C205" s="17">
        <v>803</v>
      </c>
      <c r="D205" s="14" t="s">
        <v>887</v>
      </c>
      <c r="E205" s="14" t="str">
        <f t="shared" si="3"/>
        <v>ביאליק. מספר סניף: 803</v>
      </c>
      <c r="F205" s="14" t="s">
        <v>888</v>
      </c>
      <c r="G205" s="14" t="s">
        <v>88</v>
      </c>
      <c r="H205" s="14">
        <v>6332517</v>
      </c>
      <c r="I205" s="14"/>
      <c r="J205" s="14" t="s">
        <v>296</v>
      </c>
      <c r="K205" s="14" t="s">
        <v>889</v>
      </c>
      <c r="L205" s="14" t="s">
        <v>298</v>
      </c>
      <c r="M205" s="14" t="s">
        <v>285</v>
      </c>
      <c r="N205" s="14" t="s">
        <v>74</v>
      </c>
      <c r="O205" s="14" t="s">
        <v>84</v>
      </c>
      <c r="P205" s="14" t="s">
        <v>113</v>
      </c>
      <c r="Q205" s="14"/>
      <c r="R205" s="14"/>
      <c r="S205" s="14"/>
      <c r="T205" s="14">
        <v>178452</v>
      </c>
      <c r="U205" s="14">
        <v>664237</v>
      </c>
    </row>
    <row r="206" spans="1:21">
      <c r="A206" s="17">
        <v>10</v>
      </c>
      <c r="B206" s="15" t="s">
        <v>17</v>
      </c>
      <c r="C206" s="17">
        <v>804</v>
      </c>
      <c r="D206" s="14" t="s">
        <v>890</v>
      </c>
      <c r="E206" s="14" t="str">
        <f t="shared" si="3"/>
        <v>גורדון. מספר סניף: 804</v>
      </c>
      <c r="F206" s="14" t="s">
        <v>891</v>
      </c>
      <c r="G206" s="14" t="s">
        <v>88</v>
      </c>
      <c r="H206" s="14">
        <v>6343701</v>
      </c>
      <c r="I206" s="14"/>
      <c r="J206" s="14" t="s">
        <v>296</v>
      </c>
      <c r="K206" s="14" t="s">
        <v>892</v>
      </c>
      <c r="L206" s="14" t="s">
        <v>298</v>
      </c>
      <c r="M206" s="14" t="s">
        <v>285</v>
      </c>
      <c r="N206" s="14" t="s">
        <v>74</v>
      </c>
      <c r="O206" s="14" t="s">
        <v>84</v>
      </c>
      <c r="P206" s="14" t="s">
        <v>113</v>
      </c>
      <c r="Q206" s="14"/>
      <c r="R206" s="14"/>
      <c r="S206" s="14"/>
      <c r="T206" s="14">
        <v>178539</v>
      </c>
      <c r="U206" s="14">
        <v>665539</v>
      </c>
    </row>
    <row r="207" spans="1:21">
      <c r="A207" s="17">
        <v>10</v>
      </c>
      <c r="B207" s="15" t="s">
        <v>17</v>
      </c>
      <c r="C207" s="17">
        <v>805</v>
      </c>
      <c r="D207" s="14" t="s">
        <v>893</v>
      </c>
      <c r="E207" s="14" t="str">
        <f t="shared" si="3"/>
        <v>פלורנטין. מספר סניף: 805</v>
      </c>
      <c r="F207" s="14" t="s">
        <v>894</v>
      </c>
      <c r="G207" s="14" t="s">
        <v>88</v>
      </c>
      <c r="H207" s="14">
        <v>6607402</v>
      </c>
      <c r="I207" s="14"/>
      <c r="J207" s="14" t="s">
        <v>296</v>
      </c>
      <c r="K207" s="14" t="s">
        <v>895</v>
      </c>
      <c r="L207" s="14" t="s">
        <v>298</v>
      </c>
      <c r="M207" s="14" t="s">
        <v>66</v>
      </c>
      <c r="N207" s="14" t="s">
        <v>74</v>
      </c>
      <c r="O207" s="14" t="s">
        <v>84</v>
      </c>
      <c r="P207" s="14" t="s">
        <v>113</v>
      </c>
      <c r="Q207" s="14"/>
      <c r="R207" s="14"/>
      <c r="S207" s="14"/>
      <c r="T207" s="14">
        <v>178436</v>
      </c>
      <c r="U207" s="14">
        <v>662465</v>
      </c>
    </row>
    <row r="208" spans="1:21">
      <c r="A208" s="17">
        <v>10</v>
      </c>
      <c r="B208" s="15" t="s">
        <v>17</v>
      </c>
      <c r="C208" s="17">
        <v>806</v>
      </c>
      <c r="D208" s="14" t="s">
        <v>896</v>
      </c>
      <c r="E208" s="14" t="str">
        <f t="shared" si="3"/>
        <v>לב דיזנגוף. מספר סניף: 806</v>
      </c>
      <c r="F208" s="14" t="s">
        <v>897</v>
      </c>
      <c r="G208" s="14" t="s">
        <v>88</v>
      </c>
      <c r="H208" s="14">
        <v>6433222</v>
      </c>
      <c r="I208" s="14"/>
      <c r="J208" s="14" t="s">
        <v>296</v>
      </c>
      <c r="K208" s="14" t="s">
        <v>898</v>
      </c>
      <c r="L208" s="14" t="s">
        <v>298</v>
      </c>
      <c r="M208" s="14" t="s">
        <v>285</v>
      </c>
      <c r="N208" s="14" t="s">
        <v>74</v>
      </c>
      <c r="O208" s="14" t="s">
        <v>84</v>
      </c>
      <c r="P208" s="14" t="s">
        <v>113</v>
      </c>
      <c r="Q208" s="14"/>
      <c r="R208" s="14"/>
      <c r="S208" s="14"/>
      <c r="T208" s="14">
        <v>178984</v>
      </c>
      <c r="U208" s="14">
        <v>664724</v>
      </c>
    </row>
    <row r="209" spans="1:21">
      <c r="A209" s="17">
        <v>10</v>
      </c>
      <c r="B209" s="15" t="s">
        <v>17</v>
      </c>
      <c r="C209" s="17">
        <v>807</v>
      </c>
      <c r="D209" s="14" t="s">
        <v>899</v>
      </c>
      <c r="E209" s="14" t="str">
        <f t="shared" si="3"/>
        <v>טרומפלדור. מספר סניף: 807</v>
      </c>
      <c r="F209" s="14" t="s">
        <v>900</v>
      </c>
      <c r="G209" s="14" t="s">
        <v>88</v>
      </c>
      <c r="H209" s="14">
        <v>6380703</v>
      </c>
      <c r="I209" s="14"/>
      <c r="J209" s="14" t="s">
        <v>296</v>
      </c>
      <c r="K209" s="14" t="s">
        <v>901</v>
      </c>
      <c r="L209" s="14" t="s">
        <v>298</v>
      </c>
      <c r="M209" s="14" t="s">
        <v>66</v>
      </c>
      <c r="N209" s="14" t="s">
        <v>74</v>
      </c>
      <c r="O209" s="14" t="s">
        <v>84</v>
      </c>
      <c r="P209" s="14" t="s">
        <v>113</v>
      </c>
      <c r="Q209" s="14"/>
      <c r="R209" s="14"/>
      <c r="S209" s="14"/>
      <c r="T209" s="14">
        <v>178262</v>
      </c>
      <c r="U209" s="14">
        <v>664916</v>
      </c>
    </row>
    <row r="210" spans="1:21">
      <c r="A210" s="17">
        <v>10</v>
      </c>
      <c r="B210" s="15" t="s">
        <v>17</v>
      </c>
      <c r="C210" s="17">
        <v>808</v>
      </c>
      <c r="D210" s="14" t="s">
        <v>902</v>
      </c>
      <c r="E210" s="14" t="str">
        <f t="shared" si="3"/>
        <v>ארלוזורוב ת"א. מספר סניף: 808</v>
      </c>
      <c r="F210" s="14" t="s">
        <v>903</v>
      </c>
      <c r="G210" s="14" t="s">
        <v>88</v>
      </c>
      <c r="H210" s="14">
        <v>63462</v>
      </c>
      <c r="I210" s="14"/>
      <c r="J210" s="14" t="s">
        <v>904</v>
      </c>
      <c r="K210" s="14" t="s">
        <v>905</v>
      </c>
      <c r="L210" s="14" t="s">
        <v>570</v>
      </c>
      <c r="M210" s="14" t="s">
        <v>66</v>
      </c>
      <c r="N210" s="14" t="s">
        <v>74</v>
      </c>
      <c r="O210" s="14" t="s">
        <v>84</v>
      </c>
      <c r="P210" s="14" t="s">
        <v>113</v>
      </c>
      <c r="Q210" s="14" t="s">
        <v>906</v>
      </c>
      <c r="R210" s="14"/>
      <c r="S210" s="14"/>
      <c r="T210" s="14">
        <v>178921</v>
      </c>
      <c r="U210" s="14">
        <v>666048</v>
      </c>
    </row>
    <row r="211" spans="1:21">
      <c r="A211" s="17">
        <v>10</v>
      </c>
      <c r="B211" s="15" t="s">
        <v>17</v>
      </c>
      <c r="C211" s="17">
        <v>809</v>
      </c>
      <c r="D211" s="14" t="s">
        <v>907</v>
      </c>
      <c r="E211" s="14" t="str">
        <f t="shared" si="3"/>
        <v>היכל התרבות. מספר סניף: 809</v>
      </c>
      <c r="F211" s="14" t="s">
        <v>908</v>
      </c>
      <c r="G211" s="14" t="s">
        <v>88</v>
      </c>
      <c r="H211" s="14">
        <v>6425404</v>
      </c>
      <c r="I211" s="14"/>
      <c r="J211" s="14" t="s">
        <v>296</v>
      </c>
      <c r="K211" s="14" t="s">
        <v>909</v>
      </c>
      <c r="L211" s="14" t="s">
        <v>298</v>
      </c>
      <c r="M211" s="14" t="s">
        <v>285</v>
      </c>
      <c r="N211" s="14" t="s">
        <v>74</v>
      </c>
      <c r="O211" s="14" t="s">
        <v>84</v>
      </c>
      <c r="P211" s="14" t="s">
        <v>113</v>
      </c>
      <c r="Q211" s="14"/>
      <c r="R211" s="14"/>
      <c r="S211" s="14"/>
      <c r="T211" s="14">
        <v>179351</v>
      </c>
      <c r="U211" s="14">
        <v>664343</v>
      </c>
    </row>
    <row r="212" spans="1:21">
      <c r="A212" s="17">
        <v>10</v>
      </c>
      <c r="B212" s="15" t="s">
        <v>17</v>
      </c>
      <c r="C212" s="17">
        <v>810</v>
      </c>
      <c r="D212" s="14" t="s">
        <v>910</v>
      </c>
      <c r="E212" s="14" t="str">
        <f t="shared" si="3"/>
        <v>ככר המושבות. מספר סניף: 810</v>
      </c>
      <c r="F212" s="14" t="s">
        <v>911</v>
      </c>
      <c r="G212" s="14" t="s">
        <v>88</v>
      </c>
      <c r="H212" s="14">
        <v>6652101</v>
      </c>
      <c r="I212" s="14"/>
      <c r="J212" s="14" t="s">
        <v>296</v>
      </c>
      <c r="K212" s="14" t="s">
        <v>912</v>
      </c>
      <c r="L212" s="14" t="s">
        <v>298</v>
      </c>
      <c r="M212" s="14" t="s">
        <v>66</v>
      </c>
      <c r="N212" s="14" t="s">
        <v>74</v>
      </c>
      <c r="O212" s="14" t="s">
        <v>84</v>
      </c>
      <c r="P212" s="14" t="s">
        <v>113</v>
      </c>
      <c r="Q212" s="14"/>
      <c r="R212" s="14"/>
      <c r="S212" s="14"/>
      <c r="T212" s="14">
        <v>178779</v>
      </c>
      <c r="U212" s="14">
        <v>663237</v>
      </c>
    </row>
    <row r="213" spans="1:21">
      <c r="A213" s="17">
        <v>10</v>
      </c>
      <c r="B213" s="15" t="s">
        <v>17</v>
      </c>
      <c r="C213" s="17">
        <v>811</v>
      </c>
      <c r="D213" s="14" t="s">
        <v>913</v>
      </c>
      <c r="E213" s="14" t="str">
        <f t="shared" si="3"/>
        <v>אחד העם. מספר סניף: 811</v>
      </c>
      <c r="F213" s="14" t="s">
        <v>914</v>
      </c>
      <c r="G213" s="14" t="s">
        <v>88</v>
      </c>
      <c r="H213" s="14">
        <v>6520101</v>
      </c>
      <c r="I213" s="14"/>
      <c r="J213" s="14" t="s">
        <v>296</v>
      </c>
      <c r="K213" s="14" t="s">
        <v>284</v>
      </c>
      <c r="L213" s="14" t="s">
        <v>298</v>
      </c>
      <c r="M213" s="14" t="s">
        <v>285</v>
      </c>
      <c r="N213" s="14" t="s">
        <v>74</v>
      </c>
      <c r="O213" s="14" t="s">
        <v>84</v>
      </c>
      <c r="P213" s="14" t="s">
        <v>113</v>
      </c>
      <c r="Q213" s="14"/>
      <c r="R213" s="14"/>
      <c r="S213" s="14"/>
      <c r="T213" s="14">
        <v>178731</v>
      </c>
      <c r="U213" s="14">
        <v>663681</v>
      </c>
    </row>
    <row r="214" spans="1:21">
      <c r="A214" s="17">
        <v>10</v>
      </c>
      <c r="B214" s="15" t="s">
        <v>17</v>
      </c>
      <c r="C214" s="17">
        <v>812</v>
      </c>
      <c r="D214" s="14" t="s">
        <v>915</v>
      </c>
      <c r="E214" s="14" t="str">
        <f t="shared" si="3"/>
        <v>מגדלי אביב. מספר סניף: 812</v>
      </c>
      <c r="F214" s="14" t="s">
        <v>916</v>
      </c>
      <c r="G214" s="14" t="s">
        <v>88</v>
      </c>
      <c r="H214" s="14">
        <v>6713412</v>
      </c>
      <c r="I214" s="14"/>
      <c r="J214" s="14" t="s">
        <v>296</v>
      </c>
      <c r="K214" s="14" t="s">
        <v>917</v>
      </c>
      <c r="L214" s="14" t="s">
        <v>298</v>
      </c>
      <c r="M214" s="14" t="s">
        <v>66</v>
      </c>
      <c r="N214" s="14" t="s">
        <v>74</v>
      </c>
      <c r="O214" s="14" t="s">
        <v>84</v>
      </c>
      <c r="P214" s="14" t="s">
        <v>113</v>
      </c>
      <c r="Q214" s="14"/>
      <c r="R214" s="14"/>
      <c r="S214" s="14"/>
      <c r="T214" s="14">
        <v>179651</v>
      </c>
      <c r="U214" s="14">
        <v>663740</v>
      </c>
    </row>
    <row r="215" spans="1:21">
      <c r="A215" s="17">
        <v>10</v>
      </c>
      <c r="B215" s="15" t="s">
        <v>17</v>
      </c>
      <c r="C215" s="17">
        <v>813</v>
      </c>
      <c r="D215" s="14" t="s">
        <v>918</v>
      </c>
      <c r="E215" s="14" t="str">
        <f t="shared" si="3"/>
        <v>בזל. מספר סניף: 813</v>
      </c>
      <c r="F215" s="14" t="s">
        <v>919</v>
      </c>
      <c r="G215" s="14" t="s">
        <v>88</v>
      </c>
      <c r="H215" s="14">
        <v>6228309</v>
      </c>
      <c r="I215" s="14"/>
      <c r="J215" s="14" t="s">
        <v>296</v>
      </c>
      <c r="K215" s="14" t="s">
        <v>920</v>
      </c>
      <c r="L215" s="14" t="s">
        <v>298</v>
      </c>
      <c r="M215" s="14" t="s">
        <v>285</v>
      </c>
      <c r="N215" s="14" t="s">
        <v>67</v>
      </c>
      <c r="O215" s="14" t="s">
        <v>84</v>
      </c>
      <c r="P215" s="14" t="s">
        <v>113</v>
      </c>
      <c r="Q215" s="14"/>
      <c r="R215" s="14"/>
      <c r="S215" s="14"/>
      <c r="T215" s="14">
        <v>179323</v>
      </c>
      <c r="U215" s="14">
        <v>666496</v>
      </c>
    </row>
    <row r="216" spans="1:21">
      <c r="A216" s="17">
        <v>10</v>
      </c>
      <c r="B216" s="15" t="s">
        <v>17</v>
      </c>
      <c r="C216" s="17">
        <v>814</v>
      </c>
      <c r="D216" s="14" t="s">
        <v>921</v>
      </c>
      <c r="E216" s="14" t="str">
        <f t="shared" si="3"/>
        <v>יד אליהו. מספר סניף: 814</v>
      </c>
      <c r="F216" s="14" t="s">
        <v>922</v>
      </c>
      <c r="G216" s="14" t="s">
        <v>88</v>
      </c>
      <c r="H216" s="14">
        <v>6732003</v>
      </c>
      <c r="I216" s="14"/>
      <c r="J216" s="14" t="s">
        <v>296</v>
      </c>
      <c r="K216" s="14" t="s">
        <v>923</v>
      </c>
      <c r="L216" s="14" t="s">
        <v>298</v>
      </c>
      <c r="M216" s="14" t="s">
        <v>66</v>
      </c>
      <c r="N216" s="14" t="s">
        <v>74</v>
      </c>
      <c r="O216" s="14" t="s">
        <v>84</v>
      </c>
      <c r="P216" s="14" t="s">
        <v>113</v>
      </c>
      <c r="Q216" s="14"/>
      <c r="R216" s="14"/>
      <c r="S216" s="14"/>
      <c r="T216" s="14">
        <v>181326</v>
      </c>
      <c r="U216" s="14">
        <v>662899</v>
      </c>
    </row>
    <row r="217" spans="1:21">
      <c r="A217" s="17">
        <v>10</v>
      </c>
      <c r="B217" s="15" t="s">
        <v>17</v>
      </c>
      <c r="C217" s="17">
        <v>816</v>
      </c>
      <c r="D217" s="14" t="s">
        <v>924</v>
      </c>
      <c r="E217" s="14" t="str">
        <f t="shared" si="3"/>
        <v>ככר יצחק רבין. מספר סניף: 816</v>
      </c>
      <c r="F217" s="14" t="s">
        <v>925</v>
      </c>
      <c r="G217" s="14" t="s">
        <v>88</v>
      </c>
      <c r="H217" s="14">
        <v>6416202</v>
      </c>
      <c r="I217" s="14"/>
      <c r="J217" s="14" t="s">
        <v>296</v>
      </c>
      <c r="K217" s="14" t="s">
        <v>926</v>
      </c>
      <c r="L217" s="14" t="s">
        <v>298</v>
      </c>
      <c r="M217" s="14" t="s">
        <v>66</v>
      </c>
      <c r="N217" s="14" t="s">
        <v>74</v>
      </c>
      <c r="O217" s="14" t="s">
        <v>84</v>
      </c>
      <c r="P217" s="14" t="s">
        <v>113</v>
      </c>
      <c r="Q217" s="14"/>
      <c r="R217" s="14"/>
      <c r="S217" s="14"/>
      <c r="T217" s="14">
        <v>179483</v>
      </c>
      <c r="U217" s="14">
        <v>665584</v>
      </c>
    </row>
    <row r="218" spans="1:21">
      <c r="A218" s="17">
        <v>10</v>
      </c>
      <c r="B218" s="15" t="s">
        <v>17</v>
      </c>
      <c r="C218" s="17">
        <v>817</v>
      </c>
      <c r="D218" s="14" t="s">
        <v>927</v>
      </c>
      <c r="E218" s="14" t="str">
        <f t="shared" si="3"/>
        <v>עסקים החשמונאים. מספר סניף: 817</v>
      </c>
      <c r="F218" s="14" t="s">
        <v>928</v>
      </c>
      <c r="G218" s="14" t="s">
        <v>88</v>
      </c>
      <c r="H218" s="14">
        <v>6713308</v>
      </c>
      <c r="I218" s="14"/>
      <c r="J218" s="14" t="s">
        <v>929</v>
      </c>
      <c r="K218" s="14" t="s">
        <v>930</v>
      </c>
      <c r="L218" s="14"/>
      <c r="M218" s="14" t="s">
        <v>66</v>
      </c>
      <c r="N218" s="14" t="s">
        <v>74</v>
      </c>
      <c r="O218" s="14" t="s">
        <v>68</v>
      </c>
      <c r="P218" s="14" t="s">
        <v>113</v>
      </c>
      <c r="Q218" s="14"/>
      <c r="R218" s="14"/>
      <c r="S218" s="14"/>
      <c r="T218" s="14">
        <v>180038</v>
      </c>
      <c r="U218" s="14">
        <v>664227</v>
      </c>
    </row>
    <row r="219" spans="1:21">
      <c r="A219" s="17">
        <v>10</v>
      </c>
      <c r="B219" s="15" t="s">
        <v>17</v>
      </c>
      <c r="C219" s="17">
        <v>821</v>
      </c>
      <c r="D219" s="14" t="s">
        <v>931</v>
      </c>
      <c r="E219" s="14" t="str">
        <f t="shared" si="3"/>
        <v>קרית המלאכה. מספר סניף: 821</v>
      </c>
      <c r="F219" s="14" t="s">
        <v>932</v>
      </c>
      <c r="G219" s="14" t="s">
        <v>88</v>
      </c>
      <c r="H219" s="14">
        <v>6653461</v>
      </c>
      <c r="I219" s="14"/>
      <c r="J219" s="14" t="s">
        <v>296</v>
      </c>
      <c r="K219" s="14" t="s">
        <v>933</v>
      </c>
      <c r="L219" s="14" t="s">
        <v>298</v>
      </c>
      <c r="M219" s="14" t="s">
        <v>285</v>
      </c>
      <c r="N219" s="14" t="s">
        <v>74</v>
      </c>
      <c r="O219" s="14" t="s">
        <v>84</v>
      </c>
      <c r="P219" s="14" t="s">
        <v>113</v>
      </c>
      <c r="Q219" s="14"/>
      <c r="R219" s="14"/>
      <c r="S219" s="14"/>
      <c r="T219" s="14">
        <v>178803</v>
      </c>
      <c r="U219" s="14">
        <v>662118</v>
      </c>
    </row>
    <row r="220" spans="1:21">
      <c r="A220" s="17">
        <v>10</v>
      </c>
      <c r="B220" s="15" t="s">
        <v>17</v>
      </c>
      <c r="C220" s="17">
        <v>822</v>
      </c>
      <c r="D220" s="14" t="s">
        <v>934</v>
      </c>
      <c r="E220" s="14" t="str">
        <f t="shared" si="3"/>
        <v>המסגר. מספר סניף: 822</v>
      </c>
      <c r="F220" s="14" t="s">
        <v>474</v>
      </c>
      <c r="G220" s="14" t="s">
        <v>88</v>
      </c>
      <c r="H220" s="14">
        <v>67214</v>
      </c>
      <c r="I220" s="14"/>
      <c r="J220" s="14" t="s">
        <v>935</v>
      </c>
      <c r="K220" s="14" t="s">
        <v>936</v>
      </c>
      <c r="L220" s="14" t="s">
        <v>570</v>
      </c>
      <c r="M220" s="14" t="s">
        <v>66</v>
      </c>
      <c r="N220" s="14" t="s">
        <v>74</v>
      </c>
      <c r="O220" s="14" t="s">
        <v>84</v>
      </c>
      <c r="P220" s="14" t="s">
        <v>113</v>
      </c>
      <c r="Q220" s="14" t="s">
        <v>937</v>
      </c>
      <c r="R220" s="14"/>
      <c r="S220" s="14"/>
      <c r="T220" s="14">
        <v>179976</v>
      </c>
      <c r="U220" s="14">
        <v>663612</v>
      </c>
    </row>
    <row r="221" spans="1:21">
      <c r="A221" s="17">
        <v>10</v>
      </c>
      <c r="B221" s="15" t="s">
        <v>17</v>
      </c>
      <c r="C221" s="17">
        <v>827</v>
      </c>
      <c r="D221" s="14" t="s">
        <v>938</v>
      </c>
      <c r="E221" s="14" t="str">
        <f t="shared" si="3"/>
        <v>אזור. מספר סניף: 827</v>
      </c>
      <c r="F221" s="14" t="s">
        <v>939</v>
      </c>
      <c r="G221" s="14" t="s">
        <v>938</v>
      </c>
      <c r="H221" s="14">
        <v>5800602</v>
      </c>
      <c r="I221" s="14"/>
      <c r="J221" s="14" t="s">
        <v>296</v>
      </c>
      <c r="K221" s="14" t="s">
        <v>940</v>
      </c>
      <c r="L221" s="14" t="s">
        <v>298</v>
      </c>
      <c r="M221" s="14" t="s">
        <v>66</v>
      </c>
      <c r="N221" s="14" t="s">
        <v>74</v>
      </c>
      <c r="O221" s="14" t="s">
        <v>84</v>
      </c>
      <c r="P221" s="14" t="s">
        <v>113</v>
      </c>
      <c r="Q221" s="14"/>
      <c r="R221" s="14"/>
      <c r="S221" s="14"/>
      <c r="T221" s="14">
        <v>181640</v>
      </c>
      <c r="U221" s="14">
        <v>659108</v>
      </c>
    </row>
    <row r="222" spans="1:21">
      <c r="A222" s="17">
        <v>10</v>
      </c>
      <c r="B222" s="15" t="s">
        <v>17</v>
      </c>
      <c r="C222" s="17">
        <v>829</v>
      </c>
      <c r="D222" s="14" t="s">
        <v>941</v>
      </c>
      <c r="E222" s="14" t="str">
        <f t="shared" si="3"/>
        <v>גשר הירקון. מספר סניף: 829</v>
      </c>
      <c r="F222" s="14" t="s">
        <v>942</v>
      </c>
      <c r="G222" s="14" t="s">
        <v>88</v>
      </c>
      <c r="H222" s="14">
        <v>6230027</v>
      </c>
      <c r="I222" s="14"/>
      <c r="J222" s="14" t="s">
        <v>296</v>
      </c>
      <c r="K222" s="14" t="s">
        <v>943</v>
      </c>
      <c r="L222" s="14" t="s">
        <v>298</v>
      </c>
      <c r="M222" s="14" t="s">
        <v>285</v>
      </c>
      <c r="N222" s="14" t="s">
        <v>67</v>
      </c>
      <c r="O222" s="14" t="s">
        <v>84</v>
      </c>
      <c r="P222" s="14" t="s">
        <v>113</v>
      </c>
      <c r="Q222" s="14"/>
      <c r="R222" s="14"/>
      <c r="S222" s="14"/>
      <c r="T222" s="14">
        <v>180746</v>
      </c>
      <c r="U222" s="14">
        <v>666860</v>
      </c>
    </row>
    <row r="223" spans="1:21">
      <c r="A223" s="17">
        <v>10</v>
      </c>
      <c r="B223" s="15" t="s">
        <v>17</v>
      </c>
      <c r="C223" s="17">
        <v>832</v>
      </c>
      <c r="D223" s="14" t="s">
        <v>944</v>
      </c>
      <c r="E223" s="14" t="str">
        <f t="shared" si="3"/>
        <v>פנקס. מספר סניף: 832</v>
      </c>
      <c r="F223" s="14" t="s">
        <v>945</v>
      </c>
      <c r="G223" s="14" t="s">
        <v>88</v>
      </c>
      <c r="H223" s="14">
        <v>6226112</v>
      </c>
      <c r="I223" s="14"/>
      <c r="J223" s="14" t="s">
        <v>296</v>
      </c>
      <c r="K223" s="14" t="s">
        <v>946</v>
      </c>
      <c r="L223" s="14" t="s">
        <v>298</v>
      </c>
      <c r="M223" s="14" t="s">
        <v>66</v>
      </c>
      <c r="N223" s="14" t="s">
        <v>74</v>
      </c>
      <c r="O223" s="14" t="s">
        <v>84</v>
      </c>
      <c r="P223" s="14" t="s">
        <v>113</v>
      </c>
      <c r="Q223" s="14"/>
      <c r="R223" s="14"/>
      <c r="S223" s="14"/>
      <c r="T223" s="14">
        <v>180222</v>
      </c>
      <c r="U223" s="14">
        <v>666472</v>
      </c>
    </row>
    <row r="224" spans="1:21">
      <c r="A224" s="17">
        <v>10</v>
      </c>
      <c r="B224" s="15" t="s">
        <v>17</v>
      </c>
      <c r="C224" s="17">
        <v>833</v>
      </c>
      <c r="D224" s="14" t="s">
        <v>947</v>
      </c>
      <c r="E224" s="14" t="str">
        <f t="shared" si="3"/>
        <v>אינשטיין. מספר סניף: 833</v>
      </c>
      <c r="F224" s="14" t="s">
        <v>948</v>
      </c>
      <c r="G224" s="14" t="s">
        <v>88</v>
      </c>
      <c r="H224" s="14">
        <v>6905233</v>
      </c>
      <c r="I224" s="14"/>
      <c r="J224" s="14" t="s">
        <v>296</v>
      </c>
      <c r="K224" s="14" t="s">
        <v>949</v>
      </c>
      <c r="L224" s="14" t="s">
        <v>298</v>
      </c>
      <c r="M224" s="14" t="s">
        <v>66</v>
      </c>
      <c r="N224" s="14" t="s">
        <v>74</v>
      </c>
      <c r="O224" s="14" t="s">
        <v>84</v>
      </c>
      <c r="P224" s="14" t="s">
        <v>113</v>
      </c>
      <c r="Q224" s="14"/>
      <c r="R224" s="14"/>
      <c r="S224" s="14"/>
      <c r="T224" s="14">
        <v>181078</v>
      </c>
      <c r="U224" s="14">
        <v>668806</v>
      </c>
    </row>
    <row r="225" spans="1:21">
      <c r="A225" s="17">
        <v>10</v>
      </c>
      <c r="B225" s="15" t="s">
        <v>17</v>
      </c>
      <c r="C225" s="17">
        <v>835</v>
      </c>
      <c r="D225" s="14" t="s">
        <v>950</v>
      </c>
      <c r="E225" s="14" t="str">
        <f t="shared" si="3"/>
        <v>תל מונד. מספר סניף: 835</v>
      </c>
      <c r="F225" s="14" t="s">
        <v>951</v>
      </c>
      <c r="G225" s="14" t="s">
        <v>950</v>
      </c>
      <c r="H225" s="14">
        <v>4060052</v>
      </c>
      <c r="I225" s="14"/>
      <c r="J225" s="14" t="s">
        <v>296</v>
      </c>
      <c r="K225" s="14" t="s">
        <v>952</v>
      </c>
      <c r="L225" s="14" t="s">
        <v>298</v>
      </c>
      <c r="M225" s="14" t="s">
        <v>285</v>
      </c>
      <c r="N225" s="14" t="s">
        <v>67</v>
      </c>
      <c r="O225" s="14" t="s">
        <v>84</v>
      </c>
      <c r="P225" s="14" t="s">
        <v>113</v>
      </c>
      <c r="Q225" s="14"/>
      <c r="R225" s="14"/>
      <c r="S225" s="14"/>
      <c r="T225" s="14">
        <v>192499</v>
      </c>
      <c r="U225" s="14">
        <v>684470</v>
      </c>
    </row>
    <row r="226" spans="1:21">
      <c r="A226" s="17">
        <v>10</v>
      </c>
      <c r="B226" s="15" t="s">
        <v>17</v>
      </c>
      <c r="C226" s="17">
        <v>836</v>
      </c>
      <c r="D226" s="14" t="s">
        <v>953</v>
      </c>
      <c r="E226" s="14" t="str">
        <f t="shared" si="3"/>
        <v>שיכון הותיקים. מספר סניף: 836</v>
      </c>
      <c r="F226" s="14" t="s">
        <v>954</v>
      </c>
      <c r="G226" s="14" t="s">
        <v>146</v>
      </c>
      <c r="H226" s="14">
        <v>5256045</v>
      </c>
      <c r="I226" s="14"/>
      <c r="J226" s="14" t="s">
        <v>296</v>
      </c>
      <c r="K226" s="14" t="s">
        <v>955</v>
      </c>
      <c r="L226" s="14" t="s">
        <v>298</v>
      </c>
      <c r="M226" s="14" t="s">
        <v>285</v>
      </c>
      <c r="N226" s="14" t="s">
        <v>67</v>
      </c>
      <c r="O226" s="14" t="s">
        <v>84</v>
      </c>
      <c r="P226" s="14" t="s">
        <v>113</v>
      </c>
      <c r="Q226" s="14"/>
      <c r="R226" s="14"/>
      <c r="S226" s="14"/>
      <c r="T226" s="14">
        <v>182898</v>
      </c>
      <c r="U226" s="14">
        <v>666734</v>
      </c>
    </row>
    <row r="227" spans="1:21">
      <c r="A227" s="17">
        <v>10</v>
      </c>
      <c r="B227" s="15" t="s">
        <v>17</v>
      </c>
      <c r="C227" s="17">
        <v>837</v>
      </c>
      <c r="D227" s="14" t="s">
        <v>956</v>
      </c>
      <c r="E227" s="14" t="str">
        <f t="shared" si="3"/>
        <v>יהוד. מספר סניף: 837</v>
      </c>
      <c r="F227" s="14" t="s">
        <v>957</v>
      </c>
      <c r="G227" s="14" t="s">
        <v>956</v>
      </c>
      <c r="H227" s="14">
        <v>5636001</v>
      </c>
      <c r="I227" s="14"/>
      <c r="J227" s="14" t="s">
        <v>296</v>
      </c>
      <c r="K227" s="14" t="s">
        <v>958</v>
      </c>
      <c r="L227" s="14" t="s">
        <v>298</v>
      </c>
      <c r="M227" s="14" t="s">
        <v>66</v>
      </c>
      <c r="N227" s="14" t="s">
        <v>74</v>
      </c>
      <c r="O227" s="14" t="s">
        <v>84</v>
      </c>
      <c r="P227" s="14" t="s">
        <v>113</v>
      </c>
      <c r="Q227" s="14"/>
      <c r="R227" s="14"/>
      <c r="S227" s="14"/>
      <c r="T227" s="14">
        <v>189818</v>
      </c>
      <c r="U227" s="14">
        <v>659464</v>
      </c>
    </row>
    <row r="228" spans="1:21">
      <c r="A228" s="17">
        <v>10</v>
      </c>
      <c r="B228" s="15" t="s">
        <v>17</v>
      </c>
      <c r="C228" s="17">
        <v>838</v>
      </c>
      <c r="D228" s="14" t="s">
        <v>959</v>
      </c>
      <c r="E228" s="14" t="str">
        <f t="shared" si="3"/>
        <v>נאות אפקה. מספר סניף: 838</v>
      </c>
      <c r="F228" s="14" t="s">
        <v>960</v>
      </c>
      <c r="G228" s="14" t="s">
        <v>88</v>
      </c>
      <c r="H228" s="14">
        <v>6951307</v>
      </c>
      <c r="I228" s="14"/>
      <c r="J228" s="14" t="s">
        <v>296</v>
      </c>
      <c r="K228" s="14" t="s">
        <v>961</v>
      </c>
      <c r="L228" s="14" t="s">
        <v>298</v>
      </c>
      <c r="M228" s="14" t="s">
        <v>66</v>
      </c>
      <c r="N228" s="14" t="s">
        <v>67</v>
      </c>
      <c r="O228" s="14" t="s">
        <v>84</v>
      </c>
      <c r="P228" s="14" t="s">
        <v>113</v>
      </c>
      <c r="Q228" s="14"/>
      <c r="R228" s="14"/>
      <c r="S228" s="14"/>
      <c r="T228" s="14">
        <v>183598</v>
      </c>
      <c r="U228" s="14">
        <v>669001</v>
      </c>
    </row>
    <row r="229" spans="1:21">
      <c r="A229" s="17">
        <v>10</v>
      </c>
      <c r="B229" s="15" t="s">
        <v>17</v>
      </c>
      <c r="C229" s="17">
        <v>839</v>
      </c>
      <c r="D229" s="14" t="s">
        <v>962</v>
      </c>
      <c r="E229" s="14" t="str">
        <f t="shared" si="3"/>
        <v>פייבל. מספר סניף: 839</v>
      </c>
      <c r="F229" s="14" t="s">
        <v>963</v>
      </c>
      <c r="G229" s="14" t="s">
        <v>88</v>
      </c>
      <c r="H229" s="14">
        <v>6299502</v>
      </c>
      <c r="I229" s="14"/>
      <c r="J229" s="14" t="s">
        <v>296</v>
      </c>
      <c r="K229" s="14" t="s">
        <v>964</v>
      </c>
      <c r="L229" s="14" t="s">
        <v>298</v>
      </c>
      <c r="M229" s="14" t="s">
        <v>285</v>
      </c>
      <c r="N229" s="14" t="s">
        <v>67</v>
      </c>
      <c r="O229" s="14" t="s">
        <v>84</v>
      </c>
      <c r="P229" s="14" t="s">
        <v>113</v>
      </c>
      <c r="Q229" s="14"/>
      <c r="R229" s="14"/>
      <c r="S229" s="14"/>
      <c r="T229" s="14">
        <v>180593</v>
      </c>
      <c r="U229" s="14">
        <v>665598</v>
      </c>
    </row>
    <row r="230" spans="1:21">
      <c r="A230" s="17">
        <v>10</v>
      </c>
      <c r="B230" s="15" t="s">
        <v>17</v>
      </c>
      <c r="C230" s="17">
        <v>843</v>
      </c>
      <c r="D230" s="14" t="s">
        <v>442</v>
      </c>
      <c r="E230" s="14" t="str">
        <f t="shared" si="3"/>
        <v>קרית אונו. מספר סניף: 843</v>
      </c>
      <c r="F230" s="14" t="s">
        <v>965</v>
      </c>
      <c r="G230" s="14" t="s">
        <v>442</v>
      </c>
      <c r="H230" s="14">
        <v>5523804</v>
      </c>
      <c r="I230" s="14"/>
      <c r="J230" s="14" t="s">
        <v>296</v>
      </c>
      <c r="K230" s="14" t="s">
        <v>966</v>
      </c>
      <c r="L230" s="14" t="s">
        <v>298</v>
      </c>
      <c r="M230" s="14" t="s">
        <v>285</v>
      </c>
      <c r="N230" s="14" t="s">
        <v>67</v>
      </c>
      <c r="O230" s="14" t="s">
        <v>84</v>
      </c>
      <c r="P230" s="14" t="s">
        <v>113</v>
      </c>
      <c r="Q230" s="14"/>
      <c r="R230" s="14"/>
      <c r="S230" s="14"/>
      <c r="T230" s="14">
        <v>187066</v>
      </c>
      <c r="U230" s="14">
        <v>663142</v>
      </c>
    </row>
    <row r="231" spans="1:21">
      <c r="A231" s="17">
        <v>10</v>
      </c>
      <c r="B231" s="15" t="s">
        <v>17</v>
      </c>
      <c r="C231" s="17">
        <v>844</v>
      </c>
      <c r="D231" s="14" t="s">
        <v>967</v>
      </c>
      <c r="E231" s="14" t="str">
        <f t="shared" si="3"/>
        <v>כפר שמריהו. מספר סניף: 844</v>
      </c>
      <c r="F231" s="14" t="s">
        <v>968</v>
      </c>
      <c r="G231" s="14" t="s">
        <v>967</v>
      </c>
      <c r="H231" s="14">
        <v>4691000</v>
      </c>
      <c r="I231" s="14"/>
      <c r="J231" s="14" t="s">
        <v>296</v>
      </c>
      <c r="K231" s="14" t="s">
        <v>969</v>
      </c>
      <c r="L231" s="14" t="s">
        <v>298</v>
      </c>
      <c r="M231" s="14" t="s">
        <v>285</v>
      </c>
      <c r="N231" s="14" t="s">
        <v>74</v>
      </c>
      <c r="O231" s="14" t="s">
        <v>84</v>
      </c>
      <c r="P231" s="14" t="s">
        <v>113</v>
      </c>
      <c r="Q231" s="14"/>
      <c r="R231" s="14"/>
      <c r="S231" s="14"/>
      <c r="T231" s="14">
        <v>182912</v>
      </c>
      <c r="U231" s="14">
        <v>676345</v>
      </c>
    </row>
    <row r="232" spans="1:21">
      <c r="A232" s="17">
        <v>10</v>
      </c>
      <c r="B232" s="15" t="s">
        <v>17</v>
      </c>
      <c r="C232" s="17">
        <v>849</v>
      </c>
      <c r="D232" s="14" t="s">
        <v>970</v>
      </c>
      <c r="E232" s="14" t="str">
        <f t="shared" si="3"/>
        <v>המשרד המרכזי-החטיבה לכספים. מספר סניף: 849</v>
      </c>
      <c r="F232" s="14" t="s">
        <v>971</v>
      </c>
      <c r="G232" s="14" t="s">
        <v>88</v>
      </c>
      <c r="H232" s="14">
        <v>6513616</v>
      </c>
      <c r="I232" s="14"/>
      <c r="J232" s="14" t="s">
        <v>972</v>
      </c>
      <c r="K232" s="14" t="s">
        <v>973</v>
      </c>
      <c r="L232" s="14"/>
      <c r="M232" s="14" t="s">
        <v>285</v>
      </c>
      <c r="N232" s="14"/>
      <c r="O232" s="14" t="s">
        <v>576</v>
      </c>
      <c r="P232" s="14" t="s">
        <v>577</v>
      </c>
      <c r="Q232" s="14"/>
      <c r="R232" s="14"/>
      <c r="S232" s="14"/>
      <c r="T232" s="14">
        <v>178510</v>
      </c>
      <c r="U232" s="14">
        <v>663480</v>
      </c>
    </row>
    <row r="233" spans="1:21">
      <c r="A233" s="17">
        <v>10</v>
      </c>
      <c r="B233" s="15" t="s">
        <v>17</v>
      </c>
      <c r="C233" s="17">
        <v>851</v>
      </c>
      <c r="D233" s="14" t="s">
        <v>146</v>
      </c>
      <c r="E233" s="14" t="str">
        <f t="shared" si="3"/>
        <v>רמת גן. מספר סניף: 851</v>
      </c>
      <c r="F233" s="14" t="s">
        <v>974</v>
      </c>
      <c r="G233" s="14" t="s">
        <v>146</v>
      </c>
      <c r="H233" s="14">
        <v>5245121</v>
      </c>
      <c r="I233" s="14"/>
      <c r="J233" s="14" t="s">
        <v>296</v>
      </c>
      <c r="K233" s="14" t="s">
        <v>975</v>
      </c>
      <c r="L233" s="14" t="s">
        <v>298</v>
      </c>
      <c r="M233" s="14" t="s">
        <v>66</v>
      </c>
      <c r="N233" s="14" t="s">
        <v>74</v>
      </c>
      <c r="O233" s="14" t="s">
        <v>84</v>
      </c>
      <c r="P233" s="14" t="s">
        <v>113</v>
      </c>
      <c r="Q233" s="14"/>
      <c r="R233" s="14"/>
      <c r="S233" s="14"/>
      <c r="T233" s="14">
        <v>182689</v>
      </c>
      <c r="U233" s="14">
        <v>665369</v>
      </c>
    </row>
    <row r="234" spans="1:21">
      <c r="A234" s="17">
        <v>10</v>
      </c>
      <c r="B234" s="15" t="s">
        <v>17</v>
      </c>
      <c r="C234" s="17">
        <v>852</v>
      </c>
      <c r="D234" s="14" t="s">
        <v>976</v>
      </c>
      <c r="E234" s="14" t="str">
        <f t="shared" si="3"/>
        <v>רמת יצחק. מספר סניף: 852</v>
      </c>
      <c r="F234" s="14" t="s">
        <v>977</v>
      </c>
      <c r="G234" s="14" t="s">
        <v>146</v>
      </c>
      <c r="H234" s="14">
        <v>5238117</v>
      </c>
      <c r="I234" s="14"/>
      <c r="J234" s="14" t="s">
        <v>296</v>
      </c>
      <c r="K234" s="14" t="s">
        <v>978</v>
      </c>
      <c r="L234" s="14" t="s">
        <v>298</v>
      </c>
      <c r="M234" s="14" t="s">
        <v>66</v>
      </c>
      <c r="N234" s="14" t="s">
        <v>74</v>
      </c>
      <c r="O234" s="14" t="s">
        <v>84</v>
      </c>
      <c r="P234" s="14" t="s">
        <v>113</v>
      </c>
      <c r="Q234" s="14"/>
      <c r="R234" s="14"/>
      <c r="S234" s="14"/>
      <c r="T234" s="14">
        <v>183367</v>
      </c>
      <c r="U234" s="14">
        <v>664674</v>
      </c>
    </row>
    <row r="235" spans="1:21">
      <c r="A235" s="17">
        <v>10</v>
      </c>
      <c r="B235" s="15" t="s">
        <v>17</v>
      </c>
      <c r="C235" s="17">
        <v>853</v>
      </c>
      <c r="D235" s="14" t="s">
        <v>979</v>
      </c>
      <c r="E235" s="14" t="str">
        <f t="shared" si="3"/>
        <v>רמת חן. מספר סניף: 853</v>
      </c>
      <c r="F235" s="14" t="s">
        <v>980</v>
      </c>
      <c r="G235" s="14" t="s">
        <v>146</v>
      </c>
      <c r="H235" s="14">
        <v>5223528</v>
      </c>
      <c r="I235" s="14"/>
      <c r="J235" s="14" t="s">
        <v>296</v>
      </c>
      <c r="K235" s="14" t="s">
        <v>981</v>
      </c>
      <c r="L235" s="14" t="s">
        <v>298</v>
      </c>
      <c r="M235" s="14" t="s">
        <v>66</v>
      </c>
      <c r="N235" s="14" t="s">
        <v>67</v>
      </c>
      <c r="O235" s="14" t="s">
        <v>84</v>
      </c>
      <c r="P235" s="14" t="s">
        <v>113</v>
      </c>
      <c r="Q235" s="14"/>
      <c r="R235" s="14"/>
      <c r="S235" s="14"/>
      <c r="T235" s="14">
        <v>183349</v>
      </c>
      <c r="U235" s="14">
        <v>662593</v>
      </c>
    </row>
    <row r="236" spans="1:21">
      <c r="A236" s="17">
        <v>10</v>
      </c>
      <c r="B236" s="15" t="s">
        <v>17</v>
      </c>
      <c r="C236" s="17">
        <v>854</v>
      </c>
      <c r="D236" s="14" t="s">
        <v>982</v>
      </c>
      <c r="E236" s="14" t="str">
        <f t="shared" si="3"/>
        <v>הרא"ה. מספר סניף: 854</v>
      </c>
      <c r="F236" s="14" t="s">
        <v>983</v>
      </c>
      <c r="G236" s="14" t="s">
        <v>146</v>
      </c>
      <c r="H236" s="14">
        <v>5240182</v>
      </c>
      <c r="I236" s="14"/>
      <c r="J236" s="14" t="s">
        <v>296</v>
      </c>
      <c r="K236" s="14" t="s">
        <v>984</v>
      </c>
      <c r="L236" s="14" t="s">
        <v>298</v>
      </c>
      <c r="M236" s="14" t="s">
        <v>285</v>
      </c>
      <c r="N236" s="14" t="s">
        <v>74</v>
      </c>
      <c r="O236" s="14" t="s">
        <v>68</v>
      </c>
      <c r="P236" s="14" t="s">
        <v>113</v>
      </c>
      <c r="Q236" s="14"/>
      <c r="R236" s="14"/>
      <c r="S236" s="14"/>
      <c r="T236" s="14">
        <v>183681</v>
      </c>
      <c r="U236" s="14">
        <v>665130</v>
      </c>
    </row>
    <row r="237" spans="1:21">
      <c r="A237" s="17">
        <v>10</v>
      </c>
      <c r="B237" s="15" t="s">
        <v>17</v>
      </c>
      <c r="C237" s="17">
        <v>855</v>
      </c>
      <c r="D237" s="14" t="s">
        <v>985</v>
      </c>
      <c r="E237" s="14" t="str">
        <f t="shared" si="3"/>
        <v>קונקורד. מספר סניף: 855</v>
      </c>
      <c r="F237" s="14" t="s">
        <v>986</v>
      </c>
      <c r="G237" s="14" t="s">
        <v>295</v>
      </c>
      <c r="H237" s="14">
        <v>5126016</v>
      </c>
      <c r="I237" s="14"/>
      <c r="J237" s="14" t="s">
        <v>296</v>
      </c>
      <c r="K237" s="14" t="s">
        <v>987</v>
      </c>
      <c r="L237" s="14" t="s">
        <v>298</v>
      </c>
      <c r="M237" s="14" t="s">
        <v>285</v>
      </c>
      <c r="N237" s="14" t="s">
        <v>74</v>
      </c>
      <c r="O237" s="14" t="s">
        <v>84</v>
      </c>
      <c r="P237" s="14" t="s">
        <v>113</v>
      </c>
      <c r="Q237" s="14"/>
      <c r="R237" s="14"/>
      <c r="S237" s="14"/>
      <c r="T237" s="14">
        <v>183381</v>
      </c>
      <c r="U237" s="14">
        <v>666756</v>
      </c>
    </row>
    <row r="238" spans="1:21">
      <c r="A238" s="17">
        <v>10</v>
      </c>
      <c r="B238" s="15" t="s">
        <v>17</v>
      </c>
      <c r="C238" s="17">
        <v>856</v>
      </c>
      <c r="D238" s="14" t="s">
        <v>988</v>
      </c>
      <c r="E238" s="14" t="str">
        <f t="shared" si="3"/>
        <v>אחיעזר. מספר סניף: 856</v>
      </c>
      <c r="F238" s="14" t="s">
        <v>989</v>
      </c>
      <c r="G238" s="14" t="s">
        <v>295</v>
      </c>
      <c r="H238" s="14">
        <v>5131302</v>
      </c>
      <c r="I238" s="14"/>
      <c r="J238" s="14" t="s">
        <v>296</v>
      </c>
      <c r="K238" s="14" t="s">
        <v>990</v>
      </c>
      <c r="L238" s="14" t="s">
        <v>298</v>
      </c>
      <c r="M238" s="14" t="s">
        <v>66</v>
      </c>
      <c r="N238" s="14" t="s">
        <v>67</v>
      </c>
      <c r="O238" s="14" t="s">
        <v>84</v>
      </c>
      <c r="P238" s="14" t="s">
        <v>113</v>
      </c>
      <c r="Q238" s="14"/>
      <c r="R238" s="14"/>
      <c r="S238" s="14"/>
      <c r="T238" s="14">
        <v>183982</v>
      </c>
      <c r="U238" s="14">
        <v>666056</v>
      </c>
    </row>
    <row r="239" spans="1:21">
      <c r="A239" s="17">
        <v>10</v>
      </c>
      <c r="B239" s="15" t="s">
        <v>17</v>
      </c>
      <c r="C239" s="17">
        <v>857</v>
      </c>
      <c r="D239" s="14" t="s">
        <v>991</v>
      </c>
      <c r="E239" s="14" t="str">
        <f t="shared" si="3"/>
        <v>גבעתיים. מספר סניף: 857</v>
      </c>
      <c r="F239" s="14" t="s">
        <v>992</v>
      </c>
      <c r="G239" s="14" t="s">
        <v>991</v>
      </c>
      <c r="H239" s="14">
        <v>5327001</v>
      </c>
      <c r="I239" s="14"/>
      <c r="J239" s="14" t="s">
        <v>296</v>
      </c>
      <c r="K239" s="14" t="s">
        <v>993</v>
      </c>
      <c r="L239" s="14" t="s">
        <v>298</v>
      </c>
      <c r="M239" s="14" t="s">
        <v>66</v>
      </c>
      <c r="N239" s="14" t="s">
        <v>74</v>
      </c>
      <c r="O239" s="14" t="s">
        <v>84</v>
      </c>
      <c r="P239" s="14" t="s">
        <v>113</v>
      </c>
      <c r="Q239" s="14"/>
      <c r="R239" s="14"/>
      <c r="S239" s="14"/>
      <c r="T239" s="14">
        <v>182121</v>
      </c>
      <c r="U239" s="14">
        <v>664758</v>
      </c>
    </row>
    <row r="240" spans="1:21">
      <c r="A240" s="17">
        <v>10</v>
      </c>
      <c r="B240" s="15" t="s">
        <v>17</v>
      </c>
      <c r="C240" s="17">
        <v>858</v>
      </c>
      <c r="D240" s="14" t="s">
        <v>72</v>
      </c>
      <c r="E240" s="14" t="str">
        <f t="shared" si="3"/>
        <v>חולון. מספר סניף: 858</v>
      </c>
      <c r="F240" s="14" t="s">
        <v>994</v>
      </c>
      <c r="G240" s="14" t="s">
        <v>72</v>
      </c>
      <c r="H240" s="14">
        <v>5826801</v>
      </c>
      <c r="I240" s="14"/>
      <c r="J240" s="14" t="s">
        <v>296</v>
      </c>
      <c r="K240" s="14" t="s">
        <v>995</v>
      </c>
      <c r="L240" s="14" t="s">
        <v>298</v>
      </c>
      <c r="M240" s="14" t="s">
        <v>66</v>
      </c>
      <c r="N240" s="14" t="s">
        <v>74</v>
      </c>
      <c r="O240" s="14" t="s">
        <v>84</v>
      </c>
      <c r="P240" s="14" t="s">
        <v>113</v>
      </c>
      <c r="Q240" s="14"/>
      <c r="R240" s="14"/>
      <c r="S240" s="14"/>
      <c r="T240" s="14">
        <v>178830</v>
      </c>
      <c r="U240" s="14">
        <v>658932</v>
      </c>
    </row>
    <row r="241" spans="1:21">
      <c r="A241" s="17">
        <v>10</v>
      </c>
      <c r="B241" s="15" t="s">
        <v>17</v>
      </c>
      <c r="C241" s="17">
        <v>859</v>
      </c>
      <c r="D241" s="14" t="s">
        <v>996</v>
      </c>
      <c r="E241" s="14" t="str">
        <f t="shared" si="3"/>
        <v>דקר. מספר סניף: 859</v>
      </c>
      <c r="F241" s="14" t="s">
        <v>997</v>
      </c>
      <c r="G241" s="14" t="s">
        <v>209</v>
      </c>
      <c r="H241" s="14">
        <v>5963116</v>
      </c>
      <c r="I241" s="14"/>
      <c r="J241" s="14" t="s">
        <v>296</v>
      </c>
      <c r="K241" s="14" t="s">
        <v>998</v>
      </c>
      <c r="L241" s="14" t="s">
        <v>298</v>
      </c>
      <c r="M241" s="14" t="s">
        <v>285</v>
      </c>
      <c r="N241" s="14" t="s">
        <v>67</v>
      </c>
      <c r="O241" s="14" t="s">
        <v>84</v>
      </c>
      <c r="P241" s="14" t="s">
        <v>113</v>
      </c>
      <c r="Q241" s="14"/>
      <c r="R241" s="14"/>
      <c r="S241" s="14"/>
      <c r="T241" s="14">
        <v>176092</v>
      </c>
      <c r="U241" s="14">
        <v>658579</v>
      </c>
    </row>
    <row r="242" spans="1:21">
      <c r="A242" s="17">
        <v>10</v>
      </c>
      <c r="B242" s="15" t="s">
        <v>17</v>
      </c>
      <c r="C242" s="17">
        <v>861</v>
      </c>
      <c r="D242" s="14" t="s">
        <v>209</v>
      </c>
      <c r="E242" s="14" t="str">
        <f t="shared" si="3"/>
        <v>בת ים. מספר סניף: 861</v>
      </c>
      <c r="F242" s="14" t="s">
        <v>999</v>
      </c>
      <c r="G242" s="14" t="s">
        <v>209</v>
      </c>
      <c r="H242" s="14">
        <v>5931501</v>
      </c>
      <c r="I242" s="14"/>
      <c r="J242" s="14" t="s">
        <v>296</v>
      </c>
      <c r="K242" s="14" t="s">
        <v>1000</v>
      </c>
      <c r="L242" s="14" t="s">
        <v>298</v>
      </c>
      <c r="M242" s="14" t="s">
        <v>66</v>
      </c>
      <c r="N242" s="14" t="s">
        <v>74</v>
      </c>
      <c r="O242" s="14" t="s">
        <v>84</v>
      </c>
      <c r="P242" s="14" t="s">
        <v>113</v>
      </c>
      <c r="Q242" s="14"/>
      <c r="R242" s="14"/>
      <c r="S242" s="14"/>
      <c r="T242" s="14">
        <v>176384</v>
      </c>
      <c r="U242" s="14">
        <v>659491</v>
      </c>
    </row>
    <row r="243" spans="1:21">
      <c r="A243" s="17">
        <v>10</v>
      </c>
      <c r="B243" s="15" t="s">
        <v>17</v>
      </c>
      <c r="C243" s="17">
        <v>863</v>
      </c>
      <c r="D243" s="14" t="s">
        <v>1001</v>
      </c>
      <c r="E243" s="14" t="str">
        <f t="shared" si="3"/>
        <v>ככר סירן. מספר סניף: 863</v>
      </c>
      <c r="F243" s="14" t="s">
        <v>1002</v>
      </c>
      <c r="G243" s="14" t="s">
        <v>72</v>
      </c>
      <c r="H243" s="14">
        <v>5836111</v>
      </c>
      <c r="I243" s="14"/>
      <c r="J243" s="14" t="s">
        <v>296</v>
      </c>
      <c r="K243" s="14" t="s">
        <v>1003</v>
      </c>
      <c r="L243" s="14" t="s">
        <v>298</v>
      </c>
      <c r="M243" s="14" t="s">
        <v>285</v>
      </c>
      <c r="N243" s="14" t="s">
        <v>67</v>
      </c>
      <c r="O243" s="14" t="s">
        <v>84</v>
      </c>
      <c r="P243" s="14" t="s">
        <v>113</v>
      </c>
      <c r="Q243" s="14"/>
      <c r="R243" s="14"/>
      <c r="S243" s="14"/>
      <c r="T243" s="14">
        <v>177918</v>
      </c>
      <c r="U243" s="14">
        <v>658398</v>
      </c>
    </row>
    <row r="244" spans="1:21">
      <c r="A244" s="17">
        <v>10</v>
      </c>
      <c r="B244" s="15" t="s">
        <v>17</v>
      </c>
      <c r="C244" s="17">
        <v>864</v>
      </c>
      <c r="D244" s="14" t="s">
        <v>1004</v>
      </c>
      <c r="E244" s="14" t="str">
        <f t="shared" si="3"/>
        <v>עסקים הרצליה. מספר סניף: 864</v>
      </c>
      <c r="F244" s="14" t="s">
        <v>1005</v>
      </c>
      <c r="G244" s="14" t="s">
        <v>687</v>
      </c>
      <c r="H244" s="14">
        <v>4672211</v>
      </c>
      <c r="I244" s="14"/>
      <c r="J244" s="14" t="s">
        <v>1006</v>
      </c>
      <c r="K244" s="14" t="s">
        <v>1007</v>
      </c>
      <c r="L244" s="14"/>
      <c r="M244" s="14" t="s">
        <v>66</v>
      </c>
      <c r="N244" s="14" t="s">
        <v>74</v>
      </c>
      <c r="O244" s="14" t="s">
        <v>68</v>
      </c>
      <c r="P244" s="14" t="s">
        <v>113</v>
      </c>
      <c r="Q244" s="14"/>
      <c r="R244" s="14"/>
      <c r="S244" s="14"/>
      <c r="T244" s="14">
        <v>182105</v>
      </c>
      <c r="U244" s="14">
        <v>674543</v>
      </c>
    </row>
    <row r="245" spans="1:21">
      <c r="A245" s="17">
        <v>10</v>
      </c>
      <c r="B245" s="15" t="s">
        <v>17</v>
      </c>
      <c r="C245" s="17">
        <v>866</v>
      </c>
      <c r="D245" s="14" t="s">
        <v>1008</v>
      </c>
      <c r="E245" s="14" t="str">
        <f t="shared" si="3"/>
        <v>מרגנית. מספר סניף: 866</v>
      </c>
      <c r="F245" s="14" t="s">
        <v>1009</v>
      </c>
      <c r="G245" s="14" t="s">
        <v>72</v>
      </c>
      <c r="H245" s="14">
        <v>5845907</v>
      </c>
      <c r="I245" s="14"/>
      <c r="J245" s="14" t="s">
        <v>296</v>
      </c>
      <c r="K245" s="14" t="s">
        <v>1010</v>
      </c>
      <c r="L245" s="14" t="s">
        <v>298</v>
      </c>
      <c r="M245" s="14" t="s">
        <v>66</v>
      </c>
      <c r="N245" s="14" t="s">
        <v>67</v>
      </c>
      <c r="O245" s="14" t="s">
        <v>84</v>
      </c>
      <c r="P245" s="14" t="s">
        <v>113</v>
      </c>
      <c r="Q245" s="14"/>
      <c r="R245" s="14"/>
      <c r="S245" s="14"/>
      <c r="T245" s="14">
        <v>179233</v>
      </c>
      <c r="U245" s="14">
        <v>657387</v>
      </c>
    </row>
    <row r="246" spans="1:21">
      <c r="A246" s="17">
        <v>10</v>
      </c>
      <c r="B246" s="15" t="s">
        <v>17</v>
      </c>
      <c r="C246" s="17">
        <v>868</v>
      </c>
      <c r="D246" s="14" t="s">
        <v>1011</v>
      </c>
      <c r="E246" s="14" t="str">
        <f t="shared" si="3"/>
        <v>שטמפפר. מספר סניף: 868</v>
      </c>
      <c r="F246" s="14" t="s">
        <v>1012</v>
      </c>
      <c r="G246" s="14" t="s">
        <v>107</v>
      </c>
      <c r="H246" s="14">
        <v>49361</v>
      </c>
      <c r="I246" s="14"/>
      <c r="J246" s="14" t="s">
        <v>296</v>
      </c>
      <c r="K246" s="14" t="s">
        <v>1013</v>
      </c>
      <c r="L246" s="14" t="s">
        <v>298</v>
      </c>
      <c r="M246" s="14" t="s">
        <v>66</v>
      </c>
      <c r="N246" s="14" t="s">
        <v>74</v>
      </c>
      <c r="O246" s="14" t="s">
        <v>84</v>
      </c>
      <c r="P246" s="14" t="s">
        <v>113</v>
      </c>
      <c r="Q246" s="14" t="s">
        <v>1014</v>
      </c>
      <c r="R246" s="14"/>
      <c r="S246" s="14"/>
      <c r="T246" s="14">
        <v>189446</v>
      </c>
      <c r="U246" s="14">
        <v>666264</v>
      </c>
    </row>
    <row r="247" spans="1:21">
      <c r="A247" s="17">
        <v>10</v>
      </c>
      <c r="B247" s="15" t="s">
        <v>17</v>
      </c>
      <c r="C247" s="17">
        <v>874</v>
      </c>
      <c r="D247" s="14" t="s">
        <v>238</v>
      </c>
      <c r="E247" s="14" t="str">
        <f t="shared" si="3"/>
        <v>קרית ביאליק. מספר סניף: 874</v>
      </c>
      <c r="F247" s="14" t="s">
        <v>1015</v>
      </c>
      <c r="G247" s="14" t="s">
        <v>238</v>
      </c>
      <c r="H247" s="14">
        <v>2703204</v>
      </c>
      <c r="I247" s="14"/>
      <c r="J247" s="14" t="s">
        <v>296</v>
      </c>
      <c r="K247" s="14" t="s">
        <v>1016</v>
      </c>
      <c r="L247" s="14" t="s">
        <v>298</v>
      </c>
      <c r="M247" s="14" t="s">
        <v>285</v>
      </c>
      <c r="N247" s="14" t="s">
        <v>67</v>
      </c>
      <c r="O247" s="14" t="s">
        <v>84</v>
      </c>
      <c r="P247" s="14" t="s">
        <v>113</v>
      </c>
      <c r="Q247" s="14"/>
      <c r="R247" s="14"/>
      <c r="S247" s="14"/>
      <c r="T247" s="14">
        <v>208002</v>
      </c>
      <c r="U247" s="14">
        <v>747724</v>
      </c>
    </row>
    <row r="248" spans="1:21">
      <c r="A248" s="17">
        <v>10</v>
      </c>
      <c r="B248" s="15" t="s">
        <v>17</v>
      </c>
      <c r="C248" s="17">
        <v>875</v>
      </c>
      <c r="D248" s="14" t="s">
        <v>1017</v>
      </c>
      <c r="E248" s="14" t="str">
        <f t="shared" si="3"/>
        <v>הטכניון. מספר סניף: 875</v>
      </c>
      <c r="F248" s="14" t="s">
        <v>1018</v>
      </c>
      <c r="G248" s="14" t="s">
        <v>174</v>
      </c>
      <c r="H248" s="14">
        <v>3200000</v>
      </c>
      <c r="I248" s="14"/>
      <c r="J248" s="14" t="s">
        <v>296</v>
      </c>
      <c r="K248" s="14" t="s">
        <v>1019</v>
      </c>
      <c r="L248" s="14" t="s">
        <v>298</v>
      </c>
      <c r="M248" s="14" t="s">
        <v>66</v>
      </c>
      <c r="N248" s="14" t="s">
        <v>74</v>
      </c>
      <c r="O248" s="14" t="s">
        <v>68</v>
      </c>
      <c r="P248" s="14" t="s">
        <v>113</v>
      </c>
      <c r="Q248" s="14"/>
      <c r="R248" s="14"/>
      <c r="S248" s="14"/>
      <c r="T248" s="14">
        <v>202437</v>
      </c>
      <c r="U248" s="14">
        <v>742430</v>
      </c>
    </row>
    <row r="249" spans="1:21">
      <c r="A249" s="17">
        <v>10</v>
      </c>
      <c r="B249" s="15" t="s">
        <v>17</v>
      </c>
      <c r="C249" s="17">
        <v>876</v>
      </c>
      <c r="D249" s="14" t="s">
        <v>1020</v>
      </c>
      <c r="E249" s="14" t="str">
        <f t="shared" si="3"/>
        <v>ראשי חיפה. מספר סניף: 876</v>
      </c>
      <c r="F249" s="14" t="s">
        <v>1021</v>
      </c>
      <c r="G249" s="14" t="s">
        <v>174</v>
      </c>
      <c r="H249" s="14">
        <v>3326208</v>
      </c>
      <c r="I249" s="14"/>
      <c r="J249" s="14" t="s">
        <v>1022</v>
      </c>
      <c r="K249" s="14" t="s">
        <v>1023</v>
      </c>
      <c r="L249" s="14"/>
      <c r="M249" s="14" t="s">
        <v>285</v>
      </c>
      <c r="N249" s="14" t="s">
        <v>74</v>
      </c>
      <c r="O249" s="14" t="s">
        <v>68</v>
      </c>
      <c r="P249" s="14" t="s">
        <v>113</v>
      </c>
      <c r="Q249" s="14"/>
      <c r="R249" s="14"/>
      <c r="S249" s="14"/>
      <c r="T249" s="14">
        <v>200116</v>
      </c>
      <c r="U249" s="14">
        <v>747155</v>
      </c>
    </row>
    <row r="250" spans="1:21">
      <c r="A250" s="17">
        <v>10</v>
      </c>
      <c r="B250" s="15" t="s">
        <v>17</v>
      </c>
      <c r="C250" s="17">
        <v>877</v>
      </c>
      <c r="D250" s="14" t="s">
        <v>1024</v>
      </c>
      <c r="E250" s="14" t="str">
        <f t="shared" si="3"/>
        <v>קרית אליעזר. מספר סניף: 877</v>
      </c>
      <c r="F250" s="14" t="s">
        <v>1025</v>
      </c>
      <c r="G250" s="14" t="s">
        <v>174</v>
      </c>
      <c r="H250" s="14">
        <v>3515300</v>
      </c>
      <c r="I250" s="14"/>
      <c r="J250" s="14" t="s">
        <v>296</v>
      </c>
      <c r="K250" s="14" t="s">
        <v>1026</v>
      </c>
      <c r="L250" s="14" t="s">
        <v>298</v>
      </c>
      <c r="M250" s="14" t="s">
        <v>66</v>
      </c>
      <c r="N250" s="14" t="s">
        <v>67</v>
      </c>
      <c r="O250" s="14" t="s">
        <v>84</v>
      </c>
      <c r="P250" s="14" t="s">
        <v>113</v>
      </c>
      <c r="Q250" s="14"/>
      <c r="R250" s="14"/>
      <c r="S250" s="14"/>
      <c r="T250" s="14">
        <v>198703</v>
      </c>
      <c r="U250" s="14">
        <v>747794</v>
      </c>
    </row>
    <row r="251" spans="1:21">
      <c r="A251" s="17">
        <v>10</v>
      </c>
      <c r="B251" s="15" t="s">
        <v>17</v>
      </c>
      <c r="C251" s="17">
        <v>878</v>
      </c>
      <c r="D251" s="14" t="s">
        <v>1027</v>
      </c>
      <c r="E251" s="14" t="str">
        <f t="shared" si="3"/>
        <v>הדר. מספר סניף: 878</v>
      </c>
      <c r="F251" s="14" t="s">
        <v>1028</v>
      </c>
      <c r="G251" s="14" t="s">
        <v>174</v>
      </c>
      <c r="H251" s="14">
        <v>3350401</v>
      </c>
      <c r="I251" s="14"/>
      <c r="J251" s="14" t="s">
        <v>296</v>
      </c>
      <c r="K251" s="14" t="s">
        <v>1029</v>
      </c>
      <c r="L251" s="14" t="s">
        <v>298</v>
      </c>
      <c r="M251" s="14" t="s">
        <v>66</v>
      </c>
      <c r="N251" s="14" t="s">
        <v>74</v>
      </c>
      <c r="O251" s="14" t="s">
        <v>84</v>
      </c>
      <c r="P251" s="14" t="s">
        <v>113</v>
      </c>
      <c r="Q251" s="14" t="s">
        <v>1030</v>
      </c>
      <c r="R251" s="14"/>
      <c r="S251" s="14"/>
      <c r="T251" s="14">
        <v>200182</v>
      </c>
      <c r="U251" s="14">
        <v>746194</v>
      </c>
    </row>
    <row r="252" spans="1:21">
      <c r="A252" s="17">
        <v>10</v>
      </c>
      <c r="B252" s="15" t="s">
        <v>17</v>
      </c>
      <c r="C252" s="17">
        <v>879</v>
      </c>
      <c r="D252" s="14" t="s">
        <v>1031</v>
      </c>
      <c r="E252" s="14" t="str">
        <f t="shared" si="3"/>
        <v>מגדל חיפה. מספר סניף: 879</v>
      </c>
      <c r="F252" s="14" t="s">
        <v>1032</v>
      </c>
      <c r="G252" s="14" t="s">
        <v>174</v>
      </c>
      <c r="H252" s="14">
        <v>3321307</v>
      </c>
      <c r="I252" s="14"/>
      <c r="J252" s="14" t="s">
        <v>296</v>
      </c>
      <c r="K252" s="14" t="s">
        <v>1033</v>
      </c>
      <c r="L252" s="14" t="s">
        <v>298</v>
      </c>
      <c r="M252" s="14" t="s">
        <v>66</v>
      </c>
      <c r="N252" s="14" t="s">
        <v>67</v>
      </c>
      <c r="O252" s="14" t="s">
        <v>84</v>
      </c>
      <c r="P252" s="14" t="s">
        <v>113</v>
      </c>
      <c r="Q252" s="14"/>
      <c r="R252" s="14"/>
      <c r="S252" s="14"/>
      <c r="T252" s="14">
        <v>200457</v>
      </c>
      <c r="U252" s="14">
        <v>745934</v>
      </c>
    </row>
    <row r="253" spans="1:21">
      <c r="A253" s="17">
        <v>10</v>
      </c>
      <c r="B253" s="15" t="s">
        <v>17</v>
      </c>
      <c r="C253" s="17">
        <v>880</v>
      </c>
      <c r="D253" s="14" t="s">
        <v>1034</v>
      </c>
      <c r="E253" s="14" t="str">
        <f t="shared" si="3"/>
        <v>חורב. מספר סניף: 880</v>
      </c>
      <c r="F253" s="14" t="s">
        <v>1035</v>
      </c>
      <c r="G253" s="14" t="s">
        <v>174</v>
      </c>
      <c r="H253" s="14">
        <v>3434120</v>
      </c>
      <c r="I253" s="14"/>
      <c r="J253" s="14" t="s">
        <v>296</v>
      </c>
      <c r="K253" s="14" t="s">
        <v>1036</v>
      </c>
      <c r="L253" s="14" t="s">
        <v>298</v>
      </c>
      <c r="M253" s="14" t="s">
        <v>285</v>
      </c>
      <c r="N253" s="14" t="s">
        <v>67</v>
      </c>
      <c r="O253" s="14" t="s">
        <v>84</v>
      </c>
      <c r="P253" s="14" t="s">
        <v>113</v>
      </c>
      <c r="Q253" s="14"/>
      <c r="R253" s="14"/>
      <c r="S253" s="14"/>
      <c r="T253" s="14">
        <v>198989</v>
      </c>
      <c r="U253" s="14">
        <v>743411</v>
      </c>
    </row>
    <row r="254" spans="1:21">
      <c r="A254" s="17">
        <v>10</v>
      </c>
      <c r="B254" s="15" t="s">
        <v>17</v>
      </c>
      <c r="C254" s="17">
        <v>882</v>
      </c>
      <c r="D254" s="14" t="s">
        <v>1037</v>
      </c>
      <c r="E254" s="14" t="str">
        <f t="shared" si="3"/>
        <v>נוה שאנן. מספר סניף: 882</v>
      </c>
      <c r="F254" s="14" t="s">
        <v>1038</v>
      </c>
      <c r="G254" s="14" t="s">
        <v>174</v>
      </c>
      <c r="H254" s="14">
        <v>3271101</v>
      </c>
      <c r="I254" s="14"/>
      <c r="J254" s="14" t="s">
        <v>296</v>
      </c>
      <c r="K254" s="14" t="s">
        <v>1039</v>
      </c>
      <c r="L254" s="14" t="s">
        <v>298</v>
      </c>
      <c r="M254" s="14" t="s">
        <v>66</v>
      </c>
      <c r="N254" s="14" t="s">
        <v>74</v>
      </c>
      <c r="O254" s="14" t="s">
        <v>84</v>
      </c>
      <c r="P254" s="14" t="s">
        <v>113</v>
      </c>
      <c r="Q254" s="14"/>
      <c r="R254" s="14"/>
      <c r="S254" s="14"/>
      <c r="T254" s="14">
        <v>201738</v>
      </c>
      <c r="U254" s="14">
        <v>743092</v>
      </c>
    </row>
    <row r="255" spans="1:21">
      <c r="A255" s="17">
        <v>10</v>
      </c>
      <c r="B255" s="15" t="s">
        <v>17</v>
      </c>
      <c r="C255" s="17">
        <v>885</v>
      </c>
      <c r="D255" s="14" t="s">
        <v>1040</v>
      </c>
      <c r="E255" s="14" t="str">
        <f t="shared" si="3"/>
        <v>טירת הכרמל. מספר סניף: 885</v>
      </c>
      <c r="F255" s="14" t="s">
        <v>1041</v>
      </c>
      <c r="G255" s="14" t="s">
        <v>1040</v>
      </c>
      <c r="H255" s="14">
        <v>3950221</v>
      </c>
      <c r="I255" s="14"/>
      <c r="J255" s="14" t="s">
        <v>296</v>
      </c>
      <c r="K255" s="14" t="s">
        <v>1042</v>
      </c>
      <c r="L255" s="14" t="s">
        <v>298</v>
      </c>
      <c r="M255" s="14" t="s">
        <v>285</v>
      </c>
      <c r="N255" s="14" t="s">
        <v>67</v>
      </c>
      <c r="O255" s="14" t="s">
        <v>84</v>
      </c>
      <c r="P255" s="14" t="s">
        <v>113</v>
      </c>
      <c r="Q255" s="14"/>
      <c r="R255" s="14"/>
      <c r="S255" s="14"/>
      <c r="T255" s="14">
        <v>197778</v>
      </c>
      <c r="U255" s="14">
        <v>740663</v>
      </c>
    </row>
    <row r="256" spans="1:21">
      <c r="A256" s="17">
        <v>10</v>
      </c>
      <c r="B256" s="15" t="s">
        <v>17</v>
      </c>
      <c r="C256" s="17">
        <v>886</v>
      </c>
      <c r="D256" s="14" t="s">
        <v>1043</v>
      </c>
      <c r="E256" s="14" t="str">
        <f t="shared" si="3"/>
        <v>מוריה. מספר סניף: 886</v>
      </c>
      <c r="F256" s="14" t="s">
        <v>1044</v>
      </c>
      <c r="G256" s="14" t="s">
        <v>174</v>
      </c>
      <c r="H256" s="14">
        <v>3461804</v>
      </c>
      <c r="I256" s="14"/>
      <c r="J256" s="14" t="s">
        <v>296</v>
      </c>
      <c r="K256" s="14" t="s">
        <v>1045</v>
      </c>
      <c r="L256" s="14" t="s">
        <v>298</v>
      </c>
      <c r="M256" s="14" t="s">
        <v>285</v>
      </c>
      <c r="N256" s="14" t="s">
        <v>74</v>
      </c>
      <c r="O256" s="14" t="s">
        <v>84</v>
      </c>
      <c r="P256" s="14" t="s">
        <v>113</v>
      </c>
      <c r="Q256" s="14"/>
      <c r="R256" s="14"/>
      <c r="S256" s="14"/>
      <c r="T256" s="14">
        <v>199044</v>
      </c>
      <c r="U256" s="14">
        <v>743902</v>
      </c>
    </row>
    <row r="257" spans="1:21">
      <c r="A257" s="17">
        <v>10</v>
      </c>
      <c r="B257" s="15" t="s">
        <v>17</v>
      </c>
      <c r="C257" s="17">
        <v>887</v>
      </c>
      <c r="D257" s="14" t="s">
        <v>1046</v>
      </c>
      <c r="E257" s="14" t="str">
        <f t="shared" si="3"/>
        <v>נשר. מספר סניף: 887</v>
      </c>
      <c r="F257" s="14" t="s">
        <v>1047</v>
      </c>
      <c r="G257" s="14" t="s">
        <v>1046</v>
      </c>
      <c r="H257" s="14">
        <v>1765307</v>
      </c>
      <c r="I257" s="14"/>
      <c r="J257" s="14" t="s">
        <v>296</v>
      </c>
      <c r="K257" s="14" t="s">
        <v>1048</v>
      </c>
      <c r="L257" s="14" t="s">
        <v>298</v>
      </c>
      <c r="M257" s="14" t="s">
        <v>66</v>
      </c>
      <c r="N257" s="14" t="s">
        <v>74</v>
      </c>
      <c r="O257" s="14" t="s">
        <v>84</v>
      </c>
      <c r="P257" s="14" t="s">
        <v>113</v>
      </c>
      <c r="Q257" s="14"/>
      <c r="R257" s="14"/>
      <c r="S257" s="14"/>
      <c r="T257" s="14">
        <v>204583</v>
      </c>
      <c r="U257" s="14">
        <v>741869</v>
      </c>
    </row>
    <row r="258" spans="1:21">
      <c r="A258" s="17">
        <v>10</v>
      </c>
      <c r="B258" s="15" t="s">
        <v>17</v>
      </c>
      <c r="C258" s="17">
        <v>889</v>
      </c>
      <c r="D258" s="14" t="s">
        <v>1049</v>
      </c>
      <c r="E258" s="14" t="str">
        <f t="shared" si="3"/>
        <v>עסקים חלוצי התעשיה. מספר סניף: 889</v>
      </c>
      <c r="F258" s="14" t="s">
        <v>1050</v>
      </c>
      <c r="G258" s="14" t="s">
        <v>174</v>
      </c>
      <c r="H258" s="14">
        <v>2629409</v>
      </c>
      <c r="I258" s="14"/>
      <c r="J258" s="14" t="s">
        <v>809</v>
      </c>
      <c r="K258" s="14" t="s">
        <v>810</v>
      </c>
      <c r="L258" s="14"/>
      <c r="M258" s="14" t="s">
        <v>285</v>
      </c>
      <c r="N258" s="14" t="s">
        <v>74</v>
      </c>
      <c r="O258" s="14" t="s">
        <v>68</v>
      </c>
      <c r="P258" s="14" t="s">
        <v>113</v>
      </c>
      <c r="Q258" s="14"/>
      <c r="R258" s="14"/>
      <c r="S258" s="14"/>
      <c r="T258" s="14">
        <v>206622</v>
      </c>
      <c r="U258" s="14">
        <v>746304</v>
      </c>
    </row>
    <row r="259" spans="1:21">
      <c r="A259" s="17">
        <v>10</v>
      </c>
      <c r="B259" s="15" t="s">
        <v>17</v>
      </c>
      <c r="C259" s="17">
        <v>891</v>
      </c>
      <c r="D259" s="14" t="s">
        <v>1051</v>
      </c>
      <c r="E259" s="14" t="str">
        <f t="shared" ref="E259:E322" si="4">D259&amp;"."&amp;" "&amp;"מספר סניף:"&amp;" "&amp;C259</f>
        <v>הכרמל. מספר סניף: 891</v>
      </c>
      <c r="F259" s="14" t="s">
        <v>1052</v>
      </c>
      <c r="G259" s="14" t="s">
        <v>174</v>
      </c>
      <c r="H259" s="14">
        <v>3463411</v>
      </c>
      <c r="I259" s="14"/>
      <c r="J259" s="14" t="s">
        <v>296</v>
      </c>
      <c r="K259" s="14" t="s">
        <v>1053</v>
      </c>
      <c r="L259" s="14" t="s">
        <v>298</v>
      </c>
      <c r="M259" s="14" t="s">
        <v>285</v>
      </c>
      <c r="N259" s="14" t="s">
        <v>74</v>
      </c>
      <c r="O259" s="14" t="s">
        <v>84</v>
      </c>
      <c r="P259" s="14" t="s">
        <v>113</v>
      </c>
      <c r="Q259" s="14"/>
      <c r="R259" s="14"/>
      <c r="S259" s="14"/>
      <c r="T259" s="14">
        <v>199152</v>
      </c>
      <c r="U259" s="14">
        <v>745537</v>
      </c>
    </row>
    <row r="260" spans="1:21">
      <c r="A260" s="17">
        <v>10</v>
      </c>
      <c r="B260" s="15" t="s">
        <v>17</v>
      </c>
      <c r="C260" s="17">
        <v>892</v>
      </c>
      <c r="D260" s="14" t="s">
        <v>1054</v>
      </c>
      <c r="E260" s="14" t="str">
        <f t="shared" si="4"/>
        <v>הגליל. מספר סניף: 892</v>
      </c>
      <c r="F260" s="14" t="s">
        <v>1055</v>
      </c>
      <c r="G260" s="14" t="s">
        <v>174</v>
      </c>
      <c r="H260" s="14">
        <v>3268402</v>
      </c>
      <c r="I260" s="14"/>
      <c r="J260" s="14" t="s">
        <v>296</v>
      </c>
      <c r="K260" s="14" t="s">
        <v>1056</v>
      </c>
      <c r="L260" s="14" t="s">
        <v>298</v>
      </c>
      <c r="M260" s="14" t="s">
        <v>285</v>
      </c>
      <c r="N260" s="14" t="s">
        <v>67</v>
      </c>
      <c r="O260" s="14" t="s">
        <v>84</v>
      </c>
      <c r="P260" s="14" t="s">
        <v>113</v>
      </c>
      <c r="Q260" s="14"/>
      <c r="R260" s="14"/>
      <c r="S260" s="14"/>
      <c r="T260" s="14">
        <v>202064</v>
      </c>
      <c r="U260" s="14">
        <v>743871</v>
      </c>
    </row>
    <row r="261" spans="1:21">
      <c r="A261" s="17">
        <v>10</v>
      </c>
      <c r="B261" s="15" t="s">
        <v>17</v>
      </c>
      <c r="C261" s="17">
        <v>895</v>
      </c>
      <c r="D261" s="14" t="s">
        <v>353</v>
      </c>
      <c r="E261" s="14" t="str">
        <f t="shared" si="4"/>
        <v>קרית טבעון. מספר סניף: 895</v>
      </c>
      <c r="F261" s="14" t="s">
        <v>1057</v>
      </c>
      <c r="G261" s="14" t="s">
        <v>353</v>
      </c>
      <c r="H261" s="14">
        <v>3606101</v>
      </c>
      <c r="I261" s="14"/>
      <c r="J261" s="14" t="s">
        <v>296</v>
      </c>
      <c r="K261" s="14" t="s">
        <v>1058</v>
      </c>
      <c r="L261" s="14" t="s">
        <v>298</v>
      </c>
      <c r="M261" s="14" t="s">
        <v>285</v>
      </c>
      <c r="N261" s="14" t="s">
        <v>67</v>
      </c>
      <c r="O261" s="14" t="s">
        <v>84</v>
      </c>
      <c r="P261" s="14" t="s">
        <v>113</v>
      </c>
      <c r="Q261" s="14"/>
      <c r="R261" s="14"/>
      <c r="S261" s="14"/>
      <c r="T261" s="14">
        <v>212514</v>
      </c>
      <c r="U261" s="14">
        <v>736456</v>
      </c>
    </row>
    <row r="262" spans="1:21">
      <c r="A262" s="17">
        <v>10</v>
      </c>
      <c r="B262" s="15" t="s">
        <v>17</v>
      </c>
      <c r="C262" s="17">
        <v>896</v>
      </c>
      <c r="D262" s="14" t="s">
        <v>1059</v>
      </c>
      <c r="E262" s="14" t="str">
        <f t="shared" si="4"/>
        <v>רמת ישי. מספר סניף: 896</v>
      </c>
      <c r="F262" s="14" t="s">
        <v>1060</v>
      </c>
      <c r="G262" s="14" t="s">
        <v>1059</v>
      </c>
      <c r="H262" s="14">
        <v>3009500</v>
      </c>
      <c r="I262" s="14"/>
      <c r="J262" s="14" t="s">
        <v>296</v>
      </c>
      <c r="K262" s="14" t="s">
        <v>1061</v>
      </c>
      <c r="L262" s="14" t="s">
        <v>298</v>
      </c>
      <c r="M262" s="14" t="s">
        <v>285</v>
      </c>
      <c r="N262" s="14" t="s">
        <v>74</v>
      </c>
      <c r="O262" s="14" t="s">
        <v>84</v>
      </c>
      <c r="P262" s="14" t="s">
        <v>113</v>
      </c>
      <c r="Q262" s="14"/>
      <c r="R262" s="14"/>
      <c r="S262" s="14"/>
      <c r="T262" s="14">
        <v>216677</v>
      </c>
      <c r="U262" s="14">
        <v>734657</v>
      </c>
    </row>
    <row r="263" spans="1:21">
      <c r="A263" s="17">
        <v>10</v>
      </c>
      <c r="B263" s="15" t="s">
        <v>17</v>
      </c>
      <c r="C263" s="17">
        <v>897</v>
      </c>
      <c r="D263" s="14" t="s">
        <v>1062</v>
      </c>
      <c r="E263" s="14" t="str">
        <f t="shared" si="4"/>
        <v>קרית אתא. מספר סניף: 897</v>
      </c>
      <c r="F263" s="14" t="s">
        <v>1063</v>
      </c>
      <c r="G263" s="14" t="s">
        <v>1062</v>
      </c>
      <c r="H263" s="14">
        <v>2821904</v>
      </c>
      <c r="I263" s="14"/>
      <c r="J263" s="14" t="s">
        <v>296</v>
      </c>
      <c r="K263" s="14" t="s">
        <v>1064</v>
      </c>
      <c r="L263" s="14" t="s">
        <v>298</v>
      </c>
      <c r="M263" s="14" t="s">
        <v>66</v>
      </c>
      <c r="N263" s="14" t="s">
        <v>67</v>
      </c>
      <c r="O263" s="14" t="s">
        <v>84</v>
      </c>
      <c r="P263" s="14" t="s">
        <v>113</v>
      </c>
      <c r="Q263" s="14"/>
      <c r="R263" s="14"/>
      <c r="S263" s="14"/>
      <c r="T263" s="14">
        <v>210086</v>
      </c>
      <c r="U263" s="14">
        <v>745820</v>
      </c>
    </row>
    <row r="264" spans="1:21">
      <c r="A264" s="17">
        <v>10</v>
      </c>
      <c r="B264" s="15" t="s">
        <v>17</v>
      </c>
      <c r="C264" s="17">
        <v>898</v>
      </c>
      <c r="D264" s="14" t="s">
        <v>1065</v>
      </c>
      <c r="E264" s="14" t="str">
        <f t="shared" si="4"/>
        <v>עסקים המפרץ. מספר סניף: 898</v>
      </c>
      <c r="F264" s="14" t="s">
        <v>1066</v>
      </c>
      <c r="G264" s="14" t="s">
        <v>238</v>
      </c>
      <c r="H264" s="14">
        <v>2723206</v>
      </c>
      <c r="I264" s="14"/>
      <c r="J264" s="14" t="s">
        <v>1067</v>
      </c>
      <c r="K264" s="14" t="s">
        <v>1068</v>
      </c>
      <c r="L264" s="14"/>
      <c r="M264" s="14" t="s">
        <v>285</v>
      </c>
      <c r="N264" s="14" t="s">
        <v>74</v>
      </c>
      <c r="O264" s="14" t="s">
        <v>68</v>
      </c>
      <c r="P264" s="14" t="s">
        <v>113</v>
      </c>
      <c r="Q264" s="14"/>
      <c r="R264" s="14"/>
      <c r="S264" s="14"/>
      <c r="T264" s="14">
        <v>208837</v>
      </c>
      <c r="U264" s="14">
        <v>749851</v>
      </c>
    </row>
    <row r="265" spans="1:21">
      <c r="A265" s="17">
        <v>10</v>
      </c>
      <c r="B265" s="15" t="s">
        <v>17</v>
      </c>
      <c r="C265" s="17">
        <v>899</v>
      </c>
      <c r="D265" s="14" t="s">
        <v>1069</v>
      </c>
      <c r="E265" s="14" t="str">
        <f t="shared" si="4"/>
        <v>קרית חיים. מספר סניף: 899</v>
      </c>
      <c r="F265" s="14" t="s">
        <v>1070</v>
      </c>
      <c r="G265" s="14" t="s">
        <v>174</v>
      </c>
      <c r="H265" s="14">
        <v>2626909</v>
      </c>
      <c r="I265" s="14"/>
      <c r="J265" s="14" t="s">
        <v>296</v>
      </c>
      <c r="K265" s="14" t="s">
        <v>1071</v>
      </c>
      <c r="L265" s="14" t="s">
        <v>298</v>
      </c>
      <c r="M265" s="14" t="s">
        <v>66</v>
      </c>
      <c r="N265" s="14" t="s">
        <v>74</v>
      </c>
      <c r="O265" s="14" t="s">
        <v>84</v>
      </c>
      <c r="P265" s="14" t="s">
        <v>113</v>
      </c>
      <c r="Q265" s="14"/>
      <c r="R265" s="14"/>
      <c r="S265" s="14"/>
      <c r="T265" s="14">
        <v>206947</v>
      </c>
      <c r="U265" s="14">
        <v>747366</v>
      </c>
    </row>
    <row r="266" spans="1:21">
      <c r="A266" s="17">
        <v>10</v>
      </c>
      <c r="B266" s="15" t="s">
        <v>17</v>
      </c>
      <c r="C266" s="17">
        <v>900</v>
      </c>
      <c r="D266" s="14" t="s">
        <v>705</v>
      </c>
      <c r="E266" s="14" t="str">
        <f t="shared" si="4"/>
        <v>קרית ים. מספר סניף: 900</v>
      </c>
      <c r="F266" s="14" t="s">
        <v>1072</v>
      </c>
      <c r="G266" s="14" t="s">
        <v>705</v>
      </c>
      <c r="H266" s="14">
        <v>2902401</v>
      </c>
      <c r="I266" s="14"/>
      <c r="J266" s="14" t="s">
        <v>296</v>
      </c>
      <c r="K266" s="14" t="s">
        <v>1073</v>
      </c>
      <c r="L266" s="14" t="s">
        <v>298</v>
      </c>
      <c r="M266" s="14" t="s">
        <v>285</v>
      </c>
      <c r="N266" s="14" t="s">
        <v>74</v>
      </c>
      <c r="O266" s="14" t="s">
        <v>84</v>
      </c>
      <c r="P266" s="14" t="s">
        <v>113</v>
      </c>
      <c r="Q266" s="14"/>
      <c r="R266" s="14"/>
      <c r="S266" s="14"/>
      <c r="T266" s="14">
        <v>206711</v>
      </c>
      <c r="U266" s="14">
        <v>749902</v>
      </c>
    </row>
    <row r="267" spans="1:21">
      <c r="A267" s="17">
        <v>10</v>
      </c>
      <c r="B267" s="15" t="s">
        <v>17</v>
      </c>
      <c r="C267" s="17">
        <v>901</v>
      </c>
      <c r="D267" s="14" t="s">
        <v>110</v>
      </c>
      <c r="E267" s="14" t="str">
        <f t="shared" si="4"/>
        <v>ראשי ירושלים. מספר סניף: 901</v>
      </c>
      <c r="F267" s="14" t="s">
        <v>1074</v>
      </c>
      <c r="G267" s="14" t="s">
        <v>62</v>
      </c>
      <c r="H267" s="14">
        <v>9695000</v>
      </c>
      <c r="I267" s="14"/>
      <c r="J267" s="14" t="s">
        <v>1075</v>
      </c>
      <c r="K267" s="14" t="s">
        <v>1076</v>
      </c>
      <c r="L267" s="14"/>
      <c r="M267" s="14" t="s">
        <v>285</v>
      </c>
      <c r="N267" s="14" t="s">
        <v>74</v>
      </c>
      <c r="O267" s="14" t="s">
        <v>68</v>
      </c>
      <c r="P267" s="14" t="s">
        <v>113</v>
      </c>
      <c r="Q267" s="14"/>
      <c r="R267" s="14"/>
      <c r="S267" s="14"/>
      <c r="T267" s="14">
        <v>217834</v>
      </c>
      <c r="U267" s="14">
        <v>628527</v>
      </c>
    </row>
    <row r="268" spans="1:21">
      <c r="A268" s="17">
        <v>10</v>
      </c>
      <c r="B268" s="15" t="s">
        <v>17</v>
      </c>
      <c r="C268" s="17">
        <v>902</v>
      </c>
      <c r="D268" s="14" t="s">
        <v>1077</v>
      </c>
      <c r="E268" s="14" t="str">
        <f t="shared" si="4"/>
        <v>המלך ג'ורג'. מספר סניף: 902</v>
      </c>
      <c r="F268" s="14" t="s">
        <v>1078</v>
      </c>
      <c r="G268" s="14" t="s">
        <v>62</v>
      </c>
      <c r="H268" s="14">
        <v>9426203</v>
      </c>
      <c r="I268" s="14"/>
      <c r="J268" s="14" t="s">
        <v>296</v>
      </c>
      <c r="K268" s="14" t="s">
        <v>1079</v>
      </c>
      <c r="L268" s="14" t="s">
        <v>298</v>
      </c>
      <c r="M268" s="14" t="s">
        <v>285</v>
      </c>
      <c r="N268" s="14" t="s">
        <v>74</v>
      </c>
      <c r="O268" s="14" t="s">
        <v>84</v>
      </c>
      <c r="P268" s="14" t="s">
        <v>113</v>
      </c>
      <c r="Q268" s="14"/>
      <c r="R268" s="14"/>
      <c r="S268" s="14"/>
      <c r="T268" s="14">
        <v>220518</v>
      </c>
      <c r="U268" s="14">
        <v>631965</v>
      </c>
    </row>
    <row r="269" spans="1:21">
      <c r="A269" s="17">
        <v>10</v>
      </c>
      <c r="B269" s="15" t="s">
        <v>17</v>
      </c>
      <c r="C269" s="17">
        <v>903</v>
      </c>
      <c r="D269" s="14" t="s">
        <v>1080</v>
      </c>
      <c r="E269" s="14" t="str">
        <f t="shared" si="4"/>
        <v>בית הכרם. מספר סניף: 903</v>
      </c>
      <c r="F269" s="14" t="s">
        <v>1081</v>
      </c>
      <c r="G269" s="14" t="s">
        <v>62</v>
      </c>
      <c r="H269" s="14">
        <v>9618702</v>
      </c>
      <c r="I269" s="14"/>
      <c r="J269" s="14" t="s">
        <v>296</v>
      </c>
      <c r="K269" s="14" t="s">
        <v>1082</v>
      </c>
      <c r="L269" s="14" t="s">
        <v>298</v>
      </c>
      <c r="M269" s="14" t="s">
        <v>66</v>
      </c>
      <c r="N269" s="14" t="s">
        <v>67</v>
      </c>
      <c r="O269" s="14" t="s">
        <v>84</v>
      </c>
      <c r="P269" s="14" t="s">
        <v>113</v>
      </c>
      <c r="Q269" s="14"/>
      <c r="R269" s="14"/>
      <c r="S269" s="14"/>
      <c r="T269" s="14">
        <v>217823</v>
      </c>
      <c r="U269" s="14">
        <v>631850</v>
      </c>
    </row>
    <row r="270" spans="1:21">
      <c r="A270" s="17">
        <v>10</v>
      </c>
      <c r="B270" s="15" t="s">
        <v>17</v>
      </c>
      <c r="C270" s="17">
        <v>904</v>
      </c>
      <c r="D270" s="14" t="s">
        <v>1083</v>
      </c>
      <c r="E270" s="14" t="str">
        <f t="shared" si="4"/>
        <v>שער העיר. מספר סניף: 904</v>
      </c>
      <c r="F270" s="14" t="s">
        <v>1084</v>
      </c>
      <c r="G270" s="14" t="s">
        <v>62</v>
      </c>
      <c r="H270" s="14">
        <v>9438303</v>
      </c>
      <c r="I270" s="14"/>
      <c r="J270" s="14" t="s">
        <v>296</v>
      </c>
      <c r="K270" s="14" t="s">
        <v>1085</v>
      </c>
      <c r="L270" s="14" t="s">
        <v>298</v>
      </c>
      <c r="M270" s="14" t="s">
        <v>285</v>
      </c>
      <c r="N270" s="14" t="s">
        <v>74</v>
      </c>
      <c r="O270" s="14" t="s">
        <v>84</v>
      </c>
      <c r="P270" s="14" t="s">
        <v>113</v>
      </c>
      <c r="Q270" s="14"/>
      <c r="R270" s="14"/>
      <c r="S270" s="14"/>
      <c r="T270" s="14">
        <v>219637</v>
      </c>
      <c r="U270" s="14">
        <v>632841</v>
      </c>
    </row>
    <row r="271" spans="1:21">
      <c r="A271" s="17">
        <v>10</v>
      </c>
      <c r="B271" s="15" t="s">
        <v>17</v>
      </c>
      <c r="C271" s="17">
        <v>905</v>
      </c>
      <c r="D271" s="14" t="s">
        <v>1086</v>
      </c>
      <c r="E271" s="14" t="str">
        <f t="shared" si="4"/>
        <v>רמות אשכול. מספר סניף: 905</v>
      </c>
      <c r="F271" s="14" t="s">
        <v>1087</v>
      </c>
      <c r="G271" s="14" t="s">
        <v>62</v>
      </c>
      <c r="H271" s="14">
        <v>9780220</v>
      </c>
      <c r="I271" s="14"/>
      <c r="J271" s="14" t="s">
        <v>296</v>
      </c>
      <c r="K271" s="14" t="s">
        <v>1088</v>
      </c>
      <c r="L271" s="14" t="s">
        <v>298</v>
      </c>
      <c r="M271" s="14" t="s">
        <v>285</v>
      </c>
      <c r="N271" s="14" t="s">
        <v>67</v>
      </c>
      <c r="O271" s="14" t="s">
        <v>84</v>
      </c>
      <c r="P271" s="14" t="s">
        <v>113</v>
      </c>
      <c r="Q271" s="14"/>
      <c r="R271" s="14"/>
      <c r="S271" s="14"/>
      <c r="T271" s="14">
        <v>218617</v>
      </c>
      <c r="U271" s="14">
        <v>636019</v>
      </c>
    </row>
    <row r="272" spans="1:21">
      <c r="A272" s="17">
        <v>10</v>
      </c>
      <c r="B272" s="15" t="s">
        <v>17</v>
      </c>
      <c r="C272" s="17">
        <v>911</v>
      </c>
      <c r="D272" s="14" t="s">
        <v>1089</v>
      </c>
      <c r="E272" s="14" t="str">
        <f t="shared" si="4"/>
        <v>גאולה. מספר סניף: 911</v>
      </c>
      <c r="F272" s="14" t="s">
        <v>1090</v>
      </c>
      <c r="G272" s="14" t="s">
        <v>62</v>
      </c>
      <c r="H272" s="14">
        <v>9514228</v>
      </c>
      <c r="I272" s="14"/>
      <c r="J272" s="14" t="s">
        <v>296</v>
      </c>
      <c r="K272" s="14" t="s">
        <v>1091</v>
      </c>
      <c r="L272" s="14" t="s">
        <v>298</v>
      </c>
      <c r="M272" s="14" t="s">
        <v>285</v>
      </c>
      <c r="N272" s="14" t="s">
        <v>67</v>
      </c>
      <c r="O272" s="14" t="s">
        <v>84</v>
      </c>
      <c r="P272" s="14" t="s">
        <v>113</v>
      </c>
      <c r="Q272" s="14"/>
      <c r="R272" s="14"/>
      <c r="S272" s="14"/>
      <c r="T272" s="14">
        <v>220782</v>
      </c>
      <c r="U272" s="14">
        <v>632799</v>
      </c>
    </row>
    <row r="273" spans="1:21">
      <c r="A273" s="17">
        <v>10</v>
      </c>
      <c r="B273" s="15" t="s">
        <v>17</v>
      </c>
      <c r="C273" s="17">
        <v>912</v>
      </c>
      <c r="D273" s="14" t="s">
        <v>1092</v>
      </c>
      <c r="E273" s="14" t="str">
        <f t="shared" si="4"/>
        <v>רחביה. מספר סניף: 912</v>
      </c>
      <c r="F273" s="14" t="s">
        <v>1093</v>
      </c>
      <c r="G273" s="14" t="s">
        <v>62</v>
      </c>
      <c r="H273" s="14">
        <v>9242222</v>
      </c>
      <c r="I273" s="14"/>
      <c r="J273" s="14" t="s">
        <v>296</v>
      </c>
      <c r="K273" s="14" t="s">
        <v>1094</v>
      </c>
      <c r="L273" s="14" t="s">
        <v>298</v>
      </c>
      <c r="M273" s="14" t="s">
        <v>66</v>
      </c>
      <c r="N273" s="14" t="s">
        <v>67</v>
      </c>
      <c r="O273" s="14" t="s">
        <v>84</v>
      </c>
      <c r="P273" s="14" t="s">
        <v>113</v>
      </c>
      <c r="Q273" s="14"/>
      <c r="R273" s="14"/>
      <c r="S273" s="14"/>
      <c r="T273" s="14">
        <v>220496</v>
      </c>
      <c r="U273" s="14">
        <v>631324</v>
      </c>
    </row>
    <row r="274" spans="1:21">
      <c r="A274" s="17">
        <v>10</v>
      </c>
      <c r="B274" s="15" t="s">
        <v>17</v>
      </c>
      <c r="C274" s="17">
        <v>914</v>
      </c>
      <c r="D274" s="14" t="s">
        <v>1095</v>
      </c>
      <c r="E274" s="14" t="str">
        <f t="shared" si="4"/>
        <v>עמק רפאים. מספר סניף: 914</v>
      </c>
      <c r="F274" s="14" t="s">
        <v>1096</v>
      </c>
      <c r="G274" s="14" t="s">
        <v>62</v>
      </c>
      <c r="H274" s="14">
        <v>9310603</v>
      </c>
      <c r="I274" s="14"/>
      <c r="J274" s="14" t="s">
        <v>296</v>
      </c>
      <c r="K274" s="14" t="s">
        <v>1097</v>
      </c>
      <c r="L274" s="14" t="s">
        <v>298</v>
      </c>
      <c r="M274" s="14" t="s">
        <v>285</v>
      </c>
      <c r="N274" s="14" t="s">
        <v>74</v>
      </c>
      <c r="O274" s="14" t="s">
        <v>84</v>
      </c>
      <c r="P274" s="14" t="s">
        <v>113</v>
      </c>
      <c r="Q274" s="14"/>
      <c r="R274" s="14"/>
      <c r="S274" s="14"/>
      <c r="T274" s="14">
        <v>220899</v>
      </c>
      <c r="U274" s="14">
        <v>630059</v>
      </c>
    </row>
    <row r="275" spans="1:21">
      <c r="A275" s="17">
        <v>10</v>
      </c>
      <c r="B275" s="15" t="s">
        <v>17</v>
      </c>
      <c r="C275" s="17">
        <v>915</v>
      </c>
      <c r="D275" s="14" t="s">
        <v>1098</v>
      </c>
      <c r="E275" s="14" t="str">
        <f t="shared" si="4"/>
        <v>קרית היובל. מספר סניף: 915</v>
      </c>
      <c r="F275" s="14" t="s">
        <v>1099</v>
      </c>
      <c r="G275" s="14" t="s">
        <v>62</v>
      </c>
      <c r="H275" s="14">
        <v>9670101</v>
      </c>
      <c r="I275" s="14"/>
      <c r="J275" s="14" t="s">
        <v>296</v>
      </c>
      <c r="K275" s="14" t="s">
        <v>1100</v>
      </c>
      <c r="L275" s="14" t="s">
        <v>298</v>
      </c>
      <c r="M275" s="14" t="s">
        <v>66</v>
      </c>
      <c r="N275" s="14" t="s">
        <v>67</v>
      </c>
      <c r="O275" s="14" t="s">
        <v>84</v>
      </c>
      <c r="P275" s="14" t="s">
        <v>113</v>
      </c>
      <c r="Q275" s="14"/>
      <c r="R275" s="14"/>
      <c r="S275" s="14"/>
      <c r="T275" s="14">
        <v>216762</v>
      </c>
      <c r="U275" s="14">
        <v>629809</v>
      </c>
    </row>
    <row r="276" spans="1:21">
      <c r="A276" s="17">
        <v>10</v>
      </c>
      <c r="B276" s="15" t="s">
        <v>17</v>
      </c>
      <c r="C276" s="17">
        <v>916</v>
      </c>
      <c r="D276" s="14" t="s">
        <v>268</v>
      </c>
      <c r="E276" s="14" t="str">
        <f t="shared" si="4"/>
        <v>בית שמש. מספר סניף: 916</v>
      </c>
      <c r="F276" s="14" t="s">
        <v>1101</v>
      </c>
      <c r="G276" s="14" t="s">
        <v>268</v>
      </c>
      <c r="H276" s="14">
        <v>9903101</v>
      </c>
      <c r="I276" s="14"/>
      <c r="J276" s="14" t="s">
        <v>296</v>
      </c>
      <c r="K276" s="14" t="s">
        <v>1102</v>
      </c>
      <c r="L276" s="14" t="s">
        <v>298</v>
      </c>
      <c r="M276" s="14" t="s">
        <v>285</v>
      </c>
      <c r="N276" s="14" t="s">
        <v>74</v>
      </c>
      <c r="O276" s="14" t="s">
        <v>84</v>
      </c>
      <c r="P276" s="14" t="s">
        <v>113</v>
      </c>
      <c r="Q276" s="14"/>
      <c r="R276" s="14"/>
      <c r="S276" s="14"/>
      <c r="T276" s="14">
        <v>198862</v>
      </c>
      <c r="U276" s="14">
        <v>628518</v>
      </c>
    </row>
    <row r="277" spans="1:21">
      <c r="A277" s="17">
        <v>10</v>
      </c>
      <c r="B277" s="15" t="s">
        <v>17</v>
      </c>
      <c r="C277" s="17">
        <v>918</v>
      </c>
      <c r="D277" s="14" t="s">
        <v>1103</v>
      </c>
      <c r="E277" s="14" t="str">
        <f t="shared" si="4"/>
        <v>מזרח ירושלים. מספר סניף: 918</v>
      </c>
      <c r="F277" s="14" t="s">
        <v>1104</v>
      </c>
      <c r="G277" s="14" t="s">
        <v>62</v>
      </c>
      <c r="H277" s="14">
        <v>9358931</v>
      </c>
      <c r="I277" s="14"/>
      <c r="J277" s="14" t="s">
        <v>296</v>
      </c>
      <c r="K277" s="14" t="s">
        <v>1105</v>
      </c>
      <c r="L277" s="14" t="s">
        <v>298</v>
      </c>
      <c r="M277" s="14" t="s">
        <v>285</v>
      </c>
      <c r="N277" s="14" t="s">
        <v>74</v>
      </c>
      <c r="O277" s="14" t="s">
        <v>68</v>
      </c>
      <c r="P277" s="14" t="s">
        <v>113</v>
      </c>
      <c r="Q277" s="14"/>
      <c r="R277" s="14"/>
      <c r="S277" s="14"/>
      <c r="T277" s="14">
        <v>222203</v>
      </c>
      <c r="U277" s="14">
        <v>632301</v>
      </c>
    </row>
    <row r="278" spans="1:21">
      <c r="A278" s="17">
        <v>10</v>
      </c>
      <c r="B278" s="15" t="s">
        <v>17</v>
      </c>
      <c r="C278" s="17">
        <v>920</v>
      </c>
      <c r="D278" s="14" t="s">
        <v>1106</v>
      </c>
      <c r="E278" s="14" t="str">
        <f t="shared" si="4"/>
        <v>ככר ציון. מספר סניף: 920</v>
      </c>
      <c r="F278" s="14" t="s">
        <v>1107</v>
      </c>
      <c r="G278" s="14" t="s">
        <v>62</v>
      </c>
      <c r="H278" s="14">
        <v>9422604</v>
      </c>
      <c r="I278" s="14"/>
      <c r="J278" s="14" t="s">
        <v>296</v>
      </c>
      <c r="K278" s="14" t="s">
        <v>1108</v>
      </c>
      <c r="L278" s="14" t="s">
        <v>298</v>
      </c>
      <c r="M278" s="14" t="s">
        <v>285</v>
      </c>
      <c r="N278" s="14" t="s">
        <v>67</v>
      </c>
      <c r="O278" s="14" t="s">
        <v>84</v>
      </c>
      <c r="P278" s="14" t="s">
        <v>113</v>
      </c>
      <c r="Q278" s="14"/>
      <c r="R278" s="14"/>
      <c r="S278" s="14"/>
      <c r="T278" s="14">
        <v>220899</v>
      </c>
      <c r="U278" s="14">
        <v>632190</v>
      </c>
    </row>
    <row r="279" spans="1:21">
      <c r="A279" s="17">
        <v>10</v>
      </c>
      <c r="B279" s="15" t="s">
        <v>17</v>
      </c>
      <c r="C279" s="17">
        <v>921</v>
      </c>
      <c r="D279" s="14" t="s">
        <v>98</v>
      </c>
      <c r="E279" s="14" t="str">
        <f t="shared" si="4"/>
        <v>באר שבע. מספר סניף: 921</v>
      </c>
      <c r="F279" s="14" t="s">
        <v>1109</v>
      </c>
      <c r="G279" s="14" t="s">
        <v>98</v>
      </c>
      <c r="H279" s="14">
        <v>8422172</v>
      </c>
      <c r="I279" s="14"/>
      <c r="J279" s="14" t="s">
        <v>296</v>
      </c>
      <c r="K279" s="14" t="s">
        <v>1110</v>
      </c>
      <c r="L279" s="14" t="s">
        <v>298</v>
      </c>
      <c r="M279" s="14" t="s">
        <v>285</v>
      </c>
      <c r="N279" s="14" t="s">
        <v>74</v>
      </c>
      <c r="O279" s="14" t="s">
        <v>84</v>
      </c>
      <c r="P279" s="14" t="s">
        <v>113</v>
      </c>
      <c r="Q279" s="14"/>
      <c r="R279" s="14"/>
      <c r="S279" s="14"/>
      <c r="T279" s="14">
        <v>179986</v>
      </c>
      <c r="U279" s="14">
        <v>572109</v>
      </c>
    </row>
    <row r="280" spans="1:21">
      <c r="A280" s="17">
        <v>10</v>
      </c>
      <c r="B280" s="15" t="s">
        <v>17</v>
      </c>
      <c r="C280" s="17">
        <v>922</v>
      </c>
      <c r="D280" s="14" t="s">
        <v>96</v>
      </c>
      <c r="E280" s="14" t="str">
        <f t="shared" si="4"/>
        <v>מרכז הנגב. מספר סניף: 922</v>
      </c>
      <c r="F280" s="14" t="s">
        <v>1111</v>
      </c>
      <c r="G280" s="14" t="s">
        <v>98</v>
      </c>
      <c r="H280" s="14">
        <v>8435803</v>
      </c>
      <c r="I280" s="14"/>
      <c r="J280" s="14" t="s">
        <v>296</v>
      </c>
      <c r="K280" s="14" t="s">
        <v>1112</v>
      </c>
      <c r="L280" s="14" t="s">
        <v>298</v>
      </c>
      <c r="M280" s="14" t="s">
        <v>285</v>
      </c>
      <c r="N280" s="14" t="s">
        <v>74</v>
      </c>
      <c r="O280" s="14" t="s">
        <v>84</v>
      </c>
      <c r="P280" s="14" t="s">
        <v>113</v>
      </c>
      <c r="Q280" s="14"/>
      <c r="R280" s="14"/>
      <c r="S280" s="14"/>
      <c r="T280" s="14">
        <v>180367</v>
      </c>
      <c r="U280" s="14">
        <v>574162</v>
      </c>
    </row>
    <row r="281" spans="1:21">
      <c r="A281" s="17">
        <v>10</v>
      </c>
      <c r="B281" s="15" t="s">
        <v>17</v>
      </c>
      <c r="C281" s="17">
        <v>923</v>
      </c>
      <c r="D281" s="14" t="s">
        <v>1113</v>
      </c>
      <c r="E281" s="14" t="str">
        <f t="shared" si="4"/>
        <v>דימונה. מספר סניף: 923</v>
      </c>
      <c r="F281" s="14" t="s">
        <v>1101</v>
      </c>
      <c r="G281" s="14" t="s">
        <v>1113</v>
      </c>
      <c r="H281" s="14">
        <v>8602527</v>
      </c>
      <c r="I281" s="14"/>
      <c r="J281" s="14" t="s">
        <v>296</v>
      </c>
      <c r="K281" s="14" t="s">
        <v>1114</v>
      </c>
      <c r="L281" s="14" t="s">
        <v>298</v>
      </c>
      <c r="M281" s="14" t="s">
        <v>285</v>
      </c>
      <c r="N281" s="14" t="s">
        <v>67</v>
      </c>
      <c r="O281" s="14" t="s">
        <v>84</v>
      </c>
      <c r="P281" s="14" t="s">
        <v>113</v>
      </c>
      <c r="Q281" s="14"/>
      <c r="R281" s="14"/>
      <c r="S281" s="14"/>
      <c r="T281" s="14">
        <v>202904</v>
      </c>
      <c r="U281" s="14">
        <v>552802</v>
      </c>
    </row>
    <row r="282" spans="1:21">
      <c r="A282" s="17">
        <v>10</v>
      </c>
      <c r="B282" s="15" t="s">
        <v>17</v>
      </c>
      <c r="C282" s="17">
        <v>924</v>
      </c>
      <c r="D282" s="14" t="s">
        <v>1115</v>
      </c>
      <c r="E282" s="14" t="str">
        <f t="shared" si="4"/>
        <v>שדרות הנשיאים. מספר סניף: 924</v>
      </c>
      <c r="F282" s="14" t="s">
        <v>1116</v>
      </c>
      <c r="G282" s="14" t="s">
        <v>98</v>
      </c>
      <c r="H282" s="14">
        <v>8489506</v>
      </c>
      <c r="I282" s="14"/>
      <c r="J282" s="14" t="s">
        <v>296</v>
      </c>
      <c r="K282" s="14" t="s">
        <v>1117</v>
      </c>
      <c r="L282" s="14" t="s">
        <v>298</v>
      </c>
      <c r="M282" s="14" t="s">
        <v>285</v>
      </c>
      <c r="N282" s="14" t="s">
        <v>67</v>
      </c>
      <c r="O282" s="14" t="s">
        <v>84</v>
      </c>
      <c r="P282" s="14" t="s">
        <v>113</v>
      </c>
      <c r="Q282" s="14"/>
      <c r="R282" s="14"/>
      <c r="S282" s="14"/>
      <c r="T282" s="14">
        <v>180511</v>
      </c>
      <c r="U282" s="14">
        <v>572652</v>
      </c>
    </row>
    <row r="283" spans="1:21">
      <c r="A283" s="17">
        <v>10</v>
      </c>
      <c r="B283" s="15" t="s">
        <v>17</v>
      </c>
      <c r="C283" s="17">
        <v>925</v>
      </c>
      <c r="D283" s="14" t="s">
        <v>129</v>
      </c>
      <c r="E283" s="14" t="str">
        <f t="shared" si="4"/>
        <v>אשקלון. מספר סניף: 925</v>
      </c>
      <c r="F283" s="14" t="s">
        <v>1118</v>
      </c>
      <c r="G283" s="14" t="s">
        <v>129</v>
      </c>
      <c r="H283" s="14">
        <v>7859804</v>
      </c>
      <c r="I283" s="14"/>
      <c r="J283" s="14" t="s">
        <v>296</v>
      </c>
      <c r="K283" s="14" t="s">
        <v>1119</v>
      </c>
      <c r="L283" s="14" t="s">
        <v>298</v>
      </c>
      <c r="M283" s="14" t="s">
        <v>285</v>
      </c>
      <c r="N283" s="14" t="s">
        <v>74</v>
      </c>
      <c r="O283" s="14" t="s">
        <v>84</v>
      </c>
      <c r="P283" s="14" t="s">
        <v>113</v>
      </c>
      <c r="Q283" s="14"/>
      <c r="R283" s="14"/>
      <c r="S283" s="14"/>
      <c r="T283" s="14">
        <v>161007</v>
      </c>
      <c r="U283" s="14">
        <v>619373</v>
      </c>
    </row>
    <row r="284" spans="1:21">
      <c r="A284" s="17">
        <v>10</v>
      </c>
      <c r="B284" s="15" t="s">
        <v>17</v>
      </c>
      <c r="C284" s="17">
        <v>926</v>
      </c>
      <c r="D284" s="14" t="s">
        <v>1120</v>
      </c>
      <c r="E284" s="14" t="str">
        <f t="shared" si="4"/>
        <v>אפרידר. מספר סניף: 926</v>
      </c>
      <c r="F284" s="14" t="s">
        <v>1121</v>
      </c>
      <c r="G284" s="14" t="s">
        <v>129</v>
      </c>
      <c r="H284" s="14">
        <v>7837802</v>
      </c>
      <c r="I284" s="14"/>
      <c r="J284" s="14" t="s">
        <v>296</v>
      </c>
      <c r="K284" s="14" t="s">
        <v>1122</v>
      </c>
      <c r="L284" s="14" t="s">
        <v>298</v>
      </c>
      <c r="M284" s="14" t="s">
        <v>285</v>
      </c>
      <c r="N284" s="14" t="s">
        <v>67</v>
      </c>
      <c r="O284" s="14" t="s">
        <v>84</v>
      </c>
      <c r="P284" s="14" t="s">
        <v>113</v>
      </c>
      <c r="Q284" s="14"/>
      <c r="R284" s="14"/>
      <c r="S284" s="14"/>
      <c r="T284" s="14">
        <v>159157</v>
      </c>
      <c r="U284" s="14">
        <v>620336</v>
      </c>
    </row>
    <row r="285" spans="1:21">
      <c r="A285" s="17">
        <v>10</v>
      </c>
      <c r="B285" s="15" t="s">
        <v>17</v>
      </c>
      <c r="C285" s="17">
        <v>927</v>
      </c>
      <c r="D285" s="14" t="s">
        <v>1123</v>
      </c>
      <c r="E285" s="14" t="str">
        <f t="shared" si="4"/>
        <v>קרית גת. מספר סניף: 927</v>
      </c>
      <c r="F285" s="14" t="s">
        <v>1124</v>
      </c>
      <c r="G285" s="14" t="s">
        <v>1123</v>
      </c>
      <c r="H285" s="14">
        <v>8201836</v>
      </c>
      <c r="I285" s="14"/>
      <c r="J285" s="14" t="s">
        <v>296</v>
      </c>
      <c r="K285" s="14" t="s">
        <v>1125</v>
      </c>
      <c r="L285" s="14" t="s">
        <v>298</v>
      </c>
      <c r="M285" s="14" t="s">
        <v>66</v>
      </c>
      <c r="N285" s="14" t="s">
        <v>74</v>
      </c>
      <c r="O285" s="14" t="s">
        <v>84</v>
      </c>
      <c r="P285" s="14" t="s">
        <v>113</v>
      </c>
      <c r="Q285" s="14"/>
      <c r="R285" s="14"/>
      <c r="S285" s="14"/>
      <c r="T285" s="14">
        <v>178488</v>
      </c>
      <c r="U285" s="14">
        <v>612847</v>
      </c>
    </row>
    <row r="286" spans="1:21">
      <c r="A286" s="17">
        <v>10</v>
      </c>
      <c r="B286" s="15" t="s">
        <v>17</v>
      </c>
      <c r="C286" s="17">
        <v>928</v>
      </c>
      <c r="D286" s="14" t="s">
        <v>1126</v>
      </c>
      <c r="E286" s="14" t="str">
        <f t="shared" si="4"/>
        <v>גדרה. מספר סניף: 928</v>
      </c>
      <c r="F286" s="14" t="s">
        <v>1127</v>
      </c>
      <c r="G286" s="14" t="s">
        <v>1126</v>
      </c>
      <c r="H286" s="14">
        <v>7040204</v>
      </c>
      <c r="I286" s="14"/>
      <c r="J286" s="14" t="s">
        <v>296</v>
      </c>
      <c r="K286" s="14" t="s">
        <v>1128</v>
      </c>
      <c r="L286" s="14" t="s">
        <v>298</v>
      </c>
      <c r="M286" s="14" t="s">
        <v>66</v>
      </c>
      <c r="N286" s="14" t="s">
        <v>74</v>
      </c>
      <c r="O286" s="14" t="s">
        <v>84</v>
      </c>
      <c r="P286" s="14" t="s">
        <v>113</v>
      </c>
      <c r="Q286" s="14"/>
      <c r="R286" s="14"/>
      <c r="S286" s="14"/>
      <c r="T286" s="14">
        <v>178841</v>
      </c>
      <c r="U286" s="14">
        <v>635919</v>
      </c>
    </row>
    <row r="287" spans="1:21">
      <c r="A287" s="17">
        <v>10</v>
      </c>
      <c r="B287" s="15" t="s">
        <v>17</v>
      </c>
      <c r="C287" s="17">
        <v>929</v>
      </c>
      <c r="D287" s="14" t="s">
        <v>1129</v>
      </c>
      <c r="E287" s="14" t="str">
        <f t="shared" si="4"/>
        <v>בילו. מספר סניף: 929</v>
      </c>
      <c r="F287" s="14" t="s">
        <v>1130</v>
      </c>
      <c r="G287" s="14" t="s">
        <v>233</v>
      </c>
      <c r="H287" s="14">
        <v>7626603</v>
      </c>
      <c r="I287" s="14"/>
      <c r="J287" s="14" t="s">
        <v>296</v>
      </c>
      <c r="K287" s="14" t="s">
        <v>1131</v>
      </c>
      <c r="L287" s="14" t="s">
        <v>298</v>
      </c>
      <c r="M287" s="14" t="s">
        <v>285</v>
      </c>
      <c r="N287" s="14" t="s">
        <v>74</v>
      </c>
      <c r="O287" s="14" t="s">
        <v>84</v>
      </c>
      <c r="P287" s="14" t="s">
        <v>113</v>
      </c>
      <c r="Q287" s="14"/>
      <c r="R287" s="14"/>
      <c r="S287" s="14"/>
      <c r="T287" s="14">
        <v>182267</v>
      </c>
      <c r="U287" s="14">
        <v>644748</v>
      </c>
    </row>
    <row r="288" spans="1:21">
      <c r="A288" s="17">
        <v>10</v>
      </c>
      <c r="B288" s="15" t="s">
        <v>17</v>
      </c>
      <c r="C288" s="17">
        <v>930</v>
      </c>
      <c r="D288" s="14" t="s">
        <v>233</v>
      </c>
      <c r="E288" s="14" t="str">
        <f t="shared" si="4"/>
        <v>רחובות. מספר סניף: 930</v>
      </c>
      <c r="F288" s="14" t="s">
        <v>1132</v>
      </c>
      <c r="G288" s="14" t="s">
        <v>233</v>
      </c>
      <c r="H288" s="14">
        <v>7627005</v>
      </c>
      <c r="I288" s="14"/>
      <c r="J288" s="14" t="s">
        <v>296</v>
      </c>
      <c r="K288" s="14" t="s">
        <v>1133</v>
      </c>
      <c r="L288" s="14" t="s">
        <v>298</v>
      </c>
      <c r="M288" s="14" t="s">
        <v>285</v>
      </c>
      <c r="N288" s="14" t="s">
        <v>74</v>
      </c>
      <c r="O288" s="14" t="s">
        <v>84</v>
      </c>
      <c r="P288" s="14" t="s">
        <v>113</v>
      </c>
      <c r="Q288" s="14"/>
      <c r="R288" s="14"/>
      <c r="S288" s="14"/>
      <c r="T288" s="14">
        <v>182180</v>
      </c>
      <c r="U288" s="14">
        <v>645181</v>
      </c>
    </row>
    <row r="289" spans="1:21">
      <c r="A289" s="17">
        <v>10</v>
      </c>
      <c r="B289" s="15" t="s">
        <v>17</v>
      </c>
      <c r="C289" s="17">
        <v>932</v>
      </c>
      <c r="D289" s="14" t="s">
        <v>81</v>
      </c>
      <c r="E289" s="14" t="str">
        <f t="shared" si="4"/>
        <v>אשדוד. מספר סניף: 932</v>
      </c>
      <c r="F289" s="14" t="s">
        <v>1134</v>
      </c>
      <c r="G289" s="14" t="s">
        <v>81</v>
      </c>
      <c r="H289" s="14">
        <v>7722717</v>
      </c>
      <c r="I289" s="14"/>
      <c r="J289" s="14" t="s">
        <v>296</v>
      </c>
      <c r="K289" s="14" t="s">
        <v>1135</v>
      </c>
      <c r="L289" s="14" t="s">
        <v>298</v>
      </c>
      <c r="M289" s="14" t="s">
        <v>66</v>
      </c>
      <c r="N289" s="14" t="s">
        <v>74</v>
      </c>
      <c r="O289" s="14" t="s">
        <v>84</v>
      </c>
      <c r="P289" s="14" t="s">
        <v>113</v>
      </c>
      <c r="Q289" s="14"/>
      <c r="R289" s="14"/>
      <c r="S289" s="14"/>
      <c r="T289" s="14">
        <v>166479</v>
      </c>
      <c r="U289" s="14">
        <v>635215</v>
      </c>
    </row>
    <row r="290" spans="1:21">
      <c r="A290" s="17">
        <v>10</v>
      </c>
      <c r="B290" s="15" t="s">
        <v>17</v>
      </c>
      <c r="C290" s="17">
        <v>933</v>
      </c>
      <c r="D290" s="14" t="s">
        <v>1136</v>
      </c>
      <c r="E290" s="14" t="str">
        <f t="shared" si="4"/>
        <v>נס ציונה. מספר סניף: 933</v>
      </c>
      <c r="F290" s="14" t="s">
        <v>1137</v>
      </c>
      <c r="G290" s="14" t="s">
        <v>1136</v>
      </c>
      <c r="H290" s="14">
        <v>7403024</v>
      </c>
      <c r="I290" s="14"/>
      <c r="J290" s="14" t="s">
        <v>296</v>
      </c>
      <c r="K290" s="14" t="s">
        <v>1138</v>
      </c>
      <c r="L290" s="14" t="s">
        <v>298</v>
      </c>
      <c r="M290" s="14" t="s">
        <v>285</v>
      </c>
      <c r="N290" s="14" t="s">
        <v>67</v>
      </c>
      <c r="O290" s="14" t="s">
        <v>84</v>
      </c>
      <c r="P290" s="14" t="s">
        <v>113</v>
      </c>
      <c r="Q290" s="14"/>
      <c r="R290" s="14"/>
      <c r="S290" s="14"/>
      <c r="T290" s="14">
        <v>181031</v>
      </c>
      <c r="U290" s="14">
        <v>648413</v>
      </c>
    </row>
    <row r="291" spans="1:21">
      <c r="A291" s="17">
        <v>10</v>
      </c>
      <c r="B291" s="15" t="s">
        <v>17</v>
      </c>
      <c r="C291" s="17">
        <v>934</v>
      </c>
      <c r="D291" s="14" t="s">
        <v>157</v>
      </c>
      <c r="E291" s="14" t="str">
        <f t="shared" si="4"/>
        <v>ראשון לציון. מספר סניף: 934</v>
      </c>
      <c r="F291" s="14" t="s">
        <v>1139</v>
      </c>
      <c r="G291" s="14" t="s">
        <v>157</v>
      </c>
      <c r="H291" s="14">
        <v>7526725</v>
      </c>
      <c r="I291" s="14"/>
      <c r="J291" s="14" t="s">
        <v>296</v>
      </c>
      <c r="K291" s="14" t="s">
        <v>1140</v>
      </c>
      <c r="L291" s="14" t="s">
        <v>298</v>
      </c>
      <c r="M291" s="14" t="s">
        <v>66</v>
      </c>
      <c r="N291" s="14" t="s">
        <v>74</v>
      </c>
      <c r="O291" s="14" t="s">
        <v>84</v>
      </c>
      <c r="P291" s="14" t="s">
        <v>113</v>
      </c>
      <c r="Q291" s="14"/>
      <c r="R291" s="14"/>
      <c r="S291" s="14"/>
      <c r="T291" s="14">
        <v>181496</v>
      </c>
      <c r="U291" s="14">
        <v>652659</v>
      </c>
    </row>
    <row r="292" spans="1:21">
      <c r="A292" s="17">
        <v>10</v>
      </c>
      <c r="B292" s="15" t="s">
        <v>17</v>
      </c>
      <c r="C292" s="17">
        <v>936</v>
      </c>
      <c r="D292" s="14" t="s">
        <v>1141</v>
      </c>
      <c r="E292" s="14" t="str">
        <f t="shared" si="4"/>
        <v>רמלה. מספר סניף: 936</v>
      </c>
      <c r="F292" s="14" t="s">
        <v>1142</v>
      </c>
      <c r="G292" s="14" t="s">
        <v>1141</v>
      </c>
      <c r="H292" s="14">
        <v>7240656</v>
      </c>
      <c r="I292" s="14"/>
      <c r="J292" s="14" t="s">
        <v>296</v>
      </c>
      <c r="K292" s="14" t="s">
        <v>1143</v>
      </c>
      <c r="L292" s="14" t="s">
        <v>298</v>
      </c>
      <c r="M292" s="14" t="s">
        <v>285</v>
      </c>
      <c r="N292" s="14" t="s">
        <v>74</v>
      </c>
      <c r="O292" s="14" t="s">
        <v>84</v>
      </c>
      <c r="P292" s="14" t="s">
        <v>113</v>
      </c>
      <c r="Q292" s="14"/>
      <c r="R292" s="14"/>
      <c r="S292" s="14"/>
      <c r="T292" s="14">
        <v>187826</v>
      </c>
      <c r="U292" s="14">
        <v>648631</v>
      </c>
    </row>
    <row r="293" spans="1:21">
      <c r="A293" s="17">
        <v>10</v>
      </c>
      <c r="B293" s="15" t="s">
        <v>17</v>
      </c>
      <c r="C293" s="17">
        <v>937</v>
      </c>
      <c r="D293" s="14" t="s">
        <v>282</v>
      </c>
      <c r="E293" s="14" t="str">
        <f t="shared" si="4"/>
        <v>לוד. מספר סניף: 937</v>
      </c>
      <c r="F293" s="14" t="s">
        <v>1144</v>
      </c>
      <c r="G293" s="14" t="s">
        <v>282</v>
      </c>
      <c r="H293" s="14">
        <v>7136032</v>
      </c>
      <c r="I293" s="14"/>
      <c r="J293" s="14" t="s">
        <v>296</v>
      </c>
      <c r="K293" s="14" t="s">
        <v>1145</v>
      </c>
      <c r="L293" s="14" t="s">
        <v>298</v>
      </c>
      <c r="M293" s="14" t="s">
        <v>285</v>
      </c>
      <c r="N293" s="14" t="s">
        <v>74</v>
      </c>
      <c r="O293" s="14" t="s">
        <v>84</v>
      </c>
      <c r="P293" s="14" t="s">
        <v>113</v>
      </c>
      <c r="Q293" s="14"/>
      <c r="R293" s="14"/>
      <c r="S293" s="14"/>
      <c r="T293" s="14">
        <v>189492</v>
      </c>
      <c r="U293" s="14">
        <v>650802</v>
      </c>
    </row>
    <row r="294" spans="1:21">
      <c r="A294" s="17">
        <v>10</v>
      </c>
      <c r="B294" s="15" t="s">
        <v>17</v>
      </c>
      <c r="C294" s="17">
        <v>938</v>
      </c>
      <c r="D294" s="14" t="s">
        <v>1146</v>
      </c>
      <c r="E294" s="14" t="str">
        <f t="shared" si="4"/>
        <v>קריית שדה התעופה. מספר סניף: 938</v>
      </c>
      <c r="F294" s="14" t="s">
        <v>1147</v>
      </c>
      <c r="G294" s="14" t="s">
        <v>282</v>
      </c>
      <c r="H294" s="14">
        <v>7019900</v>
      </c>
      <c r="I294" s="14"/>
      <c r="J294" s="14" t="s">
        <v>296</v>
      </c>
      <c r="K294" s="14" t="s">
        <v>1148</v>
      </c>
      <c r="L294" s="14" t="s">
        <v>298</v>
      </c>
      <c r="M294" s="14" t="s">
        <v>66</v>
      </c>
      <c r="N294" s="14" t="s">
        <v>74</v>
      </c>
      <c r="O294" s="14" t="s">
        <v>68</v>
      </c>
      <c r="P294" s="14" t="s">
        <v>113</v>
      </c>
      <c r="Q294" s="14"/>
      <c r="R294" s="14"/>
      <c r="S294" s="14"/>
      <c r="T294" s="14">
        <v>187940</v>
      </c>
      <c r="U294" s="14">
        <v>656478</v>
      </c>
    </row>
    <row r="295" spans="1:21">
      <c r="A295" s="17">
        <v>10</v>
      </c>
      <c r="B295" s="15" t="s">
        <v>17</v>
      </c>
      <c r="C295" s="17">
        <v>939</v>
      </c>
      <c r="D295" s="14" t="s">
        <v>787</v>
      </c>
      <c r="E295" s="14" t="str">
        <f t="shared" si="4"/>
        <v>יבנה. מספר סניף: 939</v>
      </c>
      <c r="F295" s="14" t="s">
        <v>1149</v>
      </c>
      <c r="G295" s="14" t="s">
        <v>787</v>
      </c>
      <c r="H295" s="14">
        <v>8156103</v>
      </c>
      <c r="I295" s="14"/>
      <c r="J295" s="14" t="s">
        <v>296</v>
      </c>
      <c r="K295" s="14" t="s">
        <v>1150</v>
      </c>
      <c r="L295" s="14" t="s">
        <v>298</v>
      </c>
      <c r="M295" s="14" t="s">
        <v>66</v>
      </c>
      <c r="N295" s="14" t="s">
        <v>74</v>
      </c>
      <c r="O295" s="14" t="s">
        <v>84</v>
      </c>
      <c r="P295" s="14" t="s">
        <v>113</v>
      </c>
      <c r="Q295" s="14"/>
      <c r="R295" s="14"/>
      <c r="S295" s="14"/>
      <c r="T295" s="14">
        <v>175885</v>
      </c>
      <c r="U295" s="14">
        <v>641971</v>
      </c>
    </row>
    <row r="296" spans="1:21">
      <c r="A296" s="17">
        <v>10</v>
      </c>
      <c r="B296" s="15" t="s">
        <v>17</v>
      </c>
      <c r="C296" s="17">
        <v>940</v>
      </c>
      <c r="D296" s="14" t="s">
        <v>107</v>
      </c>
      <c r="E296" s="14" t="str">
        <f t="shared" si="4"/>
        <v>פתח תקוה. מספר סניף: 940</v>
      </c>
      <c r="F296" s="14" t="s">
        <v>1151</v>
      </c>
      <c r="G296" s="14" t="s">
        <v>107</v>
      </c>
      <c r="H296" s="14">
        <v>4947344</v>
      </c>
      <c r="I296" s="14"/>
      <c r="J296" s="14" t="s">
        <v>296</v>
      </c>
      <c r="K296" s="14" t="s">
        <v>1152</v>
      </c>
      <c r="L296" s="14" t="s">
        <v>298</v>
      </c>
      <c r="M296" s="14" t="s">
        <v>66</v>
      </c>
      <c r="N296" s="14" t="s">
        <v>67</v>
      </c>
      <c r="O296" s="14" t="s">
        <v>84</v>
      </c>
      <c r="P296" s="14" t="s">
        <v>113</v>
      </c>
      <c r="Q296" s="14"/>
      <c r="R296" s="14"/>
      <c r="S296" s="14"/>
      <c r="T296" s="14">
        <v>188966</v>
      </c>
      <c r="U296" s="14">
        <v>666034</v>
      </c>
    </row>
    <row r="297" spans="1:21">
      <c r="A297" s="17">
        <v>10</v>
      </c>
      <c r="B297" s="15" t="s">
        <v>17</v>
      </c>
      <c r="C297" s="17">
        <v>941</v>
      </c>
      <c r="D297" s="14" t="s">
        <v>1153</v>
      </c>
      <c r="E297" s="14" t="str">
        <f t="shared" si="4"/>
        <v>שדרות. מספר סניף: 941</v>
      </c>
      <c r="F297" s="14" t="s">
        <v>1154</v>
      </c>
      <c r="G297" s="14" t="s">
        <v>1153</v>
      </c>
      <c r="H297" s="14">
        <v>5296000</v>
      </c>
      <c r="I297" s="14"/>
      <c r="J297" s="14" t="s">
        <v>296</v>
      </c>
      <c r="K297" s="14" t="s">
        <v>1155</v>
      </c>
      <c r="L297" s="14" t="s">
        <v>298</v>
      </c>
      <c r="M297" s="14" t="s">
        <v>285</v>
      </c>
      <c r="N297" s="14" t="s">
        <v>67</v>
      </c>
      <c r="O297" s="14" t="s">
        <v>84</v>
      </c>
      <c r="P297" s="14" t="s">
        <v>113</v>
      </c>
      <c r="Q297" s="14"/>
      <c r="R297" s="14"/>
      <c r="S297" s="14"/>
      <c r="T297" s="14">
        <v>161650</v>
      </c>
      <c r="U297" s="14">
        <v>603577</v>
      </c>
    </row>
    <row r="298" spans="1:21">
      <c r="A298" s="17">
        <v>10</v>
      </c>
      <c r="B298" s="15" t="s">
        <v>17</v>
      </c>
      <c r="C298" s="17">
        <v>942</v>
      </c>
      <c r="D298" s="14" t="s">
        <v>416</v>
      </c>
      <c r="E298" s="14" t="str">
        <f t="shared" si="4"/>
        <v>רעננה. מספר סניף: 942</v>
      </c>
      <c r="F298" s="14" t="s">
        <v>1156</v>
      </c>
      <c r="G298" s="14" t="s">
        <v>416</v>
      </c>
      <c r="H298" s="14">
        <v>4330015</v>
      </c>
      <c r="I298" s="14"/>
      <c r="J298" s="14" t="s">
        <v>296</v>
      </c>
      <c r="K298" s="14" t="s">
        <v>1157</v>
      </c>
      <c r="L298" s="14" t="s">
        <v>298</v>
      </c>
      <c r="M298" s="14" t="s">
        <v>66</v>
      </c>
      <c r="N298" s="14" t="s">
        <v>67</v>
      </c>
      <c r="O298" s="14" t="s">
        <v>84</v>
      </c>
      <c r="P298" s="14" t="s">
        <v>113</v>
      </c>
      <c r="Q298" s="14"/>
      <c r="R298" s="14"/>
      <c r="S298" s="14"/>
      <c r="T298" s="14">
        <v>187976</v>
      </c>
      <c r="U298" s="14">
        <v>676505</v>
      </c>
    </row>
    <row r="299" spans="1:21">
      <c r="A299" s="17">
        <v>10</v>
      </c>
      <c r="B299" s="15" t="s">
        <v>17</v>
      </c>
      <c r="C299" s="17">
        <v>943</v>
      </c>
      <c r="D299" s="14" t="s">
        <v>447</v>
      </c>
      <c r="E299" s="14" t="str">
        <f t="shared" si="4"/>
        <v>הוד השרון. מספר סניף: 943</v>
      </c>
      <c r="F299" s="14" t="s">
        <v>1158</v>
      </c>
      <c r="G299" s="14" t="s">
        <v>447</v>
      </c>
      <c r="H299" s="14">
        <v>4526809</v>
      </c>
      <c r="I299" s="14"/>
      <c r="J299" s="14" t="s">
        <v>296</v>
      </c>
      <c r="K299" s="14" t="s">
        <v>1159</v>
      </c>
      <c r="L299" s="14" t="s">
        <v>298</v>
      </c>
      <c r="M299" s="14" t="s">
        <v>66</v>
      </c>
      <c r="N299" s="14" t="s">
        <v>74</v>
      </c>
      <c r="O299" s="14" t="s">
        <v>84</v>
      </c>
      <c r="P299" s="14" t="s">
        <v>113</v>
      </c>
      <c r="Q299" s="14"/>
      <c r="R299" s="14"/>
      <c r="S299" s="14"/>
      <c r="T299" s="14">
        <v>190090</v>
      </c>
      <c r="U299" s="14">
        <v>673627</v>
      </c>
    </row>
    <row r="300" spans="1:21">
      <c r="A300" s="17">
        <v>10</v>
      </c>
      <c r="B300" s="15" t="s">
        <v>17</v>
      </c>
      <c r="C300" s="17">
        <v>944</v>
      </c>
      <c r="D300" s="14" t="s">
        <v>1160</v>
      </c>
      <c r="E300" s="14" t="str">
        <f t="shared" si="4"/>
        <v>שער ראשון. מספר סניף: 944</v>
      </c>
      <c r="F300" s="14" t="s">
        <v>1161</v>
      </c>
      <c r="G300" s="14" t="s">
        <v>157</v>
      </c>
      <c r="H300" s="14">
        <v>7572001</v>
      </c>
      <c r="I300" s="14"/>
      <c r="J300" s="14" t="s">
        <v>296</v>
      </c>
      <c r="K300" s="14" t="s">
        <v>1162</v>
      </c>
      <c r="L300" s="14" t="s">
        <v>298</v>
      </c>
      <c r="M300" s="14" t="s">
        <v>66</v>
      </c>
      <c r="N300" s="14" t="s">
        <v>67</v>
      </c>
      <c r="O300" s="14" t="s">
        <v>84</v>
      </c>
      <c r="P300" s="14" t="s">
        <v>1163</v>
      </c>
      <c r="Q300" s="14"/>
      <c r="R300" s="14"/>
      <c r="S300" s="14"/>
      <c r="T300" s="14">
        <v>179779</v>
      </c>
      <c r="U300" s="14">
        <v>652790</v>
      </c>
    </row>
    <row r="301" spans="1:21">
      <c r="A301" s="17">
        <v>10</v>
      </c>
      <c r="B301" s="15" t="s">
        <v>17</v>
      </c>
      <c r="C301" s="17">
        <v>946</v>
      </c>
      <c r="D301" s="14" t="s">
        <v>101</v>
      </c>
      <c r="E301" s="14" t="str">
        <f t="shared" si="4"/>
        <v>כפר סבא. מספר סניף: 946</v>
      </c>
      <c r="F301" s="14" t="s">
        <v>1164</v>
      </c>
      <c r="G301" s="14" t="s">
        <v>101</v>
      </c>
      <c r="H301" s="14">
        <v>4436410</v>
      </c>
      <c r="I301" s="14"/>
      <c r="J301" s="14" t="s">
        <v>296</v>
      </c>
      <c r="K301" s="14" t="s">
        <v>1165</v>
      </c>
      <c r="L301" s="14" t="s">
        <v>298</v>
      </c>
      <c r="M301" s="14" t="s">
        <v>66</v>
      </c>
      <c r="N301" s="14" t="s">
        <v>74</v>
      </c>
      <c r="O301" s="14" t="s">
        <v>84</v>
      </c>
      <c r="P301" s="14" t="s">
        <v>113</v>
      </c>
      <c r="Q301" s="14"/>
      <c r="R301" s="14"/>
      <c r="S301" s="14"/>
      <c r="T301" s="14">
        <v>191498</v>
      </c>
      <c r="U301" s="14">
        <v>675816</v>
      </c>
    </row>
    <row r="302" spans="1:21">
      <c r="A302" s="17">
        <v>10</v>
      </c>
      <c r="B302" s="15" t="s">
        <v>17</v>
      </c>
      <c r="C302" s="17">
        <v>948</v>
      </c>
      <c r="D302" s="14" t="s">
        <v>687</v>
      </c>
      <c r="E302" s="14" t="str">
        <f t="shared" si="4"/>
        <v>הרצליה. מספר סניף: 948</v>
      </c>
      <c r="F302" s="14" t="s">
        <v>1166</v>
      </c>
      <c r="G302" s="14" t="s">
        <v>687</v>
      </c>
      <c r="H302" s="14">
        <v>4678501</v>
      </c>
      <c r="I302" s="14"/>
      <c r="J302" s="14" t="s">
        <v>296</v>
      </c>
      <c r="K302" s="14" t="s">
        <v>1167</v>
      </c>
      <c r="L302" s="14" t="s">
        <v>298</v>
      </c>
      <c r="M302" s="14" t="s">
        <v>66</v>
      </c>
      <c r="N302" s="14" t="s">
        <v>74</v>
      </c>
      <c r="O302" s="14" t="s">
        <v>84</v>
      </c>
      <c r="P302" s="14" t="s">
        <v>113</v>
      </c>
      <c r="Q302" s="14"/>
      <c r="R302" s="14"/>
      <c r="S302" s="14"/>
      <c r="T302" s="14">
        <v>185323</v>
      </c>
      <c r="U302" s="14">
        <v>674897</v>
      </c>
    </row>
    <row r="303" spans="1:21">
      <c r="A303" s="17">
        <v>10</v>
      </c>
      <c r="B303" s="15" t="s">
        <v>17</v>
      </c>
      <c r="C303" s="17">
        <v>949</v>
      </c>
      <c r="D303" s="14" t="s">
        <v>171</v>
      </c>
      <c r="E303" s="14" t="str">
        <f t="shared" si="4"/>
        <v>רמת השרון. מספר סניף: 949</v>
      </c>
      <c r="F303" s="14" t="s">
        <v>1168</v>
      </c>
      <c r="G303" s="14" t="s">
        <v>171</v>
      </c>
      <c r="H303" s="14">
        <v>4723630</v>
      </c>
      <c r="I303" s="14"/>
      <c r="J303" s="14" t="s">
        <v>296</v>
      </c>
      <c r="K303" s="14" t="s">
        <v>1169</v>
      </c>
      <c r="L303" s="14" t="s">
        <v>298</v>
      </c>
      <c r="M303" s="14" t="s">
        <v>66</v>
      </c>
      <c r="N303" s="14" t="s">
        <v>67</v>
      </c>
      <c r="O303" s="14" t="s">
        <v>84</v>
      </c>
      <c r="P303" s="14" t="s">
        <v>113</v>
      </c>
      <c r="Q303" s="14"/>
      <c r="R303" s="14"/>
      <c r="S303" s="14"/>
      <c r="T303" s="14">
        <v>184921</v>
      </c>
      <c r="U303" s="14">
        <v>672536</v>
      </c>
    </row>
    <row r="304" spans="1:21">
      <c r="A304" s="17">
        <v>10</v>
      </c>
      <c r="B304" s="15" t="s">
        <v>17</v>
      </c>
      <c r="C304" s="17">
        <v>950</v>
      </c>
      <c r="D304" s="14" t="s">
        <v>148</v>
      </c>
      <c r="E304" s="14" t="str">
        <f t="shared" si="4"/>
        <v>נתניה. מספר סניף: 950</v>
      </c>
      <c r="F304" s="14" t="s">
        <v>1170</v>
      </c>
      <c r="G304" s="14" t="s">
        <v>148</v>
      </c>
      <c r="H304" s="14">
        <v>4240216</v>
      </c>
      <c r="I304" s="14"/>
      <c r="J304" s="14" t="s">
        <v>296</v>
      </c>
      <c r="K304" s="14" t="s">
        <v>1171</v>
      </c>
      <c r="L304" s="14" t="s">
        <v>298</v>
      </c>
      <c r="M304" s="14" t="s">
        <v>285</v>
      </c>
      <c r="N304" s="14" t="s">
        <v>74</v>
      </c>
      <c r="O304" s="14" t="s">
        <v>84</v>
      </c>
      <c r="P304" s="14" t="s">
        <v>113</v>
      </c>
      <c r="Q304" s="14"/>
      <c r="R304" s="14"/>
      <c r="S304" s="14"/>
      <c r="T304" s="14">
        <v>186431</v>
      </c>
      <c r="U304" s="14">
        <v>692952</v>
      </c>
    </row>
    <row r="305" spans="1:21">
      <c r="A305" s="17">
        <v>10</v>
      </c>
      <c r="B305" s="15" t="s">
        <v>17</v>
      </c>
      <c r="C305" s="17">
        <v>951</v>
      </c>
      <c r="D305" s="14" t="s">
        <v>1172</v>
      </c>
      <c r="E305" s="14" t="str">
        <f t="shared" si="4"/>
        <v>טייבה. מספר סניף: 951</v>
      </c>
      <c r="F305" s="14" t="s">
        <v>1173</v>
      </c>
      <c r="G305" s="14" t="s">
        <v>1172</v>
      </c>
      <c r="H305" s="14">
        <v>4040000</v>
      </c>
      <c r="I305" s="14"/>
      <c r="J305" s="14" t="s">
        <v>296</v>
      </c>
      <c r="K305" s="14" t="s">
        <v>1174</v>
      </c>
      <c r="L305" s="14" t="s">
        <v>298</v>
      </c>
      <c r="M305" s="14" t="s">
        <v>285</v>
      </c>
      <c r="N305" s="14" t="s">
        <v>74</v>
      </c>
      <c r="O305" s="14" t="s">
        <v>84</v>
      </c>
      <c r="P305" s="14" t="s">
        <v>113</v>
      </c>
      <c r="Q305" s="14"/>
      <c r="R305" s="14"/>
      <c r="S305" s="14"/>
      <c r="T305" s="14">
        <v>200890</v>
      </c>
      <c r="U305" s="14">
        <v>686149</v>
      </c>
    </row>
    <row r="306" spans="1:21">
      <c r="A306" s="17">
        <v>10</v>
      </c>
      <c r="B306" s="15" t="s">
        <v>17</v>
      </c>
      <c r="C306" s="17">
        <v>952</v>
      </c>
      <c r="D306" s="14" t="s">
        <v>1175</v>
      </c>
      <c r="E306" s="14" t="str">
        <f t="shared" si="4"/>
        <v>שדרות בנימין. מספר סניף: 952</v>
      </c>
      <c r="F306" s="14" t="s">
        <v>1028</v>
      </c>
      <c r="G306" s="14" t="s">
        <v>148</v>
      </c>
      <c r="H306" s="14">
        <v>4239007</v>
      </c>
      <c r="I306" s="14"/>
      <c r="J306" s="14" t="s">
        <v>296</v>
      </c>
      <c r="K306" s="14" t="s">
        <v>1176</v>
      </c>
      <c r="L306" s="14" t="s">
        <v>298</v>
      </c>
      <c r="M306" s="14" t="s">
        <v>285</v>
      </c>
      <c r="N306" s="14" t="s">
        <v>67</v>
      </c>
      <c r="O306" s="14" t="s">
        <v>84</v>
      </c>
      <c r="P306" s="14" t="s">
        <v>113</v>
      </c>
      <c r="Q306" s="14"/>
      <c r="R306" s="14"/>
      <c r="S306" s="14"/>
      <c r="T306" s="14">
        <v>186855</v>
      </c>
      <c r="U306" s="14">
        <v>692777</v>
      </c>
    </row>
    <row r="307" spans="1:21">
      <c r="A307" s="17">
        <v>10</v>
      </c>
      <c r="B307" s="15" t="s">
        <v>17</v>
      </c>
      <c r="C307" s="17">
        <v>953</v>
      </c>
      <c r="D307" s="14" t="s">
        <v>78</v>
      </c>
      <c r="E307" s="14" t="str">
        <f t="shared" si="4"/>
        <v>חדרה. מספר סניף: 953</v>
      </c>
      <c r="F307" s="14" t="s">
        <v>551</v>
      </c>
      <c r="G307" s="14" t="s">
        <v>78</v>
      </c>
      <c r="H307" s="14">
        <v>3831631</v>
      </c>
      <c r="I307" s="14"/>
      <c r="J307" s="14" t="s">
        <v>296</v>
      </c>
      <c r="K307" s="14" t="s">
        <v>1177</v>
      </c>
      <c r="L307" s="14" t="s">
        <v>298</v>
      </c>
      <c r="M307" s="14" t="s">
        <v>66</v>
      </c>
      <c r="N307" s="14" t="s">
        <v>74</v>
      </c>
      <c r="O307" s="14" t="s">
        <v>84</v>
      </c>
      <c r="P307" s="14" t="s">
        <v>113</v>
      </c>
      <c r="Q307" s="14"/>
      <c r="R307" s="14"/>
      <c r="S307" s="14"/>
      <c r="T307" s="14">
        <v>192630</v>
      </c>
      <c r="U307" s="14">
        <v>704754</v>
      </c>
    </row>
    <row r="308" spans="1:21">
      <c r="A308" s="17">
        <v>10</v>
      </c>
      <c r="B308" s="15" t="s">
        <v>17</v>
      </c>
      <c r="C308" s="17">
        <v>954</v>
      </c>
      <c r="D308" s="14" t="s">
        <v>1178</v>
      </c>
      <c r="E308" s="14" t="str">
        <f t="shared" si="4"/>
        <v>פרדס חנה. מספר סניף: 954</v>
      </c>
      <c r="F308" s="14" t="s">
        <v>1179</v>
      </c>
      <c r="G308" s="14" t="s">
        <v>1180</v>
      </c>
      <c r="H308" s="14">
        <v>3702100</v>
      </c>
      <c r="I308" s="14"/>
      <c r="J308" s="14" t="s">
        <v>296</v>
      </c>
      <c r="K308" s="14" t="s">
        <v>1181</v>
      </c>
      <c r="L308" s="14" t="s">
        <v>298</v>
      </c>
      <c r="M308" s="14" t="s">
        <v>285</v>
      </c>
      <c r="N308" s="14" t="s">
        <v>67</v>
      </c>
      <c r="O308" s="14" t="s">
        <v>84</v>
      </c>
      <c r="P308" s="14" t="s">
        <v>113</v>
      </c>
      <c r="Q308" s="14"/>
      <c r="R308" s="14"/>
      <c r="S308" s="14"/>
      <c r="T308" s="14">
        <v>197613</v>
      </c>
      <c r="U308" s="14">
        <v>709111</v>
      </c>
    </row>
    <row r="309" spans="1:21">
      <c r="A309" s="17">
        <v>10</v>
      </c>
      <c r="B309" s="15" t="s">
        <v>17</v>
      </c>
      <c r="C309" s="17">
        <v>955</v>
      </c>
      <c r="D309" s="14" t="s">
        <v>1182</v>
      </c>
      <c r="E309" s="14" t="str">
        <f t="shared" si="4"/>
        <v>בנימינה. מספר סניף: 955</v>
      </c>
      <c r="F309" s="14" t="s">
        <v>1183</v>
      </c>
      <c r="G309" s="14" t="s">
        <v>1182</v>
      </c>
      <c r="H309" s="14">
        <v>3053828</v>
      </c>
      <c r="I309" s="14"/>
      <c r="J309" s="14" t="s">
        <v>296</v>
      </c>
      <c r="K309" s="14" t="s">
        <v>1184</v>
      </c>
      <c r="L309" s="14" t="s">
        <v>298</v>
      </c>
      <c r="M309" s="14" t="s">
        <v>66</v>
      </c>
      <c r="N309" s="14" t="s">
        <v>67</v>
      </c>
      <c r="O309" s="14" t="s">
        <v>84</v>
      </c>
      <c r="P309" s="14" t="s">
        <v>113</v>
      </c>
      <c r="Q309" s="14"/>
      <c r="R309" s="14"/>
      <c r="S309" s="14"/>
      <c r="T309" s="14">
        <v>195467</v>
      </c>
      <c r="U309" s="14">
        <v>714119</v>
      </c>
    </row>
    <row r="310" spans="1:21">
      <c r="A310" s="17">
        <v>10</v>
      </c>
      <c r="B310" s="15" t="s">
        <v>17</v>
      </c>
      <c r="C310" s="17">
        <v>956</v>
      </c>
      <c r="D310" s="14" t="s">
        <v>411</v>
      </c>
      <c r="E310" s="14" t="str">
        <f t="shared" si="4"/>
        <v>זכרון יעקב. מספר סניף: 956</v>
      </c>
      <c r="F310" s="14" t="s">
        <v>1185</v>
      </c>
      <c r="G310" s="14" t="s">
        <v>411</v>
      </c>
      <c r="H310" s="14">
        <v>3091112</v>
      </c>
      <c r="I310" s="14"/>
      <c r="J310" s="14" t="s">
        <v>296</v>
      </c>
      <c r="K310" s="14" t="s">
        <v>1186</v>
      </c>
      <c r="L310" s="14" t="s">
        <v>298</v>
      </c>
      <c r="M310" s="14" t="s">
        <v>66</v>
      </c>
      <c r="N310" s="14" t="s">
        <v>67</v>
      </c>
      <c r="O310" s="14" t="s">
        <v>84</v>
      </c>
      <c r="P310" s="14" t="s">
        <v>113</v>
      </c>
      <c r="Q310" s="14"/>
      <c r="R310" s="14"/>
      <c r="S310" s="14"/>
      <c r="T310" s="14">
        <v>195905</v>
      </c>
      <c r="U310" s="14">
        <v>720026</v>
      </c>
    </row>
    <row r="311" spans="1:21">
      <c r="A311" s="17">
        <v>10</v>
      </c>
      <c r="B311" s="15" t="s">
        <v>17</v>
      </c>
      <c r="C311" s="17">
        <v>957</v>
      </c>
      <c r="D311" s="14" t="s">
        <v>1187</v>
      </c>
      <c r="E311" s="14" t="str">
        <f t="shared" si="4"/>
        <v>אבן יהודה. מספר סניף: 957</v>
      </c>
      <c r="F311" s="14" t="s">
        <v>1188</v>
      </c>
      <c r="G311" s="14" t="s">
        <v>1187</v>
      </c>
      <c r="H311" s="14">
        <v>4051136</v>
      </c>
      <c r="I311" s="14"/>
      <c r="J311" s="14" t="s">
        <v>296</v>
      </c>
      <c r="K311" s="14" t="s">
        <v>1189</v>
      </c>
      <c r="L311" s="14" t="s">
        <v>298</v>
      </c>
      <c r="M311" s="14" t="s">
        <v>285</v>
      </c>
      <c r="N311" s="14" t="s">
        <v>67</v>
      </c>
      <c r="O311" s="14" t="s">
        <v>84</v>
      </c>
      <c r="P311" s="14" t="s">
        <v>113</v>
      </c>
      <c r="Q311" s="14"/>
      <c r="R311" s="14"/>
      <c r="S311" s="14"/>
      <c r="T311" s="14">
        <v>189661</v>
      </c>
      <c r="U311" s="14">
        <v>686260</v>
      </c>
    </row>
    <row r="312" spans="1:21">
      <c r="A312" s="17">
        <v>10</v>
      </c>
      <c r="B312" s="15" t="s">
        <v>17</v>
      </c>
      <c r="C312" s="17">
        <v>958</v>
      </c>
      <c r="D312" s="14" t="s">
        <v>1190</v>
      </c>
      <c r="E312" s="14" t="str">
        <f t="shared" si="4"/>
        <v>הרצליה פתוח. מספר סניף: 958</v>
      </c>
      <c r="F312" s="14" t="s">
        <v>1191</v>
      </c>
      <c r="G312" s="14" t="s">
        <v>687</v>
      </c>
      <c r="H312" s="14">
        <v>4664131</v>
      </c>
      <c r="I312" s="14"/>
      <c r="J312" s="14" t="s">
        <v>296</v>
      </c>
      <c r="K312" s="14" t="s">
        <v>1192</v>
      </c>
      <c r="L312" s="14" t="s">
        <v>298</v>
      </c>
      <c r="M312" s="14" t="s">
        <v>285</v>
      </c>
      <c r="N312" s="14" t="s">
        <v>67</v>
      </c>
      <c r="O312" s="14" t="s">
        <v>84</v>
      </c>
      <c r="P312" s="14" t="s">
        <v>113</v>
      </c>
      <c r="Q312" s="14"/>
      <c r="R312" s="14"/>
      <c r="S312" s="14"/>
      <c r="T312" s="14">
        <v>181781</v>
      </c>
      <c r="U312" s="14">
        <v>676270</v>
      </c>
    </row>
    <row r="313" spans="1:21">
      <c r="A313" s="17">
        <v>10</v>
      </c>
      <c r="B313" s="15" t="s">
        <v>17</v>
      </c>
      <c r="C313" s="17">
        <v>959</v>
      </c>
      <c r="D313" s="14" t="s">
        <v>1193</v>
      </c>
      <c r="E313" s="14" t="str">
        <f t="shared" si="4"/>
        <v>גבעת אולגה. מספר סניף: 959</v>
      </c>
      <c r="F313" s="14" t="s">
        <v>1194</v>
      </c>
      <c r="G313" s="14" t="s">
        <v>78</v>
      </c>
      <c r="H313" s="14">
        <v>3830008</v>
      </c>
      <c r="I313" s="14"/>
      <c r="J313" s="14" t="s">
        <v>296</v>
      </c>
      <c r="K313" s="14" t="s">
        <v>1195</v>
      </c>
      <c r="L313" s="14" t="s">
        <v>298</v>
      </c>
      <c r="M313" s="14" t="s">
        <v>66</v>
      </c>
      <c r="N313" s="14" t="s">
        <v>67</v>
      </c>
      <c r="O313" s="14" t="s">
        <v>84</v>
      </c>
      <c r="P313" s="14" t="s">
        <v>113</v>
      </c>
      <c r="Q313" s="14"/>
      <c r="R313" s="14"/>
      <c r="S313" s="14"/>
      <c r="T313" s="14">
        <v>189507</v>
      </c>
      <c r="U313" s="14">
        <v>705057</v>
      </c>
    </row>
    <row r="314" spans="1:21">
      <c r="A314" s="17">
        <v>10</v>
      </c>
      <c r="B314" s="15" t="s">
        <v>17</v>
      </c>
      <c r="C314" s="17">
        <v>960</v>
      </c>
      <c r="D314" s="14" t="s">
        <v>1196</v>
      </c>
      <c r="E314" s="14" t="str">
        <f t="shared" si="4"/>
        <v>עכו. מספר סניף: 960</v>
      </c>
      <c r="F314" s="14" t="s">
        <v>1197</v>
      </c>
      <c r="G314" s="14" t="s">
        <v>1196</v>
      </c>
      <c r="H314" s="14">
        <v>2450110</v>
      </c>
      <c r="I314" s="14"/>
      <c r="J314" s="14" t="s">
        <v>296</v>
      </c>
      <c r="K314" s="14" t="s">
        <v>1198</v>
      </c>
      <c r="L314" s="14" t="s">
        <v>298</v>
      </c>
      <c r="M314" s="14" t="s">
        <v>285</v>
      </c>
      <c r="N314" s="14" t="s">
        <v>74</v>
      </c>
      <c r="O314" s="14" t="s">
        <v>84</v>
      </c>
      <c r="P314" s="14" t="s">
        <v>113</v>
      </c>
      <c r="Q314" s="14"/>
      <c r="R314" s="14"/>
      <c r="S314" s="14"/>
      <c r="T314" s="14">
        <v>207097</v>
      </c>
      <c r="U314" s="14">
        <v>759158</v>
      </c>
    </row>
    <row r="315" spans="1:21">
      <c r="A315" s="17">
        <v>10</v>
      </c>
      <c r="B315" s="15" t="s">
        <v>17</v>
      </c>
      <c r="C315" s="17">
        <v>961</v>
      </c>
      <c r="D315" s="14" t="s">
        <v>241</v>
      </c>
      <c r="E315" s="14" t="str">
        <f t="shared" si="4"/>
        <v>כרמיאל. מספר סניף: 961</v>
      </c>
      <c r="F315" s="14" t="s">
        <v>1199</v>
      </c>
      <c r="G315" s="14" t="s">
        <v>241</v>
      </c>
      <c r="H315" s="14">
        <v>2165112</v>
      </c>
      <c r="I315" s="14"/>
      <c r="J315" s="14" t="s">
        <v>296</v>
      </c>
      <c r="K315" s="14" t="s">
        <v>1200</v>
      </c>
      <c r="L315" s="14" t="s">
        <v>298</v>
      </c>
      <c r="M315" s="14" t="s">
        <v>285</v>
      </c>
      <c r="N315" s="14" t="s">
        <v>67</v>
      </c>
      <c r="O315" s="14" t="s">
        <v>84</v>
      </c>
      <c r="P315" s="14" t="s">
        <v>113</v>
      </c>
      <c r="Q315" s="14"/>
      <c r="R315" s="14"/>
      <c r="S315" s="14"/>
      <c r="T315" s="14">
        <v>228703</v>
      </c>
      <c r="U315" s="14">
        <v>758509</v>
      </c>
    </row>
    <row r="316" spans="1:21">
      <c r="A316" s="17">
        <v>10</v>
      </c>
      <c r="B316" s="15" t="s">
        <v>17</v>
      </c>
      <c r="C316" s="17">
        <v>962</v>
      </c>
      <c r="D316" s="14" t="s">
        <v>179</v>
      </c>
      <c r="E316" s="14" t="str">
        <f t="shared" si="4"/>
        <v>נהריה. מספר סניף: 962</v>
      </c>
      <c r="F316" s="14" t="s">
        <v>1201</v>
      </c>
      <c r="G316" s="14" t="s">
        <v>179</v>
      </c>
      <c r="H316" s="14">
        <v>2242001</v>
      </c>
      <c r="I316" s="14"/>
      <c r="J316" s="14" t="s">
        <v>296</v>
      </c>
      <c r="K316" s="14" t="s">
        <v>1202</v>
      </c>
      <c r="L316" s="14" t="s">
        <v>298</v>
      </c>
      <c r="M316" s="14" t="s">
        <v>285</v>
      </c>
      <c r="N316" s="14" t="s">
        <v>67</v>
      </c>
      <c r="O316" s="14" t="s">
        <v>84</v>
      </c>
      <c r="P316" s="14" t="s">
        <v>113</v>
      </c>
      <c r="Q316" s="14"/>
      <c r="R316" s="14"/>
      <c r="S316" s="14"/>
      <c r="T316" s="14">
        <v>209009</v>
      </c>
      <c r="U316" s="14">
        <v>767951</v>
      </c>
    </row>
    <row r="317" spans="1:21">
      <c r="A317" s="17">
        <v>10</v>
      </c>
      <c r="B317" s="15" t="s">
        <v>17</v>
      </c>
      <c r="C317" s="17">
        <v>963</v>
      </c>
      <c r="D317" s="14" t="s">
        <v>1203</v>
      </c>
      <c r="E317" s="14" t="str">
        <f t="shared" si="4"/>
        <v>רוגוזין. מספר סניף: 963</v>
      </c>
      <c r="F317" s="14" t="s">
        <v>1204</v>
      </c>
      <c r="G317" s="14" t="s">
        <v>81</v>
      </c>
      <c r="H317" s="14">
        <v>7742302</v>
      </c>
      <c r="I317" s="14"/>
      <c r="J317" s="14" t="s">
        <v>296</v>
      </c>
      <c r="K317" s="14" t="s">
        <v>1205</v>
      </c>
      <c r="L317" s="14" t="s">
        <v>298</v>
      </c>
      <c r="M317" s="14" t="s">
        <v>66</v>
      </c>
      <c r="N317" s="14" t="s">
        <v>74</v>
      </c>
      <c r="O317" s="14" t="s">
        <v>84</v>
      </c>
      <c r="P317" s="14" t="s">
        <v>113</v>
      </c>
      <c r="Q317" s="14"/>
      <c r="R317" s="14"/>
      <c r="S317" s="14"/>
      <c r="T317" s="14">
        <v>166452</v>
      </c>
      <c r="U317" s="14">
        <v>634195</v>
      </c>
    </row>
    <row r="318" spans="1:21">
      <c r="A318" s="17">
        <v>10</v>
      </c>
      <c r="B318" s="15" t="s">
        <v>17</v>
      </c>
      <c r="C318" s="17">
        <v>964</v>
      </c>
      <c r="D318" s="14" t="s">
        <v>1206</v>
      </c>
      <c r="E318" s="14" t="str">
        <f t="shared" si="4"/>
        <v>נצרת. מספר סניף: 964</v>
      </c>
      <c r="F318" s="14" t="s">
        <v>1207</v>
      </c>
      <c r="G318" s="14" t="s">
        <v>1206</v>
      </c>
      <c r="H318" s="14">
        <v>7403024</v>
      </c>
      <c r="I318" s="14"/>
      <c r="J318" s="14" t="s">
        <v>296</v>
      </c>
      <c r="K318" s="14" t="s">
        <v>1208</v>
      </c>
      <c r="L318" s="14" t="s">
        <v>298</v>
      </c>
      <c r="M318" s="14" t="s">
        <v>66</v>
      </c>
      <c r="N318" s="14" t="s">
        <v>67</v>
      </c>
      <c r="O318" s="14" t="s">
        <v>84</v>
      </c>
      <c r="P318" s="14" t="s">
        <v>113</v>
      </c>
      <c r="Q318" s="14"/>
      <c r="R318" s="14"/>
      <c r="S318" s="14"/>
      <c r="T318" s="14">
        <v>228269</v>
      </c>
      <c r="U318" s="14">
        <v>733962</v>
      </c>
    </row>
    <row r="319" spans="1:21">
      <c r="A319" s="17">
        <v>10</v>
      </c>
      <c r="B319" s="15" t="s">
        <v>17</v>
      </c>
      <c r="C319" s="17">
        <v>965</v>
      </c>
      <c r="D319" s="14" t="s">
        <v>222</v>
      </c>
      <c r="E319" s="14" t="str">
        <f t="shared" si="4"/>
        <v>עפולה. מספר סניף: 965</v>
      </c>
      <c r="F319" s="14" t="s">
        <v>1209</v>
      </c>
      <c r="G319" s="14" t="s">
        <v>222</v>
      </c>
      <c r="H319" s="14">
        <v>1839010</v>
      </c>
      <c r="I319" s="14"/>
      <c r="J319" s="14" t="s">
        <v>296</v>
      </c>
      <c r="K319" s="14" t="s">
        <v>1210</v>
      </c>
      <c r="L319" s="14" t="s">
        <v>298</v>
      </c>
      <c r="M319" s="14" t="s">
        <v>285</v>
      </c>
      <c r="N319" s="14" t="s">
        <v>74</v>
      </c>
      <c r="O319" s="14" t="s">
        <v>84</v>
      </c>
      <c r="P319" s="14" t="s">
        <v>113</v>
      </c>
      <c r="Q319" s="14"/>
      <c r="R319" s="14"/>
      <c r="S319" s="14"/>
      <c r="T319" s="14">
        <v>227279</v>
      </c>
      <c r="U319" s="14">
        <v>723923</v>
      </c>
    </row>
    <row r="320" spans="1:21">
      <c r="A320" s="17">
        <v>10</v>
      </c>
      <c r="B320" s="15" t="s">
        <v>17</v>
      </c>
      <c r="C320" s="17">
        <v>966</v>
      </c>
      <c r="D320" s="14" t="s">
        <v>1211</v>
      </c>
      <c r="E320" s="14" t="str">
        <f t="shared" si="4"/>
        <v>בית שאן. מספר סניף: 966</v>
      </c>
      <c r="F320" s="14" t="s">
        <v>1212</v>
      </c>
      <c r="G320" s="14" t="s">
        <v>1211</v>
      </c>
      <c r="H320" s="14">
        <v>1173691</v>
      </c>
      <c r="I320" s="14"/>
      <c r="J320" s="14" t="s">
        <v>296</v>
      </c>
      <c r="K320" s="14" t="s">
        <v>1213</v>
      </c>
      <c r="L320" s="14" t="s">
        <v>298</v>
      </c>
      <c r="M320" s="14" t="s">
        <v>66</v>
      </c>
      <c r="N320" s="14" t="s">
        <v>67</v>
      </c>
      <c r="O320" s="14" t="s">
        <v>84</v>
      </c>
      <c r="P320" s="14" t="s">
        <v>1214</v>
      </c>
      <c r="Q320" s="14"/>
      <c r="R320" s="14"/>
      <c r="S320" s="14"/>
      <c r="T320" s="14">
        <v>247068</v>
      </c>
      <c r="U320" s="14">
        <v>711683</v>
      </c>
    </row>
    <row r="321" spans="1:21">
      <c r="A321" s="17">
        <v>10</v>
      </c>
      <c r="B321" s="15" t="s">
        <v>17</v>
      </c>
      <c r="C321" s="17">
        <v>968</v>
      </c>
      <c r="D321" s="14" t="s">
        <v>1215</v>
      </c>
      <c r="E321" s="14" t="str">
        <f t="shared" si="4"/>
        <v>עסקים הר חוצבים. מספר סניף: 968</v>
      </c>
      <c r="F321" s="14" t="s">
        <v>1216</v>
      </c>
      <c r="G321" s="14" t="s">
        <v>62</v>
      </c>
      <c r="H321" s="14">
        <v>7019900</v>
      </c>
      <c r="I321" s="14"/>
      <c r="J321" s="14" t="s">
        <v>1217</v>
      </c>
      <c r="K321" s="14" t="s">
        <v>1218</v>
      </c>
      <c r="L321" s="14"/>
      <c r="M321" s="14" t="s">
        <v>66</v>
      </c>
      <c r="N321" s="14" t="s">
        <v>74</v>
      </c>
      <c r="O321" s="14" t="s">
        <v>68</v>
      </c>
      <c r="P321" s="14" t="s">
        <v>1219</v>
      </c>
      <c r="Q321" s="14"/>
      <c r="R321" s="14"/>
      <c r="S321" s="14"/>
      <c r="T321" s="14">
        <v>220293</v>
      </c>
      <c r="U321" s="14">
        <v>634383</v>
      </c>
    </row>
    <row r="322" spans="1:21">
      <c r="A322" s="17">
        <v>10</v>
      </c>
      <c r="B322" s="15" t="s">
        <v>17</v>
      </c>
      <c r="C322" s="17">
        <v>970</v>
      </c>
      <c r="D322" s="14" t="s">
        <v>228</v>
      </c>
      <c r="E322" s="14" t="str">
        <f t="shared" si="4"/>
        <v>טבריה. מספר סניף: 970</v>
      </c>
      <c r="F322" s="14" t="s">
        <v>1220</v>
      </c>
      <c r="G322" s="14" t="s">
        <v>228</v>
      </c>
      <c r="H322" s="14">
        <v>1420100</v>
      </c>
      <c r="I322" s="14"/>
      <c r="J322" s="14" t="s">
        <v>296</v>
      </c>
      <c r="K322" s="14" t="s">
        <v>1221</v>
      </c>
      <c r="L322" s="14" t="s">
        <v>298</v>
      </c>
      <c r="M322" s="14" t="s">
        <v>285</v>
      </c>
      <c r="N322" s="14" t="s">
        <v>74</v>
      </c>
      <c r="O322" s="14" t="s">
        <v>84</v>
      </c>
      <c r="P322" s="14" t="s">
        <v>113</v>
      </c>
      <c r="Q322" s="14"/>
      <c r="R322" s="14"/>
      <c r="S322" s="14"/>
      <c r="T322" s="14">
        <v>250982</v>
      </c>
      <c r="U322" s="14">
        <v>743596</v>
      </c>
    </row>
    <row r="323" spans="1:21">
      <c r="A323" s="17">
        <v>10</v>
      </c>
      <c r="B323" s="15" t="s">
        <v>17</v>
      </c>
      <c r="C323" s="17">
        <v>972</v>
      </c>
      <c r="D323" s="14" t="s">
        <v>1222</v>
      </c>
      <c r="E323" s="14" t="str">
        <f t="shared" ref="E323:E386" si="5">D323&amp;"."&amp;" "&amp;"מספר סניף:"&amp;" "&amp;C323</f>
        <v>נצרת עלית. מספר סניף: 972</v>
      </c>
      <c r="F323" s="14" t="s">
        <v>1223</v>
      </c>
      <c r="G323" s="14" t="s">
        <v>182</v>
      </c>
      <c r="H323" s="14">
        <v>1765307</v>
      </c>
      <c r="I323" s="14"/>
      <c r="J323" s="14" t="s">
        <v>296</v>
      </c>
      <c r="K323" s="14" t="s">
        <v>1224</v>
      </c>
      <c r="L323" s="14" t="s">
        <v>298</v>
      </c>
      <c r="M323" s="14" t="s">
        <v>285</v>
      </c>
      <c r="N323" s="14" t="s">
        <v>74</v>
      </c>
      <c r="O323" s="14" t="s">
        <v>84</v>
      </c>
      <c r="P323" s="14" t="s">
        <v>113</v>
      </c>
      <c r="Q323" s="14"/>
      <c r="R323" s="14"/>
      <c r="S323" s="14"/>
      <c r="T323" s="14">
        <v>230686</v>
      </c>
      <c r="U323" s="14">
        <v>734822</v>
      </c>
    </row>
    <row r="324" spans="1:21">
      <c r="A324" s="17">
        <v>10</v>
      </c>
      <c r="B324" s="15" t="s">
        <v>17</v>
      </c>
      <c r="C324" s="17">
        <v>975</v>
      </c>
      <c r="D324" s="14" t="s">
        <v>1225</v>
      </c>
      <c r="E324" s="14" t="str">
        <f t="shared" si="5"/>
        <v>צפת. מספר סניף: 975</v>
      </c>
      <c r="F324" s="14" t="s">
        <v>1226</v>
      </c>
      <c r="G324" s="14" t="s">
        <v>1225</v>
      </c>
      <c r="H324" s="14">
        <v>1320639</v>
      </c>
      <c r="I324" s="14"/>
      <c r="J324" s="14" t="s">
        <v>296</v>
      </c>
      <c r="K324" s="14" t="s">
        <v>1227</v>
      </c>
      <c r="L324" s="14" t="s">
        <v>298</v>
      </c>
      <c r="M324" s="14" t="s">
        <v>285</v>
      </c>
      <c r="N324" s="14" t="s">
        <v>74</v>
      </c>
      <c r="O324" s="14" t="s">
        <v>84</v>
      </c>
      <c r="P324" s="14" t="s">
        <v>113</v>
      </c>
      <c r="Q324" s="14"/>
      <c r="R324" s="14"/>
      <c r="S324" s="14"/>
      <c r="T324" s="14">
        <v>246466</v>
      </c>
      <c r="U324" s="14">
        <v>763781</v>
      </c>
    </row>
    <row r="325" spans="1:21">
      <c r="A325" s="17">
        <v>10</v>
      </c>
      <c r="B325" s="15" t="s">
        <v>17</v>
      </c>
      <c r="C325" s="17">
        <v>976</v>
      </c>
      <c r="D325" s="14" t="s">
        <v>1228</v>
      </c>
      <c r="E325" s="14" t="str">
        <f t="shared" si="5"/>
        <v>קרית שמונה. מספר סניף: 976</v>
      </c>
      <c r="F325" s="14" t="s">
        <v>1229</v>
      </c>
      <c r="G325" s="14" t="s">
        <v>1228</v>
      </c>
      <c r="H325" s="14">
        <v>1161105</v>
      </c>
      <c r="I325" s="14"/>
      <c r="J325" s="14" t="s">
        <v>296</v>
      </c>
      <c r="K325" s="14" t="s">
        <v>1230</v>
      </c>
      <c r="L325" s="14" t="s">
        <v>298</v>
      </c>
      <c r="M325" s="14" t="s">
        <v>66</v>
      </c>
      <c r="N325" s="14" t="s">
        <v>74</v>
      </c>
      <c r="O325" s="14" t="s">
        <v>84</v>
      </c>
      <c r="P325" s="14" t="s">
        <v>113</v>
      </c>
      <c r="Q325" s="14"/>
      <c r="R325" s="14"/>
      <c r="S325" s="14"/>
      <c r="T325" s="14">
        <v>253318</v>
      </c>
      <c r="U325" s="14">
        <v>790448</v>
      </c>
    </row>
    <row r="326" spans="1:21">
      <c r="A326" s="17">
        <v>10</v>
      </c>
      <c r="B326" s="15" t="s">
        <v>17</v>
      </c>
      <c r="C326" s="17">
        <v>978</v>
      </c>
      <c r="D326" s="14" t="s">
        <v>1231</v>
      </c>
      <c r="E326" s="14" t="str">
        <f t="shared" si="5"/>
        <v>עסקים רחובות. מספר סניף: 978</v>
      </c>
      <c r="F326" s="14" t="s">
        <v>1232</v>
      </c>
      <c r="G326" s="14" t="s">
        <v>1136</v>
      </c>
      <c r="H326" s="14">
        <v>7670609</v>
      </c>
      <c r="I326" s="14"/>
      <c r="J326" s="14" t="s">
        <v>1233</v>
      </c>
      <c r="K326" s="14" t="s">
        <v>1234</v>
      </c>
      <c r="L326" s="14"/>
      <c r="M326" s="14" t="s">
        <v>66</v>
      </c>
      <c r="N326" s="14" t="s">
        <v>74</v>
      </c>
      <c r="O326" s="14" t="s">
        <v>68</v>
      </c>
      <c r="P326" s="14" t="s">
        <v>1235</v>
      </c>
      <c r="Q326" s="14"/>
      <c r="R326" s="14"/>
      <c r="S326" s="14"/>
      <c r="T326" s="14">
        <v>181579</v>
      </c>
      <c r="U326" s="14">
        <v>647234</v>
      </c>
    </row>
    <row r="327" spans="1:21">
      <c r="A327" s="17">
        <v>10</v>
      </c>
      <c r="B327" s="15" t="s">
        <v>17</v>
      </c>
      <c r="C327" s="17">
        <v>980</v>
      </c>
      <c r="D327" s="14" t="s">
        <v>1236</v>
      </c>
      <c r="E327" s="14" t="str">
        <f t="shared" si="5"/>
        <v>טירה. מספר סניף: 980</v>
      </c>
      <c r="F327" s="14" t="s">
        <v>1237</v>
      </c>
      <c r="G327" s="14" t="s">
        <v>1236</v>
      </c>
      <c r="H327" s="14">
        <v>4491500</v>
      </c>
      <c r="I327" s="14"/>
      <c r="J327" s="14" t="s">
        <v>296</v>
      </c>
      <c r="K327" s="14" t="s">
        <v>1238</v>
      </c>
      <c r="L327" s="14" t="s">
        <v>298</v>
      </c>
      <c r="M327" s="14" t="s">
        <v>66</v>
      </c>
      <c r="N327" s="14" t="s">
        <v>74</v>
      </c>
      <c r="O327" s="14" t="s">
        <v>84</v>
      </c>
      <c r="P327" s="14" t="s">
        <v>113</v>
      </c>
      <c r="Q327" s="14"/>
      <c r="R327" s="14"/>
      <c r="S327" s="14"/>
      <c r="T327" s="14">
        <v>195800</v>
      </c>
      <c r="U327" s="14">
        <v>682082</v>
      </c>
    </row>
    <row r="328" spans="1:21">
      <c r="A328" s="17">
        <v>10</v>
      </c>
      <c r="B328" s="15" t="s">
        <v>17</v>
      </c>
      <c r="C328" s="17">
        <v>981</v>
      </c>
      <c r="D328" s="14" t="s">
        <v>1239</v>
      </c>
      <c r="E328" s="14" t="str">
        <f t="shared" si="5"/>
        <v>דאלית אל כרמל-עוספייה. מספר סניף: 981</v>
      </c>
      <c r="F328" s="14" t="s">
        <v>1240</v>
      </c>
      <c r="G328" s="14" t="s">
        <v>1241</v>
      </c>
      <c r="H328" s="14">
        <v>3005600</v>
      </c>
      <c r="I328" s="14"/>
      <c r="J328" s="14" t="s">
        <v>296</v>
      </c>
      <c r="K328" s="14" t="s">
        <v>1242</v>
      </c>
      <c r="L328" s="14" t="s">
        <v>298</v>
      </c>
      <c r="M328" s="14" t="s">
        <v>66</v>
      </c>
      <c r="N328" s="14" t="s">
        <v>67</v>
      </c>
      <c r="O328" s="14" t="s">
        <v>84</v>
      </c>
      <c r="P328" s="14" t="s">
        <v>113</v>
      </c>
      <c r="Q328" s="14"/>
      <c r="R328" s="14"/>
      <c r="S328" s="14"/>
      <c r="T328" s="14">
        <v>204969</v>
      </c>
      <c r="U328" s="14">
        <v>733463</v>
      </c>
    </row>
    <row r="329" spans="1:21">
      <c r="A329" s="17">
        <v>10</v>
      </c>
      <c r="B329" s="15" t="s">
        <v>17</v>
      </c>
      <c r="C329" s="17">
        <v>983</v>
      </c>
      <c r="D329" s="14" t="s">
        <v>1243</v>
      </c>
      <c r="E329" s="14" t="str">
        <f t="shared" si="5"/>
        <v>באקה אל גרביה. מספר סניף: 983</v>
      </c>
      <c r="F329" s="14" t="s">
        <v>1244</v>
      </c>
      <c r="G329" s="14" t="s">
        <v>1243</v>
      </c>
      <c r="H329" s="14">
        <v>3010000</v>
      </c>
      <c r="I329" s="14"/>
      <c r="J329" s="14" t="s">
        <v>296</v>
      </c>
      <c r="K329" s="14" t="s">
        <v>1245</v>
      </c>
      <c r="L329" s="14" t="s">
        <v>298</v>
      </c>
      <c r="M329" s="14" t="s">
        <v>66</v>
      </c>
      <c r="N329" s="14" t="s">
        <v>74</v>
      </c>
      <c r="O329" s="14" t="s">
        <v>84</v>
      </c>
      <c r="P329" s="14" t="s">
        <v>113</v>
      </c>
      <c r="Q329" s="14"/>
      <c r="R329" s="14"/>
      <c r="S329" s="14"/>
      <c r="T329" s="14">
        <v>204666</v>
      </c>
      <c r="U329" s="14">
        <v>702129</v>
      </c>
    </row>
    <row r="330" spans="1:21">
      <c r="A330" s="17">
        <v>10</v>
      </c>
      <c r="B330" s="15" t="s">
        <v>17</v>
      </c>
      <c r="C330" s="17">
        <v>985</v>
      </c>
      <c r="D330" s="14" t="s">
        <v>1246</v>
      </c>
      <c r="E330" s="14" t="str">
        <f t="shared" si="5"/>
        <v>קרית מלאכי. מספר סניף: 985</v>
      </c>
      <c r="F330" s="14" t="s">
        <v>1247</v>
      </c>
      <c r="G330" s="14" t="s">
        <v>1246</v>
      </c>
      <c r="H330" s="14">
        <v>8302059</v>
      </c>
      <c r="I330" s="14"/>
      <c r="J330" s="14" t="s">
        <v>296</v>
      </c>
      <c r="K330" s="14" t="s">
        <v>1248</v>
      </c>
      <c r="L330" s="14" t="s">
        <v>298</v>
      </c>
      <c r="M330" s="14" t="s">
        <v>66</v>
      </c>
      <c r="N330" s="14" t="s">
        <v>74</v>
      </c>
      <c r="O330" s="14" t="s">
        <v>84</v>
      </c>
      <c r="P330" s="14" t="s">
        <v>113</v>
      </c>
      <c r="Q330" s="14"/>
      <c r="R330" s="14"/>
      <c r="S330" s="14"/>
      <c r="T330" s="14">
        <v>176209</v>
      </c>
      <c r="U330" s="14">
        <v>626307</v>
      </c>
    </row>
    <row r="331" spans="1:21">
      <c r="A331" s="17">
        <v>10</v>
      </c>
      <c r="B331" s="15" t="s">
        <v>17</v>
      </c>
      <c r="C331" s="17">
        <v>987</v>
      </c>
      <c r="D331" s="14" t="s">
        <v>1249</v>
      </c>
      <c r="E331" s="14" t="str">
        <f t="shared" si="5"/>
        <v>מגדל העמק. מספר סניף: 987</v>
      </c>
      <c r="F331" s="14" t="s">
        <v>1250</v>
      </c>
      <c r="G331" s="14" t="s">
        <v>1249</v>
      </c>
      <c r="H331" s="14">
        <v>2302042</v>
      </c>
      <c r="I331" s="14"/>
      <c r="J331" s="14" t="s">
        <v>296</v>
      </c>
      <c r="K331" s="14" t="s">
        <v>1251</v>
      </c>
      <c r="L331" s="14" t="s">
        <v>298</v>
      </c>
      <c r="M331" s="14" t="s">
        <v>66</v>
      </c>
      <c r="N331" s="14" t="s">
        <v>74</v>
      </c>
      <c r="O331" s="14" t="s">
        <v>84</v>
      </c>
      <c r="P331" s="14" t="s">
        <v>113</v>
      </c>
      <c r="Q331" s="14"/>
      <c r="R331" s="14"/>
      <c r="S331" s="14"/>
      <c r="T331" s="14">
        <v>223023</v>
      </c>
      <c r="U331" s="14">
        <v>731521</v>
      </c>
    </row>
    <row r="332" spans="1:21">
      <c r="A332" s="17">
        <v>10</v>
      </c>
      <c r="B332" s="15" t="s">
        <v>17</v>
      </c>
      <c r="C332" s="17">
        <v>988</v>
      </c>
      <c r="D332" s="14" t="s">
        <v>1252</v>
      </c>
      <c r="E332" s="14" t="str">
        <f t="shared" si="5"/>
        <v>תל גנים. מספר סניף: 988</v>
      </c>
      <c r="F332" s="14" t="s">
        <v>1253</v>
      </c>
      <c r="G332" s="14" t="s">
        <v>991</v>
      </c>
      <c r="H332" s="14">
        <v>5360110</v>
      </c>
      <c r="I332" s="14"/>
      <c r="J332" s="14" t="s">
        <v>296</v>
      </c>
      <c r="K332" s="14" t="s">
        <v>1254</v>
      </c>
      <c r="L332" s="14" t="s">
        <v>298</v>
      </c>
      <c r="M332" s="14" t="s">
        <v>285</v>
      </c>
      <c r="N332" s="14" t="s">
        <v>74</v>
      </c>
      <c r="O332" s="14" t="s">
        <v>84</v>
      </c>
      <c r="P332" s="14" t="s">
        <v>113</v>
      </c>
      <c r="Q332" s="14"/>
      <c r="R332" s="14"/>
      <c r="S332" s="14"/>
      <c r="T332" s="14">
        <v>182785</v>
      </c>
      <c r="U332" s="14">
        <v>663204</v>
      </c>
    </row>
    <row r="333" spans="1:21">
      <c r="A333" s="17">
        <v>10</v>
      </c>
      <c r="B333" s="15" t="s">
        <v>17</v>
      </c>
      <c r="C333" s="17">
        <v>989</v>
      </c>
      <c r="D333" s="14" t="s">
        <v>1255</v>
      </c>
      <c r="E333" s="14" t="str">
        <f t="shared" si="5"/>
        <v>יחידת בצוע-מחלקת מט"י. מספר סניף: 989</v>
      </c>
      <c r="F333" s="14" t="s">
        <v>573</v>
      </c>
      <c r="G333" s="14" t="s">
        <v>88</v>
      </c>
      <c r="H333" s="14">
        <v>6513115</v>
      </c>
      <c r="I333" s="14"/>
      <c r="J333" s="14" t="s">
        <v>574</v>
      </c>
      <c r="K333" s="14" t="s">
        <v>1256</v>
      </c>
      <c r="L333" s="14"/>
      <c r="M333" s="14" t="s">
        <v>285</v>
      </c>
      <c r="N333" s="14"/>
      <c r="O333" s="14" t="s">
        <v>576</v>
      </c>
      <c r="P333" s="14" t="s">
        <v>1257</v>
      </c>
      <c r="Q333" s="14"/>
      <c r="R333" s="14"/>
      <c r="S333" s="14"/>
      <c r="T333" s="14">
        <v>178260</v>
      </c>
      <c r="U333" s="14">
        <v>663260</v>
      </c>
    </row>
    <row r="334" spans="1:21">
      <c r="A334" s="17">
        <v>10</v>
      </c>
      <c r="B334" s="15" t="s">
        <v>17</v>
      </c>
      <c r="C334" s="17">
        <v>991</v>
      </c>
      <c r="D334" s="14" t="s">
        <v>1258</v>
      </c>
      <c r="E334" s="14" t="str">
        <f t="shared" si="5"/>
        <v>ענף סליקה ומשלוח. מספר סניף: 991</v>
      </c>
      <c r="F334" s="14" t="s">
        <v>1259</v>
      </c>
      <c r="G334" s="14" t="s">
        <v>88</v>
      </c>
      <c r="H334" s="14">
        <v>6513114</v>
      </c>
      <c r="I334" s="14"/>
      <c r="J334" s="14" t="s">
        <v>1260</v>
      </c>
      <c r="K334" s="14" t="s">
        <v>284</v>
      </c>
      <c r="L334" s="14"/>
      <c r="M334" s="14" t="s">
        <v>285</v>
      </c>
      <c r="N334" s="14"/>
      <c r="O334" s="14" t="s">
        <v>576</v>
      </c>
      <c r="P334" s="14" t="s">
        <v>1261</v>
      </c>
      <c r="Q334" s="14"/>
      <c r="R334" s="14"/>
      <c r="S334" s="14"/>
      <c r="T334" s="14">
        <v>178260</v>
      </c>
      <c r="U334" s="14">
        <v>663260</v>
      </c>
    </row>
    <row r="335" spans="1:21">
      <c r="A335" s="17">
        <v>10</v>
      </c>
      <c r="B335" s="15" t="s">
        <v>17</v>
      </c>
      <c r="C335" s="17">
        <v>994</v>
      </c>
      <c r="D335" s="14" t="s">
        <v>1262</v>
      </c>
      <c r="E335" s="14" t="str">
        <f t="shared" si="5"/>
        <v>האפוטרופוס הכללי. מספר סניף: 994</v>
      </c>
      <c r="F335" s="14" t="s">
        <v>680</v>
      </c>
      <c r="G335" s="14" t="s">
        <v>62</v>
      </c>
      <c r="H335" s="14">
        <v>9410143</v>
      </c>
      <c r="I335" s="14"/>
      <c r="J335" s="14" t="s">
        <v>1263</v>
      </c>
      <c r="K335" s="14" t="s">
        <v>1264</v>
      </c>
      <c r="L335" s="14"/>
      <c r="M335" s="14" t="s">
        <v>285</v>
      </c>
      <c r="N335" s="14" t="s">
        <v>74</v>
      </c>
      <c r="O335" s="14" t="s">
        <v>576</v>
      </c>
      <c r="P335" s="14" t="s">
        <v>1257</v>
      </c>
      <c r="Q335" s="14"/>
      <c r="R335" s="14"/>
      <c r="S335" s="14"/>
      <c r="T335" s="14">
        <v>221117</v>
      </c>
      <c r="U335" s="14">
        <v>631377</v>
      </c>
    </row>
    <row r="336" spans="1:21">
      <c r="A336" s="17">
        <v>10</v>
      </c>
      <c r="B336" s="15" t="s">
        <v>17</v>
      </c>
      <c r="C336" s="17">
        <v>995</v>
      </c>
      <c r="D336" s="14" t="s">
        <v>1265</v>
      </c>
      <c r="E336" s="14" t="str">
        <f t="shared" si="5"/>
        <v>פרדיס. מספר סניף: 995</v>
      </c>
      <c r="F336" s="14" t="s">
        <v>1266</v>
      </c>
      <c r="G336" s="14" t="s">
        <v>1265</v>
      </c>
      <c r="H336" s="14">
        <v>3089800</v>
      </c>
      <c r="I336" s="14"/>
      <c r="J336" s="14" t="s">
        <v>296</v>
      </c>
      <c r="K336" s="14" t="s">
        <v>1267</v>
      </c>
      <c r="L336" s="14" t="s">
        <v>298</v>
      </c>
      <c r="M336" s="14" t="s">
        <v>285</v>
      </c>
      <c r="N336" s="14" t="s">
        <v>74</v>
      </c>
      <c r="O336" s="14" t="s">
        <v>84</v>
      </c>
      <c r="P336" s="14" t="s">
        <v>113</v>
      </c>
      <c r="Q336" s="14"/>
      <c r="R336" s="14"/>
      <c r="S336" s="14"/>
      <c r="T336" s="14">
        <v>195654</v>
      </c>
      <c r="U336" s="14">
        <v>722577</v>
      </c>
    </row>
    <row r="337" spans="1:21">
      <c r="A337" s="17">
        <v>10</v>
      </c>
      <c r="B337" s="15" t="s">
        <v>17</v>
      </c>
      <c r="C337" s="17">
        <v>999</v>
      </c>
      <c r="D337" s="14" t="s">
        <v>245</v>
      </c>
      <c r="E337" s="14" t="str">
        <f t="shared" si="5"/>
        <v>אילת. מספר סניף: 999</v>
      </c>
      <c r="F337" s="14" t="s">
        <v>1268</v>
      </c>
      <c r="G337" s="14" t="s">
        <v>245</v>
      </c>
      <c r="H337" s="14">
        <v>8801406</v>
      </c>
      <c r="I337" s="14"/>
      <c r="J337" s="14" t="s">
        <v>296</v>
      </c>
      <c r="K337" s="14" t="s">
        <v>1269</v>
      </c>
      <c r="L337" s="14" t="s">
        <v>298</v>
      </c>
      <c r="M337" s="14" t="s">
        <v>66</v>
      </c>
      <c r="N337" s="14" t="s">
        <v>74</v>
      </c>
      <c r="O337" s="14" t="s">
        <v>68</v>
      </c>
      <c r="P337" s="14" t="s">
        <v>113</v>
      </c>
      <c r="Q337" s="14"/>
      <c r="R337" s="14"/>
      <c r="S337" s="14"/>
      <c r="T337" s="14">
        <v>195043</v>
      </c>
      <c r="U337" s="14">
        <v>385313</v>
      </c>
    </row>
    <row r="338" spans="1:21">
      <c r="A338" s="17">
        <v>11</v>
      </c>
      <c r="B338" s="15" t="s">
        <v>11</v>
      </c>
      <c r="C338" s="17">
        <v>2</v>
      </c>
      <c r="D338" s="14" t="s">
        <v>222</v>
      </c>
      <c r="E338" s="14" t="str">
        <f t="shared" si="5"/>
        <v>עפולה. מספר סניף: 2</v>
      </c>
      <c r="F338" s="14" t="s">
        <v>1270</v>
      </c>
      <c r="G338" s="14" t="s">
        <v>222</v>
      </c>
      <c r="H338" s="14">
        <v>1839015</v>
      </c>
      <c r="I338" s="14"/>
      <c r="J338" s="14" t="s">
        <v>1271</v>
      </c>
      <c r="K338" s="14" t="s">
        <v>1272</v>
      </c>
      <c r="L338" s="14"/>
      <c r="M338" s="14" t="s">
        <v>285</v>
      </c>
      <c r="N338" s="14" t="s">
        <v>74</v>
      </c>
      <c r="O338" s="14" t="s">
        <v>68</v>
      </c>
      <c r="P338" s="14" t="s">
        <v>113</v>
      </c>
      <c r="Q338" s="14"/>
      <c r="R338" s="14"/>
      <c r="S338" s="14"/>
      <c r="T338" s="14">
        <v>227429</v>
      </c>
      <c r="U338" s="14">
        <v>723925</v>
      </c>
    </row>
    <row r="339" spans="1:21">
      <c r="A339" s="17">
        <v>11</v>
      </c>
      <c r="B339" s="15" t="s">
        <v>11</v>
      </c>
      <c r="C339" s="17">
        <v>3</v>
      </c>
      <c r="D339" s="14" t="s">
        <v>245</v>
      </c>
      <c r="E339" s="14" t="str">
        <f t="shared" si="5"/>
        <v>אילת. מספר סניף: 3</v>
      </c>
      <c r="F339" s="14" t="s">
        <v>1273</v>
      </c>
      <c r="G339" s="14" t="s">
        <v>245</v>
      </c>
      <c r="H339" s="14">
        <v>8801408</v>
      </c>
      <c r="I339" s="14"/>
      <c r="J339" s="14" t="s">
        <v>1274</v>
      </c>
      <c r="K339" s="14" t="s">
        <v>1275</v>
      </c>
      <c r="L339" s="14"/>
      <c r="M339" s="14" t="s">
        <v>285</v>
      </c>
      <c r="N339" s="14" t="s">
        <v>74</v>
      </c>
      <c r="O339" s="14" t="s">
        <v>84</v>
      </c>
      <c r="P339" s="14" t="s">
        <v>113</v>
      </c>
      <c r="Q339" s="14"/>
      <c r="R339" s="14"/>
      <c r="S339" s="14"/>
      <c r="T339" s="14">
        <v>195222</v>
      </c>
      <c r="U339" s="14">
        <v>385283</v>
      </c>
    </row>
    <row r="340" spans="1:21">
      <c r="A340" s="17">
        <v>11</v>
      </c>
      <c r="B340" s="15" t="s">
        <v>11</v>
      </c>
      <c r="C340" s="17">
        <v>4</v>
      </c>
      <c r="D340" s="14" t="s">
        <v>81</v>
      </c>
      <c r="E340" s="14" t="str">
        <f t="shared" si="5"/>
        <v>אשדוד. מספר סניף: 4</v>
      </c>
      <c r="F340" s="14" t="s">
        <v>1276</v>
      </c>
      <c r="G340" s="14" t="s">
        <v>81</v>
      </c>
      <c r="H340" s="14">
        <v>7745401</v>
      </c>
      <c r="I340" s="14"/>
      <c r="J340" s="14" t="s">
        <v>1277</v>
      </c>
      <c r="K340" s="14" t="s">
        <v>1278</v>
      </c>
      <c r="L340" s="14"/>
      <c r="M340" s="14" t="s">
        <v>285</v>
      </c>
      <c r="N340" s="14"/>
      <c r="O340" s="14" t="s">
        <v>84</v>
      </c>
      <c r="P340" s="14" t="s">
        <v>113</v>
      </c>
      <c r="Q340" s="14"/>
      <c r="R340" s="14"/>
      <c r="S340" s="14"/>
      <c r="T340" s="14">
        <v>167057</v>
      </c>
      <c r="U340" s="14">
        <v>635018</v>
      </c>
    </row>
    <row r="341" spans="1:21">
      <c r="A341" s="17">
        <v>11</v>
      </c>
      <c r="B341" s="15" t="s">
        <v>11</v>
      </c>
      <c r="C341" s="17">
        <v>5</v>
      </c>
      <c r="D341" s="14" t="s">
        <v>1222</v>
      </c>
      <c r="E341" s="14" t="str">
        <f t="shared" si="5"/>
        <v>נצרת עלית. מספר סניף: 5</v>
      </c>
      <c r="F341" s="14" t="s">
        <v>1279</v>
      </c>
      <c r="G341" s="14" t="s">
        <v>182</v>
      </c>
      <c r="H341" s="14">
        <v>1745100</v>
      </c>
      <c r="I341" s="14"/>
      <c r="J341" s="14" t="s">
        <v>1280</v>
      </c>
      <c r="K341" s="14" t="s">
        <v>1281</v>
      </c>
      <c r="L341" s="14"/>
      <c r="M341" s="14" t="s">
        <v>66</v>
      </c>
      <c r="N341" s="14" t="s">
        <v>67</v>
      </c>
      <c r="O341" s="14" t="s">
        <v>68</v>
      </c>
      <c r="P341" s="14" t="s">
        <v>113</v>
      </c>
      <c r="Q341" s="14"/>
      <c r="R341" s="14"/>
      <c r="S341" s="14"/>
      <c r="T341" s="14">
        <v>229458</v>
      </c>
      <c r="U341" s="14">
        <v>733046</v>
      </c>
    </row>
    <row r="342" spans="1:21">
      <c r="A342" s="17">
        <v>11</v>
      </c>
      <c r="B342" s="15" t="s">
        <v>11</v>
      </c>
      <c r="C342" s="17">
        <v>6</v>
      </c>
      <c r="D342" s="14" t="s">
        <v>1282</v>
      </c>
      <c r="E342" s="14" t="str">
        <f t="shared" si="5"/>
        <v>מדור פיתוח במחלקת חברות. מספר סניף: 6</v>
      </c>
      <c r="F342" s="14" t="s">
        <v>1283</v>
      </c>
      <c r="G342" s="14" t="s">
        <v>88</v>
      </c>
      <c r="H342" s="14">
        <v>6513607</v>
      </c>
      <c r="I342" s="14"/>
      <c r="J342" s="14" t="s">
        <v>1284</v>
      </c>
      <c r="K342" s="14"/>
      <c r="L342" s="14"/>
      <c r="M342" s="14" t="s">
        <v>285</v>
      </c>
      <c r="N342" s="14"/>
      <c r="O342" s="14" t="s">
        <v>576</v>
      </c>
      <c r="P342" s="14" t="s">
        <v>1285</v>
      </c>
      <c r="Q342" s="14"/>
      <c r="R342" s="14"/>
      <c r="S342" s="14"/>
      <c r="T342" s="14">
        <v>178525</v>
      </c>
      <c r="U342" s="14">
        <v>663241</v>
      </c>
    </row>
    <row r="343" spans="1:21">
      <c r="A343" s="17">
        <v>11</v>
      </c>
      <c r="B343" s="15" t="s">
        <v>11</v>
      </c>
      <c r="C343" s="17">
        <v>7</v>
      </c>
      <c r="D343" s="14" t="s">
        <v>1252</v>
      </c>
      <c r="E343" s="14" t="str">
        <f t="shared" si="5"/>
        <v>תל גנים. מספר סניף: 7</v>
      </c>
      <c r="F343" s="14" t="s">
        <v>1286</v>
      </c>
      <c r="G343" s="14" t="s">
        <v>146</v>
      </c>
      <c r="H343" s="14">
        <v>5231309</v>
      </c>
      <c r="I343" s="14"/>
      <c r="J343" s="14" t="s">
        <v>1287</v>
      </c>
      <c r="K343" s="14" t="s">
        <v>1288</v>
      </c>
      <c r="L343" s="14"/>
      <c r="M343" s="14" t="s">
        <v>285</v>
      </c>
      <c r="N343" s="14" t="s">
        <v>67</v>
      </c>
      <c r="O343" s="14" t="s">
        <v>68</v>
      </c>
      <c r="P343" s="14" t="s">
        <v>113</v>
      </c>
      <c r="Q343" s="14"/>
      <c r="R343" s="14"/>
      <c r="S343" s="14"/>
      <c r="T343" s="14">
        <v>182794</v>
      </c>
      <c r="U343" s="14">
        <v>663750</v>
      </c>
    </row>
    <row r="344" spans="1:21">
      <c r="A344" s="17">
        <v>11</v>
      </c>
      <c r="B344" s="15" t="s">
        <v>11</v>
      </c>
      <c r="C344" s="17">
        <v>8</v>
      </c>
      <c r="D344" s="14" t="s">
        <v>1289</v>
      </c>
      <c r="E344" s="14" t="str">
        <f t="shared" si="5"/>
        <v>שינקין. מספר סניף: 8</v>
      </c>
      <c r="F344" s="14" t="s">
        <v>1290</v>
      </c>
      <c r="G344" s="14" t="s">
        <v>88</v>
      </c>
      <c r="H344" s="14">
        <v>6523320</v>
      </c>
      <c r="I344" s="14"/>
      <c r="J344" s="14" t="s">
        <v>1291</v>
      </c>
      <c r="K344" s="14" t="s">
        <v>1292</v>
      </c>
      <c r="L344" s="14"/>
      <c r="M344" s="14" t="s">
        <v>285</v>
      </c>
      <c r="N344" s="14" t="s">
        <v>74</v>
      </c>
      <c r="O344" s="14" t="s">
        <v>68</v>
      </c>
      <c r="P344" s="14" t="s">
        <v>113</v>
      </c>
      <c r="Q344" s="14"/>
      <c r="R344" s="14"/>
      <c r="S344" s="14"/>
      <c r="T344" s="14">
        <v>179172</v>
      </c>
      <c r="U344" s="14">
        <v>663957</v>
      </c>
    </row>
    <row r="345" spans="1:21">
      <c r="A345" s="17">
        <v>11</v>
      </c>
      <c r="B345" s="15" t="s">
        <v>11</v>
      </c>
      <c r="C345" s="17">
        <v>10</v>
      </c>
      <c r="D345" s="14" t="s">
        <v>1293</v>
      </c>
      <c r="E345" s="14" t="str">
        <f t="shared" si="5"/>
        <v>ראשי ת"א. מספר סניף: 10</v>
      </c>
      <c r="F345" s="14" t="s">
        <v>1294</v>
      </c>
      <c r="G345" s="14" t="s">
        <v>88</v>
      </c>
      <c r="H345" s="14">
        <v>6513611</v>
      </c>
      <c r="I345" s="14"/>
      <c r="J345" s="14" t="s">
        <v>1295</v>
      </c>
      <c r="K345" s="14" t="s">
        <v>1296</v>
      </c>
      <c r="L345" s="14"/>
      <c r="M345" s="14" t="s">
        <v>66</v>
      </c>
      <c r="N345" s="14"/>
      <c r="O345" s="14" t="s">
        <v>84</v>
      </c>
      <c r="P345" s="14" t="s">
        <v>113</v>
      </c>
      <c r="Q345" s="14"/>
      <c r="R345" s="14"/>
      <c r="S345" s="14"/>
      <c r="T345" s="14">
        <v>178525</v>
      </c>
      <c r="U345" s="14">
        <v>663241</v>
      </c>
    </row>
    <row r="346" spans="1:21">
      <c r="A346" s="17">
        <v>11</v>
      </c>
      <c r="B346" s="15" t="s">
        <v>11</v>
      </c>
      <c r="C346" s="17">
        <v>14</v>
      </c>
      <c r="D346" s="14" t="s">
        <v>1297</v>
      </c>
      <c r="E346" s="14" t="str">
        <f t="shared" si="5"/>
        <v>תל אביב סיטי. מספר סניף: 14</v>
      </c>
      <c r="F346" s="14" t="s">
        <v>1298</v>
      </c>
      <c r="G346" s="14" t="s">
        <v>88</v>
      </c>
      <c r="H346" s="14">
        <v>6513620</v>
      </c>
      <c r="I346" s="14"/>
      <c r="J346" s="14" t="s">
        <v>1299</v>
      </c>
      <c r="K346" s="14" t="s">
        <v>1300</v>
      </c>
      <c r="L346" s="14"/>
      <c r="M346" s="14" t="s">
        <v>285</v>
      </c>
      <c r="N346" s="14" t="s">
        <v>74</v>
      </c>
      <c r="O346" s="14" t="s">
        <v>68</v>
      </c>
      <c r="P346" s="14" t="s">
        <v>113</v>
      </c>
      <c r="Q346" s="14"/>
      <c r="R346" s="14"/>
      <c r="S346" s="14"/>
      <c r="T346" s="14">
        <v>178525</v>
      </c>
      <c r="U346" s="14">
        <v>663241</v>
      </c>
    </row>
    <row r="347" spans="1:21">
      <c r="A347" s="17">
        <v>11</v>
      </c>
      <c r="B347" s="15" t="s">
        <v>11</v>
      </c>
      <c r="C347" s="17">
        <v>16</v>
      </c>
      <c r="D347" s="14" t="s">
        <v>1301</v>
      </c>
      <c r="E347" s="14" t="str">
        <f t="shared" si="5"/>
        <v>אלנבי. מספר סניף: 16</v>
      </c>
      <c r="F347" s="14" t="s">
        <v>1302</v>
      </c>
      <c r="G347" s="14" t="s">
        <v>88</v>
      </c>
      <c r="H347" s="14">
        <v>6581208</v>
      </c>
      <c r="I347" s="14"/>
      <c r="J347" s="14" t="s">
        <v>1303</v>
      </c>
      <c r="K347" s="14" t="s">
        <v>1304</v>
      </c>
      <c r="L347" s="14"/>
      <c r="M347" s="14" t="s">
        <v>285</v>
      </c>
      <c r="N347" s="14" t="s">
        <v>74</v>
      </c>
      <c r="O347" s="14" t="s">
        <v>68</v>
      </c>
      <c r="P347" s="14" t="s">
        <v>113</v>
      </c>
      <c r="Q347" s="14"/>
      <c r="R347" s="14"/>
      <c r="S347" s="14"/>
      <c r="T347" s="14">
        <v>178528</v>
      </c>
      <c r="U347" s="14">
        <v>663927</v>
      </c>
    </row>
    <row r="348" spans="1:21">
      <c r="A348" s="17">
        <v>11</v>
      </c>
      <c r="B348" s="15" t="s">
        <v>11</v>
      </c>
      <c r="C348" s="17">
        <v>17</v>
      </c>
      <c r="D348" s="14" t="s">
        <v>1305</v>
      </c>
      <c r="E348" s="14" t="str">
        <f t="shared" si="5"/>
        <v>דרך שלמה. מספר סניף: 17</v>
      </c>
      <c r="F348" s="14" t="s">
        <v>1306</v>
      </c>
      <c r="G348" s="14" t="s">
        <v>88</v>
      </c>
      <c r="H348" s="14">
        <v>6653101</v>
      </c>
      <c r="I348" s="14"/>
      <c r="J348" s="14" t="s">
        <v>1307</v>
      </c>
      <c r="K348" s="14" t="s">
        <v>1308</v>
      </c>
      <c r="L348" s="14"/>
      <c r="M348" s="14" t="s">
        <v>285</v>
      </c>
      <c r="N348" s="14" t="s">
        <v>74</v>
      </c>
      <c r="O348" s="14" t="s">
        <v>68</v>
      </c>
      <c r="P348" s="14" t="s">
        <v>113</v>
      </c>
      <c r="Q348" s="14"/>
      <c r="R348" s="14"/>
      <c r="S348" s="14"/>
      <c r="T348" s="14">
        <v>178640</v>
      </c>
      <c r="U348" s="14">
        <v>662468</v>
      </c>
    </row>
    <row r="349" spans="1:21">
      <c r="A349" s="17">
        <v>11</v>
      </c>
      <c r="B349" s="15" t="s">
        <v>11</v>
      </c>
      <c r="C349" s="17">
        <v>18</v>
      </c>
      <c r="D349" s="14" t="s">
        <v>1309</v>
      </c>
      <c r="E349" s="14" t="str">
        <f t="shared" si="5"/>
        <v>שכונת התקוה. מספר סניף: 18</v>
      </c>
      <c r="F349" s="14" t="s">
        <v>1310</v>
      </c>
      <c r="G349" s="14" t="s">
        <v>88</v>
      </c>
      <c r="H349" s="14">
        <v>6712808</v>
      </c>
      <c r="I349" s="14"/>
      <c r="J349" s="14" t="s">
        <v>1311</v>
      </c>
      <c r="K349" s="14" t="s">
        <v>1312</v>
      </c>
      <c r="L349" s="14"/>
      <c r="M349" s="14" t="s">
        <v>285</v>
      </c>
      <c r="N349" s="14" t="s">
        <v>67</v>
      </c>
      <c r="O349" s="14" t="s">
        <v>68</v>
      </c>
      <c r="P349" s="14" t="s">
        <v>113</v>
      </c>
      <c r="Q349" s="14"/>
      <c r="R349" s="14"/>
      <c r="S349" s="14"/>
      <c r="T349" s="14">
        <v>180442</v>
      </c>
      <c r="U349" s="14">
        <v>662246</v>
      </c>
    </row>
    <row r="350" spans="1:21">
      <c r="A350" s="17">
        <v>11</v>
      </c>
      <c r="B350" s="15" t="s">
        <v>11</v>
      </c>
      <c r="C350" s="17">
        <v>19</v>
      </c>
      <c r="D350" s="14" t="s">
        <v>1313</v>
      </c>
      <c r="E350" s="14" t="str">
        <f t="shared" si="5"/>
        <v>בן יהודה. מספר סניף: 19</v>
      </c>
      <c r="F350" s="14" t="s">
        <v>335</v>
      </c>
      <c r="G350" s="14" t="s">
        <v>88</v>
      </c>
      <c r="H350" s="14">
        <v>6343303</v>
      </c>
      <c r="I350" s="14"/>
      <c r="J350" s="14" t="s">
        <v>1314</v>
      </c>
      <c r="K350" s="14" t="s">
        <v>1315</v>
      </c>
      <c r="L350" s="14"/>
      <c r="M350" s="14" t="s">
        <v>285</v>
      </c>
      <c r="N350" s="14" t="s">
        <v>74</v>
      </c>
      <c r="O350" s="14" t="s">
        <v>68</v>
      </c>
      <c r="P350" s="14" t="s">
        <v>113</v>
      </c>
      <c r="Q350" s="14"/>
      <c r="R350" s="14"/>
      <c r="S350" s="14"/>
      <c r="T350" s="14">
        <v>178450</v>
      </c>
      <c r="U350" s="14">
        <v>665330</v>
      </c>
    </row>
    <row r="351" spans="1:21">
      <c r="A351" s="17">
        <v>11</v>
      </c>
      <c r="B351" s="15" t="s">
        <v>11</v>
      </c>
      <c r="C351" s="17">
        <v>26</v>
      </c>
      <c r="D351" s="14" t="s">
        <v>1316</v>
      </c>
      <c r="E351" s="14" t="str">
        <f t="shared" si="5"/>
        <v>חצרות יפו. מספר סניף: 26</v>
      </c>
      <c r="F351" s="14" t="s">
        <v>1317</v>
      </c>
      <c r="G351" s="14" t="s">
        <v>88</v>
      </c>
      <c r="H351" s="14">
        <v>6811201</v>
      </c>
      <c r="I351" s="14"/>
      <c r="J351" s="14" t="s">
        <v>1318</v>
      </c>
      <c r="K351" s="14" t="s">
        <v>1319</v>
      </c>
      <c r="L351" s="14"/>
      <c r="M351" s="14" t="s">
        <v>66</v>
      </c>
      <c r="N351" s="14" t="s">
        <v>67</v>
      </c>
      <c r="O351" s="14" t="s">
        <v>68</v>
      </c>
      <c r="P351" s="14" t="s">
        <v>113</v>
      </c>
      <c r="Q351" s="14"/>
      <c r="R351" s="14"/>
      <c r="S351" s="14"/>
      <c r="T351" s="14">
        <v>177472</v>
      </c>
      <c r="U351" s="14">
        <v>662483</v>
      </c>
    </row>
    <row r="352" spans="1:21">
      <c r="A352" s="17">
        <v>11</v>
      </c>
      <c r="B352" s="15" t="s">
        <v>11</v>
      </c>
      <c r="C352" s="17">
        <v>28</v>
      </c>
      <c r="D352" s="14" t="s">
        <v>1320</v>
      </c>
      <c r="E352" s="14" t="str">
        <f t="shared" si="5"/>
        <v>אבן גבירול. מספר סניף: 28</v>
      </c>
      <c r="F352" s="14" t="s">
        <v>1321</v>
      </c>
      <c r="G352" s="14" t="s">
        <v>88</v>
      </c>
      <c r="H352" s="14">
        <v>6296615</v>
      </c>
      <c r="I352" s="14"/>
      <c r="J352" s="14" t="s">
        <v>1322</v>
      </c>
      <c r="K352" s="14" t="s">
        <v>1323</v>
      </c>
      <c r="L352" s="14"/>
      <c r="M352" s="14" t="s">
        <v>285</v>
      </c>
      <c r="N352" s="14" t="s">
        <v>67</v>
      </c>
      <c r="O352" s="14" t="s">
        <v>68</v>
      </c>
      <c r="P352" s="14" t="s">
        <v>113</v>
      </c>
      <c r="Q352" s="14"/>
      <c r="R352" s="14"/>
      <c r="S352" s="14"/>
      <c r="T352" s="14">
        <v>179666</v>
      </c>
      <c r="U352" s="14">
        <v>666465</v>
      </c>
    </row>
    <row r="353" spans="1:21">
      <c r="A353" s="17">
        <v>11</v>
      </c>
      <c r="B353" s="15" t="s">
        <v>11</v>
      </c>
      <c r="C353" s="17">
        <v>34</v>
      </c>
      <c r="D353" s="14" t="s">
        <v>1324</v>
      </c>
      <c r="E353" s="14" t="str">
        <f t="shared" si="5"/>
        <v>הקריה. מספר סניף: 34</v>
      </c>
      <c r="F353" s="14" t="s">
        <v>1325</v>
      </c>
      <c r="G353" s="14" t="s">
        <v>88</v>
      </c>
      <c r="H353" s="14">
        <v>6473403</v>
      </c>
      <c r="I353" s="14"/>
      <c r="J353" s="14" t="s">
        <v>1326</v>
      </c>
      <c r="K353" s="14" t="s">
        <v>1327</v>
      </c>
      <c r="L353" s="14"/>
      <c r="M353" s="14" t="s">
        <v>66</v>
      </c>
      <c r="N353" s="14" t="s">
        <v>74</v>
      </c>
      <c r="O353" s="14" t="s">
        <v>68</v>
      </c>
      <c r="P353" s="14" t="s">
        <v>113</v>
      </c>
      <c r="Q353" s="14"/>
      <c r="R353" s="14"/>
      <c r="S353" s="14"/>
      <c r="T353" s="14">
        <v>179574</v>
      </c>
      <c r="U353" s="14">
        <v>664540</v>
      </c>
    </row>
    <row r="354" spans="1:21">
      <c r="A354" s="17">
        <v>11</v>
      </c>
      <c r="B354" s="15" t="s">
        <v>11</v>
      </c>
      <c r="C354" s="17">
        <v>38</v>
      </c>
      <c r="D354" s="14" t="s">
        <v>1328</v>
      </c>
      <c r="E354" s="14" t="str">
        <f t="shared" si="5"/>
        <v>יהודה המכבי. מספר סניף: 38</v>
      </c>
      <c r="F354" s="14" t="s">
        <v>1329</v>
      </c>
      <c r="G354" s="14" t="s">
        <v>88</v>
      </c>
      <c r="H354" s="14">
        <v>6230026</v>
      </c>
      <c r="I354" s="14"/>
      <c r="J354" s="14" t="s">
        <v>1330</v>
      </c>
      <c r="K354" s="14" t="s">
        <v>1331</v>
      </c>
      <c r="L354" s="14"/>
      <c r="M354" s="14" t="s">
        <v>285</v>
      </c>
      <c r="N354" s="14" t="s">
        <v>67</v>
      </c>
      <c r="O354" s="14" t="s">
        <v>68</v>
      </c>
      <c r="P354" s="14" t="s">
        <v>113</v>
      </c>
      <c r="Q354" s="14"/>
      <c r="R354" s="14"/>
      <c r="S354" s="14"/>
      <c r="T354" s="14">
        <v>180506</v>
      </c>
      <c r="U354" s="14">
        <v>666819</v>
      </c>
    </row>
    <row r="355" spans="1:21">
      <c r="A355" s="17">
        <v>11</v>
      </c>
      <c r="B355" s="15" t="s">
        <v>11</v>
      </c>
      <c r="C355" s="17">
        <v>40</v>
      </c>
      <c r="D355" s="14" t="s">
        <v>146</v>
      </c>
      <c r="E355" s="14" t="str">
        <f t="shared" si="5"/>
        <v>רמת גן. מספר סניף: 40</v>
      </c>
      <c r="F355" s="14" t="s">
        <v>1332</v>
      </c>
      <c r="G355" s="14" t="s">
        <v>146</v>
      </c>
      <c r="H355" s="14">
        <v>5242101</v>
      </c>
      <c r="I355" s="14"/>
      <c r="J355" s="14" t="s">
        <v>1333</v>
      </c>
      <c r="K355" s="14" t="s">
        <v>1334</v>
      </c>
      <c r="L355" s="14"/>
      <c r="M355" s="14" t="s">
        <v>285</v>
      </c>
      <c r="N355" s="14"/>
      <c r="O355" s="14" t="s">
        <v>84</v>
      </c>
      <c r="P355" s="14" t="s">
        <v>113</v>
      </c>
      <c r="Q355" s="14"/>
      <c r="R355" s="14"/>
      <c r="S355" s="14"/>
      <c r="T355" s="14">
        <v>182737</v>
      </c>
      <c r="U355" s="14">
        <v>665713</v>
      </c>
    </row>
    <row r="356" spans="1:21">
      <c r="A356" s="17">
        <v>11</v>
      </c>
      <c r="B356" s="15" t="s">
        <v>11</v>
      </c>
      <c r="C356" s="17">
        <v>41</v>
      </c>
      <c r="D356" s="14" t="s">
        <v>107</v>
      </c>
      <c r="E356" s="14" t="str">
        <f t="shared" si="5"/>
        <v>פתח תקוה. מספר סניף: 41</v>
      </c>
      <c r="F356" s="14" t="s">
        <v>1335</v>
      </c>
      <c r="G356" s="14" t="s">
        <v>107</v>
      </c>
      <c r="H356" s="14">
        <v>4936324</v>
      </c>
      <c r="I356" s="14"/>
      <c r="J356" s="14" t="s">
        <v>1336</v>
      </c>
      <c r="K356" s="14" t="s">
        <v>1337</v>
      </c>
      <c r="L356" s="14"/>
      <c r="M356" s="14" t="s">
        <v>285</v>
      </c>
      <c r="N356" s="14"/>
      <c r="O356" s="14" t="s">
        <v>84</v>
      </c>
      <c r="P356" s="14" t="s">
        <v>113</v>
      </c>
      <c r="Q356" s="14"/>
      <c r="R356" s="14"/>
      <c r="S356" s="14"/>
      <c r="T356" s="14">
        <v>189216</v>
      </c>
      <c r="U356" s="14">
        <v>666279</v>
      </c>
    </row>
    <row r="357" spans="1:21">
      <c r="A357" s="17">
        <v>11</v>
      </c>
      <c r="B357" s="15" t="s">
        <v>11</v>
      </c>
      <c r="C357" s="17">
        <v>42</v>
      </c>
      <c r="D357" s="14" t="s">
        <v>148</v>
      </c>
      <c r="E357" s="14" t="str">
        <f t="shared" si="5"/>
        <v>נתניה. מספר סניף: 42</v>
      </c>
      <c r="F357" s="14" t="s">
        <v>1338</v>
      </c>
      <c r="G357" s="14" t="s">
        <v>148</v>
      </c>
      <c r="H357" s="14">
        <v>4243208</v>
      </c>
      <c r="I357" s="14"/>
      <c r="J357" s="14" t="s">
        <v>1339</v>
      </c>
      <c r="K357" s="14" t="s">
        <v>1340</v>
      </c>
      <c r="L357" s="14"/>
      <c r="M357" s="14" t="s">
        <v>66</v>
      </c>
      <c r="N357" s="14"/>
      <c r="O357" s="14" t="s">
        <v>84</v>
      </c>
      <c r="P357" s="14" t="s">
        <v>113</v>
      </c>
      <c r="Q357" s="14"/>
      <c r="R357" s="14"/>
      <c r="S357" s="14"/>
      <c r="T357" s="14">
        <v>186648</v>
      </c>
      <c r="U357" s="14">
        <v>692761</v>
      </c>
    </row>
    <row r="358" spans="1:21">
      <c r="A358" s="17">
        <v>11</v>
      </c>
      <c r="B358" s="15" t="s">
        <v>11</v>
      </c>
      <c r="C358" s="17">
        <v>43</v>
      </c>
      <c r="D358" s="14" t="s">
        <v>1141</v>
      </c>
      <c r="E358" s="14" t="str">
        <f t="shared" si="5"/>
        <v>רמלה. מספר סניף: 43</v>
      </c>
      <c r="F358" s="14" t="s">
        <v>1341</v>
      </c>
      <c r="G358" s="14" t="s">
        <v>1141</v>
      </c>
      <c r="H358" s="14">
        <v>7240623</v>
      </c>
      <c r="I358" s="14"/>
      <c r="J358" s="14" t="s">
        <v>1342</v>
      </c>
      <c r="K358" s="14" t="s">
        <v>1343</v>
      </c>
      <c r="L358" s="14"/>
      <c r="M358" s="14" t="s">
        <v>285</v>
      </c>
      <c r="N358" s="14" t="s">
        <v>67</v>
      </c>
      <c r="O358" s="14" t="s">
        <v>68</v>
      </c>
      <c r="P358" s="14" t="s">
        <v>113</v>
      </c>
      <c r="Q358" s="14"/>
      <c r="R358" s="14"/>
      <c r="S358" s="14"/>
      <c r="T358" s="14">
        <v>187844</v>
      </c>
      <c r="U358" s="14">
        <v>648640</v>
      </c>
    </row>
    <row r="359" spans="1:21">
      <c r="A359" s="17">
        <v>11</v>
      </c>
      <c r="B359" s="15" t="s">
        <v>11</v>
      </c>
      <c r="C359" s="17">
        <v>44</v>
      </c>
      <c r="D359" s="14" t="s">
        <v>687</v>
      </c>
      <c r="E359" s="14" t="str">
        <f t="shared" si="5"/>
        <v>הרצליה. מספר סניף: 44</v>
      </c>
      <c r="F359" s="14" t="s">
        <v>1344</v>
      </c>
      <c r="G359" s="14" t="s">
        <v>687</v>
      </c>
      <c r="H359" s="14">
        <v>4649729</v>
      </c>
      <c r="I359" s="14"/>
      <c r="J359" s="14" t="s">
        <v>1345</v>
      </c>
      <c r="K359" s="14" t="s">
        <v>1346</v>
      </c>
      <c r="L359" s="14"/>
      <c r="M359" s="14" t="s">
        <v>66</v>
      </c>
      <c r="N359" s="14"/>
      <c r="O359" s="14" t="s">
        <v>84</v>
      </c>
      <c r="P359" s="14" t="s">
        <v>113</v>
      </c>
      <c r="Q359" s="14"/>
      <c r="R359" s="14"/>
      <c r="S359" s="14"/>
      <c r="T359" s="14">
        <v>185258</v>
      </c>
      <c r="U359" s="14">
        <v>674910</v>
      </c>
    </row>
    <row r="360" spans="1:21">
      <c r="A360" s="17">
        <v>11</v>
      </c>
      <c r="B360" s="15" t="s">
        <v>11</v>
      </c>
      <c r="C360" s="17">
        <v>45</v>
      </c>
      <c r="D360" s="14" t="s">
        <v>233</v>
      </c>
      <c r="E360" s="14" t="str">
        <f t="shared" si="5"/>
        <v>רחובות. מספר סניף: 45</v>
      </c>
      <c r="F360" s="14" t="s">
        <v>1347</v>
      </c>
      <c r="G360" s="14" t="s">
        <v>233</v>
      </c>
      <c r="H360" s="14">
        <v>7626812</v>
      </c>
      <c r="I360" s="14"/>
      <c r="J360" s="14" t="s">
        <v>1348</v>
      </c>
      <c r="K360" s="14" t="s">
        <v>1349</v>
      </c>
      <c r="L360" s="14"/>
      <c r="M360" s="14" t="s">
        <v>285</v>
      </c>
      <c r="N360" s="14"/>
      <c r="O360" s="14" t="s">
        <v>84</v>
      </c>
      <c r="P360" s="14" t="s">
        <v>113</v>
      </c>
      <c r="Q360" s="14"/>
      <c r="R360" s="14"/>
      <c r="S360" s="14"/>
      <c r="T360" s="14">
        <v>182211</v>
      </c>
      <c r="U360" s="14">
        <v>645070</v>
      </c>
    </row>
    <row r="361" spans="1:21">
      <c r="A361" s="17">
        <v>11</v>
      </c>
      <c r="B361" s="15" t="s">
        <v>11</v>
      </c>
      <c r="C361" s="17">
        <v>46</v>
      </c>
      <c r="D361" s="14" t="s">
        <v>228</v>
      </c>
      <c r="E361" s="14" t="str">
        <f t="shared" si="5"/>
        <v>טבריה. מספר סניף: 46</v>
      </c>
      <c r="F361" s="14" t="s">
        <v>1350</v>
      </c>
      <c r="G361" s="14" t="s">
        <v>228</v>
      </c>
      <c r="H361" s="14">
        <v>1420008</v>
      </c>
      <c r="I361" s="14"/>
      <c r="J361" s="14" t="s">
        <v>1351</v>
      </c>
      <c r="K361" s="14" t="s">
        <v>1352</v>
      </c>
      <c r="L361" s="14"/>
      <c r="M361" s="14" t="s">
        <v>66</v>
      </c>
      <c r="N361" s="14"/>
      <c r="O361" s="14" t="s">
        <v>84</v>
      </c>
      <c r="P361" s="14" t="s">
        <v>113</v>
      </c>
      <c r="Q361" s="14"/>
      <c r="R361" s="14"/>
      <c r="S361" s="14"/>
      <c r="T361" s="14">
        <v>250873</v>
      </c>
      <c r="U361" s="14">
        <v>743788</v>
      </c>
    </row>
    <row r="362" spans="1:21">
      <c r="A362" s="17">
        <v>11</v>
      </c>
      <c r="B362" s="15" t="s">
        <v>11</v>
      </c>
      <c r="C362" s="17">
        <v>49</v>
      </c>
      <c r="D362" s="14" t="s">
        <v>72</v>
      </c>
      <c r="E362" s="14" t="str">
        <f t="shared" si="5"/>
        <v>חולון. מספר סניף: 49</v>
      </c>
      <c r="F362" s="14" t="s">
        <v>1353</v>
      </c>
      <c r="G362" s="14" t="s">
        <v>72</v>
      </c>
      <c r="H362" s="14">
        <v>5833002</v>
      </c>
      <c r="I362" s="14"/>
      <c r="J362" s="14" t="s">
        <v>1354</v>
      </c>
      <c r="K362" s="14" t="s">
        <v>1355</v>
      </c>
      <c r="L362" s="14"/>
      <c r="M362" s="14" t="s">
        <v>66</v>
      </c>
      <c r="N362" s="14" t="s">
        <v>67</v>
      </c>
      <c r="O362" s="14" t="s">
        <v>68</v>
      </c>
      <c r="P362" s="14" t="s">
        <v>113</v>
      </c>
      <c r="Q362" s="14"/>
      <c r="R362" s="14"/>
      <c r="S362" s="14"/>
      <c r="T362" s="14">
        <v>179051</v>
      </c>
      <c r="U362" s="14">
        <v>658899</v>
      </c>
    </row>
    <row r="363" spans="1:21">
      <c r="A363" s="17">
        <v>11</v>
      </c>
      <c r="B363" s="15" t="s">
        <v>11</v>
      </c>
      <c r="C363" s="17">
        <v>51</v>
      </c>
      <c r="D363" s="14" t="s">
        <v>209</v>
      </c>
      <c r="E363" s="14" t="str">
        <f t="shared" si="5"/>
        <v>בת ים. מספר סניף: 51</v>
      </c>
      <c r="F363" s="14" t="s">
        <v>1356</v>
      </c>
      <c r="G363" s="14" t="s">
        <v>209</v>
      </c>
      <c r="H363" s="14">
        <v>5937134</v>
      </c>
      <c r="I363" s="14"/>
      <c r="J363" s="14" t="s">
        <v>1357</v>
      </c>
      <c r="K363" s="14" t="s">
        <v>1358</v>
      </c>
      <c r="L363" s="14"/>
      <c r="M363" s="14" t="s">
        <v>66</v>
      </c>
      <c r="N363" s="14" t="s">
        <v>67</v>
      </c>
      <c r="O363" s="14" t="s">
        <v>68</v>
      </c>
      <c r="P363" s="14" t="s">
        <v>113</v>
      </c>
      <c r="Q363" s="14"/>
      <c r="R363" s="14"/>
      <c r="S363" s="14"/>
      <c r="T363" s="14">
        <v>176083</v>
      </c>
      <c r="U363" s="14">
        <v>659181</v>
      </c>
    </row>
    <row r="364" spans="1:21">
      <c r="A364" s="17">
        <v>11</v>
      </c>
      <c r="B364" s="15" t="s">
        <v>11</v>
      </c>
      <c r="C364" s="17">
        <v>54</v>
      </c>
      <c r="D364" s="14" t="s">
        <v>101</v>
      </c>
      <c r="E364" s="14" t="str">
        <f t="shared" si="5"/>
        <v>כפר סבא. מספר סניף: 54</v>
      </c>
      <c r="F364" s="14" t="s">
        <v>1359</v>
      </c>
      <c r="G364" s="14" t="s">
        <v>101</v>
      </c>
      <c r="H364" s="14">
        <v>4421451</v>
      </c>
      <c r="I364" s="14"/>
      <c r="J364" s="14" t="s">
        <v>1360</v>
      </c>
      <c r="K364" s="14" t="s">
        <v>1361</v>
      </c>
      <c r="L364" s="14"/>
      <c r="M364" s="14" t="s">
        <v>66</v>
      </c>
      <c r="N364" s="14"/>
      <c r="O364" s="14" t="s">
        <v>84</v>
      </c>
      <c r="P364" s="14" t="s">
        <v>113</v>
      </c>
      <c r="Q364" s="14"/>
      <c r="R364" s="14"/>
      <c r="S364" s="14"/>
      <c r="T364" s="14">
        <v>191206</v>
      </c>
      <c r="U364" s="14">
        <v>675894</v>
      </c>
    </row>
    <row r="365" spans="1:21">
      <c r="A365" s="17">
        <v>11</v>
      </c>
      <c r="B365" s="15" t="s">
        <v>11</v>
      </c>
      <c r="C365" s="17">
        <v>55</v>
      </c>
      <c r="D365" s="14" t="s">
        <v>157</v>
      </c>
      <c r="E365" s="14" t="str">
        <f t="shared" si="5"/>
        <v>ראשון לציון. מספר סניף: 55</v>
      </c>
      <c r="F365" s="14" t="s">
        <v>1362</v>
      </c>
      <c r="G365" s="14" t="s">
        <v>157</v>
      </c>
      <c r="H365" s="14">
        <v>7526659</v>
      </c>
      <c r="I365" s="14"/>
      <c r="J365" s="14" t="s">
        <v>1363</v>
      </c>
      <c r="K365" s="14" t="s">
        <v>1364</v>
      </c>
      <c r="L365" s="14"/>
      <c r="M365" s="14" t="s">
        <v>285</v>
      </c>
      <c r="N365" s="14"/>
      <c r="O365" s="14" t="s">
        <v>84</v>
      </c>
      <c r="P365" s="14" t="s">
        <v>113</v>
      </c>
      <c r="Q365" s="14"/>
      <c r="R365" s="14"/>
      <c r="S365" s="14"/>
      <c r="T365" s="14">
        <v>181520</v>
      </c>
      <c r="U365" s="14">
        <v>652321</v>
      </c>
    </row>
    <row r="366" spans="1:21">
      <c r="A366" s="17">
        <v>11</v>
      </c>
      <c r="B366" s="15" t="s">
        <v>11</v>
      </c>
      <c r="C366" s="17">
        <v>56</v>
      </c>
      <c r="D366" s="14" t="s">
        <v>1365</v>
      </c>
      <c r="E366" s="14" t="str">
        <f t="shared" si="5"/>
        <v>הרצל פתח תקוה. מספר סניף: 56</v>
      </c>
      <c r="F366" s="14" t="s">
        <v>1366</v>
      </c>
      <c r="G366" s="14" t="s">
        <v>107</v>
      </c>
      <c r="H366" s="14">
        <v>4943520</v>
      </c>
      <c r="I366" s="14"/>
      <c r="J366" s="14" t="s">
        <v>1367</v>
      </c>
      <c r="K366" s="14" t="s">
        <v>1368</v>
      </c>
      <c r="L366" s="14"/>
      <c r="M366" s="14" t="s">
        <v>285</v>
      </c>
      <c r="N366" s="14" t="s">
        <v>67</v>
      </c>
      <c r="O366" s="14" t="s">
        <v>68</v>
      </c>
      <c r="P366" s="14" t="s">
        <v>113</v>
      </c>
      <c r="Q366" s="14"/>
      <c r="R366" s="14"/>
      <c r="S366" s="14"/>
      <c r="T366" s="14">
        <v>189503</v>
      </c>
      <c r="U366" s="14">
        <v>665812</v>
      </c>
    </row>
    <row r="367" spans="1:21">
      <c r="A367" s="17">
        <v>11</v>
      </c>
      <c r="B367" s="15" t="s">
        <v>11</v>
      </c>
      <c r="C367" s="17">
        <v>58</v>
      </c>
      <c r="D367" s="14" t="s">
        <v>1369</v>
      </c>
      <c r="E367" s="14" t="str">
        <f t="shared" si="5"/>
        <v>דרך בן גוריון. מספר סניף: 58</v>
      </c>
      <c r="F367" s="14" t="s">
        <v>1370</v>
      </c>
      <c r="G367" s="14" t="s">
        <v>295</v>
      </c>
      <c r="H367" s="14">
        <v>5126016</v>
      </c>
      <c r="I367" s="14"/>
      <c r="J367" s="14" t="s">
        <v>1371</v>
      </c>
      <c r="K367" s="14" t="s">
        <v>1372</v>
      </c>
      <c r="L367" s="14"/>
      <c r="M367" s="14" t="s">
        <v>66</v>
      </c>
      <c r="N367" s="14" t="s">
        <v>74</v>
      </c>
      <c r="O367" s="14" t="s">
        <v>68</v>
      </c>
      <c r="P367" s="14" t="s">
        <v>113</v>
      </c>
      <c r="Q367" s="14"/>
      <c r="R367" s="14"/>
      <c r="S367" s="14"/>
      <c r="T367" s="14">
        <v>183397</v>
      </c>
      <c r="U367" s="14">
        <v>666763</v>
      </c>
    </row>
    <row r="368" spans="1:21">
      <c r="A368" s="17">
        <v>11</v>
      </c>
      <c r="B368" s="15" t="s">
        <v>11</v>
      </c>
      <c r="C368" s="17">
        <v>59</v>
      </c>
      <c r="D368" s="14" t="s">
        <v>282</v>
      </c>
      <c r="E368" s="14" t="str">
        <f t="shared" si="5"/>
        <v>לוד. מספר סניף: 59</v>
      </c>
      <c r="F368" s="14" t="s">
        <v>1373</v>
      </c>
      <c r="G368" s="14" t="s">
        <v>282</v>
      </c>
      <c r="H368" s="14">
        <v>7127225</v>
      </c>
      <c r="I368" s="14"/>
      <c r="J368" s="14" t="s">
        <v>1374</v>
      </c>
      <c r="K368" s="14" t="s">
        <v>1375</v>
      </c>
      <c r="L368" s="14"/>
      <c r="M368" s="14" t="s">
        <v>66</v>
      </c>
      <c r="N368" s="14" t="s">
        <v>67</v>
      </c>
      <c r="O368" s="14" t="s">
        <v>68</v>
      </c>
      <c r="P368" s="14" t="s">
        <v>113</v>
      </c>
      <c r="Q368" s="14"/>
      <c r="R368" s="14"/>
      <c r="S368" s="14"/>
      <c r="T368" s="14">
        <v>189917</v>
      </c>
      <c r="U368" s="14">
        <v>650476</v>
      </c>
    </row>
    <row r="369" spans="1:21">
      <c r="A369" s="17">
        <v>11</v>
      </c>
      <c r="B369" s="15" t="s">
        <v>11</v>
      </c>
      <c r="C369" s="17">
        <v>60</v>
      </c>
      <c r="D369" s="14" t="s">
        <v>110</v>
      </c>
      <c r="E369" s="14" t="str">
        <f t="shared" si="5"/>
        <v>ראשי ירושלים. מספר סניף: 60</v>
      </c>
      <c r="F369" s="14" t="s">
        <v>1376</v>
      </c>
      <c r="G369" s="14" t="s">
        <v>62</v>
      </c>
      <c r="H369" s="14">
        <v>9462406</v>
      </c>
      <c r="I369" s="14"/>
      <c r="J369" s="14" t="s">
        <v>1377</v>
      </c>
      <c r="K369" s="14" t="s">
        <v>1378</v>
      </c>
      <c r="L369" s="14"/>
      <c r="M369" s="14" t="s">
        <v>285</v>
      </c>
      <c r="N369" s="14"/>
      <c r="O369" s="14" t="s">
        <v>68</v>
      </c>
      <c r="P369" s="14" t="s">
        <v>113</v>
      </c>
      <c r="Q369" s="14"/>
      <c r="R369" s="14"/>
      <c r="S369" s="14"/>
      <c r="T369" s="14">
        <v>220722</v>
      </c>
      <c r="U369" s="14">
        <v>632084</v>
      </c>
    </row>
    <row r="370" spans="1:21">
      <c r="A370" s="17">
        <v>11</v>
      </c>
      <c r="B370" s="15" t="s">
        <v>11</v>
      </c>
      <c r="C370" s="17">
        <v>61</v>
      </c>
      <c r="D370" s="14" t="s">
        <v>1379</v>
      </c>
      <c r="E370" s="14" t="str">
        <f t="shared" si="5"/>
        <v>מחנה יהודה. מספר סניף: 61</v>
      </c>
      <c r="F370" s="14" t="s">
        <v>1380</v>
      </c>
      <c r="G370" s="14" t="s">
        <v>62</v>
      </c>
      <c r="H370" s="14">
        <v>9434231</v>
      </c>
      <c r="I370" s="14"/>
      <c r="J370" s="14" t="s">
        <v>1381</v>
      </c>
      <c r="K370" s="14" t="s">
        <v>1382</v>
      </c>
      <c r="L370" s="14"/>
      <c r="M370" s="14" t="s">
        <v>66</v>
      </c>
      <c r="N370" s="14" t="s">
        <v>74</v>
      </c>
      <c r="O370" s="14" t="s">
        <v>68</v>
      </c>
      <c r="P370" s="14" t="s">
        <v>113</v>
      </c>
      <c r="Q370" s="14"/>
      <c r="R370" s="14"/>
      <c r="S370" s="14"/>
      <c r="T370" s="14">
        <v>220165</v>
      </c>
      <c r="U370" s="14">
        <v>632566</v>
      </c>
    </row>
    <row r="371" spans="1:21">
      <c r="A371" s="17">
        <v>11</v>
      </c>
      <c r="B371" s="15" t="s">
        <v>11</v>
      </c>
      <c r="C371" s="17">
        <v>62</v>
      </c>
      <c r="D371" s="14" t="s">
        <v>1383</v>
      </c>
      <c r="E371" s="14" t="str">
        <f t="shared" si="5"/>
        <v>המושבה. מספר סניף: 62</v>
      </c>
      <c r="F371" s="14" t="s">
        <v>1384</v>
      </c>
      <c r="G371" s="14" t="s">
        <v>62</v>
      </c>
      <c r="H371" s="14">
        <v>9310411</v>
      </c>
      <c r="I371" s="14"/>
      <c r="J371" s="14" t="s">
        <v>1385</v>
      </c>
      <c r="K371" s="14" t="s">
        <v>1386</v>
      </c>
      <c r="L371" s="14"/>
      <c r="M371" s="14" t="s">
        <v>285</v>
      </c>
      <c r="N371" s="14" t="s">
        <v>67</v>
      </c>
      <c r="O371" s="14" t="s">
        <v>68</v>
      </c>
      <c r="P371" s="14" t="s">
        <v>113</v>
      </c>
      <c r="Q371" s="14"/>
      <c r="R371" s="14"/>
      <c r="S371" s="14"/>
      <c r="T371" s="14">
        <v>221045</v>
      </c>
      <c r="U371" s="14">
        <v>630253</v>
      </c>
    </row>
    <row r="372" spans="1:21">
      <c r="A372" s="17">
        <v>11</v>
      </c>
      <c r="B372" s="15" t="s">
        <v>11</v>
      </c>
      <c r="C372" s="17">
        <v>64</v>
      </c>
      <c r="D372" s="14" t="s">
        <v>1089</v>
      </c>
      <c r="E372" s="14" t="str">
        <f t="shared" si="5"/>
        <v>גאולה. מספר סניף: 64</v>
      </c>
      <c r="F372" s="14" t="s">
        <v>1387</v>
      </c>
      <c r="G372" s="14" t="s">
        <v>62</v>
      </c>
      <c r="H372" s="14">
        <v>9526513</v>
      </c>
      <c r="I372" s="14"/>
      <c r="J372" s="14" t="s">
        <v>1388</v>
      </c>
      <c r="K372" s="14" t="s">
        <v>1389</v>
      </c>
      <c r="L372" s="14"/>
      <c r="M372" s="14" t="s">
        <v>285</v>
      </c>
      <c r="N372" s="14"/>
      <c r="O372" s="14" t="s">
        <v>84</v>
      </c>
      <c r="P372" s="14" t="s">
        <v>113</v>
      </c>
      <c r="Q372" s="14"/>
      <c r="R372" s="14"/>
      <c r="S372" s="14"/>
      <c r="T372" s="14">
        <v>220796</v>
      </c>
      <c r="U372" s="14">
        <v>632988</v>
      </c>
    </row>
    <row r="373" spans="1:21">
      <c r="A373" s="17">
        <v>11</v>
      </c>
      <c r="B373" s="15" t="s">
        <v>11</v>
      </c>
      <c r="C373" s="17">
        <v>65</v>
      </c>
      <c r="D373" s="14" t="s">
        <v>1098</v>
      </c>
      <c r="E373" s="14" t="str">
        <f t="shared" si="5"/>
        <v>קרית היובל. מספר סניף: 65</v>
      </c>
      <c r="F373" s="14" t="s">
        <v>1390</v>
      </c>
      <c r="G373" s="14" t="s">
        <v>62</v>
      </c>
      <c r="H373" s="14">
        <v>9662274</v>
      </c>
      <c r="I373" s="14"/>
      <c r="J373" s="14" t="s">
        <v>1391</v>
      </c>
      <c r="K373" s="14" t="s">
        <v>1392</v>
      </c>
      <c r="L373" s="14"/>
      <c r="M373" s="14" t="s">
        <v>66</v>
      </c>
      <c r="N373" s="14" t="s">
        <v>67</v>
      </c>
      <c r="O373" s="14" t="s">
        <v>68</v>
      </c>
      <c r="P373" s="14" t="s">
        <v>113</v>
      </c>
      <c r="Q373" s="14"/>
      <c r="R373" s="14"/>
      <c r="S373" s="14"/>
      <c r="T373" s="14">
        <v>216594</v>
      </c>
      <c r="U373" s="14">
        <v>629909</v>
      </c>
    </row>
    <row r="374" spans="1:21">
      <c r="A374" s="17">
        <v>11</v>
      </c>
      <c r="B374" s="15" t="s">
        <v>11</v>
      </c>
      <c r="C374" s="17">
        <v>66</v>
      </c>
      <c r="D374" s="14" t="s">
        <v>1092</v>
      </c>
      <c r="E374" s="14" t="str">
        <f t="shared" si="5"/>
        <v>רחביה. מספר סניף: 66</v>
      </c>
      <c r="F374" s="14" t="s">
        <v>1393</v>
      </c>
      <c r="G374" s="14" t="s">
        <v>62</v>
      </c>
      <c r="H374" s="14">
        <v>9426604</v>
      </c>
      <c r="I374" s="14"/>
      <c r="J374" s="14" t="s">
        <v>1394</v>
      </c>
      <c r="K374" s="14" t="s">
        <v>1395</v>
      </c>
      <c r="L374" s="14"/>
      <c r="M374" s="14" t="s">
        <v>66</v>
      </c>
      <c r="N374" s="14" t="s">
        <v>67</v>
      </c>
      <c r="O374" s="14" t="s">
        <v>84</v>
      </c>
      <c r="P374" s="14" t="s">
        <v>113</v>
      </c>
      <c r="Q374" s="14"/>
      <c r="R374" s="14"/>
      <c r="S374" s="14"/>
      <c r="T374" s="14">
        <v>220767</v>
      </c>
      <c r="U374" s="14">
        <v>631343</v>
      </c>
    </row>
    <row r="375" spans="1:21">
      <c r="A375" s="17">
        <v>11</v>
      </c>
      <c r="B375" s="15" t="s">
        <v>11</v>
      </c>
      <c r="C375" s="17">
        <v>67</v>
      </c>
      <c r="D375" s="14" t="s">
        <v>1396</v>
      </c>
      <c r="E375" s="14" t="str">
        <f t="shared" si="5"/>
        <v>רוממה. מספר סניף: 67</v>
      </c>
      <c r="F375" s="14" t="s">
        <v>1397</v>
      </c>
      <c r="G375" s="14" t="s">
        <v>62</v>
      </c>
      <c r="H375" s="14">
        <v>9438309</v>
      </c>
      <c r="I375" s="14"/>
      <c r="J375" s="14" t="s">
        <v>1398</v>
      </c>
      <c r="K375" s="14" t="s">
        <v>1399</v>
      </c>
      <c r="L375" s="14"/>
      <c r="M375" s="14" t="s">
        <v>285</v>
      </c>
      <c r="N375" s="14" t="s">
        <v>74</v>
      </c>
      <c r="O375" s="14" t="s">
        <v>68</v>
      </c>
      <c r="P375" s="14" t="s">
        <v>113</v>
      </c>
      <c r="Q375" s="14"/>
      <c r="R375" s="14"/>
      <c r="S375" s="14"/>
      <c r="T375" s="14">
        <v>219436</v>
      </c>
      <c r="U375" s="14">
        <v>632906</v>
      </c>
    </row>
    <row r="376" spans="1:21">
      <c r="A376" s="17">
        <v>11</v>
      </c>
      <c r="B376" s="15" t="s">
        <v>11</v>
      </c>
      <c r="C376" s="17">
        <v>68</v>
      </c>
      <c r="D376" s="14" t="s">
        <v>1103</v>
      </c>
      <c r="E376" s="14" t="str">
        <f t="shared" si="5"/>
        <v>מזרח ירושלים. מספר סניף: 68</v>
      </c>
      <c r="F376" s="14" t="s">
        <v>1400</v>
      </c>
      <c r="G376" s="14" t="s">
        <v>62</v>
      </c>
      <c r="H376" s="14">
        <v>9761191</v>
      </c>
      <c r="I376" s="14"/>
      <c r="J376" s="14" t="s">
        <v>1401</v>
      </c>
      <c r="K376" s="14" t="s">
        <v>1402</v>
      </c>
      <c r="L376" s="14"/>
      <c r="M376" s="14" t="s">
        <v>285</v>
      </c>
      <c r="N376" s="14" t="s">
        <v>74</v>
      </c>
      <c r="O376" s="14" t="s">
        <v>68</v>
      </c>
      <c r="P376" s="14" t="s">
        <v>113</v>
      </c>
      <c r="Q376" s="14"/>
      <c r="R376" s="14"/>
      <c r="S376" s="14"/>
      <c r="T376" s="14">
        <v>221957</v>
      </c>
      <c r="U376" s="14">
        <v>632217</v>
      </c>
    </row>
    <row r="377" spans="1:21">
      <c r="A377" s="17">
        <v>11</v>
      </c>
      <c r="B377" s="15" t="s">
        <v>11</v>
      </c>
      <c r="C377" s="17">
        <v>69</v>
      </c>
      <c r="D377" s="14" t="s">
        <v>1080</v>
      </c>
      <c r="E377" s="14" t="str">
        <f t="shared" si="5"/>
        <v>בית הכרם. מספר סניף: 69</v>
      </c>
      <c r="F377" s="14" t="s">
        <v>1403</v>
      </c>
      <c r="G377" s="14" t="s">
        <v>62</v>
      </c>
      <c r="H377" s="14">
        <v>9618201</v>
      </c>
      <c r="I377" s="14"/>
      <c r="J377" s="14" t="s">
        <v>1404</v>
      </c>
      <c r="K377" s="14" t="s">
        <v>1405</v>
      </c>
      <c r="L377" s="14"/>
      <c r="M377" s="14" t="s">
        <v>285</v>
      </c>
      <c r="N377" s="14" t="s">
        <v>67</v>
      </c>
      <c r="O377" s="14" t="s">
        <v>68</v>
      </c>
      <c r="P377" s="14" t="s">
        <v>113</v>
      </c>
      <c r="Q377" s="14"/>
      <c r="R377" s="14"/>
      <c r="S377" s="14"/>
      <c r="T377" s="14">
        <v>217884</v>
      </c>
      <c r="U377" s="14">
        <v>631963</v>
      </c>
    </row>
    <row r="378" spans="1:21">
      <c r="A378" s="17">
        <v>11</v>
      </c>
      <c r="B378" s="15" t="s">
        <v>11</v>
      </c>
      <c r="C378" s="17">
        <v>70</v>
      </c>
      <c r="D378" s="14" t="s">
        <v>1020</v>
      </c>
      <c r="E378" s="14" t="str">
        <f t="shared" si="5"/>
        <v>ראשי חיפה. מספר סניף: 70</v>
      </c>
      <c r="F378" s="14" t="s">
        <v>1406</v>
      </c>
      <c r="G378" s="14" t="s">
        <v>174</v>
      </c>
      <c r="H378" s="14">
        <v>3303324</v>
      </c>
      <c r="I378" s="14"/>
      <c r="J378" s="14" t="s">
        <v>1407</v>
      </c>
      <c r="K378" s="14" t="s">
        <v>1408</v>
      </c>
      <c r="L378" s="14"/>
      <c r="M378" s="14" t="s">
        <v>285</v>
      </c>
      <c r="N378" s="14"/>
      <c r="O378" s="14" t="s">
        <v>84</v>
      </c>
      <c r="P378" s="14" t="s">
        <v>113</v>
      </c>
      <c r="Q378" s="14"/>
      <c r="R378" s="14"/>
      <c r="S378" s="14"/>
      <c r="T378" s="14">
        <v>200189</v>
      </c>
      <c r="U378" s="14">
        <v>747245</v>
      </c>
    </row>
    <row r="379" spans="1:21">
      <c r="A379" s="17">
        <v>11</v>
      </c>
      <c r="B379" s="15" t="s">
        <v>11</v>
      </c>
      <c r="C379" s="17">
        <v>72</v>
      </c>
      <c r="D379" s="14" t="s">
        <v>1409</v>
      </c>
      <c r="E379" s="14" t="str">
        <f t="shared" si="5"/>
        <v>פלי"ם. מספר סניף: 72</v>
      </c>
      <c r="F379" s="14" t="s">
        <v>1410</v>
      </c>
      <c r="G379" s="14" t="s">
        <v>174</v>
      </c>
      <c r="H379" s="14">
        <v>33095</v>
      </c>
      <c r="I379" s="14"/>
      <c r="J379" s="14" t="s">
        <v>1411</v>
      </c>
      <c r="K379" s="14" t="s">
        <v>1412</v>
      </c>
      <c r="L379" s="14"/>
      <c r="M379" s="14" t="s">
        <v>285</v>
      </c>
      <c r="N379" s="14" t="s">
        <v>74</v>
      </c>
      <c r="O379" s="14" t="s">
        <v>68</v>
      </c>
      <c r="P379" s="14" t="s">
        <v>113</v>
      </c>
      <c r="Q379" s="14" t="s">
        <v>1413</v>
      </c>
      <c r="R379" s="14">
        <v>11001</v>
      </c>
      <c r="S379" s="14">
        <v>70</v>
      </c>
      <c r="T379" s="14">
        <v>200467</v>
      </c>
      <c r="U379" s="14">
        <v>746781</v>
      </c>
    </row>
    <row r="380" spans="1:21">
      <c r="A380" s="17">
        <v>11</v>
      </c>
      <c r="B380" s="15" t="s">
        <v>11</v>
      </c>
      <c r="C380" s="17">
        <v>74</v>
      </c>
      <c r="D380" s="14" t="s">
        <v>1037</v>
      </c>
      <c r="E380" s="14" t="str">
        <f t="shared" si="5"/>
        <v>נוה שאנן. מספר סניף: 74</v>
      </c>
      <c r="F380" s="14" t="s">
        <v>1414</v>
      </c>
      <c r="G380" s="14" t="s">
        <v>174</v>
      </c>
      <c r="H380" s="14">
        <v>3258124</v>
      </c>
      <c r="I380" s="14"/>
      <c r="J380" s="14" t="s">
        <v>1415</v>
      </c>
      <c r="K380" s="14" t="s">
        <v>1416</v>
      </c>
      <c r="L380" s="14"/>
      <c r="M380" s="14" t="s">
        <v>285</v>
      </c>
      <c r="N380" s="14" t="s">
        <v>67</v>
      </c>
      <c r="O380" s="14" t="s">
        <v>68</v>
      </c>
      <c r="P380" s="14" t="s">
        <v>113</v>
      </c>
      <c r="Q380" s="14"/>
      <c r="R380" s="14"/>
      <c r="S380" s="14"/>
      <c r="T380" s="14">
        <v>201715</v>
      </c>
      <c r="U380" s="14">
        <v>743208</v>
      </c>
    </row>
    <row r="381" spans="1:21">
      <c r="A381" s="17">
        <v>11</v>
      </c>
      <c r="B381" s="15" t="s">
        <v>11</v>
      </c>
      <c r="C381" s="17">
        <v>75</v>
      </c>
      <c r="D381" s="14" t="s">
        <v>358</v>
      </c>
      <c r="E381" s="14" t="str">
        <f t="shared" si="5"/>
        <v>קרית מוצקין. מספר סניף: 75</v>
      </c>
      <c r="F381" s="14" t="s">
        <v>1417</v>
      </c>
      <c r="G381" s="14" t="s">
        <v>358</v>
      </c>
      <c r="H381" s="14">
        <v>2361008</v>
      </c>
      <c r="I381" s="14"/>
      <c r="J381" s="14" t="s">
        <v>1418</v>
      </c>
      <c r="K381" s="14" t="s">
        <v>1419</v>
      </c>
      <c r="L381" s="14"/>
      <c r="M381" s="14" t="s">
        <v>285</v>
      </c>
      <c r="N381" s="14" t="s">
        <v>67</v>
      </c>
      <c r="O381" s="14" t="s">
        <v>68</v>
      </c>
      <c r="P381" s="14" t="s">
        <v>113</v>
      </c>
      <c r="Q381" s="14"/>
      <c r="R381" s="14"/>
      <c r="S381" s="14"/>
      <c r="T381" s="14">
        <v>207483</v>
      </c>
      <c r="U381" s="14">
        <v>747853</v>
      </c>
    </row>
    <row r="382" spans="1:21">
      <c r="A382" s="17">
        <v>11</v>
      </c>
      <c r="B382" s="15" t="s">
        <v>11</v>
      </c>
      <c r="C382" s="17">
        <v>76</v>
      </c>
      <c r="D382" s="14" t="s">
        <v>1420</v>
      </c>
      <c r="E382" s="14" t="str">
        <f t="shared" si="5"/>
        <v>מרכז הכרמל. מספר סניף: 76</v>
      </c>
      <c r="F382" s="14" t="s">
        <v>1421</v>
      </c>
      <c r="G382" s="14" t="s">
        <v>174</v>
      </c>
      <c r="H382" s="14">
        <v>3463305</v>
      </c>
      <c r="I382" s="14"/>
      <c r="J382" s="14" t="s">
        <v>1422</v>
      </c>
      <c r="K382" s="14" t="s">
        <v>1423</v>
      </c>
      <c r="L382" s="14"/>
      <c r="M382" s="14" t="s">
        <v>285</v>
      </c>
      <c r="N382" s="14" t="s">
        <v>67</v>
      </c>
      <c r="O382" s="14" t="s">
        <v>68</v>
      </c>
      <c r="P382" s="14" t="s">
        <v>113</v>
      </c>
      <c r="Q382" s="14"/>
      <c r="R382" s="14"/>
      <c r="S382" s="14"/>
      <c r="T382" s="14">
        <v>199156</v>
      </c>
      <c r="U382" s="14">
        <v>745604</v>
      </c>
    </row>
    <row r="383" spans="1:21">
      <c r="A383" s="17">
        <v>11</v>
      </c>
      <c r="B383" s="15" t="s">
        <v>11</v>
      </c>
      <c r="C383" s="17">
        <v>77</v>
      </c>
      <c r="D383" s="14" t="s">
        <v>1062</v>
      </c>
      <c r="E383" s="14" t="str">
        <f t="shared" si="5"/>
        <v>קרית אתא. מספר סניף: 77</v>
      </c>
      <c r="F383" s="14" t="s">
        <v>1424</v>
      </c>
      <c r="G383" s="14" t="s">
        <v>1062</v>
      </c>
      <c r="H383" s="14">
        <v>2850210</v>
      </c>
      <c r="I383" s="14"/>
      <c r="J383" s="14" t="s">
        <v>1425</v>
      </c>
      <c r="K383" s="14" t="s">
        <v>1426</v>
      </c>
      <c r="L383" s="14"/>
      <c r="M383" s="14" t="s">
        <v>285</v>
      </c>
      <c r="N383" s="14" t="s">
        <v>67</v>
      </c>
      <c r="O383" s="14" t="s">
        <v>68</v>
      </c>
      <c r="P383" s="14" t="s">
        <v>113</v>
      </c>
      <c r="Q383" s="14"/>
      <c r="R383" s="14"/>
      <c r="S383" s="14"/>
      <c r="T383" s="14">
        <v>210069</v>
      </c>
      <c r="U383" s="14">
        <v>745866</v>
      </c>
    </row>
    <row r="384" spans="1:21">
      <c r="A384" s="17">
        <v>11</v>
      </c>
      <c r="B384" s="15" t="s">
        <v>11</v>
      </c>
      <c r="C384" s="17">
        <v>79</v>
      </c>
      <c r="D384" s="14" t="s">
        <v>1427</v>
      </c>
      <c r="E384" s="14" t="str">
        <f t="shared" si="5"/>
        <v>רחובות החדשה. מספר סניף: 79</v>
      </c>
      <c r="F384" s="14" t="s">
        <v>1428</v>
      </c>
      <c r="G384" s="14" t="s">
        <v>233</v>
      </c>
      <c r="H384" s="14">
        <v>7666701</v>
      </c>
      <c r="I384" s="14"/>
      <c r="J384" s="14" t="s">
        <v>1429</v>
      </c>
      <c r="K384" s="14" t="s">
        <v>1430</v>
      </c>
      <c r="L384" s="14"/>
      <c r="M384" s="14" t="s">
        <v>66</v>
      </c>
      <c r="N384" s="14" t="s">
        <v>67</v>
      </c>
      <c r="O384" s="14" t="s">
        <v>68</v>
      </c>
      <c r="P384" s="14" t="s">
        <v>1431</v>
      </c>
      <c r="Q384" s="14"/>
      <c r="R384" s="14"/>
      <c r="S384" s="14"/>
      <c r="T384" s="14">
        <v>182370</v>
      </c>
      <c r="U384" s="14">
        <v>643153</v>
      </c>
    </row>
    <row r="385" spans="1:21">
      <c r="A385" s="17">
        <v>11</v>
      </c>
      <c r="B385" s="15" t="s">
        <v>11</v>
      </c>
      <c r="C385" s="17">
        <v>80</v>
      </c>
      <c r="D385" s="14" t="s">
        <v>526</v>
      </c>
      <c r="E385" s="14" t="str">
        <f t="shared" si="5"/>
        <v>בורסת היהלומים. מספר סניף: 80</v>
      </c>
      <c r="F385" s="14" t="s">
        <v>483</v>
      </c>
      <c r="G385" s="14" t="s">
        <v>146</v>
      </c>
      <c r="H385" s="14">
        <v>5252005</v>
      </c>
      <c r="I385" s="14"/>
      <c r="J385" s="14" t="s">
        <v>1432</v>
      </c>
      <c r="K385" s="14" t="s">
        <v>1433</v>
      </c>
      <c r="L385" s="14"/>
      <c r="M385" s="14" t="s">
        <v>285</v>
      </c>
      <c r="N385" s="14"/>
      <c r="O385" s="14" t="s">
        <v>84</v>
      </c>
      <c r="P385" s="14" t="s">
        <v>1434</v>
      </c>
      <c r="Q385" s="14"/>
      <c r="R385" s="14"/>
      <c r="S385" s="14"/>
      <c r="T385" s="14">
        <v>181387</v>
      </c>
      <c r="U385" s="14">
        <v>665701</v>
      </c>
    </row>
    <row r="386" spans="1:21">
      <c r="A386" s="17">
        <v>11</v>
      </c>
      <c r="B386" s="15" t="s">
        <v>11</v>
      </c>
      <c r="C386" s="17">
        <v>82</v>
      </c>
      <c r="D386" s="14" t="s">
        <v>1435</v>
      </c>
      <c r="E386" s="14" t="str">
        <f t="shared" si="5"/>
        <v>מגדל סונול. מספר סניף: 82</v>
      </c>
      <c r="F386" s="14" t="s">
        <v>1436</v>
      </c>
      <c r="G386" s="14" t="s">
        <v>88</v>
      </c>
      <c r="H386" s="14">
        <v>66023</v>
      </c>
      <c r="I386" s="14"/>
      <c r="J386" s="14" t="s">
        <v>1437</v>
      </c>
      <c r="K386" s="14" t="s">
        <v>1438</v>
      </c>
      <c r="L386" s="14"/>
      <c r="M386" s="14" t="s">
        <v>66</v>
      </c>
      <c r="N386" s="14" t="s">
        <v>74</v>
      </c>
      <c r="O386" s="14" t="s">
        <v>68</v>
      </c>
      <c r="P386" s="14" t="s">
        <v>113</v>
      </c>
      <c r="Q386" s="14" t="s">
        <v>348</v>
      </c>
      <c r="R386" s="14">
        <v>11001</v>
      </c>
      <c r="S386" s="14">
        <v>14</v>
      </c>
      <c r="T386" s="14">
        <v>179474</v>
      </c>
      <c r="U386" s="14">
        <v>663492</v>
      </c>
    </row>
    <row r="387" spans="1:21">
      <c r="A387" s="17">
        <v>11</v>
      </c>
      <c r="B387" s="15" t="s">
        <v>11</v>
      </c>
      <c r="C387" s="17">
        <v>83</v>
      </c>
      <c r="D387" s="14" t="s">
        <v>1439</v>
      </c>
      <c r="E387" s="14" t="str">
        <f t="shared" ref="E387:E450" si="6">D387&amp;"."&amp;" "&amp;"מספר סניף:"&amp;" "&amp;C387</f>
        <v>צפון דיזנגוף. מספר סניף: 83</v>
      </c>
      <c r="F387" s="14" t="s">
        <v>1440</v>
      </c>
      <c r="G387" s="14" t="s">
        <v>88</v>
      </c>
      <c r="H387" s="14">
        <v>6346230</v>
      </c>
      <c r="I387" s="14"/>
      <c r="J387" s="14" t="s">
        <v>1441</v>
      </c>
      <c r="K387" s="14" t="s">
        <v>1442</v>
      </c>
      <c r="L387" s="14"/>
      <c r="M387" s="14" t="s">
        <v>285</v>
      </c>
      <c r="N387" s="14" t="s">
        <v>74</v>
      </c>
      <c r="O387" s="14" t="s">
        <v>68</v>
      </c>
      <c r="P387" s="14" t="s">
        <v>113</v>
      </c>
      <c r="Q387" s="14"/>
      <c r="R387" s="14"/>
      <c r="S387" s="14"/>
      <c r="T387" s="14">
        <v>178887</v>
      </c>
      <c r="U387" s="14">
        <v>665983</v>
      </c>
    </row>
    <row r="388" spans="1:21">
      <c r="A388" s="17">
        <v>11</v>
      </c>
      <c r="B388" s="15" t="s">
        <v>11</v>
      </c>
      <c r="C388" s="17">
        <v>84</v>
      </c>
      <c r="D388" s="14" t="s">
        <v>1443</v>
      </c>
      <c r="E388" s="14" t="str">
        <f t="shared" si="6"/>
        <v>שדרות עמנואל. מספר סניף: 84</v>
      </c>
      <c r="F388" s="14" t="s">
        <v>1444</v>
      </c>
      <c r="G388" s="14" t="s">
        <v>88</v>
      </c>
      <c r="H388" s="14">
        <v>64047</v>
      </c>
      <c r="I388" s="14"/>
      <c r="J388" s="14" t="s">
        <v>1445</v>
      </c>
      <c r="K388" s="14" t="s">
        <v>1446</v>
      </c>
      <c r="L388" s="14"/>
      <c r="M388" s="14" t="s">
        <v>285</v>
      </c>
      <c r="N388" s="14" t="s">
        <v>67</v>
      </c>
      <c r="O388" s="14" t="s">
        <v>68</v>
      </c>
      <c r="P388" s="14" t="s">
        <v>113</v>
      </c>
      <c r="Q388" s="14" t="s">
        <v>1447</v>
      </c>
      <c r="R388" s="14">
        <v>11001</v>
      </c>
      <c r="S388" s="14">
        <v>85</v>
      </c>
      <c r="T388" s="14">
        <v>179560</v>
      </c>
      <c r="U388" s="14">
        <v>665959</v>
      </c>
    </row>
    <row r="389" spans="1:21">
      <c r="A389" s="17">
        <v>11</v>
      </c>
      <c r="B389" s="15" t="s">
        <v>11</v>
      </c>
      <c r="C389" s="17">
        <v>85</v>
      </c>
      <c r="D389" s="14" t="s">
        <v>924</v>
      </c>
      <c r="E389" s="14" t="str">
        <f t="shared" si="6"/>
        <v>ככר יצחק רבין. מספר סניף: 85</v>
      </c>
      <c r="F389" s="14" t="s">
        <v>1448</v>
      </c>
      <c r="G389" s="14" t="s">
        <v>88</v>
      </c>
      <c r="H389" s="14">
        <v>6495203</v>
      </c>
      <c r="I389" s="14"/>
      <c r="J389" s="14" t="s">
        <v>1449</v>
      </c>
      <c r="K389" s="14" t="s">
        <v>1450</v>
      </c>
      <c r="L389" s="14"/>
      <c r="M389" s="14" t="s">
        <v>285</v>
      </c>
      <c r="N389" s="14" t="s">
        <v>74</v>
      </c>
      <c r="O389" s="14" t="s">
        <v>68</v>
      </c>
      <c r="P389" s="14" t="s">
        <v>113</v>
      </c>
      <c r="Q389" s="14"/>
      <c r="R389" s="14"/>
      <c r="S389" s="14"/>
      <c r="T389" s="14">
        <v>179511</v>
      </c>
      <c r="U389" s="14">
        <v>665293</v>
      </c>
    </row>
    <row r="390" spans="1:21">
      <c r="A390" s="17">
        <v>11</v>
      </c>
      <c r="B390" s="15" t="s">
        <v>11</v>
      </c>
      <c r="C390" s="17">
        <v>86</v>
      </c>
      <c r="D390" s="14" t="s">
        <v>1451</v>
      </c>
      <c r="E390" s="14" t="str">
        <f t="shared" si="6"/>
        <v>רמת אביב. מספר סניף: 86</v>
      </c>
      <c r="F390" s="14" t="s">
        <v>1452</v>
      </c>
      <c r="G390" s="14" t="s">
        <v>88</v>
      </c>
      <c r="H390" s="14">
        <v>6905130</v>
      </c>
      <c r="I390" s="14"/>
      <c r="J390" s="14" t="s">
        <v>1453</v>
      </c>
      <c r="K390" s="14" t="s">
        <v>1454</v>
      </c>
      <c r="L390" s="14"/>
      <c r="M390" s="14" t="s">
        <v>285</v>
      </c>
      <c r="N390" s="14" t="s">
        <v>67</v>
      </c>
      <c r="O390" s="14" t="s">
        <v>68</v>
      </c>
      <c r="P390" s="14" t="s">
        <v>113</v>
      </c>
      <c r="Q390" s="14"/>
      <c r="R390" s="14"/>
      <c r="S390" s="14"/>
      <c r="T390" s="14">
        <v>181113</v>
      </c>
      <c r="U390" s="14">
        <v>668344</v>
      </c>
    </row>
    <row r="391" spans="1:21">
      <c r="A391" s="17">
        <v>11</v>
      </c>
      <c r="B391" s="15" t="s">
        <v>11</v>
      </c>
      <c r="C391" s="17">
        <v>88</v>
      </c>
      <c r="D391" s="14" t="s">
        <v>934</v>
      </c>
      <c r="E391" s="14" t="str">
        <f t="shared" si="6"/>
        <v>המסגר. מספר סניף: 88</v>
      </c>
      <c r="F391" s="14" t="s">
        <v>1455</v>
      </c>
      <c r="G391" s="14" t="s">
        <v>88</v>
      </c>
      <c r="H391" s="14">
        <v>6721411</v>
      </c>
      <c r="I391" s="14"/>
      <c r="J391" s="14" t="s">
        <v>1456</v>
      </c>
      <c r="K391" s="14" t="s">
        <v>1457</v>
      </c>
      <c r="L391" s="14"/>
      <c r="M391" s="14" t="s">
        <v>285</v>
      </c>
      <c r="N391" s="14" t="s">
        <v>74</v>
      </c>
      <c r="O391" s="14" t="s">
        <v>68</v>
      </c>
      <c r="P391" s="14" t="s">
        <v>113</v>
      </c>
      <c r="Q391" s="14"/>
      <c r="R391" s="14"/>
      <c r="S391" s="14"/>
      <c r="T391" s="14">
        <v>179996</v>
      </c>
      <c r="U391" s="14">
        <v>663749</v>
      </c>
    </row>
    <row r="392" spans="1:21">
      <c r="A392" s="17">
        <v>11</v>
      </c>
      <c r="B392" s="15" t="s">
        <v>11</v>
      </c>
      <c r="C392" s="17">
        <v>90</v>
      </c>
      <c r="D392" s="14" t="s">
        <v>78</v>
      </c>
      <c r="E392" s="14" t="str">
        <f t="shared" si="6"/>
        <v>חדרה. מספר סניף: 90</v>
      </c>
      <c r="F392" s="14" t="s">
        <v>1458</v>
      </c>
      <c r="G392" s="14" t="s">
        <v>78</v>
      </c>
      <c r="H392" s="14">
        <v>3831638</v>
      </c>
      <c r="I392" s="14"/>
      <c r="J392" s="14" t="s">
        <v>1459</v>
      </c>
      <c r="K392" s="14" t="s">
        <v>1460</v>
      </c>
      <c r="L392" s="14"/>
      <c r="M392" s="14" t="s">
        <v>285</v>
      </c>
      <c r="N392" s="14"/>
      <c r="O392" s="14" t="s">
        <v>84</v>
      </c>
      <c r="P392" s="14" t="s">
        <v>113</v>
      </c>
      <c r="Q392" s="14"/>
      <c r="R392" s="14"/>
      <c r="S392" s="14"/>
      <c r="T392" s="14">
        <v>192752</v>
      </c>
      <c r="U392" s="14">
        <v>704717</v>
      </c>
    </row>
    <row r="393" spans="1:21">
      <c r="A393" s="17">
        <v>11</v>
      </c>
      <c r="B393" s="15" t="s">
        <v>11</v>
      </c>
      <c r="C393" s="17">
        <v>92</v>
      </c>
      <c r="D393" s="14" t="s">
        <v>416</v>
      </c>
      <c r="E393" s="14" t="str">
        <f t="shared" si="6"/>
        <v>רעננה. מספר סניף: 92</v>
      </c>
      <c r="F393" s="14" t="s">
        <v>1461</v>
      </c>
      <c r="G393" s="14" t="s">
        <v>416</v>
      </c>
      <c r="H393" s="14">
        <v>4337308</v>
      </c>
      <c r="I393" s="14"/>
      <c r="J393" s="14" t="s">
        <v>1462</v>
      </c>
      <c r="K393" s="14" t="s">
        <v>1463</v>
      </c>
      <c r="L393" s="14"/>
      <c r="M393" s="14" t="s">
        <v>66</v>
      </c>
      <c r="N393" s="14"/>
      <c r="O393" s="14" t="s">
        <v>84</v>
      </c>
      <c r="P393" s="14" t="s">
        <v>113</v>
      </c>
      <c r="Q393" s="14"/>
      <c r="R393" s="14"/>
      <c r="S393" s="14"/>
      <c r="T393" s="14">
        <v>188316</v>
      </c>
      <c r="U393" s="14">
        <v>676383</v>
      </c>
    </row>
    <row r="394" spans="1:21">
      <c r="A394" s="17">
        <v>11</v>
      </c>
      <c r="B394" s="15" t="s">
        <v>11</v>
      </c>
      <c r="C394" s="17">
        <v>93</v>
      </c>
      <c r="D394" s="14" t="s">
        <v>1206</v>
      </c>
      <c r="E394" s="14" t="str">
        <f t="shared" si="6"/>
        <v>נצרת. מספר סניף: 93</v>
      </c>
      <c r="F394" s="14" t="s">
        <v>1464</v>
      </c>
      <c r="G394" s="14" t="s">
        <v>1206</v>
      </c>
      <c r="H394" s="14">
        <v>1622300</v>
      </c>
      <c r="I394" s="14"/>
      <c r="J394" s="14" t="s">
        <v>1465</v>
      </c>
      <c r="K394" s="14" t="s">
        <v>1466</v>
      </c>
      <c r="L394" s="14"/>
      <c r="M394" s="14" t="s">
        <v>285</v>
      </c>
      <c r="N394" s="14" t="s">
        <v>67</v>
      </c>
      <c r="O394" s="14" t="s">
        <v>68</v>
      </c>
      <c r="P394" s="14" t="s">
        <v>113</v>
      </c>
      <c r="Q394" s="14"/>
      <c r="R394" s="14"/>
      <c r="S394" s="14"/>
      <c r="T394" s="14">
        <v>228166</v>
      </c>
      <c r="U394" s="14">
        <v>734075</v>
      </c>
    </row>
    <row r="395" spans="1:21">
      <c r="A395" s="17">
        <v>11</v>
      </c>
      <c r="B395" s="15" t="s">
        <v>11</v>
      </c>
      <c r="C395" s="17">
        <v>94</v>
      </c>
      <c r="D395" s="14" t="s">
        <v>98</v>
      </c>
      <c r="E395" s="14" t="str">
        <f t="shared" si="6"/>
        <v>באר שבע. מספר סניף: 94</v>
      </c>
      <c r="F395" s="14" t="s">
        <v>1467</v>
      </c>
      <c r="G395" s="14" t="s">
        <v>98</v>
      </c>
      <c r="H395" s="14">
        <v>8420838</v>
      </c>
      <c r="I395" s="14"/>
      <c r="J395" s="14" t="s">
        <v>1468</v>
      </c>
      <c r="K395" s="14" t="s">
        <v>1469</v>
      </c>
      <c r="L395" s="14"/>
      <c r="M395" s="14" t="s">
        <v>285</v>
      </c>
      <c r="N395" s="14" t="s">
        <v>67</v>
      </c>
      <c r="O395" s="14" t="s">
        <v>68</v>
      </c>
      <c r="P395" s="14" t="s">
        <v>113</v>
      </c>
      <c r="Q395" s="14"/>
      <c r="R395" s="14"/>
      <c r="S395" s="14"/>
      <c r="T395" s="14">
        <v>179999</v>
      </c>
      <c r="U395" s="14">
        <v>572226</v>
      </c>
    </row>
    <row r="396" spans="1:21">
      <c r="A396" s="17">
        <v>11</v>
      </c>
      <c r="B396" s="15" t="s">
        <v>11</v>
      </c>
      <c r="C396" s="17">
        <v>95</v>
      </c>
      <c r="D396" s="14" t="s">
        <v>411</v>
      </c>
      <c r="E396" s="14" t="str">
        <f t="shared" si="6"/>
        <v>זכרון יעקב. מספר סניף: 95</v>
      </c>
      <c r="F396" s="14" t="s">
        <v>1470</v>
      </c>
      <c r="G396" s="14" t="s">
        <v>411</v>
      </c>
      <c r="H396" s="14">
        <v>3095067</v>
      </c>
      <c r="I396" s="14"/>
      <c r="J396" s="14" t="s">
        <v>1471</v>
      </c>
      <c r="K396" s="14" t="s">
        <v>1472</v>
      </c>
      <c r="L396" s="14"/>
      <c r="M396" s="14" t="s">
        <v>285</v>
      </c>
      <c r="N396" s="14" t="s">
        <v>67</v>
      </c>
      <c r="O396" s="14" t="s">
        <v>68</v>
      </c>
      <c r="P396" s="14" t="s">
        <v>113</v>
      </c>
      <c r="Q396" s="14"/>
      <c r="R396" s="14"/>
      <c r="S396" s="14"/>
      <c r="T396" s="14">
        <v>196033</v>
      </c>
      <c r="U396" s="14">
        <v>719460</v>
      </c>
    </row>
    <row r="397" spans="1:21">
      <c r="A397" s="17">
        <v>11</v>
      </c>
      <c r="B397" s="15" t="s">
        <v>11</v>
      </c>
      <c r="C397" s="17">
        <v>96</v>
      </c>
      <c r="D397" s="14" t="s">
        <v>1473</v>
      </c>
      <c r="E397" s="14" t="str">
        <f t="shared" si="6"/>
        <v>מרום נווה. מספר סניף: 96</v>
      </c>
      <c r="F397" s="14" t="s">
        <v>1474</v>
      </c>
      <c r="G397" s="14" t="s">
        <v>146</v>
      </c>
      <c r="H397" s="14">
        <v>5228266</v>
      </c>
      <c r="I397" s="14"/>
      <c r="J397" s="14" t="s">
        <v>1475</v>
      </c>
      <c r="K397" s="14" t="s">
        <v>1476</v>
      </c>
      <c r="L397" s="14"/>
      <c r="M397" s="14" t="s">
        <v>285</v>
      </c>
      <c r="N397" s="14" t="s">
        <v>67</v>
      </c>
      <c r="O397" s="14" t="s">
        <v>68</v>
      </c>
      <c r="P397" s="14" t="s">
        <v>113</v>
      </c>
      <c r="Q397" s="14"/>
      <c r="R397" s="14"/>
      <c r="S397" s="14"/>
      <c r="T397" s="14">
        <v>184005</v>
      </c>
      <c r="U397" s="14">
        <v>664297</v>
      </c>
    </row>
    <row r="398" spans="1:21">
      <c r="A398" s="17">
        <v>11</v>
      </c>
      <c r="B398" s="15" t="s">
        <v>11</v>
      </c>
      <c r="C398" s="17">
        <v>97</v>
      </c>
      <c r="D398" s="14" t="s">
        <v>179</v>
      </c>
      <c r="E398" s="14" t="str">
        <f t="shared" si="6"/>
        <v>נהריה. מספר סניף: 97</v>
      </c>
      <c r="F398" s="14" t="s">
        <v>1477</v>
      </c>
      <c r="G398" s="14" t="s">
        <v>179</v>
      </c>
      <c r="H398" s="14">
        <v>2244025</v>
      </c>
      <c r="I398" s="14"/>
      <c r="J398" s="14" t="s">
        <v>1478</v>
      </c>
      <c r="K398" s="14" t="s">
        <v>1479</v>
      </c>
      <c r="L398" s="14"/>
      <c r="M398" s="14" t="s">
        <v>285</v>
      </c>
      <c r="N398" s="14"/>
      <c r="O398" s="14" t="s">
        <v>84</v>
      </c>
      <c r="P398" s="14" t="s">
        <v>113</v>
      </c>
      <c r="Q398" s="14"/>
      <c r="R398" s="14"/>
      <c r="S398" s="14"/>
      <c r="T398" s="14">
        <v>209122</v>
      </c>
      <c r="U398" s="14">
        <v>767940</v>
      </c>
    </row>
    <row r="399" spans="1:21">
      <c r="A399" s="17">
        <v>11</v>
      </c>
      <c r="B399" s="15" t="s">
        <v>11</v>
      </c>
      <c r="C399" s="17">
        <v>98</v>
      </c>
      <c r="D399" s="14" t="s">
        <v>1225</v>
      </c>
      <c r="E399" s="14" t="str">
        <f t="shared" si="6"/>
        <v>צפת. מספר סניף: 98</v>
      </c>
      <c r="F399" s="14" t="s">
        <v>1480</v>
      </c>
      <c r="G399" s="14" t="s">
        <v>1225</v>
      </c>
      <c r="H399" s="14">
        <v>1322316</v>
      </c>
      <c r="I399" s="14"/>
      <c r="J399" s="14" t="s">
        <v>1481</v>
      </c>
      <c r="K399" s="14" t="s">
        <v>1482</v>
      </c>
      <c r="L399" s="14"/>
      <c r="M399" s="14" t="s">
        <v>285</v>
      </c>
      <c r="N399" s="14" t="s">
        <v>67</v>
      </c>
      <c r="O399" s="14" t="s">
        <v>68</v>
      </c>
      <c r="P399" s="14" t="s">
        <v>113</v>
      </c>
      <c r="Q399" s="14"/>
      <c r="R399" s="14"/>
      <c r="S399" s="14"/>
      <c r="T399" s="14">
        <v>246576</v>
      </c>
      <c r="U399" s="14">
        <v>763498</v>
      </c>
    </row>
    <row r="400" spans="1:21">
      <c r="A400" s="17">
        <v>11</v>
      </c>
      <c r="B400" s="15" t="s">
        <v>11</v>
      </c>
      <c r="C400" s="17">
        <v>99</v>
      </c>
      <c r="D400" s="14" t="s">
        <v>1196</v>
      </c>
      <c r="E400" s="14" t="str">
        <f t="shared" si="6"/>
        <v>עכו. מספר סניף: 99</v>
      </c>
      <c r="F400" s="14" t="s">
        <v>1483</v>
      </c>
      <c r="G400" s="14" t="s">
        <v>1196</v>
      </c>
      <c r="H400" s="14">
        <v>2450518</v>
      </c>
      <c r="I400" s="14"/>
      <c r="J400" s="14" t="s">
        <v>1484</v>
      </c>
      <c r="K400" s="14" t="s">
        <v>1485</v>
      </c>
      <c r="L400" s="14"/>
      <c r="M400" s="14" t="s">
        <v>285</v>
      </c>
      <c r="N400" s="14" t="s">
        <v>67</v>
      </c>
      <c r="O400" s="14" t="s">
        <v>68</v>
      </c>
      <c r="P400" s="14" t="s">
        <v>113</v>
      </c>
      <c r="Q400" s="14"/>
      <c r="R400" s="14"/>
      <c r="S400" s="14"/>
      <c r="T400" s="14">
        <v>207418</v>
      </c>
      <c r="U400" s="14">
        <v>759039</v>
      </c>
    </row>
    <row r="401" spans="1:21">
      <c r="A401" s="17">
        <v>11</v>
      </c>
      <c r="B401" s="15" t="s">
        <v>11</v>
      </c>
      <c r="C401" s="17">
        <v>100</v>
      </c>
      <c r="D401" s="14" t="s">
        <v>1486</v>
      </c>
      <c r="E401" s="14" t="str">
        <f t="shared" si="6"/>
        <v>שדרות רוטשילד. מספר סניף: 100</v>
      </c>
      <c r="F401" s="14" t="s">
        <v>1487</v>
      </c>
      <c r="G401" s="14" t="s">
        <v>88</v>
      </c>
      <c r="H401" s="14">
        <v>6688107</v>
      </c>
      <c r="I401" s="14"/>
      <c r="J401" s="14" t="s">
        <v>1488</v>
      </c>
      <c r="K401" s="14" t="s">
        <v>1489</v>
      </c>
      <c r="L401" s="14"/>
      <c r="M401" s="14" t="s">
        <v>285</v>
      </c>
      <c r="N401" s="14" t="s">
        <v>74</v>
      </c>
      <c r="O401" s="14" t="s">
        <v>68</v>
      </c>
      <c r="P401" s="14" t="s">
        <v>113</v>
      </c>
      <c r="Q401" s="14"/>
      <c r="R401" s="14"/>
      <c r="S401" s="14"/>
      <c r="T401" s="14">
        <v>178389</v>
      </c>
      <c r="U401" s="14">
        <v>663352</v>
      </c>
    </row>
    <row r="402" spans="1:21">
      <c r="A402" s="17">
        <v>11</v>
      </c>
      <c r="B402" s="15" t="s">
        <v>11</v>
      </c>
      <c r="C402" s="17">
        <v>102</v>
      </c>
      <c r="D402" s="14" t="s">
        <v>979</v>
      </c>
      <c r="E402" s="14" t="str">
        <f t="shared" si="6"/>
        <v>רמת חן. מספר סניף: 102</v>
      </c>
      <c r="F402" s="14" t="s">
        <v>1490</v>
      </c>
      <c r="G402" s="14" t="s">
        <v>146</v>
      </c>
      <c r="H402" s="14">
        <v>5222443</v>
      </c>
      <c r="I402" s="14"/>
      <c r="J402" s="14" t="s">
        <v>1491</v>
      </c>
      <c r="K402" s="14" t="s">
        <v>1492</v>
      </c>
      <c r="L402" s="14"/>
      <c r="M402" s="14" t="s">
        <v>285</v>
      </c>
      <c r="N402" s="14" t="s">
        <v>67</v>
      </c>
      <c r="O402" s="14" t="s">
        <v>68</v>
      </c>
      <c r="P402" s="14" t="s">
        <v>113</v>
      </c>
      <c r="Q402" s="14"/>
      <c r="R402" s="14"/>
      <c r="S402" s="14"/>
      <c r="T402" s="14">
        <v>182569</v>
      </c>
      <c r="U402" s="14">
        <v>662449</v>
      </c>
    </row>
    <row r="403" spans="1:21">
      <c r="A403" s="17">
        <v>11</v>
      </c>
      <c r="B403" s="15" t="s">
        <v>11</v>
      </c>
      <c r="C403" s="17">
        <v>103</v>
      </c>
      <c r="D403" s="14" t="s">
        <v>1493</v>
      </c>
      <c r="E403" s="14" t="str">
        <f t="shared" si="6"/>
        <v>קריית אילון. מספר סניף: 103</v>
      </c>
      <c r="F403" s="14" t="s">
        <v>1494</v>
      </c>
      <c r="G403" s="14" t="s">
        <v>72</v>
      </c>
      <c r="H403" s="14">
        <v>5840219</v>
      </c>
      <c r="I403" s="14"/>
      <c r="J403" s="14" t="s">
        <v>1495</v>
      </c>
      <c r="K403" s="14" t="s">
        <v>1496</v>
      </c>
      <c r="L403" s="14"/>
      <c r="M403" s="14" t="s">
        <v>285</v>
      </c>
      <c r="N403" s="14" t="s">
        <v>67</v>
      </c>
      <c r="O403" s="14" t="s">
        <v>68</v>
      </c>
      <c r="P403" s="14" t="s">
        <v>113</v>
      </c>
      <c r="Q403" s="14"/>
      <c r="R403" s="14"/>
      <c r="S403" s="14"/>
      <c r="T403" s="14">
        <v>179682</v>
      </c>
      <c r="U403" s="14">
        <v>658023</v>
      </c>
    </row>
    <row r="404" spans="1:21">
      <c r="A404" s="17">
        <v>11</v>
      </c>
      <c r="B404" s="15" t="s">
        <v>11</v>
      </c>
      <c r="C404" s="17">
        <v>104</v>
      </c>
      <c r="D404" s="14" t="s">
        <v>1497</v>
      </c>
      <c r="E404" s="14" t="str">
        <f t="shared" si="6"/>
        <v>נאות רחל. מספר סניף: 104</v>
      </c>
      <c r="F404" s="14" t="s">
        <v>1498</v>
      </c>
      <c r="G404" s="14" t="s">
        <v>72</v>
      </c>
      <c r="H404" s="14">
        <v>5836111</v>
      </c>
      <c r="I404" s="14"/>
      <c r="J404" s="14" t="s">
        <v>1499</v>
      </c>
      <c r="K404" s="14" t="s">
        <v>1500</v>
      </c>
      <c r="L404" s="14"/>
      <c r="M404" s="14" t="s">
        <v>66</v>
      </c>
      <c r="N404" s="14" t="s">
        <v>67</v>
      </c>
      <c r="O404" s="14" t="s">
        <v>68</v>
      </c>
      <c r="P404" s="14" t="s">
        <v>113</v>
      </c>
      <c r="Q404" s="14"/>
      <c r="R404" s="14"/>
      <c r="S404" s="14"/>
      <c r="T404" s="14">
        <v>177918</v>
      </c>
      <c r="U404" s="14">
        <v>658399</v>
      </c>
    </row>
    <row r="405" spans="1:21">
      <c r="A405" s="17">
        <v>11</v>
      </c>
      <c r="B405" s="15" t="s">
        <v>11</v>
      </c>
      <c r="C405" s="17">
        <v>105</v>
      </c>
      <c r="D405" s="14" t="s">
        <v>1501</v>
      </c>
      <c r="E405" s="14" t="str">
        <f t="shared" si="6"/>
        <v>אוניברסיטת ת"א. מספר סניף: 105</v>
      </c>
      <c r="F405" s="14" t="s">
        <v>1502</v>
      </c>
      <c r="G405" s="14" t="s">
        <v>88</v>
      </c>
      <c r="H405" s="14">
        <v>6139001</v>
      </c>
      <c r="I405" s="14"/>
      <c r="J405" s="14" t="s">
        <v>1503</v>
      </c>
      <c r="K405" s="14" t="s">
        <v>1504</v>
      </c>
      <c r="L405" s="14"/>
      <c r="M405" s="14" t="s">
        <v>66</v>
      </c>
      <c r="N405" s="14" t="s">
        <v>74</v>
      </c>
      <c r="O405" s="14" t="s">
        <v>68</v>
      </c>
      <c r="P405" s="14" t="s">
        <v>113</v>
      </c>
      <c r="Q405" s="14"/>
      <c r="R405" s="14"/>
      <c r="S405" s="14"/>
      <c r="T405" s="14">
        <v>181493</v>
      </c>
      <c r="U405" s="14">
        <v>669034</v>
      </c>
    </row>
    <row r="406" spans="1:21">
      <c r="A406" s="17">
        <v>11</v>
      </c>
      <c r="B406" s="15" t="s">
        <v>11</v>
      </c>
      <c r="C406" s="17">
        <v>106</v>
      </c>
      <c r="D406" s="14" t="s">
        <v>1505</v>
      </c>
      <c r="E406" s="14" t="str">
        <f t="shared" si="6"/>
        <v>בית הקרנות. מספר סניף: 106</v>
      </c>
      <c r="F406" s="14" t="s">
        <v>1506</v>
      </c>
      <c r="G406" s="14" t="s">
        <v>174</v>
      </c>
      <c r="H406" s="14">
        <v>3312103</v>
      </c>
      <c r="I406" s="14"/>
      <c r="J406" s="14" t="s">
        <v>1507</v>
      </c>
      <c r="K406" s="14" t="s">
        <v>1508</v>
      </c>
      <c r="L406" s="14"/>
      <c r="M406" s="14" t="s">
        <v>285</v>
      </c>
      <c r="N406" s="14" t="s">
        <v>74</v>
      </c>
      <c r="O406" s="14" t="s">
        <v>68</v>
      </c>
      <c r="P406" s="14" t="s">
        <v>113</v>
      </c>
      <c r="Q406" s="14"/>
      <c r="R406" s="14"/>
      <c r="S406" s="14"/>
      <c r="T406" s="14">
        <v>200053</v>
      </c>
      <c r="U406" s="14">
        <v>746377</v>
      </c>
    </row>
    <row r="407" spans="1:21">
      <c r="A407" s="17">
        <v>11</v>
      </c>
      <c r="B407" s="15" t="s">
        <v>11</v>
      </c>
      <c r="C407" s="17">
        <v>107</v>
      </c>
      <c r="D407" s="14" t="s">
        <v>1043</v>
      </c>
      <c r="E407" s="14" t="str">
        <f t="shared" si="6"/>
        <v>מוריה. מספר סניף: 107</v>
      </c>
      <c r="F407" s="14" t="s">
        <v>1509</v>
      </c>
      <c r="G407" s="14" t="s">
        <v>174</v>
      </c>
      <c r="H407" s="14">
        <v>3461818</v>
      </c>
      <c r="I407" s="14"/>
      <c r="J407" s="14" t="s">
        <v>1510</v>
      </c>
      <c r="K407" s="14" t="s">
        <v>1511</v>
      </c>
      <c r="L407" s="14"/>
      <c r="M407" s="14" t="s">
        <v>285</v>
      </c>
      <c r="N407" s="14" t="s">
        <v>67</v>
      </c>
      <c r="O407" s="14" t="s">
        <v>68</v>
      </c>
      <c r="P407" s="14" t="s">
        <v>113</v>
      </c>
      <c r="Q407" s="14"/>
      <c r="R407" s="14"/>
      <c r="S407" s="14"/>
      <c r="T407" s="14">
        <v>198990</v>
      </c>
      <c r="U407" s="14">
        <v>743715</v>
      </c>
    </row>
    <row r="408" spans="1:21">
      <c r="A408" s="17">
        <v>11</v>
      </c>
      <c r="B408" s="15" t="s">
        <v>11</v>
      </c>
      <c r="C408" s="17">
        <v>109</v>
      </c>
      <c r="D408" s="14" t="s">
        <v>1512</v>
      </c>
      <c r="E408" s="14" t="str">
        <f t="shared" si="6"/>
        <v>רמת אשכול. מספר סניף: 109</v>
      </c>
      <c r="F408" s="14" t="s">
        <v>1513</v>
      </c>
      <c r="G408" s="14" t="s">
        <v>62</v>
      </c>
      <c r="H408" s="14">
        <v>9780211</v>
      </c>
      <c r="I408" s="14"/>
      <c r="J408" s="14" t="s">
        <v>1514</v>
      </c>
      <c r="K408" s="14" t="s">
        <v>1515</v>
      </c>
      <c r="L408" s="14"/>
      <c r="M408" s="14" t="s">
        <v>66</v>
      </c>
      <c r="N408" s="14" t="s">
        <v>67</v>
      </c>
      <c r="O408" s="14" t="s">
        <v>68</v>
      </c>
      <c r="P408" s="14" t="s">
        <v>113</v>
      </c>
      <c r="Q408" s="14"/>
      <c r="R408" s="14"/>
      <c r="S408" s="14"/>
      <c r="T408" s="14">
        <v>221674</v>
      </c>
      <c r="U408" s="14">
        <v>634272</v>
      </c>
    </row>
    <row r="409" spans="1:21">
      <c r="A409" s="17">
        <v>11</v>
      </c>
      <c r="B409" s="15" t="s">
        <v>11</v>
      </c>
      <c r="C409" s="17">
        <v>110</v>
      </c>
      <c r="D409" s="14" t="s">
        <v>1228</v>
      </c>
      <c r="E409" s="14" t="str">
        <f t="shared" si="6"/>
        <v>קרית שמונה. מספר סניף: 110</v>
      </c>
      <c r="F409" s="14" t="s">
        <v>1516</v>
      </c>
      <c r="G409" s="14" t="s">
        <v>1228</v>
      </c>
      <c r="H409" s="14">
        <v>1103131</v>
      </c>
      <c r="I409" s="14"/>
      <c r="J409" s="14" t="s">
        <v>1517</v>
      </c>
      <c r="K409" s="14" t="s">
        <v>1518</v>
      </c>
      <c r="L409" s="14"/>
      <c r="M409" s="14" t="s">
        <v>285</v>
      </c>
      <c r="N409" s="14" t="s">
        <v>67</v>
      </c>
      <c r="O409" s="14" t="s">
        <v>68</v>
      </c>
      <c r="P409" s="14" t="s">
        <v>113</v>
      </c>
      <c r="Q409" s="14"/>
      <c r="R409" s="14"/>
      <c r="S409" s="14"/>
      <c r="T409" s="14">
        <v>253408</v>
      </c>
      <c r="U409" s="14">
        <v>790637</v>
      </c>
    </row>
    <row r="410" spans="1:21">
      <c r="A410" s="17">
        <v>11</v>
      </c>
      <c r="B410" s="15" t="s">
        <v>11</v>
      </c>
      <c r="C410" s="17">
        <v>111</v>
      </c>
      <c r="D410" s="14" t="s">
        <v>1113</v>
      </c>
      <c r="E410" s="14" t="str">
        <f t="shared" si="6"/>
        <v>דימונה. מספר סניף: 111</v>
      </c>
      <c r="F410" s="14" t="s">
        <v>1519</v>
      </c>
      <c r="G410" s="14" t="s">
        <v>1113</v>
      </c>
      <c r="H410" s="14">
        <v>8618604</v>
      </c>
      <c r="I410" s="14"/>
      <c r="J410" s="14" t="s">
        <v>1520</v>
      </c>
      <c r="K410" s="14" t="s">
        <v>1521</v>
      </c>
      <c r="L410" s="14"/>
      <c r="M410" s="14" t="s">
        <v>66</v>
      </c>
      <c r="N410" s="14" t="s">
        <v>67</v>
      </c>
      <c r="O410" s="14" t="s">
        <v>68</v>
      </c>
      <c r="P410" s="14" t="s">
        <v>113</v>
      </c>
      <c r="Q410" s="14"/>
      <c r="R410" s="14"/>
      <c r="S410" s="14"/>
      <c r="T410" s="14">
        <v>203024</v>
      </c>
      <c r="U410" s="14">
        <v>552949</v>
      </c>
    </row>
    <row r="411" spans="1:21">
      <c r="A411" s="17">
        <v>11</v>
      </c>
      <c r="B411" s="15" t="s">
        <v>11</v>
      </c>
      <c r="C411" s="17">
        <v>112</v>
      </c>
      <c r="D411" s="14" t="s">
        <v>1126</v>
      </c>
      <c r="E411" s="14" t="str">
        <f t="shared" si="6"/>
        <v>גדרה. מספר סניף: 112</v>
      </c>
      <c r="F411" s="14" t="s">
        <v>1522</v>
      </c>
      <c r="G411" s="14" t="s">
        <v>1126</v>
      </c>
      <c r="H411" s="14">
        <v>7040125</v>
      </c>
      <c r="I411" s="14"/>
      <c r="J411" s="14" t="s">
        <v>1523</v>
      </c>
      <c r="K411" s="14" t="s">
        <v>1524</v>
      </c>
      <c r="L411" s="14"/>
      <c r="M411" s="14" t="s">
        <v>66</v>
      </c>
      <c r="N411" s="14" t="s">
        <v>67</v>
      </c>
      <c r="O411" s="14" t="s">
        <v>68</v>
      </c>
      <c r="P411" s="14" t="s">
        <v>113</v>
      </c>
      <c r="Q411" s="14"/>
      <c r="R411" s="14"/>
      <c r="S411" s="14"/>
      <c r="T411" s="14">
        <v>178573</v>
      </c>
      <c r="U411" s="14">
        <v>635911</v>
      </c>
    </row>
    <row r="412" spans="1:21">
      <c r="A412" s="17">
        <v>11</v>
      </c>
      <c r="B412" s="15" t="s">
        <v>11</v>
      </c>
      <c r="C412" s="17">
        <v>114</v>
      </c>
      <c r="D412" s="14" t="s">
        <v>1525</v>
      </c>
      <c r="E412" s="14" t="str">
        <f t="shared" si="6"/>
        <v>רובע ד'. מספר סניף: 114</v>
      </c>
      <c r="F412" s="14" t="s">
        <v>1526</v>
      </c>
      <c r="G412" s="14" t="s">
        <v>81</v>
      </c>
      <c r="H412" s="14">
        <v>7742323</v>
      </c>
      <c r="I412" s="14"/>
      <c r="J412" s="14" t="s">
        <v>1527</v>
      </c>
      <c r="K412" s="14" t="s">
        <v>1528</v>
      </c>
      <c r="L412" s="14"/>
      <c r="M412" s="14" t="s">
        <v>285</v>
      </c>
      <c r="N412" s="14" t="s">
        <v>67</v>
      </c>
      <c r="O412" s="14" t="s">
        <v>68</v>
      </c>
      <c r="P412" s="14" t="s">
        <v>113</v>
      </c>
      <c r="Q412" s="14"/>
      <c r="R412" s="14"/>
      <c r="S412" s="14"/>
      <c r="T412" s="14">
        <v>166088</v>
      </c>
      <c r="U412" s="14">
        <v>634388</v>
      </c>
    </row>
    <row r="413" spans="1:21">
      <c r="A413" s="17">
        <v>11</v>
      </c>
      <c r="B413" s="15" t="s">
        <v>11</v>
      </c>
      <c r="C413" s="17">
        <v>117</v>
      </c>
      <c r="D413" s="14" t="s">
        <v>1136</v>
      </c>
      <c r="E413" s="14" t="str">
        <f t="shared" si="6"/>
        <v>נס ציונה. מספר סניף: 117</v>
      </c>
      <c r="F413" s="14" t="s">
        <v>1529</v>
      </c>
      <c r="G413" s="14" t="s">
        <v>1136</v>
      </c>
      <c r="H413" s="14">
        <v>7403024</v>
      </c>
      <c r="I413" s="14"/>
      <c r="J413" s="14" t="s">
        <v>1530</v>
      </c>
      <c r="K413" s="14" t="s">
        <v>1531</v>
      </c>
      <c r="L413" s="14"/>
      <c r="M413" s="14" t="s">
        <v>285</v>
      </c>
      <c r="N413" s="14" t="s">
        <v>67</v>
      </c>
      <c r="O413" s="14" t="s">
        <v>68</v>
      </c>
      <c r="P413" s="14" t="s">
        <v>113</v>
      </c>
      <c r="Q413" s="14"/>
      <c r="R413" s="14"/>
      <c r="S413" s="14"/>
      <c r="T413" s="14">
        <v>181040</v>
      </c>
      <c r="U413" s="14">
        <v>648397</v>
      </c>
    </row>
    <row r="414" spans="1:21">
      <c r="A414" s="17">
        <v>11</v>
      </c>
      <c r="B414" s="15" t="s">
        <v>11</v>
      </c>
      <c r="C414" s="17">
        <v>118</v>
      </c>
      <c r="D414" s="14" t="s">
        <v>517</v>
      </c>
      <c r="E414" s="14" t="str">
        <f t="shared" si="6"/>
        <v>נוה אביבים. מספר סניף: 118</v>
      </c>
      <c r="F414" s="14" t="s">
        <v>1532</v>
      </c>
      <c r="G414" s="14" t="s">
        <v>88</v>
      </c>
      <c r="H414" s="14">
        <v>6920024</v>
      </c>
      <c r="I414" s="14"/>
      <c r="J414" s="14" t="s">
        <v>1533</v>
      </c>
      <c r="K414" s="14" t="s">
        <v>1534</v>
      </c>
      <c r="L414" s="14"/>
      <c r="M414" s="14" t="s">
        <v>66</v>
      </c>
      <c r="N414" s="14" t="s">
        <v>74</v>
      </c>
      <c r="O414" s="14" t="s">
        <v>68</v>
      </c>
      <c r="P414" s="14" t="s">
        <v>113</v>
      </c>
      <c r="Q414" s="14"/>
      <c r="R414" s="14"/>
      <c r="S414" s="14"/>
      <c r="T414" s="14">
        <v>180864</v>
      </c>
      <c r="U414" s="14">
        <v>669603</v>
      </c>
    </row>
    <row r="415" spans="1:21">
      <c r="A415" s="17">
        <v>11</v>
      </c>
      <c r="B415" s="15" t="s">
        <v>11</v>
      </c>
      <c r="C415" s="17">
        <v>123</v>
      </c>
      <c r="D415" s="14" t="s">
        <v>1535</v>
      </c>
      <c r="E415" s="14" t="str">
        <f t="shared" si="6"/>
        <v>ככר היהלום. מספר סניף: 123</v>
      </c>
      <c r="F415" s="14" t="s">
        <v>1536</v>
      </c>
      <c r="G415" s="14" t="s">
        <v>146</v>
      </c>
      <c r="H415" s="14">
        <v>5250606</v>
      </c>
      <c r="I415" s="14"/>
      <c r="J415" s="14" t="s">
        <v>1537</v>
      </c>
      <c r="K415" s="14" t="s">
        <v>1538</v>
      </c>
      <c r="L415" s="14"/>
      <c r="M415" s="14" t="s">
        <v>66</v>
      </c>
      <c r="N415" s="14" t="s">
        <v>74</v>
      </c>
      <c r="O415" s="14" t="s">
        <v>68</v>
      </c>
      <c r="P415" s="14" t="s">
        <v>113</v>
      </c>
      <c r="Q415" s="14"/>
      <c r="R415" s="14"/>
      <c r="S415" s="14"/>
      <c r="T415" s="14">
        <v>181656</v>
      </c>
      <c r="U415" s="14">
        <v>665817</v>
      </c>
    </row>
    <row r="416" spans="1:21">
      <c r="A416" s="17">
        <v>11</v>
      </c>
      <c r="B416" s="15" t="s">
        <v>11</v>
      </c>
      <c r="C416" s="17">
        <v>125</v>
      </c>
      <c r="D416" s="14" t="s">
        <v>171</v>
      </c>
      <c r="E416" s="14" t="str">
        <f t="shared" si="6"/>
        <v>רמת השרון. מספר סניף: 125</v>
      </c>
      <c r="F416" s="14" t="s">
        <v>1539</v>
      </c>
      <c r="G416" s="14" t="s">
        <v>171</v>
      </c>
      <c r="H416" s="14">
        <v>4723513</v>
      </c>
      <c r="I416" s="14"/>
      <c r="J416" s="14" t="s">
        <v>1540</v>
      </c>
      <c r="K416" s="14" t="s">
        <v>1541</v>
      </c>
      <c r="L416" s="14"/>
      <c r="M416" s="14" t="s">
        <v>66</v>
      </c>
      <c r="N416" s="14" t="s">
        <v>67</v>
      </c>
      <c r="O416" s="14" t="s">
        <v>68</v>
      </c>
      <c r="P416" s="14" t="s">
        <v>113</v>
      </c>
      <c r="Q416" s="14"/>
      <c r="R416" s="14"/>
      <c r="S416" s="14"/>
      <c r="T416" s="14">
        <v>184862</v>
      </c>
      <c r="U416" s="14">
        <v>672320</v>
      </c>
    </row>
    <row r="417" spans="1:21">
      <c r="A417" s="17">
        <v>11</v>
      </c>
      <c r="B417" s="15" t="s">
        <v>11</v>
      </c>
      <c r="C417" s="17">
        <v>127</v>
      </c>
      <c r="D417" s="14" t="s">
        <v>1542</v>
      </c>
      <c r="E417" s="14" t="str">
        <f t="shared" si="6"/>
        <v>שכון בבלי. מספר סניף: 127</v>
      </c>
      <c r="F417" s="14" t="s">
        <v>1543</v>
      </c>
      <c r="G417" s="14" t="s">
        <v>88</v>
      </c>
      <c r="H417" s="14">
        <v>6291520</v>
      </c>
      <c r="I417" s="14"/>
      <c r="J417" s="14" t="s">
        <v>1544</v>
      </c>
      <c r="K417" s="14" t="s">
        <v>1545</v>
      </c>
      <c r="L417" s="14"/>
      <c r="M417" s="14" t="s">
        <v>66</v>
      </c>
      <c r="N417" s="14" t="s">
        <v>67</v>
      </c>
      <c r="O417" s="14" t="s">
        <v>68</v>
      </c>
      <c r="P417" s="14" t="s">
        <v>113</v>
      </c>
      <c r="Q417" s="14"/>
      <c r="R417" s="14"/>
      <c r="S417" s="14"/>
      <c r="T417" s="14">
        <v>181107</v>
      </c>
      <c r="U417" s="14">
        <v>666936</v>
      </c>
    </row>
    <row r="418" spans="1:21">
      <c r="A418" s="17">
        <v>11</v>
      </c>
      <c r="B418" s="15" t="s">
        <v>11</v>
      </c>
      <c r="C418" s="17">
        <v>128</v>
      </c>
      <c r="D418" s="14" t="s">
        <v>129</v>
      </c>
      <c r="E418" s="14" t="str">
        <f t="shared" si="6"/>
        <v>אשקלון. מספר סניף: 128</v>
      </c>
      <c r="F418" s="14" t="s">
        <v>1546</v>
      </c>
      <c r="G418" s="14" t="s">
        <v>129</v>
      </c>
      <c r="H418" s="14">
        <v>7828118</v>
      </c>
      <c r="I418" s="14"/>
      <c r="J418" s="14" t="s">
        <v>1547</v>
      </c>
      <c r="K418" s="14" t="s">
        <v>1548</v>
      </c>
      <c r="L418" s="14"/>
      <c r="M418" s="14" t="s">
        <v>285</v>
      </c>
      <c r="N418" s="14"/>
      <c r="O418" s="14" t="s">
        <v>84</v>
      </c>
      <c r="P418" s="14" t="s">
        <v>113</v>
      </c>
      <c r="Q418" s="14"/>
      <c r="R418" s="14"/>
      <c r="S418" s="14"/>
      <c r="T418" s="14">
        <v>158601</v>
      </c>
      <c r="U418" s="14">
        <v>619239</v>
      </c>
    </row>
    <row r="419" spans="1:21">
      <c r="A419" s="17">
        <v>11</v>
      </c>
      <c r="B419" s="15" t="s">
        <v>11</v>
      </c>
      <c r="C419" s="17">
        <v>129</v>
      </c>
      <c r="D419" s="14" t="s">
        <v>1549</v>
      </c>
      <c r="E419" s="14" t="str">
        <f t="shared" si="6"/>
        <v>אגף התפעול-סליקה מרכזית. מספר סניף: 129</v>
      </c>
      <c r="F419" s="14" t="s">
        <v>1550</v>
      </c>
      <c r="G419" s="14" t="s">
        <v>88</v>
      </c>
      <c r="H419" s="14">
        <v>6810122</v>
      </c>
      <c r="I419" s="14"/>
      <c r="J419" s="14" t="s">
        <v>1551</v>
      </c>
      <c r="K419" s="14" t="s">
        <v>1552</v>
      </c>
      <c r="L419" s="14"/>
      <c r="M419" s="14" t="s">
        <v>285</v>
      </c>
      <c r="N419" s="14"/>
      <c r="O419" s="14" t="s">
        <v>576</v>
      </c>
      <c r="P419" s="14" t="s">
        <v>1553</v>
      </c>
      <c r="Q419" s="14"/>
      <c r="R419" s="14"/>
      <c r="S419" s="14"/>
      <c r="T419" s="14">
        <v>100000</v>
      </c>
      <c r="U419" s="14">
        <v>370000</v>
      </c>
    </row>
    <row r="420" spans="1:21">
      <c r="A420" s="17">
        <v>11</v>
      </c>
      <c r="B420" s="15" t="s">
        <v>11</v>
      </c>
      <c r="C420" s="17">
        <v>130</v>
      </c>
      <c r="D420" s="14" t="s">
        <v>1554</v>
      </c>
      <c r="E420" s="14" t="str">
        <f t="shared" si="6"/>
        <v>מאפו. מספר סניף: 130</v>
      </c>
      <c r="F420" s="14" t="s">
        <v>1555</v>
      </c>
      <c r="G420" s="14" t="s">
        <v>88</v>
      </c>
      <c r="H420" s="14">
        <v>6357713</v>
      </c>
      <c r="I420" s="14"/>
      <c r="J420" s="14" t="s">
        <v>1556</v>
      </c>
      <c r="K420" s="14" t="s">
        <v>1557</v>
      </c>
      <c r="L420" s="14"/>
      <c r="M420" s="14" t="s">
        <v>285</v>
      </c>
      <c r="N420" s="14" t="s">
        <v>67</v>
      </c>
      <c r="O420" s="14" t="s">
        <v>68</v>
      </c>
      <c r="P420" s="14" t="s">
        <v>1434</v>
      </c>
      <c r="Q420" s="14"/>
      <c r="R420" s="14"/>
      <c r="S420" s="14"/>
      <c r="T420" s="14">
        <v>178450</v>
      </c>
      <c r="U420" s="14">
        <v>665330</v>
      </c>
    </row>
    <row r="421" spans="1:21">
      <c r="A421" s="17">
        <v>11</v>
      </c>
      <c r="B421" s="15" t="s">
        <v>11</v>
      </c>
      <c r="C421" s="17">
        <v>131</v>
      </c>
      <c r="D421" s="14" t="s">
        <v>1123</v>
      </c>
      <c r="E421" s="14" t="str">
        <f t="shared" si="6"/>
        <v>קרית גת. מספר סניף: 131</v>
      </c>
      <c r="F421" s="14" t="s">
        <v>1558</v>
      </c>
      <c r="G421" s="14" t="s">
        <v>1123</v>
      </c>
      <c r="H421" s="14">
        <v>8201839</v>
      </c>
      <c r="I421" s="14"/>
      <c r="J421" s="14" t="s">
        <v>1559</v>
      </c>
      <c r="K421" s="14" t="s">
        <v>1560</v>
      </c>
      <c r="L421" s="14"/>
      <c r="M421" s="14" t="s">
        <v>285</v>
      </c>
      <c r="N421" s="14" t="s">
        <v>67</v>
      </c>
      <c r="O421" s="14" t="s">
        <v>68</v>
      </c>
      <c r="P421" s="14" t="s">
        <v>113</v>
      </c>
      <c r="Q421" s="14"/>
      <c r="R421" s="14"/>
      <c r="S421" s="14"/>
      <c r="T421" s="14">
        <v>178449</v>
      </c>
      <c r="U421" s="14">
        <v>612956</v>
      </c>
    </row>
    <row r="422" spans="1:21">
      <c r="A422" s="17">
        <v>11</v>
      </c>
      <c r="B422" s="15" t="s">
        <v>11</v>
      </c>
      <c r="C422" s="17">
        <v>132</v>
      </c>
      <c r="D422" s="14" t="s">
        <v>1561</v>
      </c>
      <c r="E422" s="14" t="str">
        <f t="shared" si="6"/>
        <v>ש"י עגנון. מספר סניף: 132</v>
      </c>
      <c r="F422" s="14" t="s">
        <v>1562</v>
      </c>
      <c r="G422" s="14" t="s">
        <v>62</v>
      </c>
      <c r="H422" s="14">
        <v>9358918</v>
      </c>
      <c r="I422" s="14"/>
      <c r="J422" s="14" t="s">
        <v>1563</v>
      </c>
      <c r="K422" s="14" t="s">
        <v>1564</v>
      </c>
      <c r="L422" s="14"/>
      <c r="M422" s="14" t="s">
        <v>285</v>
      </c>
      <c r="N422" s="14" t="s">
        <v>67</v>
      </c>
      <c r="O422" s="14" t="s">
        <v>68</v>
      </c>
      <c r="P422" s="14" t="s">
        <v>113</v>
      </c>
      <c r="Q422" s="14"/>
      <c r="R422" s="14"/>
      <c r="S422" s="14"/>
      <c r="T422" s="14">
        <v>219406</v>
      </c>
      <c r="U422" s="14">
        <v>630057</v>
      </c>
    </row>
    <row r="423" spans="1:21">
      <c r="A423" s="17">
        <v>11</v>
      </c>
      <c r="B423" s="15" t="s">
        <v>11</v>
      </c>
      <c r="C423" s="17">
        <v>136</v>
      </c>
      <c r="D423" s="14" t="s">
        <v>1565</v>
      </c>
      <c r="E423" s="14" t="str">
        <f t="shared" si="6"/>
        <v>קיראון. מספר סניף: 136</v>
      </c>
      <c r="F423" s="14" t="s">
        <v>1566</v>
      </c>
      <c r="G423" s="14" t="s">
        <v>442</v>
      </c>
      <c r="H423" s="14">
        <v>5542134</v>
      </c>
      <c r="I423" s="14"/>
      <c r="J423" s="14" t="s">
        <v>1567</v>
      </c>
      <c r="K423" s="14" t="s">
        <v>1568</v>
      </c>
      <c r="L423" s="14"/>
      <c r="M423" s="14" t="s">
        <v>285</v>
      </c>
      <c r="N423" s="14" t="s">
        <v>67</v>
      </c>
      <c r="O423" s="14" t="s">
        <v>84</v>
      </c>
      <c r="P423" s="14" t="s">
        <v>113</v>
      </c>
      <c r="Q423" s="14"/>
      <c r="R423" s="14"/>
      <c r="S423" s="14"/>
      <c r="T423" s="14">
        <v>187199</v>
      </c>
      <c r="U423" s="14">
        <v>662462</v>
      </c>
    </row>
    <row r="424" spans="1:21">
      <c r="A424" s="17">
        <v>11</v>
      </c>
      <c r="B424" s="15" t="s">
        <v>11</v>
      </c>
      <c r="C424" s="17">
        <v>137</v>
      </c>
      <c r="D424" s="14" t="s">
        <v>1249</v>
      </c>
      <c r="E424" s="14" t="str">
        <f t="shared" si="6"/>
        <v>מגדל העמק. מספר סניף: 137</v>
      </c>
      <c r="F424" s="14" t="s">
        <v>1569</v>
      </c>
      <c r="G424" s="14" t="s">
        <v>1249</v>
      </c>
      <c r="H424" s="14">
        <v>2351545</v>
      </c>
      <c r="I424" s="14"/>
      <c r="J424" s="14" t="s">
        <v>1570</v>
      </c>
      <c r="K424" s="14" t="s">
        <v>1571</v>
      </c>
      <c r="L424" s="14"/>
      <c r="M424" s="14" t="s">
        <v>285</v>
      </c>
      <c r="N424" s="14" t="s">
        <v>67</v>
      </c>
      <c r="O424" s="14" t="s">
        <v>68</v>
      </c>
      <c r="P424" s="14" t="s">
        <v>113</v>
      </c>
      <c r="Q424" s="14"/>
      <c r="R424" s="14"/>
      <c r="S424" s="14"/>
      <c r="T424" s="14">
        <v>222705</v>
      </c>
      <c r="U424" s="14">
        <v>731391</v>
      </c>
    </row>
    <row r="425" spans="1:21">
      <c r="A425" s="17">
        <v>11</v>
      </c>
      <c r="B425" s="15" t="s">
        <v>11</v>
      </c>
      <c r="C425" s="17">
        <v>138</v>
      </c>
      <c r="D425" s="14" t="s">
        <v>705</v>
      </c>
      <c r="E425" s="14" t="str">
        <f t="shared" si="6"/>
        <v>קרית ים. מספר סניף: 138</v>
      </c>
      <c r="F425" s="14" t="s">
        <v>1572</v>
      </c>
      <c r="G425" s="14" t="s">
        <v>705</v>
      </c>
      <c r="H425" s="14">
        <v>2901711</v>
      </c>
      <c r="I425" s="14"/>
      <c r="J425" s="14" t="s">
        <v>1573</v>
      </c>
      <c r="K425" s="14" t="s">
        <v>1574</v>
      </c>
      <c r="L425" s="14"/>
      <c r="M425" s="14" t="s">
        <v>285</v>
      </c>
      <c r="N425" s="14" t="s">
        <v>67</v>
      </c>
      <c r="O425" s="14" t="s">
        <v>68</v>
      </c>
      <c r="P425" s="14" t="s">
        <v>113</v>
      </c>
      <c r="Q425" s="14"/>
      <c r="R425" s="14"/>
      <c r="S425" s="14"/>
      <c r="T425" s="14">
        <v>206523</v>
      </c>
      <c r="U425" s="14">
        <v>749272</v>
      </c>
    </row>
    <row r="426" spans="1:21">
      <c r="A426" s="17">
        <v>11</v>
      </c>
      <c r="B426" s="15" t="s">
        <v>11</v>
      </c>
      <c r="C426" s="17">
        <v>139</v>
      </c>
      <c r="D426" s="14" t="s">
        <v>295</v>
      </c>
      <c r="E426" s="14" t="str">
        <f t="shared" si="6"/>
        <v>בני ברק. מספר סניף: 139</v>
      </c>
      <c r="F426" s="14" t="s">
        <v>1575</v>
      </c>
      <c r="G426" s="14" t="s">
        <v>295</v>
      </c>
      <c r="H426" s="14">
        <v>5127319</v>
      </c>
      <c r="I426" s="14"/>
      <c r="J426" s="14" t="s">
        <v>1576</v>
      </c>
      <c r="K426" s="14" t="s">
        <v>1577</v>
      </c>
      <c r="L426" s="14"/>
      <c r="M426" s="14" t="s">
        <v>66</v>
      </c>
      <c r="N426" s="14"/>
      <c r="O426" s="14" t="s">
        <v>84</v>
      </c>
      <c r="P426" s="14" t="s">
        <v>113</v>
      </c>
      <c r="Q426" s="14"/>
      <c r="R426" s="14"/>
      <c r="S426" s="14"/>
      <c r="T426" s="14">
        <v>183947</v>
      </c>
      <c r="U426" s="14">
        <v>666058</v>
      </c>
    </row>
    <row r="427" spans="1:21">
      <c r="A427" s="17">
        <v>11</v>
      </c>
      <c r="B427" s="15" t="s">
        <v>11</v>
      </c>
      <c r="C427" s="17">
        <v>143</v>
      </c>
      <c r="D427" s="14" t="s">
        <v>1578</v>
      </c>
      <c r="E427" s="14" t="str">
        <f t="shared" si="6"/>
        <v>דניאל. מספר סניף: 143</v>
      </c>
      <c r="F427" s="14" t="s">
        <v>1579</v>
      </c>
      <c r="G427" s="14" t="s">
        <v>209</v>
      </c>
      <c r="H427" s="14">
        <v>5939417</v>
      </c>
      <c r="I427" s="14"/>
      <c r="J427" s="14" t="s">
        <v>1580</v>
      </c>
      <c r="K427" s="14" t="s">
        <v>1581</v>
      </c>
      <c r="L427" s="14"/>
      <c r="M427" s="14" t="s">
        <v>285</v>
      </c>
      <c r="N427" s="14" t="s">
        <v>67</v>
      </c>
      <c r="O427" s="14" t="s">
        <v>68</v>
      </c>
      <c r="P427" s="14" t="s">
        <v>113</v>
      </c>
      <c r="Q427" s="14"/>
      <c r="R427" s="14"/>
      <c r="S427" s="14"/>
      <c r="T427" s="14">
        <v>176543</v>
      </c>
      <c r="U427" s="14">
        <v>658866</v>
      </c>
    </row>
    <row r="428" spans="1:21">
      <c r="A428" s="17">
        <v>11</v>
      </c>
      <c r="B428" s="15" t="s">
        <v>11</v>
      </c>
      <c r="C428" s="17">
        <v>144</v>
      </c>
      <c r="D428" s="14" t="s">
        <v>1582</v>
      </c>
      <c r="E428" s="14" t="str">
        <f t="shared" si="6"/>
        <v>רמת אילן. מספר סניף: 144</v>
      </c>
      <c r="F428" s="14" t="s">
        <v>1583</v>
      </c>
      <c r="G428" s="14" t="s">
        <v>694</v>
      </c>
      <c r="H428" s="14">
        <v>5405201</v>
      </c>
      <c r="I428" s="14"/>
      <c r="J428" s="14" t="s">
        <v>1584</v>
      </c>
      <c r="K428" s="14" t="s">
        <v>1585</v>
      </c>
      <c r="L428" s="14"/>
      <c r="M428" s="14" t="s">
        <v>285</v>
      </c>
      <c r="N428" s="14" t="s">
        <v>67</v>
      </c>
      <c r="O428" s="14" t="s">
        <v>68</v>
      </c>
      <c r="P428" s="14" t="s">
        <v>113</v>
      </c>
      <c r="Q428" s="14"/>
      <c r="R428" s="14"/>
      <c r="S428" s="14"/>
      <c r="T428" s="14">
        <v>185575</v>
      </c>
      <c r="U428" s="14">
        <v>663919</v>
      </c>
    </row>
    <row r="429" spans="1:21">
      <c r="A429" s="17">
        <v>11</v>
      </c>
      <c r="B429" s="15" t="s">
        <v>11</v>
      </c>
      <c r="C429" s="17">
        <v>145</v>
      </c>
      <c r="D429" s="14" t="s">
        <v>991</v>
      </c>
      <c r="E429" s="14" t="str">
        <f t="shared" si="6"/>
        <v>גבעתיים. מספר סניף: 145</v>
      </c>
      <c r="F429" s="14" t="s">
        <v>1586</v>
      </c>
      <c r="G429" s="14" t="s">
        <v>991</v>
      </c>
      <c r="H429" s="14">
        <v>5339108</v>
      </c>
      <c r="I429" s="14"/>
      <c r="J429" s="14" t="s">
        <v>1587</v>
      </c>
      <c r="K429" s="14" t="s">
        <v>1588</v>
      </c>
      <c r="L429" s="14"/>
      <c r="M429" s="14" t="s">
        <v>285</v>
      </c>
      <c r="N429" s="14" t="s">
        <v>67</v>
      </c>
      <c r="O429" s="14" t="s">
        <v>68</v>
      </c>
      <c r="P429" s="14" t="s">
        <v>113</v>
      </c>
      <c r="Q429" s="14"/>
      <c r="R429" s="14"/>
      <c r="S429" s="14"/>
      <c r="T429" s="14">
        <v>182092</v>
      </c>
      <c r="U429" s="14">
        <v>664616</v>
      </c>
    </row>
    <row r="430" spans="1:21">
      <c r="A430" s="17">
        <v>11</v>
      </c>
      <c r="B430" s="15" t="s">
        <v>11</v>
      </c>
      <c r="C430" s="17">
        <v>146</v>
      </c>
      <c r="D430" s="14" t="s">
        <v>1589</v>
      </c>
      <c r="E430" s="14" t="str">
        <f t="shared" si="6"/>
        <v>הרצליה פיתוח. מספר סניף: 146</v>
      </c>
      <c r="F430" s="14" t="s">
        <v>1590</v>
      </c>
      <c r="G430" s="14" t="s">
        <v>687</v>
      </c>
      <c r="H430" s="14">
        <v>4685436</v>
      </c>
      <c r="I430" s="14"/>
      <c r="J430" s="14" t="s">
        <v>1591</v>
      </c>
      <c r="K430" s="14" t="s">
        <v>1592</v>
      </c>
      <c r="L430" s="14"/>
      <c r="M430" s="14" t="s">
        <v>285</v>
      </c>
      <c r="N430" s="14" t="s">
        <v>67</v>
      </c>
      <c r="O430" s="14" t="s">
        <v>68</v>
      </c>
      <c r="P430" s="14" t="s">
        <v>113</v>
      </c>
      <c r="Q430" s="14"/>
      <c r="R430" s="14"/>
      <c r="S430" s="14"/>
      <c r="T430" s="14">
        <v>181621</v>
      </c>
      <c r="U430" s="14">
        <v>675279</v>
      </c>
    </row>
    <row r="431" spans="1:21">
      <c r="A431" s="17">
        <v>11</v>
      </c>
      <c r="B431" s="15" t="s">
        <v>11</v>
      </c>
      <c r="C431" s="17">
        <v>147</v>
      </c>
      <c r="D431" s="14" t="s">
        <v>896</v>
      </c>
      <c r="E431" s="14" t="str">
        <f t="shared" si="6"/>
        <v>לב דיזנגוף. מספר סניף: 147</v>
      </c>
      <c r="F431" s="14" t="s">
        <v>1593</v>
      </c>
      <c r="G431" s="14" t="s">
        <v>88</v>
      </c>
      <c r="H431" s="14">
        <v>6433227</v>
      </c>
      <c r="I431" s="14"/>
      <c r="J431" s="14" t="s">
        <v>1594</v>
      </c>
      <c r="K431" s="14" t="s">
        <v>1595</v>
      </c>
      <c r="L431" s="14"/>
      <c r="M431" s="14" t="s">
        <v>285</v>
      </c>
      <c r="N431" s="14" t="s">
        <v>67</v>
      </c>
      <c r="O431" s="14" t="s">
        <v>68</v>
      </c>
      <c r="P431" s="14" t="s">
        <v>113</v>
      </c>
      <c r="Q431" s="14"/>
      <c r="R431" s="14"/>
      <c r="S431" s="14"/>
      <c r="T431" s="14">
        <v>178923</v>
      </c>
      <c r="U431" s="14">
        <v>664754</v>
      </c>
    </row>
    <row r="432" spans="1:21">
      <c r="A432" s="17">
        <v>11</v>
      </c>
      <c r="B432" s="15" t="s">
        <v>11</v>
      </c>
      <c r="C432" s="17">
        <v>148</v>
      </c>
      <c r="D432" s="14" t="s">
        <v>1596</v>
      </c>
      <c r="E432" s="14" t="str">
        <f t="shared" si="6"/>
        <v>בלפור. מספר סניף: 148</v>
      </c>
      <c r="F432" s="14" t="s">
        <v>1597</v>
      </c>
      <c r="G432" s="14" t="s">
        <v>209</v>
      </c>
      <c r="H432" s="14">
        <v>5963142</v>
      </c>
      <c r="I432" s="14"/>
      <c r="J432" s="14" t="s">
        <v>1598</v>
      </c>
      <c r="K432" s="14" t="s">
        <v>1599</v>
      </c>
      <c r="L432" s="14"/>
      <c r="M432" s="14" t="s">
        <v>285</v>
      </c>
      <c r="N432" s="14" t="s">
        <v>67</v>
      </c>
      <c r="O432" s="14" t="s">
        <v>68</v>
      </c>
      <c r="P432" s="14" t="s">
        <v>113</v>
      </c>
      <c r="Q432" s="14"/>
      <c r="R432" s="14"/>
      <c r="S432" s="14"/>
      <c r="T432" s="14">
        <v>176119</v>
      </c>
      <c r="U432" s="14">
        <v>658444</v>
      </c>
    </row>
    <row r="433" spans="1:21">
      <c r="A433" s="17">
        <v>11</v>
      </c>
      <c r="B433" s="15" t="s">
        <v>11</v>
      </c>
      <c r="C433" s="17">
        <v>151</v>
      </c>
      <c r="D433" s="14" t="s">
        <v>921</v>
      </c>
      <c r="E433" s="14" t="str">
        <f t="shared" si="6"/>
        <v>יד אליהו. מספר סניף: 151</v>
      </c>
      <c r="F433" s="14" t="s">
        <v>1600</v>
      </c>
      <c r="G433" s="14" t="s">
        <v>88</v>
      </c>
      <c r="H433" s="14">
        <v>6732002</v>
      </c>
      <c r="I433" s="14"/>
      <c r="J433" s="14" t="s">
        <v>1601</v>
      </c>
      <c r="K433" s="14" t="s">
        <v>1602</v>
      </c>
      <c r="L433" s="14"/>
      <c r="M433" s="14" t="s">
        <v>66</v>
      </c>
      <c r="N433" s="14" t="s">
        <v>67</v>
      </c>
      <c r="O433" s="14" t="s">
        <v>68</v>
      </c>
      <c r="P433" s="14" t="s">
        <v>113</v>
      </c>
      <c r="Q433" s="14"/>
      <c r="R433" s="14"/>
      <c r="S433" s="14"/>
      <c r="T433" s="14">
        <v>181307</v>
      </c>
      <c r="U433" s="14">
        <v>662734</v>
      </c>
    </row>
    <row r="434" spans="1:21">
      <c r="A434" s="17">
        <v>11</v>
      </c>
      <c r="B434" s="15" t="s">
        <v>11</v>
      </c>
      <c r="C434" s="17">
        <v>152</v>
      </c>
      <c r="D434" s="14" t="s">
        <v>490</v>
      </c>
      <c r="E434" s="14" t="str">
        <f t="shared" si="6"/>
        <v>ככר המדינה. מספר סניף: 152</v>
      </c>
      <c r="F434" s="14" t="s">
        <v>1603</v>
      </c>
      <c r="G434" s="14" t="s">
        <v>88</v>
      </c>
      <c r="H434" s="14">
        <v>6219813</v>
      </c>
      <c r="I434" s="14"/>
      <c r="J434" s="14" t="s">
        <v>1604</v>
      </c>
      <c r="K434" s="14" t="s">
        <v>1605</v>
      </c>
      <c r="L434" s="14"/>
      <c r="M434" s="14" t="s">
        <v>285</v>
      </c>
      <c r="N434" s="14" t="s">
        <v>67</v>
      </c>
      <c r="O434" s="14" t="s">
        <v>68</v>
      </c>
      <c r="P434" s="14" t="s">
        <v>113</v>
      </c>
      <c r="Q434" s="14"/>
      <c r="R434" s="14"/>
      <c r="S434" s="14"/>
      <c r="T434" s="14">
        <v>180246</v>
      </c>
      <c r="U434" s="14">
        <v>666146</v>
      </c>
    </row>
    <row r="435" spans="1:21">
      <c r="A435" s="17">
        <v>11</v>
      </c>
      <c r="B435" s="15" t="s">
        <v>11</v>
      </c>
      <c r="C435" s="17">
        <v>153</v>
      </c>
      <c r="D435" s="14" t="s">
        <v>1246</v>
      </c>
      <c r="E435" s="14" t="str">
        <f t="shared" si="6"/>
        <v>קרית מלאכי. מספר סניף: 153</v>
      </c>
      <c r="F435" s="14" t="s">
        <v>1606</v>
      </c>
      <c r="G435" s="14" t="s">
        <v>1246</v>
      </c>
      <c r="H435" s="14">
        <v>8302058</v>
      </c>
      <c r="I435" s="14"/>
      <c r="J435" s="14" t="s">
        <v>1607</v>
      </c>
      <c r="K435" s="14" t="s">
        <v>1608</v>
      </c>
      <c r="L435" s="14"/>
      <c r="M435" s="14" t="s">
        <v>285</v>
      </c>
      <c r="N435" s="14" t="s">
        <v>74</v>
      </c>
      <c r="O435" s="14" t="s">
        <v>68</v>
      </c>
      <c r="P435" s="14" t="s">
        <v>113</v>
      </c>
      <c r="Q435" s="14"/>
      <c r="R435" s="14"/>
      <c r="S435" s="14"/>
      <c r="T435" s="14">
        <v>176240</v>
      </c>
      <c r="U435" s="14">
        <v>626423</v>
      </c>
    </row>
    <row r="436" spans="1:21">
      <c r="A436" s="17">
        <v>11</v>
      </c>
      <c r="B436" s="15" t="s">
        <v>11</v>
      </c>
      <c r="C436" s="17">
        <v>156</v>
      </c>
      <c r="D436" s="14" t="s">
        <v>1609</v>
      </c>
      <c r="E436" s="14" t="str">
        <f t="shared" si="6"/>
        <v>מלא"ב-נתניה. מספר סניף: 156</v>
      </c>
      <c r="F436" s="14" t="s">
        <v>1338</v>
      </c>
      <c r="G436" s="14" t="s">
        <v>148</v>
      </c>
      <c r="H436" s="14">
        <v>4243208</v>
      </c>
      <c r="I436" s="14"/>
      <c r="J436" s="14" t="s">
        <v>1610</v>
      </c>
      <c r="K436" s="14" t="s">
        <v>1611</v>
      </c>
      <c r="L436" s="14"/>
      <c r="M436" s="14" t="s">
        <v>285</v>
      </c>
      <c r="N436" s="14" t="s">
        <v>67</v>
      </c>
      <c r="O436" s="14" t="s">
        <v>68</v>
      </c>
      <c r="P436" s="14" t="s">
        <v>1214</v>
      </c>
      <c r="Q436" s="14"/>
      <c r="R436" s="14"/>
      <c r="S436" s="14"/>
      <c r="T436" s="14">
        <v>186279</v>
      </c>
      <c r="U436" s="14">
        <v>692983</v>
      </c>
    </row>
    <row r="437" spans="1:21">
      <c r="A437" s="17">
        <v>11</v>
      </c>
      <c r="B437" s="15" t="s">
        <v>11</v>
      </c>
      <c r="C437" s="17">
        <v>157</v>
      </c>
      <c r="D437" s="14" t="s">
        <v>1612</v>
      </c>
      <c r="E437" s="14" t="str">
        <f t="shared" si="6"/>
        <v>התעשיה חולון. מספר סניף: 157</v>
      </c>
      <c r="F437" s="14" t="s">
        <v>1613</v>
      </c>
      <c r="G437" s="14" t="s">
        <v>72</v>
      </c>
      <c r="H437" s="14">
        <v>5885953</v>
      </c>
      <c r="I437" s="14"/>
      <c r="J437" s="14" t="s">
        <v>1614</v>
      </c>
      <c r="K437" s="14" t="s">
        <v>1615</v>
      </c>
      <c r="L437" s="14"/>
      <c r="M437" s="14" t="s">
        <v>66</v>
      </c>
      <c r="N437" s="14" t="s">
        <v>74</v>
      </c>
      <c r="O437" s="14" t="s">
        <v>68</v>
      </c>
      <c r="P437" s="14" t="s">
        <v>1616</v>
      </c>
      <c r="Q437" s="14"/>
      <c r="R437" s="14"/>
      <c r="S437" s="14"/>
      <c r="T437" s="14">
        <v>181229</v>
      </c>
      <c r="U437" s="14">
        <v>658182</v>
      </c>
    </row>
    <row r="438" spans="1:21">
      <c r="A438" s="17">
        <v>11</v>
      </c>
      <c r="B438" s="15" t="s">
        <v>11</v>
      </c>
      <c r="C438" s="17">
        <v>158</v>
      </c>
      <c r="D438" s="14" t="s">
        <v>831</v>
      </c>
      <c r="E438" s="14" t="str">
        <f t="shared" si="6"/>
        <v>בית וגן. מספר סניף: 158</v>
      </c>
      <c r="F438" s="14" t="s">
        <v>1617</v>
      </c>
      <c r="G438" s="14" t="s">
        <v>62</v>
      </c>
      <c r="H438" s="14">
        <v>9642450</v>
      </c>
      <c r="I438" s="14"/>
      <c r="J438" s="14" t="s">
        <v>1618</v>
      </c>
      <c r="K438" s="14" t="s">
        <v>1619</v>
      </c>
      <c r="L438" s="14"/>
      <c r="M438" s="14" t="s">
        <v>285</v>
      </c>
      <c r="N438" s="14" t="s">
        <v>67</v>
      </c>
      <c r="O438" s="14" t="s">
        <v>68</v>
      </c>
      <c r="P438" s="14" t="s">
        <v>113</v>
      </c>
      <c r="Q438" s="14"/>
      <c r="R438" s="14"/>
      <c r="S438" s="14"/>
      <c r="T438" s="14">
        <v>217968</v>
      </c>
      <c r="U438" s="14">
        <v>370242</v>
      </c>
    </row>
    <row r="439" spans="1:21">
      <c r="A439" s="17">
        <v>11</v>
      </c>
      <c r="B439" s="15" t="s">
        <v>11</v>
      </c>
      <c r="C439" s="17">
        <v>159</v>
      </c>
      <c r="D439" s="14" t="s">
        <v>1620</v>
      </c>
      <c r="E439" s="14" t="str">
        <f t="shared" si="6"/>
        <v>מרכז כלל. מספר סניף: 159</v>
      </c>
      <c r="F439" s="14" t="s">
        <v>1621</v>
      </c>
      <c r="G439" s="14" t="s">
        <v>62</v>
      </c>
      <c r="H439" s="14">
        <v>9434001</v>
      </c>
      <c r="I439" s="14"/>
      <c r="J439" s="14" t="s">
        <v>1622</v>
      </c>
      <c r="K439" s="14" t="s">
        <v>1623</v>
      </c>
      <c r="L439" s="14"/>
      <c r="M439" s="14" t="s">
        <v>285</v>
      </c>
      <c r="N439" s="14" t="s">
        <v>74</v>
      </c>
      <c r="O439" s="14" t="s">
        <v>68</v>
      </c>
      <c r="P439" s="14" t="s">
        <v>113</v>
      </c>
      <c r="Q439" s="14"/>
      <c r="R439" s="14"/>
      <c r="S439" s="14"/>
      <c r="T439" s="14">
        <v>220483</v>
      </c>
      <c r="U439" s="14">
        <v>632417</v>
      </c>
    </row>
    <row r="440" spans="1:21">
      <c r="A440" s="17">
        <v>11</v>
      </c>
      <c r="B440" s="15" t="s">
        <v>11</v>
      </c>
      <c r="C440" s="17">
        <v>160</v>
      </c>
      <c r="D440" s="14" t="s">
        <v>1624</v>
      </c>
      <c r="E440" s="14" t="str">
        <f t="shared" si="6"/>
        <v>תת סניף ראשי ירושלים. מספר סניף: 160</v>
      </c>
      <c r="F440" s="14" t="s">
        <v>1376</v>
      </c>
      <c r="G440" s="14" t="s">
        <v>62</v>
      </c>
      <c r="H440" s="14">
        <v>9462406</v>
      </c>
      <c r="I440" s="14"/>
      <c r="J440" s="14" t="s">
        <v>1377</v>
      </c>
      <c r="K440" s="14"/>
      <c r="L440" s="14"/>
      <c r="M440" s="14" t="s">
        <v>285</v>
      </c>
      <c r="N440" s="14"/>
      <c r="O440" s="14" t="s">
        <v>1625</v>
      </c>
      <c r="P440" s="14" t="s">
        <v>1553</v>
      </c>
      <c r="Q440" s="14"/>
      <c r="R440" s="14"/>
      <c r="S440" s="14"/>
      <c r="T440" s="14">
        <v>220722</v>
      </c>
      <c r="U440" s="14">
        <v>632084</v>
      </c>
    </row>
    <row r="441" spans="1:21">
      <c r="A441" s="17">
        <v>11</v>
      </c>
      <c r="B441" s="15" t="s">
        <v>11</v>
      </c>
      <c r="C441" s="17">
        <v>162</v>
      </c>
      <c r="D441" s="14" t="s">
        <v>1626</v>
      </c>
      <c r="E441" s="14" t="str">
        <f t="shared" si="6"/>
        <v>תלפיות ירושלים. מספר סניף: 162</v>
      </c>
      <c r="F441" s="14" t="s">
        <v>1627</v>
      </c>
      <c r="G441" s="14" t="s">
        <v>62</v>
      </c>
      <c r="H441" s="14">
        <v>9346934</v>
      </c>
      <c r="I441" s="14"/>
      <c r="J441" s="14" t="s">
        <v>1628</v>
      </c>
      <c r="K441" s="14" t="s">
        <v>1629</v>
      </c>
      <c r="L441" s="14"/>
      <c r="M441" s="14" t="s">
        <v>66</v>
      </c>
      <c r="N441" s="14" t="s">
        <v>74</v>
      </c>
      <c r="O441" s="14" t="s">
        <v>68</v>
      </c>
      <c r="P441" s="14" t="s">
        <v>113</v>
      </c>
      <c r="Q441" s="14"/>
      <c r="R441" s="14"/>
      <c r="S441" s="14"/>
      <c r="T441" s="14">
        <v>220328</v>
      </c>
      <c r="U441" s="14">
        <v>628926</v>
      </c>
    </row>
    <row r="442" spans="1:21">
      <c r="A442" s="17">
        <v>11</v>
      </c>
      <c r="B442" s="15" t="s">
        <v>11</v>
      </c>
      <c r="C442" s="17">
        <v>167</v>
      </c>
      <c r="D442" s="14" t="s">
        <v>268</v>
      </c>
      <c r="E442" s="14" t="str">
        <f t="shared" si="6"/>
        <v>בית שמש. מספר סניף: 167</v>
      </c>
      <c r="F442" s="14" t="s">
        <v>1630</v>
      </c>
      <c r="G442" s="14" t="s">
        <v>268</v>
      </c>
      <c r="H442" s="14">
        <v>9906203</v>
      </c>
      <c r="I442" s="14"/>
      <c r="J442" s="14" t="s">
        <v>1631</v>
      </c>
      <c r="K442" s="14" t="s">
        <v>1632</v>
      </c>
      <c r="L442" s="14"/>
      <c r="M442" s="14" t="s">
        <v>285</v>
      </c>
      <c r="N442" s="14" t="s">
        <v>67</v>
      </c>
      <c r="O442" s="14" t="s">
        <v>68</v>
      </c>
      <c r="P442" s="14" t="s">
        <v>113</v>
      </c>
      <c r="Q442" s="14"/>
      <c r="R442" s="14"/>
      <c r="S442" s="14"/>
      <c r="T442" s="14">
        <v>198956</v>
      </c>
      <c r="U442" s="14">
        <v>629349</v>
      </c>
    </row>
    <row r="443" spans="1:21">
      <c r="A443" s="17">
        <v>11</v>
      </c>
      <c r="B443" s="15" t="s">
        <v>11</v>
      </c>
      <c r="C443" s="17">
        <v>170</v>
      </c>
      <c r="D443" s="14" t="s">
        <v>1633</v>
      </c>
      <c r="E443" s="14" t="str">
        <f t="shared" si="6"/>
        <v>תת סניף ראשי חיפה. מספר סניף: 170</v>
      </c>
      <c r="F443" s="14" t="s">
        <v>1406</v>
      </c>
      <c r="G443" s="14" t="s">
        <v>174</v>
      </c>
      <c r="H443" s="14">
        <v>3303324</v>
      </c>
      <c r="I443" s="14"/>
      <c r="J443" s="14" t="s">
        <v>1407</v>
      </c>
      <c r="K443" s="14"/>
      <c r="L443" s="14"/>
      <c r="M443" s="14" t="s">
        <v>285</v>
      </c>
      <c r="N443" s="14"/>
      <c r="O443" s="14" t="s">
        <v>1625</v>
      </c>
      <c r="P443" s="14" t="s">
        <v>1553</v>
      </c>
      <c r="Q443" s="14"/>
      <c r="R443" s="14"/>
      <c r="S443" s="14"/>
      <c r="T443" s="14">
        <v>200189</v>
      </c>
      <c r="U443" s="14">
        <v>747245</v>
      </c>
    </row>
    <row r="444" spans="1:21">
      <c r="A444" s="17">
        <v>11</v>
      </c>
      <c r="B444" s="15" t="s">
        <v>11</v>
      </c>
      <c r="C444" s="17">
        <v>174</v>
      </c>
      <c r="D444" s="14" t="s">
        <v>241</v>
      </c>
      <c r="E444" s="14" t="str">
        <f t="shared" si="6"/>
        <v>כרמיאל. מספר סניף: 174</v>
      </c>
      <c r="F444" s="14" t="s">
        <v>1634</v>
      </c>
      <c r="G444" s="14" t="s">
        <v>241</v>
      </c>
      <c r="H444" s="14">
        <v>2165000</v>
      </c>
      <c r="I444" s="14"/>
      <c r="J444" s="14" t="s">
        <v>1635</v>
      </c>
      <c r="K444" s="14" t="s">
        <v>1636</v>
      </c>
      <c r="L444" s="14"/>
      <c r="M444" s="14" t="s">
        <v>285</v>
      </c>
      <c r="N444" s="14" t="s">
        <v>67</v>
      </c>
      <c r="O444" s="14" t="s">
        <v>84</v>
      </c>
      <c r="P444" s="14" t="s">
        <v>113</v>
      </c>
      <c r="Q444" s="14"/>
      <c r="R444" s="14"/>
      <c r="S444" s="14"/>
      <c r="T444" s="14">
        <v>230782</v>
      </c>
      <c r="U444" s="14">
        <v>759285</v>
      </c>
    </row>
    <row r="445" spans="1:21">
      <c r="A445" s="17">
        <v>11</v>
      </c>
      <c r="B445" s="15" t="s">
        <v>11</v>
      </c>
      <c r="C445" s="17">
        <v>175</v>
      </c>
      <c r="D445" s="14" t="s">
        <v>787</v>
      </c>
      <c r="E445" s="14" t="str">
        <f t="shared" si="6"/>
        <v>יבנה. מספר סניף: 175</v>
      </c>
      <c r="F445" s="14" t="s">
        <v>1637</v>
      </c>
      <c r="G445" s="14" t="s">
        <v>787</v>
      </c>
      <c r="H445" s="14">
        <v>8122005</v>
      </c>
      <c r="I445" s="14"/>
      <c r="J445" s="14" t="s">
        <v>1638</v>
      </c>
      <c r="K445" s="14" t="s">
        <v>1639</v>
      </c>
      <c r="L445" s="14"/>
      <c r="M445" s="14" t="s">
        <v>285</v>
      </c>
      <c r="N445" s="14" t="s">
        <v>67</v>
      </c>
      <c r="O445" s="14" t="s">
        <v>68</v>
      </c>
      <c r="P445" s="14" t="s">
        <v>1640</v>
      </c>
      <c r="Q445" s="14"/>
      <c r="R445" s="14"/>
      <c r="S445" s="14"/>
      <c r="T445" s="14">
        <v>174664</v>
      </c>
      <c r="U445" s="14">
        <v>643964</v>
      </c>
    </row>
    <row r="446" spans="1:21">
      <c r="A446" s="17">
        <v>11</v>
      </c>
      <c r="B446" s="15" t="s">
        <v>11</v>
      </c>
      <c r="C446" s="17">
        <v>176</v>
      </c>
      <c r="D446" s="14" t="s">
        <v>1641</v>
      </c>
      <c r="E446" s="14" t="str">
        <f t="shared" si="6"/>
        <v>המפרץ. מספר סניף: 176</v>
      </c>
      <c r="F446" s="14" t="s">
        <v>1642</v>
      </c>
      <c r="G446" s="14" t="s">
        <v>174</v>
      </c>
      <c r="H446" s="14">
        <v>2629403</v>
      </c>
      <c r="I446" s="14"/>
      <c r="J446" s="14" t="s">
        <v>1643</v>
      </c>
      <c r="K446" s="14" t="s">
        <v>1644</v>
      </c>
      <c r="L446" s="14"/>
      <c r="M446" s="14" t="s">
        <v>285</v>
      </c>
      <c r="N446" s="14" t="s">
        <v>74</v>
      </c>
      <c r="O446" s="14" t="s">
        <v>68</v>
      </c>
      <c r="P446" s="14" t="s">
        <v>1645</v>
      </c>
      <c r="Q446" s="14"/>
      <c r="R446" s="14"/>
      <c r="S446" s="14"/>
      <c r="T446" s="14">
        <v>206677</v>
      </c>
      <c r="U446" s="14">
        <v>746267</v>
      </c>
    </row>
    <row r="447" spans="1:21">
      <c r="A447" s="17">
        <v>11</v>
      </c>
      <c r="B447" s="15" t="s">
        <v>11</v>
      </c>
      <c r="C447" s="17">
        <v>181</v>
      </c>
      <c r="D447" s="14" t="s">
        <v>1646</v>
      </c>
      <c r="E447" s="14" t="str">
        <f t="shared" si="6"/>
        <v>תת סניף ראשי ת"א. מספר סניף: 181</v>
      </c>
      <c r="F447" s="14" t="s">
        <v>1647</v>
      </c>
      <c r="G447" s="14" t="s">
        <v>88</v>
      </c>
      <c r="H447" s="14">
        <v>6513602</v>
      </c>
      <c r="I447" s="14"/>
      <c r="J447" s="14" t="s">
        <v>1295</v>
      </c>
      <c r="K447" s="14"/>
      <c r="L447" s="14"/>
      <c r="M447" s="14" t="s">
        <v>285</v>
      </c>
      <c r="N447" s="14"/>
      <c r="O447" s="14" t="s">
        <v>1625</v>
      </c>
      <c r="P447" s="14" t="s">
        <v>1553</v>
      </c>
      <c r="Q447" s="14"/>
      <c r="R447" s="14"/>
      <c r="S447" s="14"/>
      <c r="T447" s="14">
        <v>100000</v>
      </c>
      <c r="U447" s="14">
        <v>370000</v>
      </c>
    </row>
    <row r="448" spans="1:21">
      <c r="A448" s="17">
        <v>11</v>
      </c>
      <c r="B448" s="15" t="s">
        <v>11</v>
      </c>
      <c r="C448" s="17">
        <v>182</v>
      </c>
      <c r="D448" s="14" t="s">
        <v>1646</v>
      </c>
      <c r="E448" s="14" t="str">
        <f t="shared" si="6"/>
        <v>תת סניף ראשי ת"א. מספר סניף: 182</v>
      </c>
      <c r="F448" s="14" t="s">
        <v>1647</v>
      </c>
      <c r="G448" s="14" t="s">
        <v>88</v>
      </c>
      <c r="H448" s="14">
        <v>6513602</v>
      </c>
      <c r="I448" s="14"/>
      <c r="J448" s="14" t="s">
        <v>1295</v>
      </c>
      <c r="K448" s="14"/>
      <c r="L448" s="14"/>
      <c r="M448" s="14" t="s">
        <v>285</v>
      </c>
      <c r="N448" s="14"/>
      <c r="O448" s="14" t="s">
        <v>1625</v>
      </c>
      <c r="P448" s="14" t="s">
        <v>1553</v>
      </c>
      <c r="Q448" s="14"/>
      <c r="R448" s="14"/>
      <c r="S448" s="14"/>
      <c r="T448" s="14">
        <v>100000</v>
      </c>
      <c r="U448" s="14">
        <v>370000</v>
      </c>
    </row>
    <row r="449" spans="1:21">
      <c r="A449" s="17">
        <v>11</v>
      </c>
      <c r="B449" s="15" t="s">
        <v>11</v>
      </c>
      <c r="C449" s="17">
        <v>183</v>
      </c>
      <c r="D449" s="14" t="s">
        <v>1646</v>
      </c>
      <c r="E449" s="14" t="str">
        <f t="shared" si="6"/>
        <v>תת סניף ראשי ת"א. מספר סניף: 183</v>
      </c>
      <c r="F449" s="14" t="s">
        <v>1647</v>
      </c>
      <c r="G449" s="14" t="s">
        <v>88</v>
      </c>
      <c r="H449" s="14">
        <v>6513602</v>
      </c>
      <c r="I449" s="14"/>
      <c r="J449" s="14" t="s">
        <v>1295</v>
      </c>
      <c r="K449" s="14"/>
      <c r="L449" s="14"/>
      <c r="M449" s="14" t="s">
        <v>285</v>
      </c>
      <c r="N449" s="14"/>
      <c r="O449" s="14" t="s">
        <v>1625</v>
      </c>
      <c r="P449" s="14" t="s">
        <v>1553</v>
      </c>
      <c r="Q449" s="14"/>
      <c r="R449" s="14"/>
      <c r="S449" s="14"/>
      <c r="T449" s="14">
        <v>100000</v>
      </c>
      <c r="U449" s="14">
        <v>370000</v>
      </c>
    </row>
    <row r="450" spans="1:21">
      <c r="A450" s="17">
        <v>11</v>
      </c>
      <c r="B450" s="15" t="s">
        <v>11</v>
      </c>
      <c r="C450" s="17">
        <v>184</v>
      </c>
      <c r="D450" s="14" t="s">
        <v>1646</v>
      </c>
      <c r="E450" s="14" t="str">
        <f t="shared" si="6"/>
        <v>תת סניף ראשי ת"א. מספר סניף: 184</v>
      </c>
      <c r="F450" s="14" t="s">
        <v>1647</v>
      </c>
      <c r="G450" s="14" t="s">
        <v>88</v>
      </c>
      <c r="H450" s="14">
        <v>6513602</v>
      </c>
      <c r="I450" s="14"/>
      <c r="J450" s="14" t="s">
        <v>1295</v>
      </c>
      <c r="K450" s="14"/>
      <c r="L450" s="14"/>
      <c r="M450" s="14" t="s">
        <v>285</v>
      </c>
      <c r="N450" s="14"/>
      <c r="O450" s="14" t="s">
        <v>1625</v>
      </c>
      <c r="P450" s="14" t="s">
        <v>1553</v>
      </c>
      <c r="Q450" s="14"/>
      <c r="R450" s="14"/>
      <c r="S450" s="14"/>
      <c r="T450" s="14">
        <v>178525</v>
      </c>
      <c r="U450" s="14">
        <v>663241</v>
      </c>
    </row>
    <row r="451" spans="1:21">
      <c r="A451" s="17">
        <v>11</v>
      </c>
      <c r="B451" s="15" t="s">
        <v>11</v>
      </c>
      <c r="C451" s="17">
        <v>185</v>
      </c>
      <c r="D451" s="14" t="s">
        <v>1646</v>
      </c>
      <c r="E451" s="14" t="str">
        <f t="shared" ref="E451:E514" si="7">D451&amp;"."&amp;" "&amp;"מספר סניף:"&amp;" "&amp;C451</f>
        <v>תת סניף ראשי ת"א. מספר סניף: 185</v>
      </c>
      <c r="F451" s="14" t="s">
        <v>1647</v>
      </c>
      <c r="G451" s="14" t="s">
        <v>88</v>
      </c>
      <c r="H451" s="14">
        <v>6513602</v>
      </c>
      <c r="I451" s="14"/>
      <c r="J451" s="14" t="s">
        <v>1295</v>
      </c>
      <c r="K451" s="14"/>
      <c r="L451" s="14"/>
      <c r="M451" s="14" t="s">
        <v>285</v>
      </c>
      <c r="N451" s="14"/>
      <c r="O451" s="14" t="s">
        <v>1625</v>
      </c>
      <c r="P451" s="14" t="s">
        <v>1553</v>
      </c>
      <c r="Q451" s="14"/>
      <c r="R451" s="14"/>
      <c r="S451" s="14"/>
      <c r="T451" s="14">
        <v>100000</v>
      </c>
      <c r="U451" s="14">
        <v>370000</v>
      </c>
    </row>
    <row r="452" spans="1:21">
      <c r="A452" s="17">
        <v>11</v>
      </c>
      <c r="B452" s="15" t="s">
        <v>11</v>
      </c>
      <c r="C452" s="17">
        <v>186</v>
      </c>
      <c r="D452" s="14" t="s">
        <v>1648</v>
      </c>
      <c r="E452" s="14" t="str">
        <f t="shared" si="7"/>
        <v>קרית אריה. מספר סניף: 186</v>
      </c>
      <c r="F452" s="14" t="s">
        <v>1649</v>
      </c>
      <c r="G452" s="14" t="s">
        <v>107</v>
      </c>
      <c r="H452" s="14">
        <v>4922394</v>
      </c>
      <c r="I452" s="14"/>
      <c r="J452" s="14" t="s">
        <v>1650</v>
      </c>
      <c r="K452" s="14" t="s">
        <v>1651</v>
      </c>
      <c r="L452" s="14"/>
      <c r="M452" s="14" t="s">
        <v>66</v>
      </c>
      <c r="N452" s="14" t="s">
        <v>74</v>
      </c>
      <c r="O452" s="14" t="s">
        <v>68</v>
      </c>
      <c r="P452" s="14" t="s">
        <v>1652</v>
      </c>
      <c r="Q452" s="14"/>
      <c r="R452" s="14"/>
      <c r="S452" s="14"/>
      <c r="T452" s="14">
        <v>187317</v>
      </c>
      <c r="U452" s="14">
        <v>667184</v>
      </c>
    </row>
    <row r="453" spans="1:21">
      <c r="A453" s="17">
        <v>11</v>
      </c>
      <c r="B453" s="15" t="s">
        <v>11</v>
      </c>
      <c r="C453" s="17">
        <v>187</v>
      </c>
      <c r="D453" s="14" t="s">
        <v>447</v>
      </c>
      <c r="E453" s="14" t="str">
        <f t="shared" si="7"/>
        <v>הוד השרון. מספר סניף: 187</v>
      </c>
      <c r="F453" s="14" t="s">
        <v>1653</v>
      </c>
      <c r="G453" s="14" t="s">
        <v>447</v>
      </c>
      <c r="H453" s="14">
        <v>4526821</v>
      </c>
      <c r="I453" s="14"/>
      <c r="J453" s="14" t="s">
        <v>1654</v>
      </c>
      <c r="K453" s="14" t="s">
        <v>1655</v>
      </c>
      <c r="L453" s="14"/>
      <c r="M453" s="14" t="s">
        <v>285</v>
      </c>
      <c r="N453" s="14" t="s">
        <v>67</v>
      </c>
      <c r="O453" s="14" t="s">
        <v>68</v>
      </c>
      <c r="P453" s="14" t="s">
        <v>1656</v>
      </c>
      <c r="Q453" s="14"/>
      <c r="R453" s="14"/>
      <c r="S453" s="14"/>
      <c r="T453" s="14">
        <v>189898</v>
      </c>
      <c r="U453" s="14">
        <v>673639</v>
      </c>
    </row>
    <row r="454" spans="1:21">
      <c r="A454" s="17">
        <v>11</v>
      </c>
      <c r="B454" s="15" t="s">
        <v>11</v>
      </c>
      <c r="C454" s="17">
        <v>188</v>
      </c>
      <c r="D454" s="14" t="s">
        <v>1657</v>
      </c>
      <c r="E454" s="14" t="str">
        <f t="shared" si="7"/>
        <v>הקניונים. מספר סניף: 188</v>
      </c>
      <c r="F454" s="14" t="s">
        <v>1658</v>
      </c>
      <c r="G454" s="14" t="s">
        <v>157</v>
      </c>
      <c r="H454" s="14">
        <v>7570720</v>
      </c>
      <c r="I454" s="14"/>
      <c r="J454" s="14" t="s">
        <v>1659</v>
      </c>
      <c r="K454" s="14" t="s">
        <v>1660</v>
      </c>
      <c r="L454" s="14"/>
      <c r="M454" s="14" t="s">
        <v>285</v>
      </c>
      <c r="N454" s="14" t="s">
        <v>74</v>
      </c>
      <c r="O454" s="14" t="s">
        <v>68</v>
      </c>
      <c r="P454" s="14" t="s">
        <v>1661</v>
      </c>
      <c r="Q454" s="14"/>
      <c r="R454" s="14"/>
      <c r="S454" s="14"/>
      <c r="T454" s="14">
        <v>178709</v>
      </c>
      <c r="U454" s="14">
        <v>655312</v>
      </c>
    </row>
    <row r="455" spans="1:21">
      <c r="A455" s="17">
        <v>11</v>
      </c>
      <c r="B455" s="15" t="s">
        <v>11</v>
      </c>
      <c r="C455" s="17">
        <v>190</v>
      </c>
      <c r="D455" s="14" t="s">
        <v>1662</v>
      </c>
      <c r="E455" s="14" t="str">
        <f t="shared" si="7"/>
        <v>מחלקת מט"ח- סניף ראשי ת"א. מספר סניף: 190</v>
      </c>
      <c r="F455" s="14" t="s">
        <v>1283</v>
      </c>
      <c r="G455" s="14" t="s">
        <v>88</v>
      </c>
      <c r="H455" s="14">
        <v>6513607</v>
      </c>
      <c r="I455" s="14"/>
      <c r="J455" s="14" t="s">
        <v>1663</v>
      </c>
      <c r="K455" s="14" t="s">
        <v>1664</v>
      </c>
      <c r="L455" s="14"/>
      <c r="M455" s="14" t="s">
        <v>66</v>
      </c>
      <c r="N455" s="14"/>
      <c r="O455" s="14" t="s">
        <v>1625</v>
      </c>
      <c r="P455" s="14" t="s">
        <v>1665</v>
      </c>
      <c r="Q455" s="14"/>
      <c r="R455" s="14"/>
      <c r="S455" s="14"/>
      <c r="T455" s="14">
        <v>100000</v>
      </c>
      <c r="U455" s="14">
        <v>370000</v>
      </c>
    </row>
    <row r="456" spans="1:21">
      <c r="A456" s="17">
        <v>11</v>
      </c>
      <c r="B456" s="15" t="s">
        <v>11</v>
      </c>
      <c r="C456" s="17">
        <v>198</v>
      </c>
      <c r="D456" s="14" t="s">
        <v>1666</v>
      </c>
      <c r="E456" s="14" t="str">
        <f t="shared" si="7"/>
        <v>אפקה. מספר סניף: 198</v>
      </c>
      <c r="F456" s="14" t="s">
        <v>1667</v>
      </c>
      <c r="G456" s="14" t="s">
        <v>88</v>
      </c>
      <c r="H456" s="14">
        <v>6949211</v>
      </c>
      <c r="I456" s="14"/>
      <c r="J456" s="14" t="s">
        <v>1668</v>
      </c>
      <c r="K456" s="14" t="s">
        <v>1669</v>
      </c>
      <c r="L456" s="14"/>
      <c r="M456" s="14" t="s">
        <v>66</v>
      </c>
      <c r="N456" s="14" t="s">
        <v>67</v>
      </c>
      <c r="O456" s="14" t="s">
        <v>68</v>
      </c>
      <c r="P456" s="14" t="s">
        <v>1670</v>
      </c>
      <c r="Q456" s="14"/>
      <c r="R456" s="14"/>
      <c r="S456" s="14"/>
      <c r="T456" s="14">
        <v>181638</v>
      </c>
      <c r="U456" s="14">
        <v>670242</v>
      </c>
    </row>
    <row r="457" spans="1:21">
      <c r="A457" s="17">
        <v>11</v>
      </c>
      <c r="B457" s="15" t="s">
        <v>11</v>
      </c>
      <c r="C457" s="17">
        <v>199</v>
      </c>
      <c r="D457" s="14" t="s">
        <v>1671</v>
      </c>
      <c r="E457" s="14" t="str">
        <f t="shared" si="7"/>
        <v>שנקר. מספר סניף: 199</v>
      </c>
      <c r="F457" s="14" t="s">
        <v>1672</v>
      </c>
      <c r="G457" s="14" t="s">
        <v>687</v>
      </c>
      <c r="H457" s="14">
        <v>4672504</v>
      </c>
      <c r="I457" s="14"/>
      <c r="J457" s="14" t="s">
        <v>1673</v>
      </c>
      <c r="K457" s="14" t="s">
        <v>1674</v>
      </c>
      <c r="L457" s="14"/>
      <c r="M457" s="14" t="s">
        <v>285</v>
      </c>
      <c r="N457" s="14" t="s">
        <v>74</v>
      </c>
      <c r="O457" s="14" t="s">
        <v>68</v>
      </c>
      <c r="P457" s="14" t="s">
        <v>1675</v>
      </c>
      <c r="Q457" s="14"/>
      <c r="R457" s="14"/>
      <c r="S457" s="14"/>
      <c r="T457" s="14">
        <v>182229</v>
      </c>
      <c r="U457" s="14">
        <v>674204</v>
      </c>
    </row>
    <row r="458" spans="1:21">
      <c r="A458" s="17">
        <v>11</v>
      </c>
      <c r="B458" s="15" t="s">
        <v>11</v>
      </c>
      <c r="C458" s="17">
        <v>200</v>
      </c>
      <c r="D458" s="14" t="s">
        <v>1676</v>
      </c>
      <c r="E458" s="14" t="str">
        <f t="shared" si="7"/>
        <v>מחלקת ביצוע. מספר סניף: 200</v>
      </c>
      <c r="F458" s="14" t="s">
        <v>1550</v>
      </c>
      <c r="G458" s="14" t="s">
        <v>88</v>
      </c>
      <c r="H458" s="14">
        <v>6810122</v>
      </c>
      <c r="I458" s="14"/>
      <c r="J458" s="14" t="s">
        <v>1677</v>
      </c>
      <c r="K458" s="14" t="s">
        <v>1678</v>
      </c>
      <c r="L458" s="14"/>
      <c r="M458" s="14" t="s">
        <v>285</v>
      </c>
      <c r="N458" s="14"/>
      <c r="O458" s="14" t="s">
        <v>576</v>
      </c>
      <c r="P458" s="14" t="s">
        <v>1553</v>
      </c>
      <c r="Q458" s="14"/>
      <c r="R458" s="14"/>
      <c r="S458" s="14"/>
      <c r="T458" s="14">
        <v>100000</v>
      </c>
      <c r="U458" s="14">
        <v>370000</v>
      </c>
    </row>
    <row r="459" spans="1:21">
      <c r="A459" s="17">
        <v>11</v>
      </c>
      <c r="B459" s="15" t="s">
        <v>11</v>
      </c>
      <c r="C459" s="17">
        <v>201</v>
      </c>
      <c r="D459" s="14" t="s">
        <v>1679</v>
      </c>
      <c r="E459" s="14" t="str">
        <f t="shared" si="7"/>
        <v>מערך החשבות. מספר סניף: 201</v>
      </c>
      <c r="F459" s="14" t="s">
        <v>1680</v>
      </c>
      <c r="G459" s="14" t="s">
        <v>88</v>
      </c>
      <c r="H459" s="14">
        <v>6513601</v>
      </c>
      <c r="I459" s="14"/>
      <c r="J459" s="14" t="s">
        <v>1681</v>
      </c>
      <c r="K459" s="14" t="s">
        <v>1682</v>
      </c>
      <c r="L459" s="14"/>
      <c r="M459" s="14" t="s">
        <v>285</v>
      </c>
      <c r="N459" s="14"/>
      <c r="O459" s="14" t="s">
        <v>576</v>
      </c>
      <c r="P459" s="14" t="s">
        <v>1553</v>
      </c>
      <c r="Q459" s="14"/>
      <c r="R459" s="14"/>
      <c r="S459" s="14"/>
      <c r="T459" s="14">
        <v>100000</v>
      </c>
      <c r="U459" s="14">
        <v>370000</v>
      </c>
    </row>
    <row r="460" spans="1:21">
      <c r="A460" s="17">
        <v>11</v>
      </c>
      <c r="B460" s="15" t="s">
        <v>11</v>
      </c>
      <c r="C460" s="17">
        <v>202</v>
      </c>
      <c r="D460" s="14" t="s">
        <v>1683</v>
      </c>
      <c r="E460" s="14" t="str">
        <f t="shared" si="7"/>
        <v>אגף היעוץ המשפטי. מספר סניף: 202</v>
      </c>
      <c r="F460" s="14" t="s">
        <v>1684</v>
      </c>
      <c r="G460" s="14" t="s">
        <v>88</v>
      </c>
      <c r="H460" s="14">
        <v>6513709</v>
      </c>
      <c r="I460" s="14"/>
      <c r="J460" s="14" t="s">
        <v>1685</v>
      </c>
      <c r="K460" s="14" t="s">
        <v>1686</v>
      </c>
      <c r="L460" s="14"/>
      <c r="M460" s="14" t="s">
        <v>285</v>
      </c>
      <c r="N460" s="14"/>
      <c r="O460" s="14" t="s">
        <v>576</v>
      </c>
      <c r="P460" s="14" t="s">
        <v>1553</v>
      </c>
      <c r="Q460" s="14"/>
      <c r="R460" s="14"/>
      <c r="S460" s="14"/>
      <c r="T460" s="14">
        <v>100000</v>
      </c>
      <c r="U460" s="14">
        <v>370000</v>
      </c>
    </row>
    <row r="461" spans="1:21">
      <c r="A461" s="17">
        <v>11</v>
      </c>
      <c r="B461" s="15" t="s">
        <v>11</v>
      </c>
      <c r="C461" s="17">
        <v>210</v>
      </c>
      <c r="D461" s="14" t="s">
        <v>1687</v>
      </c>
      <c r="E461" s="14" t="str">
        <f t="shared" si="7"/>
        <v>דיסקונט ניהול קופות גמל בע"מ. מספר סניף: 210</v>
      </c>
      <c r="F461" s="14" t="s">
        <v>1688</v>
      </c>
      <c r="G461" s="14" t="s">
        <v>88</v>
      </c>
      <c r="H461" s="14">
        <v>6513302</v>
      </c>
      <c r="I461" s="14"/>
      <c r="J461" s="14" t="s">
        <v>1689</v>
      </c>
      <c r="K461" s="14" t="s">
        <v>1690</v>
      </c>
      <c r="L461" s="14"/>
      <c r="M461" s="14" t="s">
        <v>285</v>
      </c>
      <c r="N461" s="14"/>
      <c r="O461" s="14" t="s">
        <v>576</v>
      </c>
      <c r="P461" s="14" t="s">
        <v>1691</v>
      </c>
      <c r="Q461" s="14"/>
      <c r="R461" s="14"/>
      <c r="S461" s="14"/>
      <c r="T461" s="14">
        <v>100000</v>
      </c>
      <c r="U461" s="14">
        <v>370000</v>
      </c>
    </row>
    <row r="462" spans="1:21">
      <c r="A462" s="17">
        <v>11</v>
      </c>
      <c r="B462" s="15" t="s">
        <v>11</v>
      </c>
      <c r="C462" s="17">
        <v>211</v>
      </c>
      <c r="D462" s="14" t="s">
        <v>1683</v>
      </c>
      <c r="E462" s="14" t="str">
        <f t="shared" si="7"/>
        <v>אגף היעוץ המשפטי. מספר סניף: 211</v>
      </c>
      <c r="F462" s="14" t="s">
        <v>1680</v>
      </c>
      <c r="G462" s="14" t="s">
        <v>88</v>
      </c>
      <c r="H462" s="14">
        <v>6513601</v>
      </c>
      <c r="I462" s="14"/>
      <c r="J462" s="14" t="s">
        <v>1692</v>
      </c>
      <c r="K462" s="14" t="s">
        <v>1686</v>
      </c>
      <c r="L462" s="14"/>
      <c r="M462" s="14" t="s">
        <v>285</v>
      </c>
      <c r="N462" s="14"/>
      <c r="O462" s="14" t="s">
        <v>576</v>
      </c>
      <c r="P462" s="14" t="s">
        <v>1553</v>
      </c>
      <c r="Q462" s="14"/>
      <c r="R462" s="14"/>
      <c r="S462" s="14"/>
      <c r="T462" s="14">
        <v>100000</v>
      </c>
      <c r="U462" s="14">
        <v>370000</v>
      </c>
    </row>
    <row r="463" spans="1:21">
      <c r="A463" s="17">
        <v>11</v>
      </c>
      <c r="B463" s="15" t="s">
        <v>11</v>
      </c>
      <c r="C463" s="17">
        <v>212</v>
      </c>
      <c r="D463" s="14" t="s">
        <v>1693</v>
      </c>
      <c r="E463" s="14" t="str">
        <f t="shared" si="7"/>
        <v>אגף נכסים ובינוי. מספר סניף: 212</v>
      </c>
      <c r="F463" s="14" t="s">
        <v>1694</v>
      </c>
      <c r="G463" s="14" t="s">
        <v>88</v>
      </c>
      <c r="H463" s="14">
        <v>6713701</v>
      </c>
      <c r="I463" s="14"/>
      <c r="J463" s="14" t="s">
        <v>1695</v>
      </c>
      <c r="K463" s="14" t="s">
        <v>1696</v>
      </c>
      <c r="L463" s="14"/>
      <c r="M463" s="14" t="s">
        <v>285</v>
      </c>
      <c r="N463" s="14"/>
      <c r="O463" s="14" t="s">
        <v>576</v>
      </c>
      <c r="P463" s="14" t="s">
        <v>1553</v>
      </c>
      <c r="Q463" s="14"/>
      <c r="R463" s="14"/>
      <c r="S463" s="14"/>
      <c r="T463" s="14">
        <v>100000</v>
      </c>
      <c r="U463" s="14">
        <v>370000</v>
      </c>
    </row>
    <row r="464" spans="1:21">
      <c r="A464" s="17">
        <v>11</v>
      </c>
      <c r="B464" s="15" t="s">
        <v>11</v>
      </c>
      <c r="C464" s="17">
        <v>213</v>
      </c>
      <c r="D464" s="14" t="s">
        <v>1697</v>
      </c>
      <c r="E464" s="14" t="str">
        <f t="shared" si="7"/>
        <v>אגף ניירות ערך. מספר סניף: 213</v>
      </c>
      <c r="F464" s="14" t="s">
        <v>1298</v>
      </c>
      <c r="G464" s="14" t="s">
        <v>88</v>
      </c>
      <c r="H464" s="14">
        <v>6513620</v>
      </c>
      <c r="I464" s="14"/>
      <c r="J464" s="14" t="s">
        <v>1698</v>
      </c>
      <c r="K464" s="14" t="s">
        <v>1699</v>
      </c>
      <c r="L464" s="14"/>
      <c r="M464" s="14" t="s">
        <v>285</v>
      </c>
      <c r="N464" s="14"/>
      <c r="O464" s="14" t="s">
        <v>576</v>
      </c>
      <c r="P464" s="14" t="s">
        <v>113</v>
      </c>
      <c r="Q464" s="14"/>
      <c r="R464" s="14"/>
      <c r="S464" s="14"/>
      <c r="T464" s="14">
        <v>178525</v>
      </c>
      <c r="U464" s="14">
        <v>663241</v>
      </c>
    </row>
    <row r="465" spans="1:21">
      <c r="A465" s="17">
        <v>11</v>
      </c>
      <c r="B465" s="15" t="s">
        <v>11</v>
      </c>
      <c r="C465" s="17">
        <v>219</v>
      </c>
      <c r="D465" s="14" t="s">
        <v>1700</v>
      </c>
      <c r="E465" s="14" t="str">
        <f t="shared" si="7"/>
        <v>טלבנק. מספר סניף: 219</v>
      </c>
      <c r="F465" s="14" t="s">
        <v>1701</v>
      </c>
      <c r="G465" s="14" t="s">
        <v>157</v>
      </c>
      <c r="H465" s="14">
        <v>7570647</v>
      </c>
      <c r="I465" s="14"/>
      <c r="J465" s="14" t="s">
        <v>1702</v>
      </c>
      <c r="K465" s="14" t="s">
        <v>1703</v>
      </c>
      <c r="L465" s="14"/>
      <c r="M465" s="14" t="s">
        <v>285</v>
      </c>
      <c r="N465" s="14"/>
      <c r="O465" s="14" t="s">
        <v>576</v>
      </c>
      <c r="P465" s="14" t="s">
        <v>1704</v>
      </c>
      <c r="Q465" s="14"/>
      <c r="R465" s="14"/>
      <c r="S465" s="14"/>
      <c r="T465" s="14">
        <v>100000</v>
      </c>
      <c r="U465" s="14">
        <v>370000</v>
      </c>
    </row>
    <row r="466" spans="1:21">
      <c r="A466" s="17">
        <v>11</v>
      </c>
      <c r="B466" s="15" t="s">
        <v>11</v>
      </c>
      <c r="C466" s="17">
        <v>302</v>
      </c>
      <c r="D466" s="14" t="s">
        <v>1705</v>
      </c>
      <c r="E466" s="14" t="str">
        <f t="shared" si="7"/>
        <v>גבעת טל. מספר סניף: 302</v>
      </c>
      <c r="F466" s="14" t="s">
        <v>1706</v>
      </c>
      <c r="G466" s="14" t="s">
        <v>402</v>
      </c>
      <c r="H466" s="14">
        <v>4857301</v>
      </c>
      <c r="I466" s="14"/>
      <c r="J466" s="14" t="s">
        <v>1707</v>
      </c>
      <c r="K466" s="14" t="s">
        <v>1708</v>
      </c>
      <c r="L466" s="14"/>
      <c r="M466" s="14" t="s">
        <v>66</v>
      </c>
      <c r="N466" s="14"/>
      <c r="O466" s="14" t="s">
        <v>68</v>
      </c>
      <c r="P466" s="14" t="s">
        <v>1709</v>
      </c>
      <c r="Q466" s="14"/>
      <c r="R466" s="14"/>
      <c r="S466" s="14"/>
      <c r="T466" s="14">
        <v>196936</v>
      </c>
      <c r="U466" s="14">
        <v>666598</v>
      </c>
    </row>
    <row r="467" spans="1:21">
      <c r="A467" s="17">
        <v>11</v>
      </c>
      <c r="B467" s="15" t="s">
        <v>11</v>
      </c>
      <c r="C467" s="17">
        <v>303</v>
      </c>
      <c r="D467" s="14" t="s">
        <v>91</v>
      </c>
      <c r="E467" s="14" t="str">
        <f t="shared" si="7"/>
        <v>מודיעין. מספר סניף: 303</v>
      </c>
      <c r="F467" s="14" t="s">
        <v>1710</v>
      </c>
      <c r="G467" s="14" t="s">
        <v>91</v>
      </c>
      <c r="H467" s="14">
        <v>7170000</v>
      </c>
      <c r="I467" s="14"/>
      <c r="J467" s="14" t="s">
        <v>1711</v>
      </c>
      <c r="K467" s="14" t="s">
        <v>1712</v>
      </c>
      <c r="L467" s="14"/>
      <c r="M467" s="14" t="s">
        <v>66</v>
      </c>
      <c r="N467" s="14" t="s">
        <v>67</v>
      </c>
      <c r="O467" s="14" t="s">
        <v>68</v>
      </c>
      <c r="P467" s="14" t="s">
        <v>1713</v>
      </c>
      <c r="Q467" s="14"/>
      <c r="R467" s="14"/>
      <c r="S467" s="14"/>
      <c r="T467" s="14">
        <v>200947</v>
      </c>
      <c r="U467" s="14">
        <v>645167</v>
      </c>
    </row>
    <row r="468" spans="1:21">
      <c r="A468" s="17">
        <v>11</v>
      </c>
      <c r="B468" s="15" t="s">
        <v>11</v>
      </c>
      <c r="C468" s="17">
        <v>305</v>
      </c>
      <c r="D468" s="14" t="s">
        <v>1714</v>
      </c>
      <c r="E468" s="14" t="str">
        <f t="shared" si="7"/>
        <v>ילמ. מספר סניף: 305</v>
      </c>
      <c r="F468" s="14" t="s">
        <v>1680</v>
      </c>
      <c r="G468" s="14" t="s">
        <v>88</v>
      </c>
      <c r="H468" s="14">
        <v>6513601</v>
      </c>
      <c r="I468" s="14"/>
      <c r="J468" s="14" t="s">
        <v>1715</v>
      </c>
      <c r="K468" s="14"/>
      <c r="L468" s="14"/>
      <c r="M468" s="14" t="s">
        <v>285</v>
      </c>
      <c r="N468" s="14"/>
      <c r="O468" s="14" t="s">
        <v>576</v>
      </c>
      <c r="P468" s="14" t="s">
        <v>1716</v>
      </c>
      <c r="Q468" s="14"/>
      <c r="R468" s="14"/>
      <c r="S468" s="14"/>
      <c r="T468" s="14">
        <v>100000</v>
      </c>
      <c r="U468" s="14">
        <v>370000</v>
      </c>
    </row>
    <row r="469" spans="1:21">
      <c r="A469" s="17">
        <v>11</v>
      </c>
      <c r="B469" s="15" t="s">
        <v>11</v>
      </c>
      <c r="C469" s="17">
        <v>308</v>
      </c>
      <c r="D469" s="14" t="s">
        <v>1717</v>
      </c>
      <c r="E469" s="14" t="str">
        <f t="shared" si="7"/>
        <v>ייעוץ פנסיוני. מספר סניף: 308</v>
      </c>
      <c r="F469" s="14" t="s">
        <v>1718</v>
      </c>
      <c r="G469" s="14" t="s">
        <v>88</v>
      </c>
      <c r="H469" s="14">
        <v>6513213</v>
      </c>
      <c r="I469" s="14"/>
      <c r="J469" s="14" t="s">
        <v>1719</v>
      </c>
      <c r="K469" s="14" t="s">
        <v>1678</v>
      </c>
      <c r="L469" s="14"/>
      <c r="M469" s="14" t="s">
        <v>285</v>
      </c>
      <c r="N469" s="14"/>
      <c r="O469" s="14" t="s">
        <v>68</v>
      </c>
      <c r="P469" s="14" t="s">
        <v>1720</v>
      </c>
      <c r="Q469" s="14"/>
      <c r="R469" s="14"/>
      <c r="S469" s="14"/>
      <c r="T469" s="14">
        <v>100000</v>
      </c>
      <c r="U469" s="14">
        <v>370000</v>
      </c>
    </row>
    <row r="470" spans="1:21">
      <c r="A470" s="17">
        <v>11</v>
      </c>
      <c r="B470" s="15" t="s">
        <v>11</v>
      </c>
      <c r="C470" s="17">
        <v>316</v>
      </c>
      <c r="D470" s="14" t="s">
        <v>1721</v>
      </c>
      <c r="E470" s="14" t="str">
        <f t="shared" si="7"/>
        <v>משרד אחורי- תפעול הייעוץ הפנסיוני. מספר סניף: 316</v>
      </c>
      <c r="F470" s="14" t="s">
        <v>1550</v>
      </c>
      <c r="G470" s="14" t="s">
        <v>88</v>
      </c>
      <c r="H470" s="14">
        <v>6810122</v>
      </c>
      <c r="I470" s="14"/>
      <c r="J470" s="14" t="s">
        <v>1722</v>
      </c>
      <c r="K470" s="14"/>
      <c r="L470" s="14"/>
      <c r="M470" s="14" t="s">
        <v>285</v>
      </c>
      <c r="N470" s="14"/>
      <c r="O470" s="14" t="s">
        <v>576</v>
      </c>
      <c r="P470" s="14" t="s">
        <v>1723</v>
      </c>
      <c r="Q470" s="14"/>
      <c r="R470" s="14"/>
      <c r="S470" s="14"/>
      <c r="T470" s="14">
        <v>100000</v>
      </c>
      <c r="U470" s="14">
        <v>370000</v>
      </c>
    </row>
    <row r="471" spans="1:21">
      <c r="A471" s="17">
        <v>11</v>
      </c>
      <c r="B471" s="15" t="s">
        <v>11</v>
      </c>
      <c r="C471" s="17">
        <v>318</v>
      </c>
      <c r="D471" s="14" t="s">
        <v>1724</v>
      </c>
      <c r="E471" s="14" t="str">
        <f t="shared" si="7"/>
        <v>עיר ימים. מספר סניף: 318</v>
      </c>
      <c r="F471" s="14" t="s">
        <v>1725</v>
      </c>
      <c r="G471" s="14" t="s">
        <v>148</v>
      </c>
      <c r="H471" s="14">
        <v>42202</v>
      </c>
      <c r="I471" s="14"/>
      <c r="J471" s="14" t="s">
        <v>1726</v>
      </c>
      <c r="K471" s="14" t="s">
        <v>1727</v>
      </c>
      <c r="L471" s="14"/>
      <c r="M471" s="14" t="s">
        <v>285</v>
      </c>
      <c r="N471" s="14" t="s">
        <v>67</v>
      </c>
      <c r="O471" s="14" t="s">
        <v>68</v>
      </c>
      <c r="P471" s="14" t="s">
        <v>248</v>
      </c>
      <c r="Q471" s="14" t="s">
        <v>585</v>
      </c>
      <c r="R471" s="14">
        <v>11001</v>
      </c>
      <c r="S471" s="14">
        <v>42</v>
      </c>
      <c r="T471" s="14">
        <v>185828</v>
      </c>
      <c r="U471" s="14">
        <v>686862</v>
      </c>
    </row>
    <row r="472" spans="1:21">
      <c r="A472" s="17">
        <v>11</v>
      </c>
      <c r="B472" s="15" t="s">
        <v>11</v>
      </c>
      <c r="C472" s="17">
        <v>319</v>
      </c>
      <c r="D472" s="14" t="s">
        <v>694</v>
      </c>
      <c r="E472" s="14" t="str">
        <f t="shared" si="7"/>
        <v>גבעת שמואל. מספר סניף: 319</v>
      </c>
      <c r="F472" s="14" t="s">
        <v>1728</v>
      </c>
      <c r="G472" s="14" t="s">
        <v>694</v>
      </c>
      <c r="H472" s="14">
        <v>54424</v>
      </c>
      <c r="I472" s="14"/>
      <c r="J472" s="14" t="s">
        <v>1729</v>
      </c>
      <c r="K472" s="14" t="s">
        <v>1730</v>
      </c>
      <c r="L472" s="14"/>
      <c r="M472" s="14" t="s">
        <v>66</v>
      </c>
      <c r="N472" s="14" t="s">
        <v>67</v>
      </c>
      <c r="O472" s="14" t="s">
        <v>68</v>
      </c>
      <c r="P472" s="14" t="s">
        <v>1731</v>
      </c>
      <c r="Q472" s="14" t="s">
        <v>1732</v>
      </c>
      <c r="R472" s="14">
        <v>11001</v>
      </c>
      <c r="S472" s="14">
        <v>144</v>
      </c>
      <c r="T472" s="14">
        <v>186456</v>
      </c>
      <c r="U472" s="14">
        <v>664846</v>
      </c>
    </row>
    <row r="473" spans="1:21">
      <c r="A473" s="17">
        <v>11</v>
      </c>
      <c r="B473" s="15" t="s">
        <v>11</v>
      </c>
      <c r="C473" s="17">
        <v>320</v>
      </c>
      <c r="D473" s="14" t="s">
        <v>1733</v>
      </c>
      <c r="E473" s="14" t="str">
        <f t="shared" si="7"/>
        <v>קריית השרון. מספר סניף: 320</v>
      </c>
      <c r="F473" s="14" t="s">
        <v>583</v>
      </c>
      <c r="G473" s="14" t="s">
        <v>148</v>
      </c>
      <c r="H473" s="14">
        <v>4276001</v>
      </c>
      <c r="I473" s="14"/>
      <c r="J473" s="14" t="s">
        <v>1734</v>
      </c>
      <c r="K473" s="14" t="s">
        <v>1735</v>
      </c>
      <c r="L473" s="14"/>
      <c r="M473" s="14" t="s">
        <v>66</v>
      </c>
      <c r="N473" s="14" t="s">
        <v>67</v>
      </c>
      <c r="O473" s="14" t="s">
        <v>68</v>
      </c>
      <c r="P473" s="14" t="s">
        <v>1736</v>
      </c>
      <c r="Q473" s="14"/>
      <c r="R473" s="14"/>
      <c r="S473" s="14"/>
      <c r="T473" s="14">
        <v>188182</v>
      </c>
      <c r="U473" s="14">
        <v>690788</v>
      </c>
    </row>
    <row r="474" spans="1:21">
      <c r="A474" s="17">
        <v>11</v>
      </c>
      <c r="B474" s="15" t="s">
        <v>11</v>
      </c>
      <c r="C474" s="17">
        <v>321</v>
      </c>
      <c r="D474" s="14" t="s">
        <v>1737</v>
      </c>
      <c r="E474" s="14" t="str">
        <f t="shared" si="7"/>
        <v>הלאום. מספר סניף: 321</v>
      </c>
      <c r="F474" s="14" t="s">
        <v>1738</v>
      </c>
      <c r="G474" s="14" t="s">
        <v>62</v>
      </c>
      <c r="H474" s="14">
        <v>9195000</v>
      </c>
      <c r="I474" s="14"/>
      <c r="J474" s="14" t="s">
        <v>1739</v>
      </c>
      <c r="K474" s="14" t="s">
        <v>1740</v>
      </c>
      <c r="L474" s="14"/>
      <c r="M474" s="14" t="s">
        <v>285</v>
      </c>
      <c r="N474" s="14" t="s">
        <v>74</v>
      </c>
      <c r="O474" s="14" t="s">
        <v>68</v>
      </c>
      <c r="P474" s="14" t="s">
        <v>1741</v>
      </c>
      <c r="Q474" s="14"/>
      <c r="R474" s="14"/>
      <c r="S474" s="14"/>
      <c r="T474" s="14">
        <v>219417</v>
      </c>
      <c r="U474" s="14">
        <v>632160</v>
      </c>
    </row>
    <row r="475" spans="1:21">
      <c r="A475" s="17">
        <v>11</v>
      </c>
      <c r="B475" s="15" t="s">
        <v>11</v>
      </c>
      <c r="C475" s="17">
        <v>324</v>
      </c>
      <c r="D475" s="14" t="s">
        <v>1742</v>
      </c>
      <c r="E475" s="14" t="str">
        <f t="shared" si="7"/>
        <v>טופ דן. מספר סניף: 324</v>
      </c>
      <c r="F475" s="14" t="s">
        <v>1743</v>
      </c>
      <c r="G475" s="14" t="s">
        <v>88</v>
      </c>
      <c r="H475" s="14">
        <v>6951294</v>
      </c>
      <c r="I475" s="14"/>
      <c r="J475" s="14" t="s">
        <v>1744</v>
      </c>
      <c r="K475" s="14" t="s">
        <v>1745</v>
      </c>
      <c r="L475" s="14" t="s">
        <v>1744</v>
      </c>
      <c r="M475" s="14" t="s">
        <v>66</v>
      </c>
      <c r="N475" s="14"/>
      <c r="O475" s="14" t="s">
        <v>84</v>
      </c>
      <c r="P475" s="14" t="s">
        <v>1746</v>
      </c>
      <c r="Q475" s="14"/>
      <c r="R475" s="14"/>
      <c r="S475" s="14"/>
      <c r="T475" s="14">
        <v>100000</v>
      </c>
      <c r="U475" s="14">
        <v>370000</v>
      </c>
    </row>
    <row r="476" spans="1:21">
      <c r="A476" s="17">
        <v>11</v>
      </c>
      <c r="B476" s="15" t="s">
        <v>11</v>
      </c>
      <c r="C476" s="17">
        <v>329</v>
      </c>
      <c r="D476" s="14" t="s">
        <v>1747</v>
      </c>
      <c r="E476" s="14" t="str">
        <f t="shared" si="7"/>
        <v>מת"ם. מספר סניף: 329</v>
      </c>
      <c r="F476" s="14" t="s">
        <v>1748</v>
      </c>
      <c r="G476" s="14" t="s">
        <v>174</v>
      </c>
      <c r="H476" s="14"/>
      <c r="I476" s="14"/>
      <c r="J476" s="14" t="s">
        <v>1749</v>
      </c>
      <c r="K476" s="14" t="s">
        <v>1750</v>
      </c>
      <c r="L476" s="14"/>
      <c r="M476" s="14" t="s">
        <v>66</v>
      </c>
      <c r="N476" s="14"/>
      <c r="O476" s="14" t="s">
        <v>68</v>
      </c>
      <c r="P476" s="14" t="s">
        <v>1751</v>
      </c>
      <c r="Q476" s="14" t="s">
        <v>1752</v>
      </c>
      <c r="R476" s="14">
        <v>11001</v>
      </c>
      <c r="S476" s="14">
        <v>76</v>
      </c>
      <c r="T476" s="14">
        <v>196679</v>
      </c>
      <c r="U476" s="14">
        <v>743964</v>
      </c>
    </row>
    <row r="477" spans="1:21">
      <c r="A477" s="17">
        <v>11</v>
      </c>
      <c r="B477" s="15" t="s">
        <v>11</v>
      </c>
      <c r="C477" s="17">
        <v>330</v>
      </c>
      <c r="D477" s="14" t="s">
        <v>1753</v>
      </c>
      <c r="E477" s="14" t="str">
        <f t="shared" si="7"/>
        <v>בי"ח וולפסון. מספר סניף: 330</v>
      </c>
      <c r="F477" s="14" t="s">
        <v>1754</v>
      </c>
      <c r="G477" s="14" t="s">
        <v>209</v>
      </c>
      <c r="H477" s="14">
        <v>5825137</v>
      </c>
      <c r="I477" s="14"/>
      <c r="J477" s="14" t="s">
        <v>1755</v>
      </c>
      <c r="K477" s="14" t="s">
        <v>1756</v>
      </c>
      <c r="L477" s="14"/>
      <c r="M477" s="14" t="s">
        <v>66</v>
      </c>
      <c r="N477" s="14" t="s">
        <v>74</v>
      </c>
      <c r="O477" s="14" t="s">
        <v>68</v>
      </c>
      <c r="P477" s="14" t="s">
        <v>1757</v>
      </c>
      <c r="Q477" s="14"/>
      <c r="R477" s="14"/>
      <c r="S477" s="14"/>
      <c r="T477" s="14">
        <v>177784</v>
      </c>
      <c r="U477" s="14">
        <v>660338</v>
      </c>
    </row>
    <row r="478" spans="1:21">
      <c r="A478" s="17">
        <v>11</v>
      </c>
      <c r="B478" s="15" t="s">
        <v>11</v>
      </c>
      <c r="C478" s="17">
        <v>331</v>
      </c>
      <c r="D478" s="14" t="s">
        <v>133</v>
      </c>
      <c r="E478" s="14" t="str">
        <f t="shared" si="7"/>
        <v>כנפי נשרים. מספר סניף: 331</v>
      </c>
      <c r="F478" s="14" t="s">
        <v>1758</v>
      </c>
      <c r="G478" s="14" t="s">
        <v>62</v>
      </c>
      <c r="H478" s="14">
        <v>9546427</v>
      </c>
      <c r="I478" s="14"/>
      <c r="J478" s="14" t="s">
        <v>1759</v>
      </c>
      <c r="K478" s="14" t="s">
        <v>1760</v>
      </c>
      <c r="L478" s="14" t="s">
        <v>1761</v>
      </c>
      <c r="M478" s="14" t="s">
        <v>66</v>
      </c>
      <c r="N478" s="14"/>
      <c r="O478" s="14" t="s">
        <v>68</v>
      </c>
      <c r="P478" s="14" t="s">
        <v>1762</v>
      </c>
      <c r="Q478" s="14"/>
      <c r="R478" s="14"/>
      <c r="S478" s="14"/>
      <c r="T478" s="14">
        <v>217761</v>
      </c>
      <c r="U478" s="14">
        <v>632769</v>
      </c>
    </row>
    <row r="479" spans="1:21">
      <c r="A479" s="17">
        <v>11</v>
      </c>
      <c r="B479" s="15" t="s">
        <v>11</v>
      </c>
      <c r="C479" s="17">
        <v>340</v>
      </c>
      <c r="D479" s="14" t="s">
        <v>1763</v>
      </c>
      <c r="E479" s="14" t="str">
        <f t="shared" si="7"/>
        <v>המרכז לבנקאות פרטית השרון. מספר סניף: 340</v>
      </c>
      <c r="F479" s="14" t="s">
        <v>1764</v>
      </c>
      <c r="G479" s="14" t="s">
        <v>687</v>
      </c>
      <c r="H479" s="14">
        <v>4676672</v>
      </c>
      <c r="I479" s="14"/>
      <c r="J479" s="14" t="s">
        <v>1765</v>
      </c>
      <c r="K479" s="14" t="s">
        <v>1766</v>
      </c>
      <c r="L479" s="14"/>
      <c r="M479" s="14" t="s">
        <v>66</v>
      </c>
      <c r="N479" s="14"/>
      <c r="O479" s="14" t="s">
        <v>68</v>
      </c>
      <c r="P479" s="14" t="s">
        <v>1767</v>
      </c>
      <c r="Q479" s="14"/>
      <c r="R479" s="14"/>
      <c r="S479" s="14"/>
      <c r="T479" s="14">
        <v>100000</v>
      </c>
      <c r="U479" s="14">
        <v>370000</v>
      </c>
    </row>
    <row r="480" spans="1:21">
      <c r="A480" s="17">
        <v>11</v>
      </c>
      <c r="B480" s="15" t="s">
        <v>11</v>
      </c>
      <c r="C480" s="17">
        <v>348</v>
      </c>
      <c r="D480" s="14" t="s">
        <v>1768</v>
      </c>
      <c r="E480" s="14" t="str">
        <f t="shared" si="7"/>
        <v>מרכז מזומנים ירושלים. מספר סניף: 348</v>
      </c>
      <c r="F480" s="14" t="s">
        <v>1769</v>
      </c>
      <c r="G480" s="14" t="s">
        <v>62</v>
      </c>
      <c r="H480" s="14">
        <v>9462406</v>
      </c>
      <c r="I480" s="14"/>
      <c r="J480" s="14" t="s">
        <v>1770</v>
      </c>
      <c r="K480" s="14" t="s">
        <v>1771</v>
      </c>
      <c r="L480" s="14"/>
      <c r="M480" s="14" t="s">
        <v>285</v>
      </c>
      <c r="N480" s="14"/>
      <c r="O480" s="14" t="s">
        <v>68</v>
      </c>
      <c r="P480" s="14" t="s">
        <v>1772</v>
      </c>
      <c r="Q480" s="14"/>
      <c r="R480" s="14"/>
      <c r="S480" s="14"/>
      <c r="T480" s="14">
        <v>100000</v>
      </c>
      <c r="U480" s="14">
        <v>370000</v>
      </c>
    </row>
    <row r="481" spans="1:21">
      <c r="A481" s="17">
        <v>11</v>
      </c>
      <c r="B481" s="15" t="s">
        <v>11</v>
      </c>
      <c r="C481" s="17">
        <v>355</v>
      </c>
      <c r="D481" s="14" t="s">
        <v>1773</v>
      </c>
      <c r="E481" s="14" t="str">
        <f t="shared" si="7"/>
        <v>דיסקונט בדרך שלך קניון רננים. מספר סניף: 355</v>
      </c>
      <c r="F481" s="14" t="s">
        <v>1774</v>
      </c>
      <c r="G481" s="14" t="s">
        <v>416</v>
      </c>
      <c r="H481" s="14">
        <v>4366101</v>
      </c>
      <c r="I481" s="14"/>
      <c r="J481" s="14" t="s">
        <v>1775</v>
      </c>
      <c r="K481" s="14" t="s">
        <v>1776</v>
      </c>
      <c r="L481" s="14"/>
      <c r="M481" s="14" t="s">
        <v>285</v>
      </c>
      <c r="N481" s="14"/>
      <c r="O481" s="14" t="s">
        <v>68</v>
      </c>
      <c r="P481" s="14" t="s">
        <v>1762</v>
      </c>
      <c r="Q481" s="14" t="s">
        <v>1777</v>
      </c>
      <c r="R481" s="14">
        <v>11001</v>
      </c>
      <c r="S481" s="14">
        <v>92</v>
      </c>
      <c r="T481" s="14">
        <v>188824</v>
      </c>
      <c r="U481" s="14">
        <v>678289</v>
      </c>
    </row>
    <row r="482" spans="1:21">
      <c r="A482" s="17">
        <v>11</v>
      </c>
      <c r="B482" s="15" t="s">
        <v>11</v>
      </c>
      <c r="C482" s="17">
        <v>358</v>
      </c>
      <c r="D482" s="14" t="s">
        <v>1778</v>
      </c>
      <c r="E482" s="14" t="str">
        <f t="shared" si="7"/>
        <v>דיסקונט בדרך שלך קמפוס ת"א. מספר סניף: 358</v>
      </c>
      <c r="F482" s="14" t="s">
        <v>1779</v>
      </c>
      <c r="G482" s="14" t="s">
        <v>88</v>
      </c>
      <c r="H482" s="14">
        <v>6139001</v>
      </c>
      <c r="I482" s="14"/>
      <c r="J482" s="14" t="s">
        <v>1780</v>
      </c>
      <c r="K482" s="14" t="s">
        <v>1781</v>
      </c>
      <c r="L482" s="14"/>
      <c r="M482" s="14" t="s">
        <v>285</v>
      </c>
      <c r="N482" s="14"/>
      <c r="O482" s="14" t="s">
        <v>68</v>
      </c>
      <c r="P482" s="14" t="s">
        <v>1782</v>
      </c>
      <c r="Q482" s="14"/>
      <c r="R482" s="14"/>
      <c r="S482" s="14"/>
      <c r="T482" s="14">
        <v>181493</v>
      </c>
      <c r="U482" s="14">
        <v>669034</v>
      </c>
    </row>
    <row r="483" spans="1:21">
      <c r="A483" s="17">
        <v>11</v>
      </c>
      <c r="B483" s="15" t="s">
        <v>11</v>
      </c>
      <c r="C483" s="17">
        <v>360</v>
      </c>
      <c r="D483" s="14" t="s">
        <v>1783</v>
      </c>
      <c r="E483" s="14" t="str">
        <f t="shared" si="7"/>
        <v>סביונים. מספר סניף: 360</v>
      </c>
      <c r="F483" s="14" t="s">
        <v>1784</v>
      </c>
      <c r="G483" s="14" t="s">
        <v>956</v>
      </c>
      <c r="H483" s="14">
        <v>5647003</v>
      </c>
      <c r="I483" s="14"/>
      <c r="J483" s="14" t="s">
        <v>1785</v>
      </c>
      <c r="K483" s="14" t="s">
        <v>1786</v>
      </c>
      <c r="L483" s="14" t="s">
        <v>1785</v>
      </c>
      <c r="M483" s="14" t="s">
        <v>285</v>
      </c>
      <c r="N483" s="14"/>
      <c r="O483" s="14" t="s">
        <v>68</v>
      </c>
      <c r="P483" s="14" t="s">
        <v>1787</v>
      </c>
      <c r="Q483" s="14"/>
      <c r="R483" s="14"/>
      <c r="S483" s="14"/>
      <c r="T483" s="14">
        <v>100000</v>
      </c>
      <c r="U483" s="14">
        <v>370000</v>
      </c>
    </row>
    <row r="484" spans="1:21">
      <c r="A484" s="17">
        <v>11</v>
      </c>
      <c r="B484" s="15" t="s">
        <v>11</v>
      </c>
      <c r="C484" s="17">
        <v>362</v>
      </c>
      <c r="D484" s="14" t="s">
        <v>742</v>
      </c>
      <c r="E484" s="14" t="str">
        <f t="shared" si="7"/>
        <v>אם המושבות. מספר סניף: 362</v>
      </c>
      <c r="F484" s="14" t="s">
        <v>1788</v>
      </c>
      <c r="G484" s="14" t="s">
        <v>107</v>
      </c>
      <c r="H484" s="14">
        <v>4956970</v>
      </c>
      <c r="I484" s="14"/>
      <c r="J484" s="14" t="s">
        <v>1789</v>
      </c>
      <c r="K484" s="14" t="s">
        <v>1790</v>
      </c>
      <c r="L484" s="14"/>
      <c r="M484" s="14" t="s">
        <v>285</v>
      </c>
      <c r="N484" s="14" t="s">
        <v>67</v>
      </c>
      <c r="O484" s="14" t="s">
        <v>68</v>
      </c>
      <c r="P484" s="14" t="s">
        <v>1791</v>
      </c>
      <c r="Q484" s="14"/>
      <c r="R484" s="14"/>
      <c r="S484" s="14"/>
      <c r="T484" s="14">
        <v>100000</v>
      </c>
      <c r="U484" s="14">
        <v>370000</v>
      </c>
    </row>
    <row r="485" spans="1:21">
      <c r="A485" s="17">
        <v>11</v>
      </c>
      <c r="B485" s="15" t="s">
        <v>11</v>
      </c>
      <c r="C485" s="17">
        <v>363</v>
      </c>
      <c r="D485" s="14" t="s">
        <v>1792</v>
      </c>
      <c r="E485" s="14" t="str">
        <f t="shared" si="7"/>
        <v>דיסקונט בדרך שלך הר הצופים. מספר סניף: 363</v>
      </c>
      <c r="F485" s="14" t="s">
        <v>1793</v>
      </c>
      <c r="G485" s="14" t="s">
        <v>62</v>
      </c>
      <c r="H485" s="14">
        <v>9190501</v>
      </c>
      <c r="I485" s="14"/>
      <c r="J485" s="14" t="s">
        <v>1794</v>
      </c>
      <c r="K485" s="14" t="s">
        <v>1795</v>
      </c>
      <c r="L485" s="14"/>
      <c r="M485" s="14" t="s">
        <v>285</v>
      </c>
      <c r="N485" s="14"/>
      <c r="O485" s="14" t="s">
        <v>68</v>
      </c>
      <c r="P485" s="14" t="s">
        <v>1796</v>
      </c>
      <c r="Q485" s="14" t="s">
        <v>1797</v>
      </c>
      <c r="R485" s="14">
        <v>11001</v>
      </c>
      <c r="S485" s="14">
        <v>109</v>
      </c>
      <c r="T485" s="14">
        <v>100000</v>
      </c>
      <c r="U485" s="14">
        <v>370000</v>
      </c>
    </row>
    <row r="486" spans="1:21">
      <c r="A486" s="17">
        <v>11</v>
      </c>
      <c r="B486" s="15" t="s">
        <v>11</v>
      </c>
      <c r="C486" s="17">
        <v>380</v>
      </c>
      <c r="D486" s="14" t="s">
        <v>1798</v>
      </c>
      <c r="E486" s="14" t="str">
        <f t="shared" si="7"/>
        <v>מרכז עסקים דן. מספר סניף: 380</v>
      </c>
      <c r="F486" s="14" t="s">
        <v>1799</v>
      </c>
      <c r="G486" s="14" t="s">
        <v>146</v>
      </c>
      <c r="H486" s="14">
        <v>5250606</v>
      </c>
      <c r="I486" s="14"/>
      <c r="J486" s="14" t="s">
        <v>1800</v>
      </c>
      <c r="K486" s="14" t="s">
        <v>1801</v>
      </c>
      <c r="L486" s="14"/>
      <c r="M486" s="14" t="s">
        <v>285</v>
      </c>
      <c r="N486" s="14"/>
      <c r="O486" s="14" t="s">
        <v>84</v>
      </c>
      <c r="P486" s="14" t="s">
        <v>1802</v>
      </c>
      <c r="Q486" s="14"/>
      <c r="R486" s="14"/>
      <c r="S486" s="14"/>
      <c r="T486" s="14">
        <v>100000</v>
      </c>
      <c r="U486" s="14">
        <v>370000</v>
      </c>
    </row>
    <row r="487" spans="1:21">
      <c r="A487" s="17">
        <v>11</v>
      </c>
      <c r="B487" s="15" t="s">
        <v>11</v>
      </c>
      <c r="C487" s="17">
        <v>381</v>
      </c>
      <c r="D487" s="14" t="s">
        <v>1803</v>
      </c>
      <c r="E487" s="14" t="str">
        <f t="shared" si="7"/>
        <v>מרכז עסקים ירושלים והדרום. מספר סניף: 381</v>
      </c>
      <c r="F487" s="14" t="s">
        <v>1804</v>
      </c>
      <c r="G487" s="14" t="s">
        <v>62</v>
      </c>
      <c r="H487" s="14">
        <v>9695101</v>
      </c>
      <c r="I487" s="14"/>
      <c r="J487" s="14" t="s">
        <v>1805</v>
      </c>
      <c r="K487" s="14" t="s">
        <v>1806</v>
      </c>
      <c r="L487" s="14"/>
      <c r="M487" s="14" t="s">
        <v>285</v>
      </c>
      <c r="N487" s="14"/>
      <c r="O487" s="14" t="s">
        <v>68</v>
      </c>
      <c r="P487" s="14" t="s">
        <v>1802</v>
      </c>
      <c r="Q487" s="14"/>
      <c r="R487" s="14"/>
      <c r="S487" s="14"/>
      <c r="T487" s="14">
        <v>100000</v>
      </c>
      <c r="U487" s="14">
        <v>370000</v>
      </c>
    </row>
    <row r="488" spans="1:21">
      <c r="A488" s="17">
        <v>11</v>
      </c>
      <c r="B488" s="15" t="s">
        <v>11</v>
      </c>
      <c r="C488" s="17">
        <v>382</v>
      </c>
      <c r="D488" s="14" t="s">
        <v>1807</v>
      </c>
      <c r="E488" s="14" t="str">
        <f t="shared" si="7"/>
        <v>מרכז עסקים השרון. מספר סניף: 382</v>
      </c>
      <c r="F488" s="14" t="s">
        <v>1344</v>
      </c>
      <c r="G488" s="14" t="s">
        <v>687</v>
      </c>
      <c r="H488" s="14">
        <v>4649729</v>
      </c>
      <c r="I488" s="14"/>
      <c r="J488" s="14" t="s">
        <v>1808</v>
      </c>
      <c r="K488" s="14" t="s">
        <v>1809</v>
      </c>
      <c r="L488" s="14"/>
      <c r="M488" s="14" t="s">
        <v>285</v>
      </c>
      <c r="N488" s="14" t="s">
        <v>74</v>
      </c>
      <c r="O488" s="14" t="s">
        <v>68</v>
      </c>
      <c r="P488" s="14" t="s">
        <v>1802</v>
      </c>
      <c r="Q488" s="14"/>
      <c r="R488" s="14"/>
      <c r="S488" s="14"/>
      <c r="T488" s="14">
        <v>100000</v>
      </c>
      <c r="U488" s="14">
        <v>370000</v>
      </c>
    </row>
    <row r="489" spans="1:21">
      <c r="A489" s="17">
        <v>11</v>
      </c>
      <c r="B489" s="15" t="s">
        <v>11</v>
      </c>
      <c r="C489" s="17">
        <v>383</v>
      </c>
      <c r="D489" s="14" t="s">
        <v>1810</v>
      </c>
      <c r="E489" s="14" t="str">
        <f t="shared" si="7"/>
        <v>מרכז עסקים צפון. מספר סניף: 383</v>
      </c>
      <c r="F489" s="14" t="s">
        <v>1811</v>
      </c>
      <c r="G489" s="14" t="s">
        <v>238</v>
      </c>
      <c r="H489" s="14">
        <v>2723211</v>
      </c>
      <c r="I489" s="14"/>
      <c r="J489" s="14" t="s">
        <v>1812</v>
      </c>
      <c r="K489" s="14" t="s">
        <v>1813</v>
      </c>
      <c r="L489" s="14"/>
      <c r="M489" s="14" t="s">
        <v>285</v>
      </c>
      <c r="N489" s="14"/>
      <c r="O489" s="14" t="s">
        <v>84</v>
      </c>
      <c r="P489" s="14" t="s">
        <v>1802</v>
      </c>
      <c r="Q489" s="14"/>
      <c r="R489" s="14"/>
      <c r="S489" s="14"/>
      <c r="T489" s="14">
        <v>100000</v>
      </c>
      <c r="U489" s="14">
        <v>370000</v>
      </c>
    </row>
    <row r="490" spans="1:21">
      <c r="A490" s="17">
        <v>11</v>
      </c>
      <c r="B490" s="15" t="s">
        <v>11</v>
      </c>
      <c r="C490" s="17">
        <v>384</v>
      </c>
      <c r="D490" s="14" t="s">
        <v>1814</v>
      </c>
      <c r="E490" s="14" t="str">
        <f t="shared" si="7"/>
        <v>מרכז עסקים השפלה. מספר סניף: 384</v>
      </c>
      <c r="F490" s="14" t="s">
        <v>1815</v>
      </c>
      <c r="G490" s="14" t="s">
        <v>233</v>
      </c>
      <c r="H490" s="14">
        <v>7670609</v>
      </c>
      <c r="I490" s="14"/>
      <c r="J490" s="14" t="s">
        <v>1816</v>
      </c>
      <c r="K490" s="14" t="s">
        <v>1817</v>
      </c>
      <c r="L490" s="14"/>
      <c r="M490" s="14" t="s">
        <v>285</v>
      </c>
      <c r="N490" s="14"/>
      <c r="O490" s="14" t="s">
        <v>84</v>
      </c>
      <c r="P490" s="14" t="s">
        <v>1802</v>
      </c>
      <c r="Q490" s="14"/>
      <c r="R490" s="14"/>
      <c r="S490" s="14"/>
      <c r="T490" s="14">
        <v>100000</v>
      </c>
      <c r="U490" s="14">
        <v>370000</v>
      </c>
    </row>
    <row r="491" spans="1:21">
      <c r="A491" s="17">
        <v>11</v>
      </c>
      <c r="B491" s="15" t="s">
        <v>11</v>
      </c>
      <c r="C491" s="17">
        <v>391</v>
      </c>
      <c r="D491" s="14" t="s">
        <v>1818</v>
      </c>
      <c r="E491" s="14" t="str">
        <f t="shared" si="7"/>
        <v>אורון פ"ת דיסקונט ביתי. מספר סניף: 391</v>
      </c>
      <c r="F491" s="14" t="s">
        <v>1819</v>
      </c>
      <c r="G491" s="14" t="s">
        <v>107</v>
      </c>
      <c r="H491" s="14">
        <v>4937000</v>
      </c>
      <c r="I491" s="14"/>
      <c r="J491" s="14" t="s">
        <v>1707</v>
      </c>
      <c r="K491" s="14" t="s">
        <v>1820</v>
      </c>
      <c r="L491" s="14"/>
      <c r="M491" s="14" t="s">
        <v>66</v>
      </c>
      <c r="N491" s="14" t="s">
        <v>67</v>
      </c>
      <c r="O491" s="14" t="s">
        <v>68</v>
      </c>
      <c r="P491" s="14" t="s">
        <v>1821</v>
      </c>
      <c r="Q491" s="14"/>
      <c r="R491" s="14"/>
      <c r="S491" s="14"/>
      <c r="T491" s="14">
        <v>189340</v>
      </c>
      <c r="U491" s="14">
        <v>664779</v>
      </c>
    </row>
    <row r="492" spans="1:21">
      <c r="A492" s="17">
        <v>11</v>
      </c>
      <c r="B492" s="15" t="s">
        <v>11</v>
      </c>
      <c r="C492" s="17">
        <v>393</v>
      </c>
      <c r="D492" s="14" t="s">
        <v>1822</v>
      </c>
      <c r="E492" s="14" t="str">
        <f t="shared" si="7"/>
        <v>רובע י"ז אשדוד. מספר סניף: 393</v>
      </c>
      <c r="F492" s="14" t="s">
        <v>1823</v>
      </c>
      <c r="G492" s="14" t="s">
        <v>81</v>
      </c>
      <c r="H492" s="14">
        <v>7776102</v>
      </c>
      <c r="I492" s="14"/>
      <c r="J492" s="14" t="s">
        <v>1707</v>
      </c>
      <c r="K492" s="14" t="s">
        <v>1824</v>
      </c>
      <c r="L492" s="14"/>
      <c r="M492" s="14" t="s">
        <v>66</v>
      </c>
      <c r="N492" s="14" t="s">
        <v>67</v>
      </c>
      <c r="O492" s="14" t="s">
        <v>68</v>
      </c>
      <c r="P492" s="14" t="s">
        <v>1825</v>
      </c>
      <c r="Q492" s="14" t="s">
        <v>1826</v>
      </c>
      <c r="R492" s="14">
        <v>11001</v>
      </c>
      <c r="S492" s="14">
        <v>4</v>
      </c>
      <c r="T492" s="14">
        <v>165103</v>
      </c>
      <c r="U492" s="14">
        <v>630569</v>
      </c>
    </row>
    <row r="493" spans="1:21">
      <c r="A493" s="17">
        <v>11</v>
      </c>
      <c r="B493" s="15" t="s">
        <v>11</v>
      </c>
      <c r="C493" s="17">
        <v>395</v>
      </c>
      <c r="D493" s="14" t="s">
        <v>1827</v>
      </c>
      <c r="E493" s="14" t="str">
        <f t="shared" si="7"/>
        <v>מגדל היובל. מספר סניף: 395</v>
      </c>
      <c r="F493" s="14" t="s">
        <v>1828</v>
      </c>
      <c r="G493" s="14" t="s">
        <v>88</v>
      </c>
      <c r="H493" s="14"/>
      <c r="I493" s="14"/>
      <c r="J493" s="14" t="s">
        <v>1829</v>
      </c>
      <c r="K493" s="14" t="s">
        <v>1830</v>
      </c>
      <c r="L493" s="14"/>
      <c r="M493" s="14" t="s">
        <v>285</v>
      </c>
      <c r="N493" s="14" t="s">
        <v>74</v>
      </c>
      <c r="O493" s="14" t="s">
        <v>68</v>
      </c>
      <c r="P493" s="14" t="s">
        <v>1831</v>
      </c>
      <c r="Q493" s="14" t="s">
        <v>1832</v>
      </c>
      <c r="R493" s="14">
        <v>11001</v>
      </c>
      <c r="S493" s="14">
        <v>34</v>
      </c>
      <c r="T493" s="14">
        <v>180279</v>
      </c>
      <c r="U493" s="14">
        <v>664499</v>
      </c>
    </row>
    <row r="494" spans="1:21">
      <c r="A494" s="17">
        <v>11</v>
      </c>
      <c r="B494" s="15" t="s">
        <v>11</v>
      </c>
      <c r="C494" s="17">
        <v>396</v>
      </c>
      <c r="D494" s="14" t="s">
        <v>161</v>
      </c>
      <c r="E494" s="14" t="str">
        <f t="shared" si="7"/>
        <v>אסף הרופא. מספר סניף: 396</v>
      </c>
      <c r="F494" s="14" t="s">
        <v>1833</v>
      </c>
      <c r="G494" s="14" t="s">
        <v>1834</v>
      </c>
      <c r="H494" s="14">
        <v>7030001</v>
      </c>
      <c r="I494" s="14"/>
      <c r="J494" s="14" t="s">
        <v>1835</v>
      </c>
      <c r="K494" s="14" t="s">
        <v>1836</v>
      </c>
      <c r="L494" s="14"/>
      <c r="M494" s="14" t="s">
        <v>66</v>
      </c>
      <c r="N494" s="14" t="s">
        <v>74</v>
      </c>
      <c r="O494" s="14" t="s">
        <v>68</v>
      </c>
      <c r="P494" s="14" t="s">
        <v>1837</v>
      </c>
      <c r="Q494" s="14"/>
      <c r="R494" s="14"/>
      <c r="S494" s="14"/>
      <c r="T494" s="14">
        <v>184958</v>
      </c>
      <c r="U494" s="14">
        <v>652560</v>
      </c>
    </row>
    <row r="495" spans="1:21">
      <c r="A495" s="17">
        <v>11</v>
      </c>
      <c r="B495" s="15" t="s">
        <v>11</v>
      </c>
      <c r="C495" s="17">
        <v>397</v>
      </c>
      <c r="D495" s="14" t="s">
        <v>1838</v>
      </c>
      <c r="E495" s="14" t="str">
        <f t="shared" si="7"/>
        <v>בי"ח נהריה. מספר סניף: 397</v>
      </c>
      <c r="F495" s="14" t="s">
        <v>1839</v>
      </c>
      <c r="G495" s="14" t="s">
        <v>179</v>
      </c>
      <c r="H495" s="14"/>
      <c r="I495" s="14"/>
      <c r="J495" s="14" t="s">
        <v>1840</v>
      </c>
      <c r="K495" s="14" t="s">
        <v>1841</v>
      </c>
      <c r="L495" s="14"/>
      <c r="M495" s="14" t="s">
        <v>285</v>
      </c>
      <c r="N495" s="14" t="s">
        <v>74</v>
      </c>
      <c r="O495" s="14" t="s">
        <v>68</v>
      </c>
      <c r="P495" s="14" t="s">
        <v>1842</v>
      </c>
      <c r="Q495" s="14" t="s">
        <v>1843</v>
      </c>
      <c r="R495" s="14">
        <v>11001</v>
      </c>
      <c r="S495" s="14">
        <v>97</v>
      </c>
      <c r="T495" s="14">
        <v>211350</v>
      </c>
      <c r="U495" s="14">
        <v>768308</v>
      </c>
    </row>
    <row r="496" spans="1:21">
      <c r="A496" s="17">
        <v>11</v>
      </c>
      <c r="B496" s="15" t="s">
        <v>11</v>
      </c>
      <c r="C496" s="17">
        <v>398</v>
      </c>
      <c r="D496" s="14" t="s">
        <v>1844</v>
      </c>
      <c r="E496" s="14" t="str">
        <f t="shared" si="7"/>
        <v>תל-השומר. מספר סניף: 398</v>
      </c>
      <c r="F496" s="14" t="s">
        <v>1845</v>
      </c>
      <c r="G496" s="14" t="s">
        <v>346</v>
      </c>
      <c r="H496" s="14">
        <v>5262657</v>
      </c>
      <c r="I496" s="14"/>
      <c r="J496" s="14" t="s">
        <v>1846</v>
      </c>
      <c r="K496" s="14" t="s">
        <v>1847</v>
      </c>
      <c r="L496" s="14"/>
      <c r="M496" s="14" t="s">
        <v>285</v>
      </c>
      <c r="N496" s="14" t="s">
        <v>74</v>
      </c>
      <c r="O496" s="14" t="s">
        <v>68</v>
      </c>
      <c r="P496" s="14" t="s">
        <v>1842</v>
      </c>
      <c r="Q496" s="14"/>
      <c r="R496" s="14"/>
      <c r="S496" s="14"/>
      <c r="T496" s="14">
        <v>185388</v>
      </c>
      <c r="U496" s="14">
        <v>661635</v>
      </c>
    </row>
    <row r="497" spans="1:21">
      <c r="A497" s="17">
        <v>11</v>
      </c>
      <c r="B497" s="15" t="s">
        <v>11</v>
      </c>
      <c r="C497" s="17">
        <v>405</v>
      </c>
      <c r="D497" s="14" t="s">
        <v>1848</v>
      </c>
      <c r="E497" s="14" t="str">
        <f t="shared" si="7"/>
        <v>דרורים. מספר סניף: 405</v>
      </c>
      <c r="F497" s="14" t="s">
        <v>1849</v>
      </c>
      <c r="G497" s="14" t="s">
        <v>1850</v>
      </c>
      <c r="H497" s="14">
        <v>4581500</v>
      </c>
      <c r="I497" s="14"/>
      <c r="J497" s="14" t="s">
        <v>1851</v>
      </c>
      <c r="K497" s="14" t="s">
        <v>1852</v>
      </c>
      <c r="L497" s="14"/>
      <c r="M497" s="14" t="s">
        <v>285</v>
      </c>
      <c r="N497" s="14"/>
      <c r="O497" s="14" t="s">
        <v>68</v>
      </c>
      <c r="P497" s="14" t="s">
        <v>1853</v>
      </c>
      <c r="Q497" s="14"/>
      <c r="R497" s="14"/>
      <c r="S497" s="14"/>
      <c r="T497" s="14">
        <v>100000</v>
      </c>
      <c r="U497" s="14">
        <v>370000</v>
      </c>
    </row>
    <row r="498" spans="1:21">
      <c r="A498" s="17">
        <v>11</v>
      </c>
      <c r="B498" s="15" t="s">
        <v>11</v>
      </c>
      <c r="C498" s="17">
        <v>418</v>
      </c>
      <c r="D498" s="14" t="s">
        <v>1854</v>
      </c>
      <c r="E498" s="14" t="str">
        <f t="shared" si="7"/>
        <v>דיסקונט בדרך שלך אבנת. מספר סניף: 418</v>
      </c>
      <c r="F498" s="14" t="s">
        <v>1855</v>
      </c>
      <c r="G498" s="14" t="s">
        <v>107</v>
      </c>
      <c r="H498" s="14">
        <v>4959230</v>
      </c>
      <c r="I498" s="14"/>
      <c r="J498" s="14" t="s">
        <v>1856</v>
      </c>
      <c r="K498" s="14" t="s">
        <v>1857</v>
      </c>
      <c r="L498" s="14"/>
      <c r="M498" s="14" t="s">
        <v>285</v>
      </c>
      <c r="N498" s="14"/>
      <c r="O498" s="14" t="s">
        <v>68</v>
      </c>
      <c r="P498" s="14" t="s">
        <v>1858</v>
      </c>
      <c r="Q498" s="14" t="s">
        <v>1859</v>
      </c>
      <c r="R498" s="14">
        <v>11001</v>
      </c>
      <c r="S498" s="14">
        <v>41</v>
      </c>
      <c r="T498" s="14">
        <v>187507</v>
      </c>
      <c r="U498" s="14">
        <v>666738</v>
      </c>
    </row>
    <row r="499" spans="1:21">
      <c r="A499" s="17">
        <v>11</v>
      </c>
      <c r="B499" s="15" t="s">
        <v>11</v>
      </c>
      <c r="C499" s="17">
        <v>426</v>
      </c>
      <c r="D499" s="14" t="s">
        <v>1860</v>
      </c>
      <c r="E499" s="14" t="str">
        <f t="shared" si="7"/>
        <v>דיסקונט בדרך שלך פארק מול- רעננה. מספר סניף: 426</v>
      </c>
      <c r="F499" s="14" t="s">
        <v>1861</v>
      </c>
      <c r="G499" s="14" t="s">
        <v>416</v>
      </c>
      <c r="H499" s="14">
        <v>4355741</v>
      </c>
      <c r="I499" s="14"/>
      <c r="J499" s="14" t="s">
        <v>1862</v>
      </c>
      <c r="K499" s="14" t="s">
        <v>1863</v>
      </c>
      <c r="L499" s="14"/>
      <c r="M499" s="14" t="s">
        <v>285</v>
      </c>
      <c r="N499" s="14"/>
      <c r="O499" s="14" t="s">
        <v>68</v>
      </c>
      <c r="P499" s="14" t="s">
        <v>1864</v>
      </c>
      <c r="Q499" s="14" t="s">
        <v>1865</v>
      </c>
      <c r="R499" s="14">
        <v>11001</v>
      </c>
      <c r="S499" s="14"/>
      <c r="T499" s="14">
        <v>186285</v>
      </c>
      <c r="U499" s="14">
        <v>676934</v>
      </c>
    </row>
    <row r="500" spans="1:21">
      <c r="A500" s="17">
        <v>11</v>
      </c>
      <c r="B500" s="15" t="s">
        <v>11</v>
      </c>
      <c r="C500" s="17">
        <v>427</v>
      </c>
      <c r="D500" s="14" t="s">
        <v>1866</v>
      </c>
      <c r="E500" s="14" t="str">
        <f t="shared" si="7"/>
        <v>קניון גבעתיים. מספר סניף: 427</v>
      </c>
      <c r="F500" s="14" t="s">
        <v>1867</v>
      </c>
      <c r="G500" s="14" t="s">
        <v>991</v>
      </c>
      <c r="H500" s="14">
        <v>5348323</v>
      </c>
      <c r="I500" s="14"/>
      <c r="J500" s="14" t="s">
        <v>1868</v>
      </c>
      <c r="K500" s="14" t="s">
        <v>1869</v>
      </c>
      <c r="L500" s="14"/>
      <c r="M500" s="14" t="s">
        <v>285</v>
      </c>
      <c r="N500" s="14"/>
      <c r="O500" s="14" t="s">
        <v>68</v>
      </c>
      <c r="P500" s="14" t="s">
        <v>1870</v>
      </c>
      <c r="Q500" s="14" t="s">
        <v>1777</v>
      </c>
      <c r="R500" s="14">
        <v>11001</v>
      </c>
      <c r="S500" s="14">
        <v>145</v>
      </c>
      <c r="T500" s="14">
        <v>182160</v>
      </c>
      <c r="U500" s="14">
        <v>663775</v>
      </c>
    </row>
    <row r="501" spans="1:21">
      <c r="A501" s="17">
        <v>11</v>
      </c>
      <c r="B501" s="15" t="s">
        <v>11</v>
      </c>
      <c r="C501" s="17">
        <v>431</v>
      </c>
      <c r="D501" s="14" t="s">
        <v>1871</v>
      </c>
      <c r="E501" s="14" t="str">
        <f t="shared" si="7"/>
        <v>מלחה. מספר סניף: 431</v>
      </c>
      <c r="F501" s="14" t="s">
        <v>1872</v>
      </c>
      <c r="G501" s="14" t="s">
        <v>62</v>
      </c>
      <c r="H501" s="14">
        <v>9695989</v>
      </c>
      <c r="I501" s="14"/>
      <c r="J501" s="14" t="s">
        <v>1873</v>
      </c>
      <c r="K501" s="14" t="s">
        <v>1874</v>
      </c>
      <c r="L501" s="14"/>
      <c r="M501" s="14" t="s">
        <v>285</v>
      </c>
      <c r="N501" s="14"/>
      <c r="O501" s="14" t="s">
        <v>68</v>
      </c>
      <c r="P501" s="14" t="s">
        <v>1875</v>
      </c>
      <c r="Q501" s="14"/>
      <c r="R501" s="14"/>
      <c r="S501" s="14"/>
      <c r="T501" s="14">
        <v>217899</v>
      </c>
      <c r="U501" s="14">
        <v>628722</v>
      </c>
    </row>
    <row r="502" spans="1:21">
      <c r="A502" s="17">
        <v>11</v>
      </c>
      <c r="B502" s="15" t="s">
        <v>11</v>
      </c>
      <c r="C502" s="17">
        <v>443</v>
      </c>
      <c r="D502" s="14" t="s">
        <v>238</v>
      </c>
      <c r="E502" s="14" t="str">
        <f t="shared" si="7"/>
        <v>קרית ביאליק. מספר סניף: 443</v>
      </c>
      <c r="F502" s="14" t="s">
        <v>1876</v>
      </c>
      <c r="G502" s="14" t="s">
        <v>238</v>
      </c>
      <c r="H502" s="14">
        <v>2723211</v>
      </c>
      <c r="I502" s="14"/>
      <c r="J502" s="14" t="s">
        <v>1877</v>
      </c>
      <c r="K502" s="14" t="s">
        <v>1878</v>
      </c>
      <c r="L502" s="14"/>
      <c r="M502" s="14" t="s">
        <v>285</v>
      </c>
      <c r="N502" s="14" t="s">
        <v>67</v>
      </c>
      <c r="O502" s="14" t="s">
        <v>68</v>
      </c>
      <c r="P502" s="14" t="s">
        <v>1879</v>
      </c>
      <c r="Q502" s="14"/>
      <c r="R502" s="14"/>
      <c r="S502" s="14"/>
      <c r="T502" s="14">
        <v>208923</v>
      </c>
      <c r="U502" s="14">
        <v>749793</v>
      </c>
    </row>
    <row r="503" spans="1:21">
      <c r="A503" s="17">
        <v>11</v>
      </c>
      <c r="B503" s="15" t="s">
        <v>11</v>
      </c>
      <c r="C503" s="17">
        <v>452</v>
      </c>
      <c r="D503" s="14" t="s">
        <v>1880</v>
      </c>
      <c r="E503" s="14" t="str">
        <f t="shared" si="7"/>
        <v>מרכז עסקים תל אביב. מספר סניף: 452</v>
      </c>
      <c r="F503" s="14" t="s">
        <v>1455</v>
      </c>
      <c r="G503" s="14" t="s">
        <v>88</v>
      </c>
      <c r="H503" s="14">
        <v>6721411</v>
      </c>
      <c r="I503" s="14"/>
      <c r="J503" s="14" t="s">
        <v>1881</v>
      </c>
      <c r="K503" s="14" t="s">
        <v>1882</v>
      </c>
      <c r="L503" s="14"/>
      <c r="M503" s="14" t="s">
        <v>285</v>
      </c>
      <c r="N503" s="14"/>
      <c r="O503" s="14" t="s">
        <v>84</v>
      </c>
      <c r="P503" s="14" t="s">
        <v>1802</v>
      </c>
      <c r="Q503" s="14"/>
      <c r="R503" s="14"/>
      <c r="S503" s="14"/>
      <c r="T503" s="14">
        <v>100000</v>
      </c>
      <c r="U503" s="14">
        <v>370000</v>
      </c>
    </row>
    <row r="504" spans="1:21">
      <c r="A504" s="17">
        <v>11</v>
      </c>
      <c r="B504" s="15" t="s">
        <v>11</v>
      </c>
      <c r="C504" s="17">
        <v>468</v>
      </c>
      <c r="D504" s="14" t="s">
        <v>1883</v>
      </c>
      <c r="E504" s="14" t="str">
        <f t="shared" si="7"/>
        <v>יחידת עיקולים. מספר סניף: 468</v>
      </c>
      <c r="F504" s="14" t="s">
        <v>1550</v>
      </c>
      <c r="G504" s="14" t="s">
        <v>88</v>
      </c>
      <c r="H504" s="14">
        <v>6810122</v>
      </c>
      <c r="I504" s="14"/>
      <c r="J504" s="14" t="s">
        <v>1884</v>
      </c>
      <c r="K504" s="14" t="s">
        <v>1885</v>
      </c>
      <c r="L504" s="14"/>
      <c r="M504" s="14" t="s">
        <v>285</v>
      </c>
      <c r="N504" s="14"/>
      <c r="O504" s="14" t="s">
        <v>576</v>
      </c>
      <c r="P504" s="14" t="s">
        <v>1716</v>
      </c>
      <c r="Q504" s="14"/>
      <c r="R504" s="14"/>
      <c r="S504" s="14"/>
      <c r="T504" s="14">
        <v>100000</v>
      </c>
      <c r="U504" s="14">
        <v>370000</v>
      </c>
    </row>
    <row r="505" spans="1:21">
      <c r="A505" s="17">
        <v>11</v>
      </c>
      <c r="B505" s="15" t="s">
        <v>11</v>
      </c>
      <c r="C505" s="17">
        <v>477</v>
      </c>
      <c r="D505" s="14" t="s">
        <v>1886</v>
      </c>
      <c r="E505" s="14" t="str">
        <f t="shared" si="7"/>
        <v>דיסקונט בדרך שלך גרנד קניון. מספר סניף: 477</v>
      </c>
      <c r="F505" s="14" t="s">
        <v>1887</v>
      </c>
      <c r="G505" s="14" t="s">
        <v>174</v>
      </c>
      <c r="H505" s="14">
        <v>3299001</v>
      </c>
      <c r="I505" s="14"/>
      <c r="J505" s="14" t="s">
        <v>1707</v>
      </c>
      <c r="K505" s="14" t="s">
        <v>1888</v>
      </c>
      <c r="L505" s="14"/>
      <c r="M505" s="14" t="s">
        <v>285</v>
      </c>
      <c r="N505" s="14"/>
      <c r="O505" s="14" t="s">
        <v>68</v>
      </c>
      <c r="P505" s="14" t="s">
        <v>1889</v>
      </c>
      <c r="Q505" s="14"/>
      <c r="R505" s="14"/>
      <c r="S505" s="14"/>
      <c r="T505" s="14">
        <v>100000</v>
      </c>
      <c r="U505" s="14">
        <v>370000</v>
      </c>
    </row>
    <row r="506" spans="1:21">
      <c r="A506" s="17">
        <v>11</v>
      </c>
      <c r="B506" s="15" t="s">
        <v>11</v>
      </c>
      <c r="C506" s="17">
        <v>488</v>
      </c>
      <c r="D506" s="14" t="s">
        <v>1890</v>
      </c>
      <c r="E506" s="14" t="str">
        <f t="shared" si="7"/>
        <v>מרכז השקעות השפלה. מספר סניף: 488</v>
      </c>
      <c r="F506" s="14" t="s">
        <v>1891</v>
      </c>
      <c r="G506" s="14" t="s">
        <v>157</v>
      </c>
      <c r="H506" s="14">
        <v>7565828</v>
      </c>
      <c r="I506" s="14"/>
      <c r="J506" s="14" t="s">
        <v>1892</v>
      </c>
      <c r="K506" s="14" t="s">
        <v>1893</v>
      </c>
      <c r="L506" s="14"/>
      <c r="M506" s="14" t="s">
        <v>285</v>
      </c>
      <c r="N506" s="14" t="s">
        <v>74</v>
      </c>
      <c r="O506" s="14" t="s">
        <v>68</v>
      </c>
      <c r="P506" s="14" t="s">
        <v>1894</v>
      </c>
      <c r="Q506" s="14"/>
      <c r="R506" s="14"/>
      <c r="S506" s="14"/>
      <c r="T506" s="14">
        <v>100000</v>
      </c>
      <c r="U506" s="14">
        <v>370000</v>
      </c>
    </row>
    <row r="507" spans="1:21">
      <c r="A507" s="17">
        <v>11</v>
      </c>
      <c r="B507" s="15" t="s">
        <v>11</v>
      </c>
      <c r="C507" s="17">
        <v>506</v>
      </c>
      <c r="D507" s="14" t="s">
        <v>1895</v>
      </c>
      <c r="E507" s="14" t="str">
        <f t="shared" si="7"/>
        <v>מערב ראשון לציון. מספר סניף: 506</v>
      </c>
      <c r="F507" s="14" t="s">
        <v>1896</v>
      </c>
      <c r="G507" s="14" t="s">
        <v>157</v>
      </c>
      <c r="H507" s="14">
        <v>7575603</v>
      </c>
      <c r="I507" s="14"/>
      <c r="J507" s="14" t="s">
        <v>1897</v>
      </c>
      <c r="K507" s="14" t="s">
        <v>1898</v>
      </c>
      <c r="L507" s="14"/>
      <c r="M507" s="14" t="s">
        <v>285</v>
      </c>
      <c r="N507" s="14" t="s">
        <v>67</v>
      </c>
      <c r="O507" s="14" t="s">
        <v>68</v>
      </c>
      <c r="P507" s="14" t="s">
        <v>1899</v>
      </c>
      <c r="Q507" s="14"/>
      <c r="R507" s="14"/>
      <c r="S507" s="14"/>
      <c r="T507" s="14">
        <v>178808</v>
      </c>
      <c r="U507" s="14">
        <v>653710</v>
      </c>
    </row>
    <row r="508" spans="1:21">
      <c r="A508" s="17">
        <v>11</v>
      </c>
      <c r="B508" s="15" t="s">
        <v>11</v>
      </c>
      <c r="C508" s="17">
        <v>510</v>
      </c>
      <c r="D508" s="14" t="s">
        <v>546</v>
      </c>
      <c r="E508" s="14" t="str">
        <f t="shared" si="7"/>
        <v>מבשרת ציון. מספר סניף: 510</v>
      </c>
      <c r="F508" s="14" t="s">
        <v>1900</v>
      </c>
      <c r="G508" s="14" t="s">
        <v>546</v>
      </c>
      <c r="H508" s="14">
        <v>9079129</v>
      </c>
      <c r="I508" s="14"/>
      <c r="J508" s="14" t="s">
        <v>1901</v>
      </c>
      <c r="K508" s="14" t="s">
        <v>1902</v>
      </c>
      <c r="L508" s="14"/>
      <c r="M508" s="14" t="s">
        <v>285</v>
      </c>
      <c r="N508" s="14" t="s">
        <v>67</v>
      </c>
      <c r="O508" s="14" t="s">
        <v>68</v>
      </c>
      <c r="P508" s="14" t="s">
        <v>1903</v>
      </c>
      <c r="Q508" s="14"/>
      <c r="R508" s="14"/>
      <c r="S508" s="14"/>
      <c r="T508" s="14">
        <v>214152</v>
      </c>
      <c r="U508" s="14">
        <v>634124</v>
      </c>
    </row>
    <row r="509" spans="1:21">
      <c r="A509" s="17">
        <v>11</v>
      </c>
      <c r="B509" s="15" t="s">
        <v>11</v>
      </c>
      <c r="C509" s="17">
        <v>515</v>
      </c>
      <c r="D509" s="14" t="s">
        <v>1904</v>
      </c>
      <c r="E509" s="14" t="str">
        <f t="shared" si="7"/>
        <v>קדמת עתידים. מספר סניף: 515</v>
      </c>
      <c r="F509" s="14" t="s">
        <v>1905</v>
      </c>
      <c r="G509" s="14" t="s">
        <v>88</v>
      </c>
      <c r="H509" s="14">
        <v>6971032</v>
      </c>
      <c r="I509" s="14"/>
      <c r="J509" s="14" t="s">
        <v>1906</v>
      </c>
      <c r="K509" s="14" t="s">
        <v>1907</v>
      </c>
      <c r="L509" s="14"/>
      <c r="M509" s="14" t="s">
        <v>285</v>
      </c>
      <c r="N509" s="14" t="s">
        <v>74</v>
      </c>
      <c r="O509" s="14" t="s">
        <v>68</v>
      </c>
      <c r="P509" s="14" t="s">
        <v>1908</v>
      </c>
      <c r="Q509" s="14"/>
      <c r="R509" s="14"/>
      <c r="S509" s="14"/>
      <c r="T509" s="14">
        <v>185057</v>
      </c>
      <c r="U509" s="14">
        <v>668462</v>
      </c>
    </row>
    <row r="510" spans="1:21">
      <c r="A510" s="17">
        <v>11</v>
      </c>
      <c r="B510" s="15" t="s">
        <v>11</v>
      </c>
      <c r="C510" s="17">
        <v>516</v>
      </c>
      <c r="D510" s="14" t="s">
        <v>1909</v>
      </c>
      <c r="E510" s="14" t="str">
        <f t="shared" si="7"/>
        <v>אדומים. מספר סניף: 516</v>
      </c>
      <c r="F510" s="14" t="s">
        <v>1910</v>
      </c>
      <c r="G510" s="14" t="s">
        <v>212</v>
      </c>
      <c r="H510" s="14">
        <v>9845203</v>
      </c>
      <c r="I510" s="14"/>
      <c r="J510" s="14" t="s">
        <v>1911</v>
      </c>
      <c r="K510" s="14" t="s">
        <v>1912</v>
      </c>
      <c r="L510" s="14"/>
      <c r="M510" s="14" t="s">
        <v>66</v>
      </c>
      <c r="N510" s="14" t="s">
        <v>67</v>
      </c>
      <c r="O510" s="14" t="s">
        <v>68</v>
      </c>
      <c r="P510" s="14" t="s">
        <v>1913</v>
      </c>
      <c r="Q510" s="14"/>
      <c r="R510" s="14"/>
      <c r="S510" s="14"/>
      <c r="T510" s="14">
        <v>228453</v>
      </c>
      <c r="U510" s="14">
        <v>631207</v>
      </c>
    </row>
    <row r="511" spans="1:21">
      <c r="A511" s="17">
        <v>11</v>
      </c>
      <c r="B511" s="15" t="s">
        <v>11</v>
      </c>
      <c r="C511" s="17">
        <v>517</v>
      </c>
      <c r="D511" s="14" t="s">
        <v>1914</v>
      </c>
      <c r="E511" s="14" t="str">
        <f t="shared" si="7"/>
        <v>לב העיר באר שבע. מספר סניף: 517</v>
      </c>
      <c r="F511" s="14" t="s">
        <v>1915</v>
      </c>
      <c r="G511" s="14" t="s">
        <v>98</v>
      </c>
      <c r="H511" s="14">
        <v>8489432</v>
      </c>
      <c r="I511" s="14"/>
      <c r="J511" s="14" t="s">
        <v>1916</v>
      </c>
      <c r="K511" s="14" t="s">
        <v>1917</v>
      </c>
      <c r="L511" s="14"/>
      <c r="M511" s="14" t="s">
        <v>285</v>
      </c>
      <c r="N511" s="14" t="s">
        <v>74</v>
      </c>
      <c r="O511" s="14" t="s">
        <v>68</v>
      </c>
      <c r="P511" s="14" t="s">
        <v>1918</v>
      </c>
      <c r="Q511" s="14"/>
      <c r="R511" s="14"/>
      <c r="S511" s="14"/>
      <c r="T511" s="14">
        <v>180892</v>
      </c>
      <c r="U511" s="14">
        <v>572897</v>
      </c>
    </row>
    <row r="512" spans="1:21">
      <c r="A512" s="17">
        <v>11</v>
      </c>
      <c r="B512" s="15" t="s">
        <v>11</v>
      </c>
      <c r="C512" s="17">
        <v>518</v>
      </c>
      <c r="D512" s="14" t="s">
        <v>1919</v>
      </c>
      <c r="E512" s="14" t="str">
        <f t="shared" si="7"/>
        <v>מחלקת בנקים ומוסדות פיננסים. מספר סניף: 518</v>
      </c>
      <c r="F512" s="14" t="s">
        <v>1283</v>
      </c>
      <c r="G512" s="14" t="s">
        <v>88</v>
      </c>
      <c r="H512" s="14">
        <v>6513607</v>
      </c>
      <c r="I512" s="14"/>
      <c r="J512" s="14" t="s">
        <v>1920</v>
      </c>
      <c r="K512" s="14" t="s">
        <v>1921</v>
      </c>
      <c r="L512" s="14"/>
      <c r="M512" s="14" t="s">
        <v>285</v>
      </c>
      <c r="N512" s="14"/>
      <c r="O512" s="14" t="s">
        <v>68</v>
      </c>
      <c r="P512" s="14" t="s">
        <v>1716</v>
      </c>
      <c r="Q512" s="14"/>
      <c r="R512" s="14"/>
      <c r="S512" s="14"/>
      <c r="T512" s="14">
        <v>100000</v>
      </c>
      <c r="U512" s="14">
        <v>370000</v>
      </c>
    </row>
    <row r="513" spans="1:21">
      <c r="A513" s="17">
        <v>11</v>
      </c>
      <c r="B513" s="15" t="s">
        <v>11</v>
      </c>
      <c r="C513" s="17">
        <v>520</v>
      </c>
      <c r="D513" s="14" t="s">
        <v>1922</v>
      </c>
      <c r="E513" s="14" t="str">
        <f t="shared" si="7"/>
        <v>מחלקת שירותי מט"ח ותקשורת בין בנקאית. מספר סניף: 520</v>
      </c>
      <c r="F513" s="14" t="s">
        <v>1550</v>
      </c>
      <c r="G513" s="14" t="s">
        <v>88</v>
      </c>
      <c r="H513" s="14">
        <v>6810122</v>
      </c>
      <c r="I513" s="14"/>
      <c r="J513" s="14" t="s">
        <v>1923</v>
      </c>
      <c r="K513" s="14" t="s">
        <v>1924</v>
      </c>
      <c r="L513" s="14"/>
      <c r="M513" s="14" t="s">
        <v>285</v>
      </c>
      <c r="N513" s="14"/>
      <c r="O513" s="14" t="s">
        <v>68</v>
      </c>
      <c r="P513" s="14" t="s">
        <v>1214</v>
      </c>
      <c r="Q513" s="14"/>
      <c r="R513" s="14"/>
      <c r="S513" s="14"/>
      <c r="T513" s="14">
        <v>100000</v>
      </c>
      <c r="U513" s="14">
        <v>370000</v>
      </c>
    </row>
    <row r="514" spans="1:21">
      <c r="A514" s="17">
        <v>11</v>
      </c>
      <c r="B514" s="15" t="s">
        <v>11</v>
      </c>
      <c r="C514" s="17">
        <v>521</v>
      </c>
      <c r="D514" s="14" t="s">
        <v>1925</v>
      </c>
      <c r="E514" s="14" t="str">
        <f t="shared" si="7"/>
        <v>מלא"ב-ירושלים. מספר סניף: 521</v>
      </c>
      <c r="F514" s="14" t="s">
        <v>1376</v>
      </c>
      <c r="G514" s="14" t="s">
        <v>62</v>
      </c>
      <c r="H514" s="14">
        <v>9462406</v>
      </c>
      <c r="I514" s="14"/>
      <c r="J514" s="14" t="s">
        <v>1926</v>
      </c>
      <c r="K514" s="14" t="s">
        <v>1927</v>
      </c>
      <c r="L514" s="14"/>
      <c r="M514" s="14" t="s">
        <v>285</v>
      </c>
      <c r="N514" s="14" t="s">
        <v>67</v>
      </c>
      <c r="O514" s="14" t="s">
        <v>68</v>
      </c>
      <c r="P514" s="14" t="s">
        <v>1928</v>
      </c>
      <c r="Q514" s="14"/>
      <c r="R514" s="14"/>
      <c r="S514" s="14"/>
      <c r="T514" s="14">
        <v>220722</v>
      </c>
      <c r="U514" s="14">
        <v>632084</v>
      </c>
    </row>
    <row r="515" spans="1:21">
      <c r="A515" s="17">
        <v>11</v>
      </c>
      <c r="B515" s="15" t="s">
        <v>11</v>
      </c>
      <c r="C515" s="17">
        <v>526</v>
      </c>
      <c r="D515" s="14" t="s">
        <v>1929</v>
      </c>
      <c r="E515" s="14" t="str">
        <f t="shared" ref="E515:E578" si="8">D515&amp;"."&amp;" "&amp;"מספר סניף:"&amp;" "&amp;C515</f>
        <v>פולג נתניה. מספר סניף: 526</v>
      </c>
      <c r="F515" s="14" t="s">
        <v>1930</v>
      </c>
      <c r="G515" s="14" t="s">
        <v>148</v>
      </c>
      <c r="H515" s="14">
        <v>4250413</v>
      </c>
      <c r="I515" s="14"/>
      <c r="J515" s="14" t="s">
        <v>1931</v>
      </c>
      <c r="K515" s="14" t="s">
        <v>1932</v>
      </c>
      <c r="L515" s="14"/>
      <c r="M515" s="14" t="s">
        <v>285</v>
      </c>
      <c r="N515" s="14" t="s">
        <v>74</v>
      </c>
      <c r="O515" s="14" t="s">
        <v>68</v>
      </c>
      <c r="P515" s="14" t="s">
        <v>1933</v>
      </c>
      <c r="Q515" s="14"/>
      <c r="R515" s="14"/>
      <c r="S515" s="14"/>
      <c r="T515" s="14">
        <v>187094</v>
      </c>
      <c r="U515" s="14">
        <v>687421</v>
      </c>
    </row>
    <row r="516" spans="1:21">
      <c r="A516" s="17">
        <v>11</v>
      </c>
      <c r="B516" s="15" t="s">
        <v>11</v>
      </c>
      <c r="C516" s="17">
        <v>535</v>
      </c>
      <c r="D516" s="14" t="s">
        <v>1934</v>
      </c>
      <c r="E516" s="14" t="str">
        <f t="shared" si="8"/>
        <v>הסניף הישיר. מספר סניף: 535</v>
      </c>
      <c r="F516" s="14" t="s">
        <v>1935</v>
      </c>
      <c r="G516" s="14" t="s">
        <v>687</v>
      </c>
      <c r="H516" s="14">
        <v>4649785</v>
      </c>
      <c r="I516" s="14"/>
      <c r="J516" s="14" t="s">
        <v>1711</v>
      </c>
      <c r="K516" s="14" t="s">
        <v>1936</v>
      </c>
      <c r="L516" s="14"/>
      <c r="M516" s="14" t="s">
        <v>66</v>
      </c>
      <c r="N516" s="14"/>
      <c r="O516" s="14" t="s">
        <v>68</v>
      </c>
      <c r="P516" s="14" t="s">
        <v>1665</v>
      </c>
      <c r="Q516" s="14"/>
      <c r="R516" s="14"/>
      <c r="S516" s="14"/>
      <c r="T516" s="14">
        <v>100000</v>
      </c>
      <c r="U516" s="14">
        <v>370000</v>
      </c>
    </row>
    <row r="517" spans="1:21">
      <c r="A517" s="17">
        <v>11</v>
      </c>
      <c r="B517" s="15" t="s">
        <v>11</v>
      </c>
      <c r="C517" s="17">
        <v>568</v>
      </c>
      <c r="D517" s="14" t="s">
        <v>1937</v>
      </c>
      <c r="E517" s="14" t="str">
        <f t="shared" si="8"/>
        <v>המרכז לבנקאות פרטית תל אביב. מספר סניף: 568</v>
      </c>
      <c r="F517" s="14" t="s">
        <v>1938</v>
      </c>
      <c r="G517" s="14" t="s">
        <v>88</v>
      </c>
      <c r="H517" s="14">
        <v>6701101</v>
      </c>
      <c r="I517" s="14"/>
      <c r="J517" s="14" t="s">
        <v>1939</v>
      </c>
      <c r="K517" s="14" t="s">
        <v>1940</v>
      </c>
      <c r="L517" s="14" t="s">
        <v>1939</v>
      </c>
      <c r="M517" s="14" t="s">
        <v>285</v>
      </c>
      <c r="N517" s="14"/>
      <c r="O517" s="14" t="s">
        <v>68</v>
      </c>
      <c r="P517" s="14" t="s">
        <v>1941</v>
      </c>
      <c r="Q517" s="14"/>
      <c r="R517" s="14"/>
      <c r="S517" s="14"/>
      <c r="T517" s="14">
        <v>180480</v>
      </c>
      <c r="U517" s="14">
        <v>664632</v>
      </c>
    </row>
    <row r="518" spans="1:21">
      <c r="A518" s="17">
        <v>12</v>
      </c>
      <c r="B518" s="15" t="s">
        <v>14</v>
      </c>
      <c r="C518" s="17">
        <v>3</v>
      </c>
      <c r="D518" s="14" t="s">
        <v>307</v>
      </c>
      <c r="E518" s="14" t="str">
        <f t="shared" si="8"/>
        <v>להבים. מספר סניף: 3</v>
      </c>
      <c r="F518" s="14" t="s">
        <v>1942</v>
      </c>
      <c r="G518" s="14" t="s">
        <v>307</v>
      </c>
      <c r="H518" s="14">
        <v>8533800</v>
      </c>
      <c r="I518" s="14"/>
      <c r="J518" s="14" t="s">
        <v>1943</v>
      </c>
      <c r="K518" s="14" t="s">
        <v>1944</v>
      </c>
      <c r="L518" s="14"/>
      <c r="M518" s="14" t="s">
        <v>285</v>
      </c>
      <c r="N518" s="14" t="s">
        <v>67</v>
      </c>
      <c r="O518" s="14" t="s">
        <v>68</v>
      </c>
      <c r="P518" s="14" t="s">
        <v>1945</v>
      </c>
      <c r="Q518" s="14"/>
      <c r="R518" s="14"/>
      <c r="S518" s="14"/>
      <c r="T518" s="14">
        <v>181870</v>
      </c>
      <c r="U518" s="14">
        <v>586929</v>
      </c>
    </row>
    <row r="519" spans="1:21">
      <c r="A519" s="17">
        <v>12</v>
      </c>
      <c r="B519" s="15" t="s">
        <v>14</v>
      </c>
      <c r="C519" s="17">
        <v>55</v>
      </c>
      <c r="D519" s="14" t="s">
        <v>1946</v>
      </c>
      <c r="E519" s="14" t="str">
        <f t="shared" si="8"/>
        <v>לב העיר. מספר סניף: 55</v>
      </c>
      <c r="F519" s="14" t="s">
        <v>1947</v>
      </c>
      <c r="G519" s="14" t="s">
        <v>91</v>
      </c>
      <c r="H519" s="14">
        <v>71700</v>
      </c>
      <c r="I519" s="14"/>
      <c r="J519" s="14" t="s">
        <v>1948</v>
      </c>
      <c r="K519" s="14" t="s">
        <v>1949</v>
      </c>
      <c r="L519" s="14"/>
      <c r="M519" s="14" t="s">
        <v>285</v>
      </c>
      <c r="N519" s="14" t="s">
        <v>67</v>
      </c>
      <c r="O519" s="14" t="s">
        <v>84</v>
      </c>
      <c r="P519" s="14" t="s">
        <v>1950</v>
      </c>
      <c r="Q519" s="14"/>
      <c r="R519" s="14"/>
      <c r="S519" s="14"/>
      <c r="T519" s="14">
        <v>200909</v>
      </c>
      <c r="U519" s="14">
        <v>645218</v>
      </c>
    </row>
    <row r="520" spans="1:21">
      <c r="A520" s="17">
        <v>12</v>
      </c>
      <c r="B520" s="15" t="s">
        <v>14</v>
      </c>
      <c r="C520" s="17">
        <v>56</v>
      </c>
      <c r="D520" s="14" t="s">
        <v>1951</v>
      </c>
      <c r="E520" s="14" t="str">
        <f t="shared" si="8"/>
        <v>משמר השרון. מספר סניף: 56</v>
      </c>
      <c r="F520" s="14" t="s">
        <v>1952</v>
      </c>
      <c r="G520" s="14" t="s">
        <v>1951</v>
      </c>
      <c r="H520" s="14">
        <v>4027000</v>
      </c>
      <c r="I520" s="14"/>
      <c r="J520" s="14" t="s">
        <v>1953</v>
      </c>
      <c r="K520" s="14" t="s">
        <v>1954</v>
      </c>
      <c r="L520" s="14"/>
      <c r="M520" s="14" t="s">
        <v>285</v>
      </c>
      <c r="N520" s="14" t="s">
        <v>67</v>
      </c>
      <c r="O520" s="14" t="s">
        <v>68</v>
      </c>
      <c r="P520" s="14" t="s">
        <v>1955</v>
      </c>
      <c r="Q520" s="14"/>
      <c r="R520" s="14"/>
      <c r="S520" s="14"/>
      <c r="T520" s="14">
        <v>191541</v>
      </c>
      <c r="U520" s="14">
        <v>695927</v>
      </c>
    </row>
    <row r="521" spans="1:21">
      <c r="A521" s="17">
        <v>12</v>
      </c>
      <c r="B521" s="15" t="s">
        <v>14</v>
      </c>
      <c r="C521" s="17">
        <v>60</v>
      </c>
      <c r="D521" s="14" t="s">
        <v>1956</v>
      </c>
      <c r="E521" s="14" t="str">
        <f t="shared" si="8"/>
        <v>אגף משכן. מספר סניף: 60</v>
      </c>
      <c r="F521" s="14" t="s">
        <v>1957</v>
      </c>
      <c r="G521" s="14" t="s">
        <v>88</v>
      </c>
      <c r="H521" s="14">
        <v>66186</v>
      </c>
      <c r="I521" s="14"/>
      <c r="J521" s="14" t="s">
        <v>1958</v>
      </c>
      <c r="K521" s="14" t="s">
        <v>1959</v>
      </c>
      <c r="L521" s="14"/>
      <c r="M521" s="14" t="s">
        <v>285</v>
      </c>
      <c r="N521" s="14"/>
      <c r="O521" s="14" t="s">
        <v>576</v>
      </c>
      <c r="P521" s="14" t="s">
        <v>1960</v>
      </c>
      <c r="Q521" s="14"/>
      <c r="R521" s="14"/>
      <c r="S521" s="14"/>
      <c r="T521" s="14">
        <v>179350</v>
      </c>
      <c r="U521" s="14">
        <v>663420</v>
      </c>
    </row>
    <row r="522" spans="1:21">
      <c r="A522" s="17">
        <v>12</v>
      </c>
      <c r="B522" s="15" t="s">
        <v>14</v>
      </c>
      <c r="C522" s="17">
        <v>61</v>
      </c>
      <c r="D522" s="14" t="s">
        <v>1961</v>
      </c>
      <c r="E522" s="14" t="str">
        <f t="shared" si="8"/>
        <v>פתח-תקוה עסקים. מספר סניף: 61</v>
      </c>
      <c r="F522" s="14" t="s">
        <v>1962</v>
      </c>
      <c r="G522" s="14" t="s">
        <v>107</v>
      </c>
      <c r="H522" s="14">
        <v>4952701</v>
      </c>
      <c r="I522" s="14"/>
      <c r="J522" s="14" t="s">
        <v>1963</v>
      </c>
      <c r="K522" s="14" t="s">
        <v>1964</v>
      </c>
      <c r="L522" s="14"/>
      <c r="M522" s="14" t="s">
        <v>285</v>
      </c>
      <c r="N522" s="14" t="s">
        <v>74</v>
      </c>
      <c r="O522" s="14" t="s">
        <v>68</v>
      </c>
      <c r="P522" s="14" t="s">
        <v>1965</v>
      </c>
      <c r="Q522" s="14"/>
      <c r="R522" s="14"/>
      <c r="S522" s="14"/>
      <c r="T522" s="14">
        <v>187436</v>
      </c>
      <c r="U522" s="14">
        <v>666899</v>
      </c>
    </row>
    <row r="523" spans="1:21">
      <c r="A523" s="17">
        <v>12</v>
      </c>
      <c r="B523" s="15" t="s">
        <v>14</v>
      </c>
      <c r="C523" s="17">
        <v>63</v>
      </c>
      <c r="D523" s="14" t="s">
        <v>1966</v>
      </c>
      <c r="E523" s="14" t="str">
        <f t="shared" si="8"/>
        <v>איילון עסקים. מספר סניף: 63</v>
      </c>
      <c r="F523" s="14" t="s">
        <v>1967</v>
      </c>
      <c r="G523" s="14" t="s">
        <v>88</v>
      </c>
      <c r="H523" s="14">
        <v>6789141</v>
      </c>
      <c r="I523" s="14"/>
      <c r="J523" s="14" t="s">
        <v>1968</v>
      </c>
      <c r="K523" s="14" t="s">
        <v>1969</v>
      </c>
      <c r="L523" s="14"/>
      <c r="M523" s="14" t="s">
        <v>285</v>
      </c>
      <c r="N523" s="14" t="s">
        <v>74</v>
      </c>
      <c r="O523" s="14" t="s">
        <v>68</v>
      </c>
      <c r="P523" s="14" t="s">
        <v>1970</v>
      </c>
      <c r="Q523" s="14"/>
      <c r="R523" s="14"/>
      <c r="S523" s="14"/>
      <c r="T523" s="14">
        <v>180700</v>
      </c>
      <c r="U523" s="14">
        <v>664189</v>
      </c>
    </row>
    <row r="524" spans="1:21">
      <c r="A524" s="17">
        <v>12</v>
      </c>
      <c r="B524" s="15" t="s">
        <v>14</v>
      </c>
      <c r="C524" s="17">
        <v>69</v>
      </c>
      <c r="D524" s="14" t="s">
        <v>1059</v>
      </c>
      <c r="E524" s="14" t="str">
        <f t="shared" si="8"/>
        <v>רמת ישי. מספר סניף: 69</v>
      </c>
      <c r="F524" s="14" t="s">
        <v>1971</v>
      </c>
      <c r="G524" s="14" t="s">
        <v>1059</v>
      </c>
      <c r="H524" s="14">
        <v>3009500</v>
      </c>
      <c r="I524" s="14"/>
      <c r="J524" s="14" t="s">
        <v>1972</v>
      </c>
      <c r="K524" s="14" t="s">
        <v>1973</v>
      </c>
      <c r="L524" s="14"/>
      <c r="M524" s="14" t="s">
        <v>285</v>
      </c>
      <c r="N524" s="14" t="s">
        <v>67</v>
      </c>
      <c r="O524" s="14" t="s">
        <v>68</v>
      </c>
      <c r="P524" s="14" t="s">
        <v>1974</v>
      </c>
      <c r="Q524" s="14"/>
      <c r="R524" s="14"/>
      <c r="S524" s="14"/>
      <c r="T524" s="14">
        <v>216481</v>
      </c>
      <c r="U524" s="14">
        <v>734595</v>
      </c>
    </row>
    <row r="525" spans="1:21">
      <c r="A525" s="17">
        <v>12</v>
      </c>
      <c r="B525" s="15" t="s">
        <v>14</v>
      </c>
      <c r="C525" s="17">
        <v>72</v>
      </c>
      <c r="D525" s="14" t="s">
        <v>1975</v>
      </c>
      <c r="E525" s="14" t="str">
        <f t="shared" si="8"/>
        <v>חדרה עסקים. מספר סניף: 72</v>
      </c>
      <c r="F525" s="14" t="s">
        <v>1976</v>
      </c>
      <c r="G525" s="14" t="s">
        <v>78</v>
      </c>
      <c r="H525" s="14">
        <v>3820001</v>
      </c>
      <c r="I525" s="14"/>
      <c r="J525" s="14" t="s">
        <v>1977</v>
      </c>
      <c r="K525" s="14" t="s">
        <v>1978</v>
      </c>
      <c r="L525" s="14"/>
      <c r="M525" s="14" t="s">
        <v>285</v>
      </c>
      <c r="N525" s="14" t="s">
        <v>74</v>
      </c>
      <c r="O525" s="14" t="s">
        <v>68</v>
      </c>
      <c r="P525" s="14" t="s">
        <v>1979</v>
      </c>
      <c r="Q525" s="14"/>
      <c r="R525" s="14"/>
      <c r="S525" s="14"/>
      <c r="T525" s="14">
        <v>192765</v>
      </c>
      <c r="U525" s="14">
        <v>704724</v>
      </c>
    </row>
    <row r="526" spans="1:21">
      <c r="A526" s="17">
        <v>12</v>
      </c>
      <c r="B526" s="15" t="s">
        <v>14</v>
      </c>
      <c r="C526" s="17">
        <v>89</v>
      </c>
      <c r="D526" s="14" t="s">
        <v>1980</v>
      </c>
      <c r="E526" s="14" t="str">
        <f t="shared" si="8"/>
        <v>נאות אשלים. מספר סניף: 89</v>
      </c>
      <c r="F526" s="14" t="s">
        <v>1981</v>
      </c>
      <c r="G526" s="14" t="s">
        <v>157</v>
      </c>
      <c r="H526" s="14">
        <v>75573</v>
      </c>
      <c r="I526" s="14">
        <v>97</v>
      </c>
      <c r="J526" s="14" t="s">
        <v>1982</v>
      </c>
      <c r="K526" s="14" t="s">
        <v>1983</v>
      </c>
      <c r="L526" s="14"/>
      <c r="M526" s="14" t="s">
        <v>285</v>
      </c>
      <c r="N526" s="14" t="s">
        <v>67</v>
      </c>
      <c r="O526" s="14" t="s">
        <v>84</v>
      </c>
      <c r="P526" s="14" t="s">
        <v>1984</v>
      </c>
      <c r="Q526" s="14" t="s">
        <v>1985</v>
      </c>
      <c r="R526" s="14">
        <v>12001</v>
      </c>
      <c r="S526" s="14">
        <v>234</v>
      </c>
      <c r="T526" s="14">
        <v>178574</v>
      </c>
      <c r="U526" s="14">
        <v>652493</v>
      </c>
    </row>
    <row r="527" spans="1:21">
      <c r="A527" s="17">
        <v>12</v>
      </c>
      <c r="B527" s="15" t="s">
        <v>14</v>
      </c>
      <c r="C527" s="17">
        <v>90</v>
      </c>
      <c r="D527" s="14" t="s">
        <v>1986</v>
      </c>
      <c r="E527" s="14" t="str">
        <f t="shared" si="8"/>
        <v>ירכא. מספר סניף: 90</v>
      </c>
      <c r="F527" s="14" t="s">
        <v>1987</v>
      </c>
      <c r="G527" s="14" t="s">
        <v>1986</v>
      </c>
      <c r="H527" s="14">
        <v>2496700</v>
      </c>
      <c r="I527" s="14"/>
      <c r="J527" s="14" t="s">
        <v>1988</v>
      </c>
      <c r="K527" s="14" t="s">
        <v>1989</v>
      </c>
      <c r="L527" s="14"/>
      <c r="M527" s="14" t="s">
        <v>285</v>
      </c>
      <c r="N527" s="14" t="s">
        <v>67</v>
      </c>
      <c r="O527" s="14" t="s">
        <v>68</v>
      </c>
      <c r="P527" s="14" t="s">
        <v>1990</v>
      </c>
      <c r="Q527" s="14"/>
      <c r="R527" s="14"/>
      <c r="S527" s="14"/>
      <c r="T527" s="14">
        <v>217229</v>
      </c>
      <c r="U527" s="14">
        <v>761959</v>
      </c>
    </row>
    <row r="528" spans="1:21">
      <c r="A528" s="17">
        <v>12</v>
      </c>
      <c r="B528" s="15" t="s">
        <v>14</v>
      </c>
      <c r="C528" s="17">
        <v>91</v>
      </c>
      <c r="D528" s="14" t="s">
        <v>694</v>
      </c>
      <c r="E528" s="14" t="str">
        <f t="shared" si="8"/>
        <v>גבעת שמואל. מספר סניף: 91</v>
      </c>
      <c r="F528" s="14" t="s">
        <v>1991</v>
      </c>
      <c r="G528" s="14" t="s">
        <v>694</v>
      </c>
      <c r="H528" s="14">
        <v>5442217</v>
      </c>
      <c r="I528" s="14"/>
      <c r="J528" s="14" t="s">
        <v>1992</v>
      </c>
      <c r="K528" s="14" t="s">
        <v>1993</v>
      </c>
      <c r="L528" s="14" t="s">
        <v>1992</v>
      </c>
      <c r="M528" s="14" t="s">
        <v>285</v>
      </c>
      <c r="N528" s="14" t="s">
        <v>67</v>
      </c>
      <c r="O528" s="14" t="s">
        <v>68</v>
      </c>
      <c r="P528" s="14" t="s">
        <v>1994</v>
      </c>
      <c r="Q528" s="14"/>
      <c r="R528" s="14"/>
      <c r="S528" s="14"/>
      <c r="T528" s="14">
        <v>186390</v>
      </c>
      <c r="U528" s="14">
        <v>664686</v>
      </c>
    </row>
    <row r="529" spans="1:21">
      <c r="A529" s="17">
        <v>12</v>
      </c>
      <c r="B529" s="15" t="s">
        <v>14</v>
      </c>
      <c r="C529" s="17">
        <v>110</v>
      </c>
      <c r="D529" s="14" t="s">
        <v>1995</v>
      </c>
      <c r="E529" s="14" t="str">
        <f t="shared" si="8"/>
        <v>שאול המלך עסקים. מספר סניף: 110</v>
      </c>
      <c r="F529" s="14" t="s">
        <v>1996</v>
      </c>
      <c r="G529" s="14" t="s">
        <v>88</v>
      </c>
      <c r="H529" s="14">
        <v>6473104</v>
      </c>
      <c r="I529" s="14"/>
      <c r="J529" s="14" t="s">
        <v>1997</v>
      </c>
      <c r="K529" s="14" t="s">
        <v>1998</v>
      </c>
      <c r="L529" s="14"/>
      <c r="M529" s="14" t="s">
        <v>285</v>
      </c>
      <c r="N529" s="14" t="s">
        <v>74</v>
      </c>
      <c r="O529" s="14" t="s">
        <v>68</v>
      </c>
      <c r="P529" s="14" t="s">
        <v>1999</v>
      </c>
      <c r="Q529" s="14"/>
      <c r="R529" s="14"/>
      <c r="S529" s="14"/>
      <c r="T529" s="14">
        <v>179657</v>
      </c>
      <c r="U529" s="14">
        <v>664650</v>
      </c>
    </row>
    <row r="530" spans="1:21">
      <c r="A530" s="17">
        <v>12</v>
      </c>
      <c r="B530" s="15" t="s">
        <v>14</v>
      </c>
      <c r="C530" s="17">
        <v>153</v>
      </c>
      <c r="D530" s="14" t="s">
        <v>719</v>
      </c>
      <c r="E530" s="14" t="str">
        <f t="shared" si="8"/>
        <v>כפר גנים. מספר סניף: 153</v>
      </c>
      <c r="F530" s="14" t="s">
        <v>720</v>
      </c>
      <c r="G530" s="14" t="s">
        <v>107</v>
      </c>
      <c r="H530" s="14">
        <v>4937999</v>
      </c>
      <c r="I530" s="14"/>
      <c r="J530" s="14" t="s">
        <v>2000</v>
      </c>
      <c r="K530" s="14" t="s">
        <v>2001</v>
      </c>
      <c r="L530" s="14"/>
      <c r="M530" s="14" t="s">
        <v>285</v>
      </c>
      <c r="N530" s="14" t="s">
        <v>67</v>
      </c>
      <c r="O530" s="14" t="s">
        <v>68</v>
      </c>
      <c r="P530" s="14" t="s">
        <v>725</v>
      </c>
      <c r="Q530" s="14"/>
      <c r="R530" s="14"/>
      <c r="S530" s="14"/>
      <c r="T530" s="14">
        <v>187849</v>
      </c>
      <c r="U530" s="14">
        <v>664589</v>
      </c>
    </row>
    <row r="531" spans="1:21">
      <c r="A531" s="17">
        <v>12</v>
      </c>
      <c r="B531" s="15" t="s">
        <v>14</v>
      </c>
      <c r="C531" s="17">
        <v>158</v>
      </c>
      <c r="D531" s="14" t="s">
        <v>2002</v>
      </c>
      <c r="E531" s="14" t="str">
        <f t="shared" si="8"/>
        <v>המושבה הגרמנית. מספר סניף: 158</v>
      </c>
      <c r="F531" s="14" t="s">
        <v>2003</v>
      </c>
      <c r="G531" s="14" t="s">
        <v>62</v>
      </c>
      <c r="H531" s="14">
        <v>9311604</v>
      </c>
      <c r="I531" s="14"/>
      <c r="J531" s="14" t="s">
        <v>2004</v>
      </c>
      <c r="K531" s="14" t="s">
        <v>2005</v>
      </c>
      <c r="L531" s="14"/>
      <c r="M531" s="14" t="s">
        <v>285</v>
      </c>
      <c r="N531" s="14" t="s">
        <v>67</v>
      </c>
      <c r="O531" s="14" t="s">
        <v>68</v>
      </c>
      <c r="P531" s="14" t="s">
        <v>2006</v>
      </c>
      <c r="Q531" s="14"/>
      <c r="R531" s="14"/>
      <c r="S531" s="14"/>
      <c r="T531" s="14">
        <v>220915</v>
      </c>
      <c r="U531" s="14">
        <v>630177</v>
      </c>
    </row>
    <row r="532" spans="1:21">
      <c r="A532" s="17">
        <v>12</v>
      </c>
      <c r="B532" s="15" t="s">
        <v>14</v>
      </c>
      <c r="C532" s="17">
        <v>159</v>
      </c>
      <c r="D532" s="14" t="s">
        <v>2007</v>
      </c>
      <c r="E532" s="14" t="str">
        <f t="shared" si="8"/>
        <v>תל - אביב עסקים. מספר סניף: 159</v>
      </c>
      <c r="F532" s="14" t="s">
        <v>2008</v>
      </c>
      <c r="G532" s="14" t="s">
        <v>88</v>
      </c>
      <c r="H532" s="14">
        <v>6618356</v>
      </c>
      <c r="I532" s="14"/>
      <c r="J532" s="14" t="s">
        <v>2009</v>
      </c>
      <c r="K532" s="14" t="s">
        <v>2010</v>
      </c>
      <c r="L532" s="14"/>
      <c r="M532" s="14" t="s">
        <v>285</v>
      </c>
      <c r="N532" s="14" t="s">
        <v>74</v>
      </c>
      <c r="O532" s="14" t="s">
        <v>68</v>
      </c>
      <c r="P532" s="14" t="s">
        <v>2011</v>
      </c>
      <c r="Q532" s="14"/>
      <c r="R532" s="14"/>
      <c r="S532" s="14"/>
      <c r="T532" s="14">
        <v>179391</v>
      </c>
      <c r="U532" s="14">
        <v>663460</v>
      </c>
    </row>
    <row r="533" spans="1:21">
      <c r="A533" s="17">
        <v>12</v>
      </c>
      <c r="B533" s="15" t="s">
        <v>14</v>
      </c>
      <c r="C533" s="17">
        <v>160</v>
      </c>
      <c r="D533" s="14" t="s">
        <v>2012</v>
      </c>
      <c r="E533" s="14" t="str">
        <f t="shared" si="8"/>
        <v>נווה זאב. מספר סניף: 160</v>
      </c>
      <c r="F533" s="14" t="s">
        <v>2013</v>
      </c>
      <c r="G533" s="14" t="s">
        <v>98</v>
      </c>
      <c r="H533" s="14">
        <v>8425844</v>
      </c>
      <c r="I533" s="14"/>
      <c r="J533" s="14" t="s">
        <v>2014</v>
      </c>
      <c r="K533" s="14" t="s">
        <v>2015</v>
      </c>
      <c r="L533" s="14"/>
      <c r="M533" s="14" t="s">
        <v>285</v>
      </c>
      <c r="N533" s="14" t="s">
        <v>67</v>
      </c>
      <c r="O533" s="14" t="s">
        <v>68</v>
      </c>
      <c r="P533" s="14" t="s">
        <v>2016</v>
      </c>
      <c r="Q533" s="14"/>
      <c r="R533" s="14"/>
      <c r="S533" s="14"/>
      <c r="T533" s="14">
        <v>178410</v>
      </c>
      <c r="U533" s="14">
        <v>571961</v>
      </c>
    </row>
    <row r="534" spans="1:21">
      <c r="A534" s="17">
        <v>12</v>
      </c>
      <c r="B534" s="15" t="s">
        <v>14</v>
      </c>
      <c r="C534" s="17">
        <v>161</v>
      </c>
      <c r="D534" s="14" t="s">
        <v>2017</v>
      </c>
      <c r="E534" s="14" t="str">
        <f t="shared" si="8"/>
        <v>תלמי מנשה. מספר סניף: 161</v>
      </c>
      <c r="F534" s="14" t="s">
        <v>2018</v>
      </c>
      <c r="G534" s="14" t="s">
        <v>163</v>
      </c>
      <c r="H534" s="14">
        <v>70300</v>
      </c>
      <c r="I534" s="14"/>
      <c r="J534" s="14" t="s">
        <v>2019</v>
      </c>
      <c r="K534" s="14" t="s">
        <v>2020</v>
      </c>
      <c r="L534" s="14"/>
      <c r="M534" s="14" t="s">
        <v>285</v>
      </c>
      <c r="N534" s="14" t="s">
        <v>67</v>
      </c>
      <c r="O534" s="14" t="s">
        <v>68</v>
      </c>
      <c r="P534" s="14" t="s">
        <v>2021</v>
      </c>
      <c r="Q534" s="14"/>
      <c r="R534" s="14"/>
      <c r="S534" s="14"/>
      <c r="T534" s="14">
        <v>185339</v>
      </c>
      <c r="U534" s="14">
        <v>649925</v>
      </c>
    </row>
    <row r="535" spans="1:21">
      <c r="A535" s="17">
        <v>12</v>
      </c>
      <c r="B535" s="15" t="s">
        <v>14</v>
      </c>
      <c r="C535" s="17">
        <v>167</v>
      </c>
      <c r="D535" s="14" t="s">
        <v>2022</v>
      </c>
      <c r="E535" s="14" t="str">
        <f t="shared" si="8"/>
        <v>נתניה עסקים. מספר סניף: 167</v>
      </c>
      <c r="F535" s="14" t="s">
        <v>2023</v>
      </c>
      <c r="G535" s="14" t="s">
        <v>148</v>
      </c>
      <c r="H535" s="14">
        <v>4250574</v>
      </c>
      <c r="I535" s="14"/>
      <c r="J535" s="14" t="s">
        <v>2024</v>
      </c>
      <c r="K535" s="14" t="s">
        <v>2025</v>
      </c>
      <c r="L535" s="14"/>
      <c r="M535" s="14" t="s">
        <v>285</v>
      </c>
      <c r="N535" s="14" t="s">
        <v>74</v>
      </c>
      <c r="O535" s="14" t="s">
        <v>68</v>
      </c>
      <c r="P535" s="14" t="s">
        <v>2026</v>
      </c>
      <c r="Q535" s="14"/>
      <c r="R535" s="14"/>
      <c r="S535" s="14"/>
      <c r="T535" s="14">
        <v>187089</v>
      </c>
      <c r="U535" s="14">
        <v>687981</v>
      </c>
    </row>
    <row r="536" spans="1:21">
      <c r="A536" s="17">
        <v>12</v>
      </c>
      <c r="B536" s="15" t="s">
        <v>14</v>
      </c>
      <c r="C536" s="17">
        <v>168</v>
      </c>
      <c r="D536" s="14" t="s">
        <v>2027</v>
      </c>
      <c r="E536" s="14" t="str">
        <f t="shared" si="8"/>
        <v>נהריה עסקים. מספר סניף: 168</v>
      </c>
      <c r="F536" s="14" t="s">
        <v>2028</v>
      </c>
      <c r="G536" s="14" t="s">
        <v>179</v>
      </c>
      <c r="H536" s="14">
        <v>2280400</v>
      </c>
      <c r="I536" s="14"/>
      <c r="J536" s="14" t="s">
        <v>2029</v>
      </c>
      <c r="K536" s="14" t="s">
        <v>2030</v>
      </c>
      <c r="L536" s="14"/>
      <c r="M536" s="14" t="s">
        <v>285</v>
      </c>
      <c r="N536" s="14" t="s">
        <v>74</v>
      </c>
      <c r="O536" s="14" t="s">
        <v>68</v>
      </c>
      <c r="P536" s="14" t="s">
        <v>2031</v>
      </c>
      <c r="Q536" s="14"/>
      <c r="R536" s="14"/>
      <c r="S536" s="14"/>
      <c r="T536" s="14">
        <v>209173</v>
      </c>
      <c r="U536" s="14">
        <v>764497</v>
      </c>
    </row>
    <row r="537" spans="1:21">
      <c r="A537" s="17">
        <v>12</v>
      </c>
      <c r="B537" s="15" t="s">
        <v>14</v>
      </c>
      <c r="C537" s="17">
        <v>169</v>
      </c>
      <c r="D537" s="14" t="s">
        <v>2032</v>
      </c>
      <c r="E537" s="14" t="str">
        <f t="shared" si="8"/>
        <v>המפרץ עסקים. מספר סניף: 169</v>
      </c>
      <c r="F537" s="14" t="s">
        <v>1642</v>
      </c>
      <c r="G537" s="14" t="s">
        <v>174</v>
      </c>
      <c r="H537" s="14">
        <v>2629403</v>
      </c>
      <c r="I537" s="14"/>
      <c r="J537" s="14" t="s">
        <v>2033</v>
      </c>
      <c r="K537" s="14" t="s">
        <v>2034</v>
      </c>
      <c r="L537" s="14"/>
      <c r="M537" s="14" t="s">
        <v>285</v>
      </c>
      <c r="N537" s="14" t="s">
        <v>74</v>
      </c>
      <c r="O537" s="14" t="s">
        <v>68</v>
      </c>
      <c r="P537" s="14" t="s">
        <v>2035</v>
      </c>
      <c r="Q537" s="14"/>
      <c r="R537" s="14"/>
      <c r="S537" s="14"/>
      <c r="T537" s="14">
        <v>206685</v>
      </c>
      <c r="U537" s="14">
        <v>746262</v>
      </c>
    </row>
    <row r="538" spans="1:21">
      <c r="A538" s="17">
        <v>12</v>
      </c>
      <c r="B538" s="15" t="s">
        <v>14</v>
      </c>
      <c r="C538" s="17">
        <v>170</v>
      </c>
      <c r="D538" s="14" t="s">
        <v>2036</v>
      </c>
      <c r="E538" s="14" t="str">
        <f t="shared" si="8"/>
        <v>הסניף הראשי. מספר סניף: 170</v>
      </c>
      <c r="F538" s="14" t="s">
        <v>2037</v>
      </c>
      <c r="G538" s="14" t="s">
        <v>88</v>
      </c>
      <c r="H538" s="14">
        <v>6688314</v>
      </c>
      <c r="I538" s="14"/>
      <c r="J538" s="14" t="s">
        <v>2038</v>
      </c>
      <c r="K538" s="14" t="s">
        <v>2039</v>
      </c>
      <c r="L538" s="14"/>
      <c r="M538" s="14" t="s">
        <v>285</v>
      </c>
      <c r="N538" s="14"/>
      <c r="O538" s="14" t="s">
        <v>68</v>
      </c>
      <c r="P538" s="14" t="s">
        <v>2040</v>
      </c>
      <c r="Q538" s="14"/>
      <c r="R538" s="14"/>
      <c r="S538" s="14"/>
      <c r="T538" s="14">
        <v>178942</v>
      </c>
      <c r="U538" s="14">
        <v>663501</v>
      </c>
    </row>
    <row r="539" spans="1:21">
      <c r="A539" s="17">
        <v>12</v>
      </c>
      <c r="B539" s="15" t="s">
        <v>14</v>
      </c>
      <c r="C539" s="17">
        <v>173</v>
      </c>
      <c r="D539" s="14" t="s">
        <v>2041</v>
      </c>
      <c r="E539" s="14" t="str">
        <f t="shared" si="8"/>
        <v>מרכז מזומנים טוביהו. מספר סניף: 173</v>
      </c>
      <c r="F539" s="14" t="s">
        <v>2042</v>
      </c>
      <c r="G539" s="14" t="s">
        <v>98</v>
      </c>
      <c r="H539" s="14">
        <v>8477116</v>
      </c>
      <c r="I539" s="14"/>
      <c r="J539" s="14" t="s">
        <v>2043</v>
      </c>
      <c r="K539" s="14" t="s">
        <v>2044</v>
      </c>
      <c r="L539" s="14"/>
      <c r="M539" s="14" t="s">
        <v>285</v>
      </c>
      <c r="N539" s="14" t="s">
        <v>74</v>
      </c>
      <c r="O539" s="14" t="s">
        <v>68</v>
      </c>
      <c r="P539" s="14" t="s">
        <v>2045</v>
      </c>
      <c r="Q539" s="14"/>
      <c r="R539" s="14"/>
      <c r="S539" s="14"/>
      <c r="T539" s="14">
        <v>178670</v>
      </c>
      <c r="U539" s="14">
        <v>572821</v>
      </c>
    </row>
    <row r="540" spans="1:21">
      <c r="A540" s="17">
        <v>12</v>
      </c>
      <c r="B540" s="15" t="s">
        <v>14</v>
      </c>
      <c r="C540" s="17">
        <v>174</v>
      </c>
      <c r="D540" s="14" t="s">
        <v>2046</v>
      </c>
      <c r="E540" s="14" t="str">
        <f t="shared" si="8"/>
        <v>הרצליה עסקים. מספר סניף: 174</v>
      </c>
      <c r="F540" s="14" t="s">
        <v>2047</v>
      </c>
      <c r="G540" s="14" t="s">
        <v>687</v>
      </c>
      <c r="H540" s="14">
        <v>4672528</v>
      </c>
      <c r="I540" s="14"/>
      <c r="J540" s="14" t="s">
        <v>2048</v>
      </c>
      <c r="K540" s="14" t="s">
        <v>2049</v>
      </c>
      <c r="L540" s="14"/>
      <c r="M540" s="14" t="s">
        <v>285</v>
      </c>
      <c r="N540" s="14" t="s">
        <v>74</v>
      </c>
      <c r="O540" s="14" t="s">
        <v>68</v>
      </c>
      <c r="P540" s="14" t="s">
        <v>2050</v>
      </c>
      <c r="Q540" s="14"/>
      <c r="R540" s="14"/>
      <c r="S540" s="14"/>
      <c r="T540" s="14">
        <v>182134</v>
      </c>
      <c r="U540" s="14">
        <v>674336</v>
      </c>
    </row>
    <row r="541" spans="1:21">
      <c r="A541" s="17">
        <v>12</v>
      </c>
      <c r="B541" s="15" t="s">
        <v>14</v>
      </c>
      <c r="C541" s="17">
        <v>175</v>
      </c>
      <c r="D541" s="14" t="s">
        <v>2051</v>
      </c>
      <c r="E541" s="14" t="str">
        <f t="shared" si="8"/>
        <v>איירפורט סיטי עסקים. מספר סניף: 175</v>
      </c>
      <c r="F541" s="14" t="s">
        <v>2052</v>
      </c>
      <c r="G541" s="14" t="s">
        <v>282</v>
      </c>
      <c r="H541" s="14">
        <v>7010000</v>
      </c>
      <c r="I541" s="14"/>
      <c r="J541" s="14" t="s">
        <v>2053</v>
      </c>
      <c r="K541" s="14" t="s">
        <v>2054</v>
      </c>
      <c r="L541" s="14"/>
      <c r="M541" s="14" t="s">
        <v>285</v>
      </c>
      <c r="N541" s="14" t="s">
        <v>74</v>
      </c>
      <c r="O541" s="14" t="s">
        <v>68</v>
      </c>
      <c r="P541" s="14" t="s">
        <v>2055</v>
      </c>
      <c r="Q541" s="14"/>
      <c r="R541" s="14"/>
      <c r="S541" s="14"/>
      <c r="T541" s="14">
        <v>191735</v>
      </c>
      <c r="U541" s="14">
        <v>655044</v>
      </c>
    </row>
    <row r="542" spans="1:21">
      <c r="A542" s="17">
        <v>12</v>
      </c>
      <c r="B542" s="15" t="s">
        <v>14</v>
      </c>
      <c r="C542" s="17">
        <v>176</v>
      </c>
      <c r="D542" s="14" t="s">
        <v>2056</v>
      </c>
      <c r="E542" s="14" t="str">
        <f t="shared" si="8"/>
        <v>רמת גן עסקים. מספר סניף: 176</v>
      </c>
      <c r="F542" s="14" t="s">
        <v>1799</v>
      </c>
      <c r="G542" s="14" t="s">
        <v>146</v>
      </c>
      <c r="H542" s="14">
        <v>5250606</v>
      </c>
      <c r="I542" s="14"/>
      <c r="J542" s="14" t="s">
        <v>2057</v>
      </c>
      <c r="K542" s="14" t="s">
        <v>2058</v>
      </c>
      <c r="L542" s="14"/>
      <c r="M542" s="14" t="s">
        <v>285</v>
      </c>
      <c r="N542" s="14" t="s">
        <v>74</v>
      </c>
      <c r="O542" s="14" t="s">
        <v>68</v>
      </c>
      <c r="P542" s="14" t="s">
        <v>2059</v>
      </c>
      <c r="Q542" s="14"/>
      <c r="R542" s="14"/>
      <c r="S542" s="14"/>
      <c r="T542" s="14">
        <v>181656</v>
      </c>
      <c r="U542" s="14">
        <v>665817</v>
      </c>
    </row>
    <row r="543" spans="1:21">
      <c r="A543" s="17">
        <v>12</v>
      </c>
      <c r="B543" s="15" t="s">
        <v>14</v>
      </c>
      <c r="C543" s="17">
        <v>177</v>
      </c>
      <c r="D543" s="14" t="s">
        <v>2060</v>
      </c>
      <c r="E543" s="14" t="str">
        <f t="shared" si="8"/>
        <v>באר-שבע עסקים. מספר סניף: 177</v>
      </c>
      <c r="F543" s="14" t="s">
        <v>2061</v>
      </c>
      <c r="G543" s="14" t="s">
        <v>98</v>
      </c>
      <c r="H543" s="14">
        <v>8489510</v>
      </c>
      <c r="I543" s="14"/>
      <c r="J543" s="14" t="s">
        <v>2062</v>
      </c>
      <c r="K543" s="14" t="s">
        <v>2063</v>
      </c>
      <c r="L543" s="14"/>
      <c r="M543" s="14" t="s">
        <v>285</v>
      </c>
      <c r="N543" s="14" t="s">
        <v>74</v>
      </c>
      <c r="O543" s="14" t="s">
        <v>68</v>
      </c>
      <c r="P543" s="14" t="s">
        <v>2064</v>
      </c>
      <c r="Q543" s="14"/>
      <c r="R543" s="14"/>
      <c r="S543" s="14"/>
      <c r="T543" s="14">
        <v>180571</v>
      </c>
      <c r="U543" s="14">
        <v>572755</v>
      </c>
    </row>
    <row r="544" spans="1:21">
      <c r="A544" s="17">
        <v>12</v>
      </c>
      <c r="B544" s="15" t="s">
        <v>14</v>
      </c>
      <c r="C544" s="17">
        <v>184</v>
      </c>
      <c r="D544" s="14" t="s">
        <v>2065</v>
      </c>
      <c r="E544" s="14" t="str">
        <f t="shared" si="8"/>
        <v>מרכז מזומנים. מספר סניף: 184</v>
      </c>
      <c r="F544" s="14" t="s">
        <v>2066</v>
      </c>
      <c r="G544" s="14" t="s">
        <v>88</v>
      </c>
      <c r="H544" s="14">
        <v>6688314</v>
      </c>
      <c r="I544" s="14"/>
      <c r="J544" s="14" t="s">
        <v>2067</v>
      </c>
      <c r="K544" s="14" t="s">
        <v>2068</v>
      </c>
      <c r="L544" s="14"/>
      <c r="M544" s="14" t="s">
        <v>285</v>
      </c>
      <c r="N544" s="14"/>
      <c r="O544" s="14" t="s">
        <v>68</v>
      </c>
      <c r="P544" s="14" t="s">
        <v>2069</v>
      </c>
      <c r="Q544" s="14"/>
      <c r="R544" s="14"/>
      <c r="S544" s="14"/>
      <c r="T544" s="14">
        <v>178942</v>
      </c>
      <c r="U544" s="14">
        <v>663501</v>
      </c>
    </row>
    <row r="545" spans="1:21">
      <c r="A545" s="17">
        <v>12</v>
      </c>
      <c r="B545" s="15" t="s">
        <v>14</v>
      </c>
      <c r="C545" s="17">
        <v>201</v>
      </c>
      <c r="D545" s="14" t="s">
        <v>590</v>
      </c>
      <c r="E545" s="14" t="str">
        <f t="shared" si="8"/>
        <v>כפר קאסם. מספר סניף: 201</v>
      </c>
      <c r="F545" s="14" t="s">
        <v>2070</v>
      </c>
      <c r="G545" s="14" t="s">
        <v>590</v>
      </c>
      <c r="H545" s="14">
        <v>4881000</v>
      </c>
      <c r="I545" s="14"/>
      <c r="J545" s="14" t="s">
        <v>2071</v>
      </c>
      <c r="K545" s="14" t="s">
        <v>2072</v>
      </c>
      <c r="L545" s="14"/>
      <c r="M545" s="14" t="s">
        <v>285</v>
      </c>
      <c r="N545" s="14" t="s">
        <v>74</v>
      </c>
      <c r="O545" s="14" t="s">
        <v>84</v>
      </c>
      <c r="P545" s="14" t="s">
        <v>2073</v>
      </c>
      <c r="Q545" s="14"/>
      <c r="R545" s="14"/>
      <c r="S545" s="14"/>
      <c r="T545" s="14">
        <v>196760</v>
      </c>
      <c r="U545" s="14">
        <v>669102</v>
      </c>
    </row>
    <row r="546" spans="1:21">
      <c r="A546" s="17">
        <v>12</v>
      </c>
      <c r="B546" s="15" t="s">
        <v>14</v>
      </c>
      <c r="C546" s="17">
        <v>202</v>
      </c>
      <c r="D546" s="14" t="s">
        <v>2074</v>
      </c>
      <c r="E546" s="14" t="str">
        <f t="shared" si="8"/>
        <v>כפר יאסיף. מספר סניף: 202</v>
      </c>
      <c r="F546" s="14" t="s">
        <v>2075</v>
      </c>
      <c r="G546" s="14" t="s">
        <v>2074</v>
      </c>
      <c r="H546" s="14">
        <v>2490800</v>
      </c>
      <c r="I546" s="14"/>
      <c r="J546" s="14" t="s">
        <v>2076</v>
      </c>
      <c r="K546" s="14" t="s">
        <v>2077</v>
      </c>
      <c r="L546" s="14"/>
      <c r="M546" s="14" t="s">
        <v>285</v>
      </c>
      <c r="N546" s="14" t="s">
        <v>67</v>
      </c>
      <c r="O546" s="14" t="s">
        <v>84</v>
      </c>
      <c r="P546" s="14" t="s">
        <v>2078</v>
      </c>
      <c r="Q546" s="14"/>
      <c r="R546" s="14"/>
      <c r="S546" s="14"/>
      <c r="T546" s="14">
        <v>215530</v>
      </c>
      <c r="U546" s="14">
        <v>762050</v>
      </c>
    </row>
    <row r="547" spans="1:21">
      <c r="A547" s="17">
        <v>12</v>
      </c>
      <c r="B547" s="15" t="s">
        <v>14</v>
      </c>
      <c r="C547" s="17">
        <v>208</v>
      </c>
      <c r="D547" s="14" t="s">
        <v>2079</v>
      </c>
      <c r="E547" s="14" t="str">
        <f t="shared" si="8"/>
        <v>בית התעשיה. מספר סניף: 208</v>
      </c>
      <c r="F547" s="14" t="s">
        <v>2080</v>
      </c>
      <c r="G547" s="14" t="s">
        <v>88</v>
      </c>
      <c r="H547" s="14">
        <v>6812511</v>
      </c>
      <c r="I547" s="14"/>
      <c r="J547" s="14" t="s">
        <v>2081</v>
      </c>
      <c r="K547" s="14" t="s">
        <v>2082</v>
      </c>
      <c r="L547" s="14"/>
      <c r="M547" s="14" t="s">
        <v>285</v>
      </c>
      <c r="N547" s="14" t="s">
        <v>74</v>
      </c>
      <c r="O547" s="14" t="s">
        <v>68</v>
      </c>
      <c r="P547" s="14" t="s">
        <v>151</v>
      </c>
      <c r="Q547" s="14"/>
      <c r="R547" s="14"/>
      <c r="S547" s="14"/>
      <c r="T547" s="14">
        <v>177856</v>
      </c>
      <c r="U547" s="14">
        <v>663536</v>
      </c>
    </row>
    <row r="548" spans="1:21">
      <c r="A548" s="17">
        <v>12</v>
      </c>
      <c r="B548" s="15" t="s">
        <v>14</v>
      </c>
      <c r="C548" s="17">
        <v>211</v>
      </c>
      <c r="D548" s="14" t="s">
        <v>2083</v>
      </c>
      <c r="E548" s="14" t="str">
        <f t="shared" si="8"/>
        <v>נצרת עסקים פריפרד. מספר סניף: 211</v>
      </c>
      <c r="F548" s="14" t="s">
        <v>2084</v>
      </c>
      <c r="G548" s="14" t="s">
        <v>1206</v>
      </c>
      <c r="H548" s="14">
        <v>16000</v>
      </c>
      <c r="I548" s="14"/>
      <c r="J548" s="14" t="s">
        <v>2085</v>
      </c>
      <c r="K548" s="14" t="s">
        <v>2086</v>
      </c>
      <c r="L548" s="14"/>
      <c r="M548" s="14" t="s">
        <v>66</v>
      </c>
      <c r="N548" s="14" t="s">
        <v>67</v>
      </c>
      <c r="O548" s="14" t="s">
        <v>68</v>
      </c>
      <c r="P548" s="14" t="s">
        <v>2087</v>
      </c>
      <c r="Q548" s="14"/>
      <c r="R548" s="14"/>
      <c r="S548" s="14"/>
      <c r="T548" s="14">
        <v>228198</v>
      </c>
      <c r="U548" s="14">
        <v>732577</v>
      </c>
    </row>
    <row r="549" spans="1:21">
      <c r="A549" s="17">
        <v>12</v>
      </c>
      <c r="B549" s="15" t="s">
        <v>14</v>
      </c>
      <c r="C549" s="17">
        <v>212</v>
      </c>
      <c r="D549" s="14" t="s">
        <v>2088</v>
      </c>
      <c r="E549" s="14" t="str">
        <f t="shared" si="8"/>
        <v>רמב"ן. מספר סניף: 212</v>
      </c>
      <c r="F549" s="14" t="s">
        <v>2089</v>
      </c>
      <c r="G549" s="14" t="s">
        <v>62</v>
      </c>
      <c r="H549" s="14">
        <v>91072</v>
      </c>
      <c r="I549" s="14">
        <v>7333</v>
      </c>
      <c r="J549" s="14" t="s">
        <v>2090</v>
      </c>
      <c r="K549" s="14" t="s">
        <v>2091</v>
      </c>
      <c r="L549" s="14"/>
      <c r="M549" s="14" t="s">
        <v>285</v>
      </c>
      <c r="N549" s="14" t="s">
        <v>67</v>
      </c>
      <c r="O549" s="14" t="s">
        <v>68</v>
      </c>
      <c r="P549" s="14" t="s">
        <v>151</v>
      </c>
      <c r="Q549" s="14" t="s">
        <v>2092</v>
      </c>
      <c r="R549" s="14">
        <v>12001</v>
      </c>
      <c r="S549" s="14">
        <v>782</v>
      </c>
      <c r="T549" s="14">
        <v>220352</v>
      </c>
      <c r="U549" s="14">
        <v>631302</v>
      </c>
    </row>
    <row r="550" spans="1:21">
      <c r="A550" s="17">
        <v>12</v>
      </c>
      <c r="B550" s="15" t="s">
        <v>14</v>
      </c>
      <c r="C550" s="17">
        <v>213</v>
      </c>
      <c r="D550" s="14" t="s">
        <v>831</v>
      </c>
      <c r="E550" s="14" t="str">
        <f t="shared" si="8"/>
        <v>בית וגן. מספר סניף: 213</v>
      </c>
      <c r="F550" s="14" t="s">
        <v>2093</v>
      </c>
      <c r="G550" s="14" t="s">
        <v>62</v>
      </c>
      <c r="H550" s="14">
        <v>9638123</v>
      </c>
      <c r="I550" s="14"/>
      <c r="J550" s="14" t="s">
        <v>2094</v>
      </c>
      <c r="K550" s="14" t="s">
        <v>2095</v>
      </c>
      <c r="L550" s="14"/>
      <c r="M550" s="14" t="s">
        <v>285</v>
      </c>
      <c r="N550" s="14" t="s">
        <v>67</v>
      </c>
      <c r="O550" s="14" t="s">
        <v>68</v>
      </c>
      <c r="P550" s="14" t="s">
        <v>151</v>
      </c>
      <c r="Q550" s="14"/>
      <c r="R550" s="14"/>
      <c r="S550" s="14"/>
      <c r="T550" s="14">
        <v>217505</v>
      </c>
      <c r="U550" s="14">
        <v>630454</v>
      </c>
    </row>
    <row r="551" spans="1:21">
      <c r="A551" s="17">
        <v>12</v>
      </c>
      <c r="B551" s="15" t="s">
        <v>14</v>
      </c>
      <c r="C551" s="17">
        <v>228</v>
      </c>
      <c r="D551" s="14" t="s">
        <v>2096</v>
      </c>
      <c r="E551" s="14" t="str">
        <f t="shared" si="8"/>
        <v>מצפה ספיר. מספר סניף: 228</v>
      </c>
      <c r="F551" s="14" t="s">
        <v>2097</v>
      </c>
      <c r="G551" s="14" t="s">
        <v>2098</v>
      </c>
      <c r="H551" s="14">
        <v>4486200</v>
      </c>
      <c r="I551" s="14"/>
      <c r="J551" s="14" t="s">
        <v>2099</v>
      </c>
      <c r="K551" s="14" t="s">
        <v>2100</v>
      </c>
      <c r="L551" s="14"/>
      <c r="M551" s="14" t="s">
        <v>285</v>
      </c>
      <c r="N551" s="14" t="s">
        <v>74</v>
      </c>
      <c r="O551" s="14" t="s">
        <v>68</v>
      </c>
      <c r="P551" s="14" t="s">
        <v>2101</v>
      </c>
      <c r="Q551" s="14"/>
      <c r="R551" s="14"/>
      <c r="S551" s="14"/>
      <c r="T551" s="14">
        <v>198445</v>
      </c>
      <c r="U551" s="14">
        <v>680611</v>
      </c>
    </row>
    <row r="552" spans="1:21">
      <c r="A552" s="17">
        <v>12</v>
      </c>
      <c r="B552" s="15" t="s">
        <v>14</v>
      </c>
      <c r="C552" s="17">
        <v>234</v>
      </c>
      <c r="D552" s="14" t="s">
        <v>2102</v>
      </c>
      <c r="E552" s="14" t="str">
        <f t="shared" si="8"/>
        <v>מערב ראשון. מספר סניף: 234</v>
      </c>
      <c r="F552" s="14" t="s">
        <v>2103</v>
      </c>
      <c r="G552" s="14" t="s">
        <v>157</v>
      </c>
      <c r="H552" s="14">
        <v>7575603</v>
      </c>
      <c r="I552" s="14"/>
      <c r="J552" s="14" t="s">
        <v>2104</v>
      </c>
      <c r="K552" s="14" t="s">
        <v>2105</v>
      </c>
      <c r="L552" s="14"/>
      <c r="M552" s="14" t="s">
        <v>285</v>
      </c>
      <c r="N552" s="14" t="s">
        <v>67</v>
      </c>
      <c r="O552" s="14" t="s">
        <v>68</v>
      </c>
      <c r="P552" s="14" t="s">
        <v>2106</v>
      </c>
      <c r="Q552" s="14"/>
      <c r="R552" s="14"/>
      <c r="S552" s="14"/>
      <c r="T552" s="14">
        <v>178834</v>
      </c>
      <c r="U552" s="14">
        <v>653702</v>
      </c>
    </row>
    <row r="553" spans="1:21">
      <c r="A553" s="17">
        <v>12</v>
      </c>
      <c r="B553" s="15" t="s">
        <v>14</v>
      </c>
      <c r="C553" s="17">
        <v>235</v>
      </c>
      <c r="D553" s="14" t="s">
        <v>2107</v>
      </c>
      <c r="E553" s="14" t="str">
        <f t="shared" si="8"/>
        <v>הדרור. מספר סניף: 235</v>
      </c>
      <c r="F553" s="14" t="s">
        <v>2108</v>
      </c>
      <c r="G553" s="14" t="s">
        <v>157</v>
      </c>
      <c r="H553" s="14">
        <v>7529616</v>
      </c>
      <c r="I553" s="14"/>
      <c r="J553" s="14" t="s">
        <v>2109</v>
      </c>
      <c r="K553" s="14" t="s">
        <v>2110</v>
      </c>
      <c r="L553" s="14"/>
      <c r="M553" s="14" t="s">
        <v>285</v>
      </c>
      <c r="N553" s="14" t="s">
        <v>74</v>
      </c>
      <c r="O553" s="14" t="s">
        <v>68</v>
      </c>
      <c r="P553" s="14" t="s">
        <v>151</v>
      </c>
      <c r="Q553" s="14" t="s">
        <v>2111</v>
      </c>
      <c r="R553" s="14">
        <v>12001</v>
      </c>
      <c r="S553" s="14">
        <v>634</v>
      </c>
      <c r="T553" s="14">
        <v>181755</v>
      </c>
      <c r="U553" s="14">
        <v>653112</v>
      </c>
    </row>
    <row r="554" spans="1:21">
      <c r="A554" s="17">
        <v>12</v>
      </c>
      <c r="B554" s="15" t="s">
        <v>14</v>
      </c>
      <c r="C554" s="17">
        <v>237</v>
      </c>
      <c r="D554" s="14" t="s">
        <v>2112</v>
      </c>
      <c r="E554" s="14" t="str">
        <f t="shared" si="8"/>
        <v>קפלן. מספר סניף: 237</v>
      </c>
      <c r="F554" s="14" t="s">
        <v>2113</v>
      </c>
      <c r="G554" s="14" t="s">
        <v>107</v>
      </c>
      <c r="H554" s="14">
        <v>49202</v>
      </c>
      <c r="I554" s="14"/>
      <c r="J554" s="14" t="s">
        <v>2114</v>
      </c>
      <c r="K554" s="14" t="s">
        <v>2115</v>
      </c>
      <c r="L554" s="14"/>
      <c r="M554" s="14" t="s">
        <v>285</v>
      </c>
      <c r="N554" s="14" t="s">
        <v>74</v>
      </c>
      <c r="O554" s="14" t="s">
        <v>68</v>
      </c>
      <c r="P554" s="14" t="s">
        <v>151</v>
      </c>
      <c r="Q554" s="14" t="s">
        <v>2116</v>
      </c>
      <c r="R554" s="14"/>
      <c r="S554" s="14">
        <v>552</v>
      </c>
      <c r="T554" s="14">
        <v>187775</v>
      </c>
      <c r="U554" s="14">
        <v>666198</v>
      </c>
    </row>
    <row r="555" spans="1:21">
      <c r="A555" s="17">
        <v>12</v>
      </c>
      <c r="B555" s="15" t="s">
        <v>14</v>
      </c>
      <c r="C555" s="17">
        <v>240</v>
      </c>
      <c r="D555" s="14" t="s">
        <v>2117</v>
      </c>
      <c r="E555" s="14" t="str">
        <f t="shared" si="8"/>
        <v>האירוסים. מספר סניף: 240</v>
      </c>
      <c r="F555" s="14" t="s">
        <v>2118</v>
      </c>
      <c r="G555" s="14" t="s">
        <v>241</v>
      </c>
      <c r="H555" s="14">
        <v>70100</v>
      </c>
      <c r="I555" s="14"/>
      <c r="J555" s="14" t="s">
        <v>2119</v>
      </c>
      <c r="K555" s="14" t="s">
        <v>2120</v>
      </c>
      <c r="L555" s="14"/>
      <c r="M555" s="14" t="s">
        <v>285</v>
      </c>
      <c r="N555" s="14" t="s">
        <v>74</v>
      </c>
      <c r="O555" s="14" t="s">
        <v>68</v>
      </c>
      <c r="P555" s="14" t="s">
        <v>113</v>
      </c>
      <c r="Q555" s="14" t="s">
        <v>2121</v>
      </c>
      <c r="R555" s="14">
        <v>12001</v>
      </c>
      <c r="S555" s="14">
        <v>747</v>
      </c>
      <c r="T555" s="14">
        <v>227839</v>
      </c>
      <c r="U555" s="14">
        <v>757001</v>
      </c>
    </row>
    <row r="556" spans="1:21">
      <c r="A556" s="17">
        <v>12</v>
      </c>
      <c r="B556" s="15" t="s">
        <v>14</v>
      </c>
      <c r="C556" s="17">
        <v>251</v>
      </c>
      <c r="D556" s="14" t="s">
        <v>2122</v>
      </c>
      <c r="E556" s="14" t="str">
        <f t="shared" si="8"/>
        <v>אקספרס מודיעין. מספר סניף: 251</v>
      </c>
      <c r="F556" s="14" t="s">
        <v>1710</v>
      </c>
      <c r="G556" s="14" t="s">
        <v>91</v>
      </c>
      <c r="H556" s="14">
        <v>71700</v>
      </c>
      <c r="I556" s="14"/>
      <c r="J556" s="14" t="s">
        <v>2123</v>
      </c>
      <c r="K556" s="14"/>
      <c r="L556" s="14" t="s">
        <v>2124</v>
      </c>
      <c r="M556" s="14" t="s">
        <v>285</v>
      </c>
      <c r="N556" s="14"/>
      <c r="O556" s="14" t="s">
        <v>68</v>
      </c>
      <c r="P556" s="14" t="s">
        <v>2125</v>
      </c>
      <c r="Q556" s="14" t="s">
        <v>2126</v>
      </c>
      <c r="R556" s="14">
        <v>12001</v>
      </c>
      <c r="S556" s="14">
        <v>55</v>
      </c>
      <c r="T556" s="14">
        <v>200909</v>
      </c>
      <c r="U556" s="14">
        <v>645218</v>
      </c>
    </row>
    <row r="557" spans="1:21">
      <c r="A557" s="17">
        <v>12</v>
      </c>
      <c r="B557" s="15" t="s">
        <v>14</v>
      </c>
      <c r="C557" s="17">
        <v>266</v>
      </c>
      <c r="D557" s="14" t="s">
        <v>775</v>
      </c>
      <c r="E557" s="14" t="str">
        <f t="shared" si="8"/>
        <v>חזון איש. מספר סניף: 266</v>
      </c>
      <c r="F557" s="14" t="s">
        <v>2127</v>
      </c>
      <c r="G557" s="14" t="s">
        <v>295</v>
      </c>
      <c r="H557" s="14">
        <v>5152501</v>
      </c>
      <c r="I557" s="14"/>
      <c r="J557" s="14" t="s">
        <v>2128</v>
      </c>
      <c r="K557" s="14" t="s">
        <v>2129</v>
      </c>
      <c r="L557" s="14" t="s">
        <v>2130</v>
      </c>
      <c r="M557" s="14" t="s">
        <v>66</v>
      </c>
      <c r="N557" s="14" t="s">
        <v>74</v>
      </c>
      <c r="O557" s="14" t="s">
        <v>68</v>
      </c>
      <c r="P557" s="14" t="s">
        <v>2131</v>
      </c>
      <c r="Q557" s="14"/>
      <c r="R557" s="14"/>
      <c r="S557" s="14"/>
      <c r="T557" s="14">
        <v>184694</v>
      </c>
      <c r="U557" s="14">
        <v>665717</v>
      </c>
    </row>
    <row r="558" spans="1:21">
      <c r="A558" s="17">
        <v>12</v>
      </c>
      <c r="B558" s="15" t="s">
        <v>14</v>
      </c>
      <c r="C558" s="17">
        <v>269</v>
      </c>
      <c r="D558" s="14" t="s">
        <v>2132</v>
      </c>
      <c r="E558" s="14" t="str">
        <f t="shared" si="8"/>
        <v>אקספרס אשדוד. מספר סניף: 269</v>
      </c>
      <c r="F558" s="14" t="s">
        <v>2133</v>
      </c>
      <c r="G558" s="14" t="s">
        <v>81</v>
      </c>
      <c r="H558" s="14">
        <v>77444</v>
      </c>
      <c r="I558" s="14"/>
      <c r="J558" s="14" t="s">
        <v>2134</v>
      </c>
      <c r="K558" s="14" t="s">
        <v>2135</v>
      </c>
      <c r="L558" s="14"/>
      <c r="M558" s="14" t="s">
        <v>285</v>
      </c>
      <c r="N558" s="14"/>
      <c r="O558" s="14" t="s">
        <v>84</v>
      </c>
      <c r="P558" s="14" t="s">
        <v>2136</v>
      </c>
      <c r="Q558" s="14" t="s">
        <v>1985</v>
      </c>
      <c r="R558" s="14">
        <v>12001</v>
      </c>
      <c r="S558" s="14">
        <v>540</v>
      </c>
      <c r="T558" s="14">
        <v>165934</v>
      </c>
      <c r="U558" s="14">
        <v>633695</v>
      </c>
    </row>
    <row r="559" spans="1:21">
      <c r="A559" s="17">
        <v>12</v>
      </c>
      <c r="B559" s="15" t="s">
        <v>14</v>
      </c>
      <c r="C559" s="17">
        <v>285</v>
      </c>
      <c r="D559" s="14" t="s">
        <v>2137</v>
      </c>
      <c r="E559" s="14" t="str">
        <f t="shared" si="8"/>
        <v>אקספרס פתח- תקוה. מספר סניף: 285</v>
      </c>
      <c r="F559" s="14" t="s">
        <v>2138</v>
      </c>
      <c r="G559" s="14" t="s">
        <v>107</v>
      </c>
      <c r="H559" s="14">
        <v>49473</v>
      </c>
      <c r="I559" s="14"/>
      <c r="J559" s="14" t="s">
        <v>2139</v>
      </c>
      <c r="K559" s="14" t="s">
        <v>2140</v>
      </c>
      <c r="L559" s="14"/>
      <c r="M559" s="14" t="s">
        <v>285</v>
      </c>
      <c r="N559" s="14"/>
      <c r="O559" s="14" t="s">
        <v>84</v>
      </c>
      <c r="P559" s="14" t="s">
        <v>2141</v>
      </c>
      <c r="Q559" s="14" t="s">
        <v>2142</v>
      </c>
      <c r="R559" s="14">
        <v>12001</v>
      </c>
      <c r="S559" s="14">
        <v>616</v>
      </c>
      <c r="T559" s="14">
        <v>189016</v>
      </c>
      <c r="U559" s="14">
        <v>665937</v>
      </c>
    </row>
    <row r="560" spans="1:21">
      <c r="A560" s="17">
        <v>12</v>
      </c>
      <c r="B560" s="15" t="s">
        <v>14</v>
      </c>
      <c r="C560" s="17">
        <v>286</v>
      </c>
      <c r="D560" s="14" t="s">
        <v>2143</v>
      </c>
      <c r="E560" s="14" t="str">
        <f t="shared" si="8"/>
        <v>אריאל. מספר סניף: 286</v>
      </c>
      <c r="F560" s="14" t="s">
        <v>2144</v>
      </c>
      <c r="G560" s="14" t="s">
        <v>2143</v>
      </c>
      <c r="H560" s="14">
        <v>4077627</v>
      </c>
      <c r="I560" s="14"/>
      <c r="J560" s="14" t="s">
        <v>2145</v>
      </c>
      <c r="K560" s="14" t="s">
        <v>2146</v>
      </c>
      <c r="L560" s="14" t="s">
        <v>2147</v>
      </c>
      <c r="M560" s="14" t="s">
        <v>285</v>
      </c>
      <c r="N560" s="14" t="s">
        <v>74</v>
      </c>
      <c r="O560" s="14" t="s">
        <v>68</v>
      </c>
      <c r="P560" s="14" t="s">
        <v>2148</v>
      </c>
      <c r="Q560" s="14"/>
      <c r="R560" s="14"/>
      <c r="S560" s="14"/>
      <c r="T560" s="14">
        <v>219488</v>
      </c>
      <c r="U560" s="14">
        <v>668104</v>
      </c>
    </row>
    <row r="561" spans="1:21">
      <c r="A561" s="17">
        <v>12</v>
      </c>
      <c r="B561" s="15" t="s">
        <v>14</v>
      </c>
      <c r="C561" s="17">
        <v>287</v>
      </c>
      <c r="D561" s="14" t="s">
        <v>2149</v>
      </c>
      <c r="E561" s="14" t="str">
        <f t="shared" si="8"/>
        <v>אקספרס ראשל"צ. מספר סניף: 287</v>
      </c>
      <c r="F561" s="14" t="s">
        <v>2150</v>
      </c>
      <c r="G561" s="14" t="s">
        <v>157</v>
      </c>
      <c r="H561" s="14">
        <v>75271</v>
      </c>
      <c r="I561" s="14"/>
      <c r="J561" s="14" t="s">
        <v>2151</v>
      </c>
      <c r="K561" s="14"/>
      <c r="L561" s="14"/>
      <c r="M561" s="14" t="s">
        <v>285</v>
      </c>
      <c r="N561" s="14"/>
      <c r="O561" s="14" t="s">
        <v>84</v>
      </c>
      <c r="P561" s="14" t="s">
        <v>2152</v>
      </c>
      <c r="Q561" s="14" t="s">
        <v>2153</v>
      </c>
      <c r="R561" s="14">
        <v>12001</v>
      </c>
      <c r="S561" s="14">
        <v>634</v>
      </c>
      <c r="T561" s="14">
        <v>181483</v>
      </c>
      <c r="U561" s="14">
        <v>652601</v>
      </c>
    </row>
    <row r="562" spans="1:21">
      <c r="A562" s="17">
        <v>12</v>
      </c>
      <c r="B562" s="15" t="s">
        <v>14</v>
      </c>
      <c r="C562" s="17">
        <v>288</v>
      </c>
      <c r="D562" s="14" t="s">
        <v>2154</v>
      </c>
      <c r="E562" s="14" t="str">
        <f t="shared" si="8"/>
        <v>אקספרס רמלה. מספר סניף: 288</v>
      </c>
      <c r="F562" s="14" t="s">
        <v>2155</v>
      </c>
      <c r="G562" s="14" t="s">
        <v>1141</v>
      </c>
      <c r="H562" s="14">
        <v>72406</v>
      </c>
      <c r="I562" s="14"/>
      <c r="J562" s="14" t="s">
        <v>2156</v>
      </c>
      <c r="K562" s="14" t="s">
        <v>2157</v>
      </c>
      <c r="L562" s="14"/>
      <c r="M562" s="14" t="s">
        <v>285</v>
      </c>
      <c r="N562" s="14"/>
      <c r="O562" s="14" t="s">
        <v>84</v>
      </c>
      <c r="P562" s="14" t="s">
        <v>2158</v>
      </c>
      <c r="Q562" s="14" t="s">
        <v>2159</v>
      </c>
      <c r="R562" s="14">
        <v>12001</v>
      </c>
      <c r="S562" s="14">
        <v>618</v>
      </c>
      <c r="T562" s="14">
        <v>187876</v>
      </c>
      <c r="U562" s="14">
        <v>648566</v>
      </c>
    </row>
    <row r="563" spans="1:21">
      <c r="A563" s="17">
        <v>12</v>
      </c>
      <c r="B563" s="15" t="s">
        <v>14</v>
      </c>
      <c r="C563" s="17">
        <v>289</v>
      </c>
      <c r="D563" s="14" t="s">
        <v>2160</v>
      </c>
      <c r="E563" s="14" t="str">
        <f t="shared" si="8"/>
        <v>אקספרס אשקלון. מספר סניף: 289</v>
      </c>
      <c r="F563" s="14" t="s">
        <v>2161</v>
      </c>
      <c r="G563" s="14" t="s">
        <v>129</v>
      </c>
      <c r="H563" s="14">
        <v>78721</v>
      </c>
      <c r="I563" s="14"/>
      <c r="J563" s="14" t="s">
        <v>2162</v>
      </c>
      <c r="K563" s="14"/>
      <c r="L563" s="14" t="s">
        <v>2124</v>
      </c>
      <c r="M563" s="14" t="s">
        <v>285</v>
      </c>
      <c r="N563" s="14"/>
      <c r="O563" s="14" t="s">
        <v>68</v>
      </c>
      <c r="P563" s="14" t="s">
        <v>1984</v>
      </c>
      <c r="Q563" s="14" t="s">
        <v>2163</v>
      </c>
      <c r="R563" s="14">
        <v>12001</v>
      </c>
      <c r="S563" s="14">
        <v>686</v>
      </c>
      <c r="T563" s="14">
        <v>160171</v>
      </c>
      <c r="U563" s="14">
        <v>619847</v>
      </c>
    </row>
    <row r="564" spans="1:21">
      <c r="A564" s="17">
        <v>12</v>
      </c>
      <c r="B564" s="15" t="s">
        <v>14</v>
      </c>
      <c r="C564" s="17">
        <v>290</v>
      </c>
      <c r="D564" s="14" t="s">
        <v>2164</v>
      </c>
      <c r="E564" s="14" t="str">
        <f t="shared" si="8"/>
        <v>ביתר עילית. מספר סניף: 290</v>
      </c>
      <c r="F564" s="14" t="s">
        <v>2165</v>
      </c>
      <c r="G564" s="14" t="s">
        <v>2164</v>
      </c>
      <c r="H564" s="14">
        <v>9055702</v>
      </c>
      <c r="I564" s="14"/>
      <c r="J564" s="14" t="s">
        <v>2166</v>
      </c>
      <c r="K564" s="14" t="s">
        <v>2167</v>
      </c>
      <c r="L564" s="14"/>
      <c r="M564" s="14" t="s">
        <v>285</v>
      </c>
      <c r="N564" s="14" t="s">
        <v>67</v>
      </c>
      <c r="O564" s="14" t="s">
        <v>68</v>
      </c>
      <c r="P564" s="14" t="s">
        <v>2168</v>
      </c>
      <c r="Q564" s="14"/>
      <c r="R564" s="14"/>
      <c r="S564" s="14"/>
      <c r="T564" s="14">
        <v>210290</v>
      </c>
      <c r="U564" s="14">
        <v>623099</v>
      </c>
    </row>
    <row r="565" spans="1:21">
      <c r="A565" s="17">
        <v>12</v>
      </c>
      <c r="B565" s="15" t="s">
        <v>14</v>
      </c>
      <c r="C565" s="17">
        <v>291</v>
      </c>
      <c r="D565" s="14" t="s">
        <v>212</v>
      </c>
      <c r="E565" s="14" t="str">
        <f t="shared" si="8"/>
        <v>מעלה אדומים. מספר סניף: 291</v>
      </c>
      <c r="F565" s="14" t="s">
        <v>1910</v>
      </c>
      <c r="G565" s="14" t="s">
        <v>212</v>
      </c>
      <c r="H565" s="14">
        <v>9845203</v>
      </c>
      <c r="I565" s="14"/>
      <c r="J565" s="14" t="s">
        <v>2169</v>
      </c>
      <c r="K565" s="14" t="s">
        <v>2170</v>
      </c>
      <c r="L565" s="14" t="s">
        <v>2171</v>
      </c>
      <c r="M565" s="14" t="s">
        <v>285</v>
      </c>
      <c r="N565" s="14" t="s">
        <v>67</v>
      </c>
      <c r="O565" s="14" t="s">
        <v>68</v>
      </c>
      <c r="P565" s="14" t="s">
        <v>1889</v>
      </c>
      <c r="Q565" s="14"/>
      <c r="R565" s="14"/>
      <c r="S565" s="14"/>
      <c r="T565" s="14">
        <v>228427</v>
      </c>
      <c r="U565" s="14">
        <v>631043</v>
      </c>
    </row>
    <row r="566" spans="1:21">
      <c r="A566" s="17">
        <v>12</v>
      </c>
      <c r="B566" s="15" t="s">
        <v>14</v>
      </c>
      <c r="C566" s="17">
        <v>292</v>
      </c>
      <c r="D566" s="14" t="s">
        <v>2172</v>
      </c>
      <c r="E566" s="14" t="str">
        <f t="shared" si="8"/>
        <v>מודיעין עילית. מספר סניף: 292</v>
      </c>
      <c r="F566" s="14" t="s">
        <v>2173</v>
      </c>
      <c r="G566" s="14" t="s">
        <v>2172</v>
      </c>
      <c r="H566" s="14">
        <v>7183402</v>
      </c>
      <c r="I566" s="14"/>
      <c r="J566" s="14" t="s">
        <v>2174</v>
      </c>
      <c r="K566" s="14" t="s">
        <v>2175</v>
      </c>
      <c r="L566" s="14" t="s">
        <v>2130</v>
      </c>
      <c r="M566" s="14" t="s">
        <v>66</v>
      </c>
      <c r="N566" s="14" t="s">
        <v>67</v>
      </c>
      <c r="O566" s="14" t="s">
        <v>68</v>
      </c>
      <c r="P566" s="14" t="s">
        <v>2176</v>
      </c>
      <c r="Q566" s="14"/>
      <c r="R566" s="14"/>
      <c r="S566" s="14"/>
      <c r="T566" s="14">
        <v>203555</v>
      </c>
      <c r="U566" s="14">
        <v>649438</v>
      </c>
    </row>
    <row r="567" spans="1:21">
      <c r="A567" s="17">
        <v>12</v>
      </c>
      <c r="B567" s="15" t="s">
        <v>14</v>
      </c>
      <c r="C567" s="17">
        <v>293</v>
      </c>
      <c r="D567" s="14" t="s">
        <v>2177</v>
      </c>
      <c r="E567" s="14" t="str">
        <f t="shared" si="8"/>
        <v>אקספרס קרית אתא. מספר סניף: 293</v>
      </c>
      <c r="F567" s="14" t="s">
        <v>2178</v>
      </c>
      <c r="G567" s="14" t="s">
        <v>1062</v>
      </c>
      <c r="H567" s="14">
        <v>28502</v>
      </c>
      <c r="I567" s="14"/>
      <c r="J567" s="14" t="s">
        <v>2179</v>
      </c>
      <c r="K567" s="14" t="s">
        <v>2180</v>
      </c>
      <c r="L567" s="14"/>
      <c r="M567" s="14" t="s">
        <v>285</v>
      </c>
      <c r="N567" s="14"/>
      <c r="O567" s="14" t="s">
        <v>84</v>
      </c>
      <c r="P567" s="14" t="s">
        <v>2181</v>
      </c>
      <c r="Q567" s="14" t="s">
        <v>2182</v>
      </c>
      <c r="R567" s="14">
        <v>12001</v>
      </c>
      <c r="S567" s="14">
        <v>721</v>
      </c>
      <c r="T567" s="14">
        <v>210073</v>
      </c>
      <c r="U567" s="14">
        <v>745853</v>
      </c>
    </row>
    <row r="568" spans="1:21">
      <c r="A568" s="17">
        <v>12</v>
      </c>
      <c r="B568" s="15" t="s">
        <v>14</v>
      </c>
      <c r="C568" s="17">
        <v>296</v>
      </c>
      <c r="D568" s="14" t="s">
        <v>2183</v>
      </c>
      <c r="E568" s="14" t="str">
        <f t="shared" si="8"/>
        <v>אקספרס המכללה למנהל. מספר סניף: 296</v>
      </c>
      <c r="F568" s="14" t="s">
        <v>2184</v>
      </c>
      <c r="G568" s="14" t="s">
        <v>157</v>
      </c>
      <c r="H568" s="14">
        <v>75190</v>
      </c>
      <c r="I568" s="14"/>
      <c r="J568" s="14" t="s">
        <v>2185</v>
      </c>
      <c r="K568" s="14" t="s">
        <v>2186</v>
      </c>
      <c r="L568" s="14"/>
      <c r="M568" s="14" t="s">
        <v>285</v>
      </c>
      <c r="N568" s="14"/>
      <c r="O568" s="14" t="s">
        <v>68</v>
      </c>
      <c r="P568" s="14" t="s">
        <v>2187</v>
      </c>
      <c r="Q568" s="14" t="s">
        <v>2188</v>
      </c>
      <c r="R568" s="14">
        <v>12001</v>
      </c>
      <c r="S568" s="14">
        <v>234</v>
      </c>
      <c r="T568" s="14">
        <v>178618</v>
      </c>
      <c r="U568" s="14">
        <v>653150</v>
      </c>
    </row>
    <row r="569" spans="1:21">
      <c r="A569" s="17">
        <v>12</v>
      </c>
      <c r="B569" s="15" t="s">
        <v>14</v>
      </c>
      <c r="C569" s="17">
        <v>391</v>
      </c>
      <c r="D569" s="14" t="s">
        <v>2189</v>
      </c>
      <c r="E569" s="14" t="str">
        <f t="shared" si="8"/>
        <v>ראשון לציון עסקים. מספר סניף: 391</v>
      </c>
      <c r="F569" s="14" t="s">
        <v>2190</v>
      </c>
      <c r="G569" s="14" t="s">
        <v>157</v>
      </c>
      <c r="H569" s="14">
        <v>7565828</v>
      </c>
      <c r="I569" s="14"/>
      <c r="J569" s="14" t="s">
        <v>2191</v>
      </c>
      <c r="K569" s="14" t="s">
        <v>2192</v>
      </c>
      <c r="L569" s="14"/>
      <c r="M569" s="14" t="s">
        <v>285</v>
      </c>
      <c r="N569" s="14" t="s">
        <v>74</v>
      </c>
      <c r="O569" s="14" t="s">
        <v>68</v>
      </c>
      <c r="P569" s="14" t="s">
        <v>2193</v>
      </c>
      <c r="Q569" s="14"/>
      <c r="R569" s="14"/>
      <c r="S569" s="14"/>
      <c r="T569" s="14">
        <v>178795</v>
      </c>
      <c r="U569" s="14">
        <v>655201</v>
      </c>
    </row>
    <row r="570" spans="1:21">
      <c r="A570" s="17">
        <v>12</v>
      </c>
      <c r="B570" s="15" t="s">
        <v>14</v>
      </c>
      <c r="C570" s="17">
        <v>394</v>
      </c>
      <c r="D570" s="14" t="s">
        <v>2194</v>
      </c>
      <c r="E570" s="14" t="str">
        <f t="shared" si="8"/>
        <v>רעננה עסקים. מספר סניף: 394</v>
      </c>
      <c r="F570" s="14" t="s">
        <v>2195</v>
      </c>
      <c r="G570" s="14" t="s">
        <v>416</v>
      </c>
      <c r="H570" s="14">
        <v>4366516</v>
      </c>
      <c r="I570" s="14"/>
      <c r="J570" s="14" t="s">
        <v>2196</v>
      </c>
      <c r="K570" s="14" t="s">
        <v>2197</v>
      </c>
      <c r="L570" s="14"/>
      <c r="M570" s="14" t="s">
        <v>285</v>
      </c>
      <c r="N570" s="14" t="s">
        <v>74</v>
      </c>
      <c r="O570" s="14" t="s">
        <v>68</v>
      </c>
      <c r="P570" s="14" t="s">
        <v>2198</v>
      </c>
      <c r="Q570" s="14"/>
      <c r="R570" s="14"/>
      <c r="S570" s="14"/>
      <c r="T570" s="14">
        <v>189295</v>
      </c>
      <c r="U570" s="14">
        <v>678092</v>
      </c>
    </row>
    <row r="571" spans="1:21">
      <c r="A571" s="17">
        <v>12</v>
      </c>
      <c r="B571" s="15" t="s">
        <v>14</v>
      </c>
      <c r="C571" s="17">
        <v>399</v>
      </c>
      <c r="D571" s="14" t="s">
        <v>2199</v>
      </c>
      <c r="E571" s="14" t="str">
        <f t="shared" si="8"/>
        <v>אשדוד עסקים. מספר סניף: 399</v>
      </c>
      <c r="F571" s="14" t="s">
        <v>2200</v>
      </c>
      <c r="G571" s="14" t="s">
        <v>81</v>
      </c>
      <c r="H571" s="14">
        <v>7760920</v>
      </c>
      <c r="I571" s="14"/>
      <c r="J571" s="14" t="s">
        <v>2201</v>
      </c>
      <c r="K571" s="14" t="s">
        <v>2202</v>
      </c>
      <c r="L571" s="14"/>
      <c r="M571" s="14" t="s">
        <v>285</v>
      </c>
      <c r="N571" s="14" t="s">
        <v>74</v>
      </c>
      <c r="O571" s="14" t="s">
        <v>68</v>
      </c>
      <c r="P571" s="14" t="s">
        <v>2203</v>
      </c>
      <c r="Q571" s="14"/>
      <c r="R571" s="14"/>
      <c r="S571" s="14"/>
      <c r="T571" s="14">
        <v>167998</v>
      </c>
      <c r="U571" s="14">
        <v>635514</v>
      </c>
    </row>
    <row r="572" spans="1:21">
      <c r="A572" s="17">
        <v>12</v>
      </c>
      <c r="B572" s="15" t="s">
        <v>14</v>
      </c>
      <c r="C572" s="17">
        <v>407</v>
      </c>
      <c r="D572" s="14" t="s">
        <v>2204</v>
      </c>
      <c r="E572" s="14" t="str">
        <f t="shared" si="8"/>
        <v>אתגרים. מספר סניף: 407</v>
      </c>
      <c r="F572" s="14" t="s">
        <v>2205</v>
      </c>
      <c r="G572" s="14" t="s">
        <v>416</v>
      </c>
      <c r="H572" s="14">
        <v>4366518</v>
      </c>
      <c r="I572" s="14"/>
      <c r="J572" s="14" t="s">
        <v>2206</v>
      </c>
      <c r="K572" s="14" t="s">
        <v>2207</v>
      </c>
      <c r="L572" s="14"/>
      <c r="M572" s="14" t="s">
        <v>285</v>
      </c>
      <c r="N572" s="14" t="s">
        <v>74</v>
      </c>
      <c r="O572" s="14" t="s">
        <v>68</v>
      </c>
      <c r="P572" s="14" t="s">
        <v>2208</v>
      </c>
      <c r="Q572" s="14"/>
      <c r="R572" s="14"/>
      <c r="S572" s="14"/>
      <c r="T572" s="14">
        <v>189291</v>
      </c>
      <c r="U572" s="14">
        <v>678135</v>
      </c>
    </row>
    <row r="573" spans="1:21">
      <c r="A573" s="17">
        <v>12</v>
      </c>
      <c r="B573" s="15" t="s">
        <v>14</v>
      </c>
      <c r="C573" s="17">
        <v>410</v>
      </c>
      <c r="D573" s="14" t="s">
        <v>812</v>
      </c>
      <c r="E573" s="14" t="str">
        <f t="shared" si="8"/>
        <v>שוהם. מספר סניף: 410</v>
      </c>
      <c r="F573" s="14" t="s">
        <v>2209</v>
      </c>
      <c r="G573" s="14" t="s">
        <v>812</v>
      </c>
      <c r="H573" s="14">
        <v>6083530</v>
      </c>
      <c r="I573" s="14"/>
      <c r="J573" s="14" t="s">
        <v>2210</v>
      </c>
      <c r="K573" s="14" t="s">
        <v>2211</v>
      </c>
      <c r="L573" s="14"/>
      <c r="M573" s="14" t="s">
        <v>285</v>
      </c>
      <c r="N573" s="14" t="s">
        <v>67</v>
      </c>
      <c r="O573" s="14" t="s">
        <v>68</v>
      </c>
      <c r="P573" s="14" t="s">
        <v>2212</v>
      </c>
      <c r="Q573" s="14"/>
      <c r="R573" s="14"/>
      <c r="S573" s="14"/>
      <c r="T573" s="14">
        <v>195117</v>
      </c>
      <c r="U573" s="14">
        <v>656258</v>
      </c>
    </row>
    <row r="574" spans="1:21">
      <c r="A574" s="17">
        <v>12</v>
      </c>
      <c r="B574" s="15" t="s">
        <v>14</v>
      </c>
      <c r="C574" s="17">
        <v>412</v>
      </c>
      <c r="D574" s="14" t="s">
        <v>2213</v>
      </c>
      <c r="E574" s="14" t="str">
        <f t="shared" si="8"/>
        <v>רחובות עסקים. מספר סניף: 412</v>
      </c>
      <c r="F574" s="14" t="s">
        <v>2214</v>
      </c>
      <c r="G574" s="14" t="s">
        <v>233</v>
      </c>
      <c r="H574" s="14">
        <v>7670110</v>
      </c>
      <c r="I574" s="14"/>
      <c r="J574" s="14" t="s">
        <v>2215</v>
      </c>
      <c r="K574" s="14" t="s">
        <v>2216</v>
      </c>
      <c r="L574" s="14"/>
      <c r="M574" s="14" t="s">
        <v>285</v>
      </c>
      <c r="N574" s="14" t="s">
        <v>74</v>
      </c>
      <c r="O574" s="14" t="s">
        <v>68</v>
      </c>
      <c r="P574" s="14" t="s">
        <v>2217</v>
      </c>
      <c r="Q574" s="14"/>
      <c r="R574" s="14"/>
      <c r="S574" s="14"/>
      <c r="T574" s="14">
        <v>181889</v>
      </c>
      <c r="U574" s="14">
        <v>646791</v>
      </c>
    </row>
    <row r="575" spans="1:21">
      <c r="A575" s="17">
        <v>12</v>
      </c>
      <c r="B575" s="15" t="s">
        <v>14</v>
      </c>
      <c r="C575" s="17">
        <v>418</v>
      </c>
      <c r="D575" s="14" t="s">
        <v>2218</v>
      </c>
      <c r="E575" s="14" t="str">
        <f t="shared" si="8"/>
        <v>טמרה. מספר סניף: 418</v>
      </c>
      <c r="F575" s="14" t="s">
        <v>2219</v>
      </c>
      <c r="G575" s="14" t="s">
        <v>2218</v>
      </c>
      <c r="H575" s="14">
        <v>3081100</v>
      </c>
      <c r="I575" s="14"/>
      <c r="J575" s="14" t="s">
        <v>2220</v>
      </c>
      <c r="K575" s="14" t="s">
        <v>2221</v>
      </c>
      <c r="L575" s="14"/>
      <c r="M575" s="14" t="s">
        <v>285</v>
      </c>
      <c r="N575" s="14" t="s">
        <v>74</v>
      </c>
      <c r="O575" s="14" t="s">
        <v>68</v>
      </c>
      <c r="P575" s="14" t="s">
        <v>2222</v>
      </c>
      <c r="Q575" s="14"/>
      <c r="R575" s="14"/>
      <c r="S575" s="14"/>
      <c r="T575" s="14">
        <v>218684</v>
      </c>
      <c r="U575" s="14">
        <v>750885</v>
      </c>
    </row>
    <row r="576" spans="1:21">
      <c r="A576" s="17">
        <v>12</v>
      </c>
      <c r="B576" s="15" t="s">
        <v>14</v>
      </c>
      <c r="C576" s="17">
        <v>421</v>
      </c>
      <c r="D576" s="14" t="s">
        <v>2223</v>
      </c>
      <c r="E576" s="14" t="str">
        <f t="shared" si="8"/>
        <v>עראבה. מספר סניף: 421</v>
      </c>
      <c r="F576" s="14" t="s">
        <v>2224</v>
      </c>
      <c r="G576" s="14" t="s">
        <v>2223</v>
      </c>
      <c r="H576" s="14">
        <v>3081200</v>
      </c>
      <c r="I576" s="14"/>
      <c r="J576" s="14" t="s">
        <v>2225</v>
      </c>
      <c r="K576" s="14" t="s">
        <v>2226</v>
      </c>
      <c r="L576" s="14" t="s">
        <v>2130</v>
      </c>
      <c r="M576" s="14" t="s">
        <v>285</v>
      </c>
      <c r="N576" s="14" t="s">
        <v>74</v>
      </c>
      <c r="O576" s="14" t="s">
        <v>68</v>
      </c>
      <c r="P576" s="14" t="s">
        <v>2227</v>
      </c>
      <c r="Q576" s="14"/>
      <c r="R576" s="14"/>
      <c r="S576" s="14"/>
      <c r="T576" s="14">
        <v>231884</v>
      </c>
      <c r="U576" s="14">
        <v>750968</v>
      </c>
    </row>
    <row r="577" spans="1:21">
      <c r="A577" s="17">
        <v>12</v>
      </c>
      <c r="B577" s="15" t="s">
        <v>14</v>
      </c>
      <c r="C577" s="17">
        <v>436</v>
      </c>
      <c r="D577" s="14" t="s">
        <v>2228</v>
      </c>
      <c r="E577" s="14" t="str">
        <f t="shared" si="8"/>
        <v>ירושלים עסקים. מספר סניף: 436</v>
      </c>
      <c r="F577" s="14" t="s">
        <v>2229</v>
      </c>
      <c r="G577" s="14" t="s">
        <v>62</v>
      </c>
      <c r="H577" s="14">
        <v>9777401</v>
      </c>
      <c r="I577" s="14"/>
      <c r="J577" s="14" t="s">
        <v>2230</v>
      </c>
      <c r="K577" s="14" t="s">
        <v>2231</v>
      </c>
      <c r="L577" s="14"/>
      <c r="M577" s="14" t="s">
        <v>285</v>
      </c>
      <c r="N577" s="14" t="s">
        <v>74</v>
      </c>
      <c r="O577" s="14" t="s">
        <v>68</v>
      </c>
      <c r="P577" s="14" t="s">
        <v>2232</v>
      </c>
      <c r="Q577" s="14"/>
      <c r="R577" s="14"/>
      <c r="S577" s="14"/>
      <c r="T577" s="14">
        <v>220188</v>
      </c>
      <c r="U577" s="14">
        <v>634196</v>
      </c>
    </row>
    <row r="578" spans="1:21">
      <c r="A578" s="17">
        <v>12</v>
      </c>
      <c r="B578" s="15" t="s">
        <v>14</v>
      </c>
      <c r="C578" s="17">
        <v>438</v>
      </c>
      <c r="D578" s="14" t="s">
        <v>2233</v>
      </c>
      <c r="E578" s="14" t="str">
        <f t="shared" si="8"/>
        <v>אשדוד ים. מספר סניף: 438</v>
      </c>
      <c r="F578" s="14" t="s">
        <v>2234</v>
      </c>
      <c r="G578" s="14" t="s">
        <v>81</v>
      </c>
      <c r="H578" s="14">
        <v>7767614</v>
      </c>
      <c r="I578" s="14"/>
      <c r="J578" s="14" t="s">
        <v>2235</v>
      </c>
      <c r="K578" s="14" t="s">
        <v>2236</v>
      </c>
      <c r="L578" s="14"/>
      <c r="M578" s="14" t="s">
        <v>285</v>
      </c>
      <c r="N578" s="14" t="s">
        <v>67</v>
      </c>
      <c r="O578" s="14" t="s">
        <v>68</v>
      </c>
      <c r="P578" s="14" t="s">
        <v>2237</v>
      </c>
      <c r="Q578" s="14"/>
      <c r="R578" s="14"/>
      <c r="S578" s="14"/>
      <c r="T578" s="14">
        <v>165683</v>
      </c>
      <c r="U578" s="14">
        <v>631783</v>
      </c>
    </row>
    <row r="579" spans="1:21">
      <c r="A579" s="17">
        <v>12</v>
      </c>
      <c r="B579" s="15" t="s">
        <v>14</v>
      </c>
      <c r="C579" s="17">
        <v>446</v>
      </c>
      <c r="D579" s="14" t="s">
        <v>638</v>
      </c>
      <c r="E579" s="14" t="str">
        <f t="shared" ref="E579:E642" si="9">D579&amp;"."&amp;" "&amp;"מספר סניף:"&amp;" "&amp;C579</f>
        <v>רמת בית שמש. מספר סניף: 446</v>
      </c>
      <c r="F579" s="14" t="s">
        <v>2238</v>
      </c>
      <c r="G579" s="14" t="s">
        <v>268</v>
      </c>
      <c r="H579" s="14">
        <v>9909642</v>
      </c>
      <c r="I579" s="14"/>
      <c r="J579" s="14" t="s">
        <v>2239</v>
      </c>
      <c r="K579" s="14" t="s">
        <v>2240</v>
      </c>
      <c r="L579" s="14"/>
      <c r="M579" s="14" t="s">
        <v>285</v>
      </c>
      <c r="N579" s="14" t="s">
        <v>67</v>
      </c>
      <c r="O579" s="14" t="s">
        <v>68</v>
      </c>
      <c r="P579" s="14" t="s">
        <v>2241</v>
      </c>
      <c r="Q579" s="14"/>
      <c r="R579" s="14"/>
      <c r="S579" s="14"/>
      <c r="T579" s="14">
        <v>198962</v>
      </c>
      <c r="U579" s="14">
        <v>624548</v>
      </c>
    </row>
    <row r="580" spans="1:21">
      <c r="A580" s="17">
        <v>12</v>
      </c>
      <c r="B580" s="15" t="s">
        <v>14</v>
      </c>
      <c r="C580" s="17">
        <v>447</v>
      </c>
      <c r="D580" s="14" t="s">
        <v>1705</v>
      </c>
      <c r="E580" s="14" t="str">
        <f t="shared" si="9"/>
        <v>גבעת טל. מספר סניף: 447</v>
      </c>
      <c r="F580" s="14" t="s">
        <v>2242</v>
      </c>
      <c r="G580" s="14" t="s">
        <v>402</v>
      </c>
      <c r="H580" s="14">
        <v>48570</v>
      </c>
      <c r="I580" s="14"/>
      <c r="J580" s="14" t="s">
        <v>2243</v>
      </c>
      <c r="K580" s="14" t="s">
        <v>2244</v>
      </c>
      <c r="L580" s="14"/>
      <c r="M580" s="14" t="s">
        <v>285</v>
      </c>
      <c r="N580" s="14" t="s">
        <v>67</v>
      </c>
      <c r="O580" s="14" t="s">
        <v>68</v>
      </c>
      <c r="P580" s="14" t="s">
        <v>2245</v>
      </c>
      <c r="Q580" s="14"/>
      <c r="R580" s="14"/>
      <c r="S580" s="14"/>
      <c r="T580" s="14">
        <v>196957</v>
      </c>
      <c r="U580" s="14">
        <v>666636</v>
      </c>
    </row>
    <row r="581" spans="1:21">
      <c r="A581" s="17">
        <v>12</v>
      </c>
      <c r="B581" s="15" t="s">
        <v>14</v>
      </c>
      <c r="C581" s="17">
        <v>448</v>
      </c>
      <c r="D581" s="14" t="s">
        <v>546</v>
      </c>
      <c r="E581" s="14" t="str">
        <f t="shared" si="9"/>
        <v>מבשרת ציון. מספר סניף: 448</v>
      </c>
      <c r="F581" s="14" t="s">
        <v>2246</v>
      </c>
      <c r="G581" s="14" t="s">
        <v>546</v>
      </c>
      <c r="H581" s="14">
        <v>90805</v>
      </c>
      <c r="I581" s="14"/>
      <c r="J581" s="14" t="s">
        <v>2247</v>
      </c>
      <c r="K581" s="14" t="s">
        <v>2248</v>
      </c>
      <c r="L581" s="14"/>
      <c r="M581" s="14" t="s">
        <v>285</v>
      </c>
      <c r="N581" s="14" t="s">
        <v>67</v>
      </c>
      <c r="O581" s="14" t="s">
        <v>84</v>
      </c>
      <c r="P581" s="14" t="s">
        <v>2249</v>
      </c>
      <c r="Q581" s="14"/>
      <c r="R581" s="14"/>
      <c r="S581" s="14"/>
      <c r="T581" s="14">
        <v>214220</v>
      </c>
      <c r="U581" s="14">
        <v>634116</v>
      </c>
    </row>
    <row r="582" spans="1:21">
      <c r="A582" s="17">
        <v>12</v>
      </c>
      <c r="B582" s="15" t="s">
        <v>14</v>
      </c>
      <c r="C582" s="17">
        <v>449</v>
      </c>
      <c r="D582" s="14" t="s">
        <v>2250</v>
      </c>
      <c r="E582" s="14" t="str">
        <f t="shared" si="9"/>
        <v>יפיע. מספר סניף: 449</v>
      </c>
      <c r="F582" s="14" t="s">
        <v>2251</v>
      </c>
      <c r="G582" s="14" t="s">
        <v>2250</v>
      </c>
      <c r="H582" s="14">
        <v>1695500</v>
      </c>
      <c r="I582" s="14">
        <v>97</v>
      </c>
      <c r="J582" s="14" t="s">
        <v>2252</v>
      </c>
      <c r="K582" s="14" t="s">
        <v>2253</v>
      </c>
      <c r="L582" s="14" t="s">
        <v>2254</v>
      </c>
      <c r="M582" s="14" t="s">
        <v>285</v>
      </c>
      <c r="N582" s="14" t="s">
        <v>67</v>
      </c>
      <c r="O582" s="14" t="s">
        <v>68</v>
      </c>
      <c r="P582" s="14" t="s">
        <v>450</v>
      </c>
      <c r="Q582" s="14"/>
      <c r="R582" s="14"/>
      <c r="S582" s="14"/>
      <c r="T582" s="14">
        <v>226085</v>
      </c>
      <c r="U582" s="14">
        <v>732085</v>
      </c>
    </row>
    <row r="583" spans="1:21">
      <c r="A583" s="17">
        <v>12</v>
      </c>
      <c r="B583" s="15" t="s">
        <v>14</v>
      </c>
      <c r="C583" s="17">
        <v>450</v>
      </c>
      <c r="D583" s="14" t="s">
        <v>1880</v>
      </c>
      <c r="E583" s="14" t="str">
        <f t="shared" si="9"/>
        <v>מרכז עסקים תל אביב. מספר סניף: 450</v>
      </c>
      <c r="F583" s="14" t="s">
        <v>2255</v>
      </c>
      <c r="G583" s="14" t="s">
        <v>88</v>
      </c>
      <c r="H583" s="14">
        <v>6713701</v>
      </c>
      <c r="I583" s="14"/>
      <c r="J583" s="14" t="s">
        <v>2256</v>
      </c>
      <c r="K583" s="14" t="s">
        <v>2257</v>
      </c>
      <c r="L583" s="14"/>
      <c r="M583" s="14" t="s">
        <v>285</v>
      </c>
      <c r="N583" s="14" t="s">
        <v>74</v>
      </c>
      <c r="O583" s="14" t="s">
        <v>68</v>
      </c>
      <c r="P583" s="14" t="s">
        <v>2258</v>
      </c>
      <c r="Q583" s="14"/>
      <c r="R583" s="14"/>
      <c r="S583" s="14"/>
      <c r="T583" s="14">
        <v>179487</v>
      </c>
      <c r="U583" s="14">
        <v>663506</v>
      </c>
    </row>
    <row r="584" spans="1:21">
      <c r="A584" s="17">
        <v>12</v>
      </c>
      <c r="B584" s="15" t="s">
        <v>14</v>
      </c>
      <c r="C584" s="17">
        <v>452</v>
      </c>
      <c r="D584" s="14" t="s">
        <v>2259</v>
      </c>
      <c r="E584" s="14" t="str">
        <f t="shared" si="9"/>
        <v>מרכז עסקים דרום. מספר סניף: 452</v>
      </c>
      <c r="F584" s="14" t="s">
        <v>2260</v>
      </c>
      <c r="G584" s="14" t="s">
        <v>233</v>
      </c>
      <c r="H584" s="14">
        <v>7670110</v>
      </c>
      <c r="I584" s="14"/>
      <c r="J584" s="14" t="s">
        <v>2261</v>
      </c>
      <c r="K584" s="14" t="s">
        <v>2262</v>
      </c>
      <c r="L584" s="14"/>
      <c r="M584" s="14" t="s">
        <v>285</v>
      </c>
      <c r="N584" s="14" t="s">
        <v>74</v>
      </c>
      <c r="O584" s="14" t="s">
        <v>68</v>
      </c>
      <c r="P584" s="14" t="s">
        <v>2258</v>
      </c>
      <c r="Q584" s="14"/>
      <c r="R584" s="14"/>
      <c r="S584" s="14"/>
      <c r="T584" s="14">
        <v>181702</v>
      </c>
      <c r="U584" s="14">
        <v>646521</v>
      </c>
    </row>
    <row r="585" spans="1:21">
      <c r="A585" s="17">
        <v>12</v>
      </c>
      <c r="B585" s="15" t="s">
        <v>14</v>
      </c>
      <c r="C585" s="17">
        <v>453</v>
      </c>
      <c r="D585" s="14" t="s">
        <v>2263</v>
      </c>
      <c r="E585" s="14" t="str">
        <f t="shared" si="9"/>
        <v>מרכז עסקים המרכז. מספר סניף: 453</v>
      </c>
      <c r="F585" s="14" t="s">
        <v>2264</v>
      </c>
      <c r="G585" s="14" t="s">
        <v>146</v>
      </c>
      <c r="H585" s="14">
        <v>52520</v>
      </c>
      <c r="I585" s="14"/>
      <c r="J585" s="14" t="s">
        <v>2265</v>
      </c>
      <c r="K585" s="14" t="s">
        <v>2266</v>
      </c>
      <c r="L585" s="14"/>
      <c r="M585" s="14" t="s">
        <v>285</v>
      </c>
      <c r="N585" s="14" t="s">
        <v>74</v>
      </c>
      <c r="O585" s="14" t="s">
        <v>68</v>
      </c>
      <c r="P585" s="14" t="s">
        <v>2258</v>
      </c>
      <c r="Q585" s="14"/>
      <c r="R585" s="14"/>
      <c r="S585" s="14"/>
      <c r="T585" s="14">
        <v>181844</v>
      </c>
      <c r="U585" s="14">
        <v>665680</v>
      </c>
    </row>
    <row r="586" spans="1:21">
      <c r="A586" s="17">
        <v>12</v>
      </c>
      <c r="B586" s="15" t="s">
        <v>14</v>
      </c>
      <c r="C586" s="17">
        <v>454</v>
      </c>
      <c r="D586" s="14" t="s">
        <v>2267</v>
      </c>
      <c r="E586" s="14" t="str">
        <f t="shared" si="9"/>
        <v>מרכז עסקים הנגב. מספר סניף: 454</v>
      </c>
      <c r="F586" s="14" t="s">
        <v>2268</v>
      </c>
      <c r="G586" s="14" t="s">
        <v>2269</v>
      </c>
      <c r="H586" s="14">
        <v>8496500</v>
      </c>
      <c r="I586" s="14"/>
      <c r="J586" s="14" t="s">
        <v>2270</v>
      </c>
      <c r="K586" s="14" t="s">
        <v>2271</v>
      </c>
      <c r="L586" s="14"/>
      <c r="M586" s="14" t="s">
        <v>285</v>
      </c>
      <c r="N586" s="14" t="s">
        <v>74</v>
      </c>
      <c r="O586" s="14" t="s">
        <v>68</v>
      </c>
      <c r="P586" s="14" t="s">
        <v>2258</v>
      </c>
      <c r="Q586" s="14"/>
      <c r="R586" s="14"/>
      <c r="S586" s="14"/>
      <c r="T586" s="14">
        <v>184472</v>
      </c>
      <c r="U586" s="14">
        <v>575917</v>
      </c>
    </row>
    <row r="587" spans="1:21">
      <c r="A587" s="17">
        <v>12</v>
      </c>
      <c r="B587" s="15" t="s">
        <v>14</v>
      </c>
      <c r="C587" s="17">
        <v>455</v>
      </c>
      <c r="D587" s="14" t="s">
        <v>1807</v>
      </c>
      <c r="E587" s="14" t="str">
        <f t="shared" si="9"/>
        <v>מרכז עסקים השרון. מספר סניף: 455</v>
      </c>
      <c r="F587" s="14" t="s">
        <v>2272</v>
      </c>
      <c r="G587" s="14" t="s">
        <v>148</v>
      </c>
      <c r="H587" s="14">
        <v>4250574</v>
      </c>
      <c r="I587" s="14"/>
      <c r="J587" s="14" t="s">
        <v>2273</v>
      </c>
      <c r="K587" s="14" t="s">
        <v>2274</v>
      </c>
      <c r="L587" s="14"/>
      <c r="M587" s="14" t="s">
        <v>285</v>
      </c>
      <c r="N587" s="14" t="s">
        <v>74</v>
      </c>
      <c r="O587" s="14" t="s">
        <v>68</v>
      </c>
      <c r="P587" s="14" t="s">
        <v>2258</v>
      </c>
      <c r="Q587" s="14"/>
      <c r="R587" s="14"/>
      <c r="S587" s="14"/>
      <c r="T587" s="14">
        <v>187089</v>
      </c>
      <c r="U587" s="14">
        <v>687982</v>
      </c>
    </row>
    <row r="588" spans="1:21">
      <c r="A588" s="17">
        <v>12</v>
      </c>
      <c r="B588" s="15" t="s">
        <v>14</v>
      </c>
      <c r="C588" s="17">
        <v>456</v>
      </c>
      <c r="D588" s="14" t="s">
        <v>2275</v>
      </c>
      <c r="E588" s="14" t="str">
        <f t="shared" si="9"/>
        <v>מרכז עסקים חיפה. מספר סניף: 456</v>
      </c>
      <c r="F588" s="14" t="s">
        <v>2276</v>
      </c>
      <c r="G588" s="14" t="s">
        <v>174</v>
      </c>
      <c r="H588" s="14">
        <v>3541416</v>
      </c>
      <c r="I588" s="14"/>
      <c r="J588" s="14" t="s">
        <v>2277</v>
      </c>
      <c r="K588" s="14" t="s">
        <v>2278</v>
      </c>
      <c r="L588" s="14"/>
      <c r="M588" s="14" t="s">
        <v>285</v>
      </c>
      <c r="N588" s="14" t="s">
        <v>74</v>
      </c>
      <c r="O588" s="14" t="s">
        <v>68</v>
      </c>
      <c r="P588" s="14" t="s">
        <v>2258</v>
      </c>
      <c r="Q588" s="14"/>
      <c r="R588" s="14"/>
      <c r="S588" s="14"/>
      <c r="T588" s="14">
        <v>199570</v>
      </c>
      <c r="U588" s="14">
        <v>747593</v>
      </c>
    </row>
    <row r="589" spans="1:21">
      <c r="A589" s="17">
        <v>12</v>
      </c>
      <c r="B589" s="15" t="s">
        <v>14</v>
      </c>
      <c r="C589" s="17">
        <v>457</v>
      </c>
      <c r="D589" s="14" t="s">
        <v>2279</v>
      </c>
      <c r="E589" s="14" t="str">
        <f t="shared" si="9"/>
        <v>מרכז עסקים ירושלים. מספר סניף: 457</v>
      </c>
      <c r="F589" s="14" t="s">
        <v>2280</v>
      </c>
      <c r="G589" s="14" t="s">
        <v>62</v>
      </c>
      <c r="H589" s="14">
        <v>9695101</v>
      </c>
      <c r="I589" s="14"/>
      <c r="J589" s="14" t="s">
        <v>2281</v>
      </c>
      <c r="K589" s="14" t="s">
        <v>2282</v>
      </c>
      <c r="L589" s="14"/>
      <c r="M589" s="14" t="s">
        <v>285</v>
      </c>
      <c r="N589" s="14" t="s">
        <v>74</v>
      </c>
      <c r="O589" s="14" t="s">
        <v>68</v>
      </c>
      <c r="P589" s="14" t="s">
        <v>2258</v>
      </c>
      <c r="Q589" s="14"/>
      <c r="R589" s="14"/>
      <c r="S589" s="14"/>
      <c r="T589" s="14">
        <v>217776</v>
      </c>
      <c r="U589" s="14">
        <v>628530</v>
      </c>
    </row>
    <row r="590" spans="1:21">
      <c r="A590" s="17">
        <v>12</v>
      </c>
      <c r="B590" s="15" t="s">
        <v>14</v>
      </c>
      <c r="C590" s="17">
        <v>458</v>
      </c>
      <c r="D590" s="14" t="s">
        <v>1810</v>
      </c>
      <c r="E590" s="14" t="str">
        <f t="shared" si="9"/>
        <v>מרכז עסקים צפון. מספר סניף: 458</v>
      </c>
      <c r="F590" s="14" t="s">
        <v>2283</v>
      </c>
      <c r="G590" s="14" t="s">
        <v>182</v>
      </c>
      <c r="H590" s="14">
        <v>17530</v>
      </c>
      <c r="I590" s="14"/>
      <c r="J590" s="14" t="s">
        <v>2284</v>
      </c>
      <c r="K590" s="14" t="s">
        <v>2285</v>
      </c>
      <c r="L590" s="14"/>
      <c r="M590" s="14" t="s">
        <v>285</v>
      </c>
      <c r="N590" s="14" t="s">
        <v>74</v>
      </c>
      <c r="O590" s="14" t="s">
        <v>68</v>
      </c>
      <c r="P590" s="14" t="s">
        <v>2258</v>
      </c>
      <c r="Q590" s="14"/>
      <c r="R590" s="14"/>
      <c r="S590" s="14"/>
      <c r="T590" s="14">
        <v>229464</v>
      </c>
      <c r="U590" s="14">
        <v>733887</v>
      </c>
    </row>
    <row r="591" spans="1:21">
      <c r="A591" s="17">
        <v>12</v>
      </c>
      <c r="B591" s="15" t="s">
        <v>14</v>
      </c>
      <c r="C591" s="17">
        <v>459</v>
      </c>
      <c r="D591" s="14" t="s">
        <v>2286</v>
      </c>
      <c r="E591" s="14" t="str">
        <f t="shared" si="9"/>
        <v>היצירה. מספר סניף: 459</v>
      </c>
      <c r="F591" s="14" t="s">
        <v>2287</v>
      </c>
      <c r="G591" s="14" t="s">
        <v>148</v>
      </c>
      <c r="H591" s="14">
        <v>4250574</v>
      </c>
      <c r="I591" s="14"/>
      <c r="J591" s="14" t="s">
        <v>2288</v>
      </c>
      <c r="K591" s="14" t="s">
        <v>2289</v>
      </c>
      <c r="L591" s="14"/>
      <c r="M591" s="14" t="s">
        <v>285</v>
      </c>
      <c r="N591" s="14" t="s">
        <v>74</v>
      </c>
      <c r="O591" s="14" t="s">
        <v>68</v>
      </c>
      <c r="P591" s="14" t="s">
        <v>2290</v>
      </c>
      <c r="Q591" s="14"/>
      <c r="R591" s="14"/>
      <c r="S591" s="14"/>
      <c r="T591" s="14">
        <v>187089</v>
      </c>
      <c r="U591" s="14">
        <v>687982</v>
      </c>
    </row>
    <row r="592" spans="1:21">
      <c r="A592" s="17">
        <v>12</v>
      </c>
      <c r="B592" s="15" t="s">
        <v>14</v>
      </c>
      <c r="C592" s="17">
        <v>462</v>
      </c>
      <c r="D592" s="14" t="s">
        <v>1724</v>
      </c>
      <c r="E592" s="14" t="str">
        <f t="shared" si="9"/>
        <v>עיר ימים. מספר סניף: 462</v>
      </c>
      <c r="F592" s="14" t="s">
        <v>2291</v>
      </c>
      <c r="G592" s="14" t="s">
        <v>148</v>
      </c>
      <c r="H592" s="14">
        <v>4265938</v>
      </c>
      <c r="I592" s="14"/>
      <c r="J592" s="14" t="s">
        <v>2292</v>
      </c>
      <c r="K592" s="14" t="s">
        <v>2293</v>
      </c>
      <c r="L592" s="14"/>
      <c r="M592" s="14" t="s">
        <v>285</v>
      </c>
      <c r="N592" s="14" t="s">
        <v>67</v>
      </c>
      <c r="O592" s="14" t="s">
        <v>68</v>
      </c>
      <c r="P592" s="14" t="s">
        <v>2294</v>
      </c>
      <c r="Q592" s="14"/>
      <c r="R592" s="14"/>
      <c r="S592" s="14"/>
      <c r="T592" s="14">
        <v>185775</v>
      </c>
      <c r="U592" s="14">
        <v>687176</v>
      </c>
    </row>
    <row r="593" spans="1:21">
      <c r="A593" s="17">
        <v>12</v>
      </c>
      <c r="B593" s="15" t="s">
        <v>14</v>
      </c>
      <c r="C593" s="17">
        <v>464</v>
      </c>
      <c r="D593" s="14" t="s">
        <v>2295</v>
      </c>
      <c r="E593" s="14" t="str">
        <f t="shared" si="9"/>
        <v>יובלים. מספר סניף: 464</v>
      </c>
      <c r="F593" s="14" t="s">
        <v>2296</v>
      </c>
      <c r="G593" s="14" t="s">
        <v>1180</v>
      </c>
      <c r="H593" s="14">
        <v>37063</v>
      </c>
      <c r="I593" s="14"/>
      <c r="J593" s="14" t="s">
        <v>2297</v>
      </c>
      <c r="K593" s="14" t="s">
        <v>2298</v>
      </c>
      <c r="L593" s="14"/>
      <c r="M593" s="14" t="s">
        <v>285</v>
      </c>
      <c r="N593" s="14" t="s">
        <v>67</v>
      </c>
      <c r="O593" s="14" t="s">
        <v>68</v>
      </c>
      <c r="P593" s="14" t="s">
        <v>2299</v>
      </c>
      <c r="Q593" s="14"/>
      <c r="R593" s="14"/>
      <c r="S593" s="14"/>
      <c r="T593" s="14">
        <v>199075</v>
      </c>
      <c r="U593" s="14">
        <v>709658</v>
      </c>
    </row>
    <row r="594" spans="1:21">
      <c r="A594" s="17">
        <v>12</v>
      </c>
      <c r="B594" s="15" t="s">
        <v>14</v>
      </c>
      <c r="C594" s="17">
        <v>465</v>
      </c>
      <c r="D594" s="14" t="s">
        <v>742</v>
      </c>
      <c r="E594" s="14" t="str">
        <f t="shared" si="9"/>
        <v>אם המושבות. מספר סניף: 465</v>
      </c>
      <c r="F594" s="14" t="s">
        <v>2300</v>
      </c>
      <c r="G594" s="14" t="s">
        <v>107</v>
      </c>
      <c r="H594" s="14">
        <v>4906509</v>
      </c>
      <c r="I594" s="14"/>
      <c r="J594" s="14" t="s">
        <v>2301</v>
      </c>
      <c r="K594" s="14" t="s">
        <v>2302</v>
      </c>
      <c r="L594" s="14"/>
      <c r="M594" s="14" t="s">
        <v>285</v>
      </c>
      <c r="N594" s="14" t="s">
        <v>67</v>
      </c>
      <c r="O594" s="14" t="s">
        <v>68</v>
      </c>
      <c r="P594" s="14" t="s">
        <v>2303</v>
      </c>
      <c r="Q594" s="14"/>
      <c r="R594" s="14"/>
      <c r="S594" s="14"/>
      <c r="T594" s="14">
        <v>189042</v>
      </c>
      <c r="U594" s="14">
        <v>667783</v>
      </c>
    </row>
    <row r="595" spans="1:21">
      <c r="A595" s="17">
        <v>12</v>
      </c>
      <c r="B595" s="15" t="s">
        <v>14</v>
      </c>
      <c r="C595" s="17">
        <v>470</v>
      </c>
      <c r="D595" s="14" t="s">
        <v>2304</v>
      </c>
      <c r="E595" s="14" t="str">
        <f t="shared" si="9"/>
        <v>ריינה. מספר סניף: 470</v>
      </c>
      <c r="F595" s="14" t="s">
        <v>2305</v>
      </c>
      <c r="G595" s="14" t="s">
        <v>2304</v>
      </c>
      <c r="H595" s="14">
        <v>1694000</v>
      </c>
      <c r="I595" s="14"/>
      <c r="J595" s="14" t="s">
        <v>2306</v>
      </c>
      <c r="K595" s="14" t="s">
        <v>2307</v>
      </c>
      <c r="L595" s="14" t="s">
        <v>2130</v>
      </c>
      <c r="M595" s="14" t="s">
        <v>285</v>
      </c>
      <c r="N595" s="14" t="s">
        <v>67</v>
      </c>
      <c r="O595" s="14" t="s">
        <v>68</v>
      </c>
      <c r="P595" s="14" t="s">
        <v>2308</v>
      </c>
      <c r="Q595" s="14"/>
      <c r="R595" s="14"/>
      <c r="S595" s="14"/>
      <c r="T595" s="14">
        <v>229836</v>
      </c>
      <c r="U595" s="14">
        <v>736385</v>
      </c>
    </row>
    <row r="596" spans="1:21">
      <c r="A596" s="17">
        <v>12</v>
      </c>
      <c r="B596" s="15" t="s">
        <v>14</v>
      </c>
      <c r="C596" s="17">
        <v>472</v>
      </c>
      <c r="D596" s="14" t="s">
        <v>2309</v>
      </c>
      <c r="E596" s="14" t="str">
        <f t="shared" si="9"/>
        <v>עפולה עסקים. מספר סניף: 472</v>
      </c>
      <c r="F596" s="14" t="s">
        <v>2310</v>
      </c>
      <c r="G596" s="14" t="s">
        <v>222</v>
      </c>
      <c r="H596" s="14">
        <v>1825302</v>
      </c>
      <c r="I596" s="14"/>
      <c r="J596" s="14" t="s">
        <v>2311</v>
      </c>
      <c r="K596" s="14" t="s">
        <v>2312</v>
      </c>
      <c r="L596" s="14"/>
      <c r="M596" s="14" t="s">
        <v>285</v>
      </c>
      <c r="N596" s="14" t="s">
        <v>74</v>
      </c>
      <c r="O596" s="14" t="s">
        <v>68</v>
      </c>
      <c r="P596" s="14" t="s">
        <v>2313</v>
      </c>
      <c r="Q596" s="14"/>
      <c r="R596" s="14"/>
      <c r="S596" s="14"/>
      <c r="T596" s="14">
        <v>227882</v>
      </c>
      <c r="U596" s="14">
        <v>723206</v>
      </c>
    </row>
    <row r="597" spans="1:21">
      <c r="A597" s="17">
        <v>12</v>
      </c>
      <c r="B597" s="15" t="s">
        <v>14</v>
      </c>
      <c r="C597" s="17">
        <v>474</v>
      </c>
      <c r="D597" s="14" t="s">
        <v>2314</v>
      </c>
      <c r="E597" s="14" t="str">
        <f t="shared" si="9"/>
        <v>רמת אביב החדשה. מספר סניף: 474</v>
      </c>
      <c r="F597" s="14" t="s">
        <v>2315</v>
      </c>
      <c r="G597" s="14" t="s">
        <v>88</v>
      </c>
      <c r="H597" s="14">
        <v>6936005</v>
      </c>
      <c r="I597" s="14"/>
      <c r="J597" s="14" t="s">
        <v>2316</v>
      </c>
      <c r="K597" s="14" t="s">
        <v>2317</v>
      </c>
      <c r="L597" s="14"/>
      <c r="M597" s="14" t="s">
        <v>285</v>
      </c>
      <c r="N597" s="14" t="s">
        <v>67</v>
      </c>
      <c r="O597" s="14" t="s">
        <v>68</v>
      </c>
      <c r="P597" s="14" t="s">
        <v>2318</v>
      </c>
      <c r="Q597" s="14"/>
      <c r="R597" s="14"/>
      <c r="S597" s="14"/>
      <c r="T597" s="14">
        <v>180605</v>
      </c>
      <c r="U597" s="14">
        <v>669767</v>
      </c>
    </row>
    <row r="598" spans="1:21">
      <c r="A598" s="17">
        <v>12</v>
      </c>
      <c r="B598" s="15" t="s">
        <v>14</v>
      </c>
      <c r="C598" s="17">
        <v>475</v>
      </c>
      <c r="D598" s="14" t="s">
        <v>2319</v>
      </c>
      <c r="E598" s="14" t="str">
        <f t="shared" si="9"/>
        <v>אלעד. מספר סניף: 475</v>
      </c>
      <c r="F598" s="14" t="s">
        <v>2320</v>
      </c>
      <c r="G598" s="14" t="s">
        <v>2319</v>
      </c>
      <c r="H598" s="14">
        <v>4082414</v>
      </c>
      <c r="I598" s="14"/>
      <c r="J598" s="14" t="s">
        <v>2321</v>
      </c>
      <c r="K598" s="14" t="s">
        <v>2322</v>
      </c>
      <c r="L598" s="14"/>
      <c r="M598" s="14" t="s">
        <v>285</v>
      </c>
      <c r="N598" s="14" t="s">
        <v>67</v>
      </c>
      <c r="O598" s="14" t="s">
        <v>68</v>
      </c>
      <c r="P598" s="14" t="s">
        <v>2323</v>
      </c>
      <c r="Q598" s="14"/>
      <c r="R598" s="14"/>
      <c r="S598" s="14"/>
      <c r="T598" s="14">
        <v>196467</v>
      </c>
      <c r="U598" s="14">
        <v>662186</v>
      </c>
    </row>
    <row r="599" spans="1:21">
      <c r="A599" s="17">
        <v>12</v>
      </c>
      <c r="B599" s="15" t="s">
        <v>14</v>
      </c>
      <c r="C599" s="17">
        <v>476</v>
      </c>
      <c r="D599" s="14" t="s">
        <v>2324</v>
      </c>
      <c r="E599" s="14" t="str">
        <f t="shared" si="9"/>
        <v>קרית השרון. מספר סניף: 476</v>
      </c>
      <c r="F599" s="14" t="s">
        <v>2325</v>
      </c>
      <c r="G599" s="14" t="s">
        <v>148</v>
      </c>
      <c r="H599" s="14">
        <v>4223570</v>
      </c>
      <c r="I599" s="14"/>
      <c r="J599" s="14" t="s">
        <v>2326</v>
      </c>
      <c r="K599" s="14" t="s">
        <v>2327</v>
      </c>
      <c r="L599" s="14"/>
      <c r="M599" s="14" t="s">
        <v>285</v>
      </c>
      <c r="N599" s="14" t="s">
        <v>67</v>
      </c>
      <c r="O599" s="14" t="s">
        <v>68</v>
      </c>
      <c r="P599" s="14" t="s">
        <v>1821</v>
      </c>
      <c r="Q599" s="14"/>
      <c r="R599" s="14"/>
      <c r="S599" s="14"/>
      <c r="T599" s="14">
        <v>188476</v>
      </c>
      <c r="U599" s="14">
        <v>690407</v>
      </c>
    </row>
    <row r="600" spans="1:21">
      <c r="A600" s="17">
        <v>12</v>
      </c>
      <c r="B600" s="15" t="s">
        <v>14</v>
      </c>
      <c r="C600" s="17">
        <v>477</v>
      </c>
      <c r="D600" s="14" t="s">
        <v>2328</v>
      </c>
      <c r="E600" s="14" t="str">
        <f t="shared" si="9"/>
        <v>חטיבת הנגב. מספר סניף: 477</v>
      </c>
      <c r="F600" s="14" t="s">
        <v>2329</v>
      </c>
      <c r="G600" s="14" t="s">
        <v>98</v>
      </c>
      <c r="H600" s="14">
        <v>8489825</v>
      </c>
      <c r="I600" s="14"/>
      <c r="J600" s="14" t="s">
        <v>2330</v>
      </c>
      <c r="K600" s="14" t="s">
        <v>2331</v>
      </c>
      <c r="L600" s="14"/>
      <c r="M600" s="14" t="s">
        <v>285</v>
      </c>
      <c r="N600" s="14" t="s">
        <v>67</v>
      </c>
      <c r="O600" s="14" t="s">
        <v>84</v>
      </c>
      <c r="P600" s="14" t="s">
        <v>2332</v>
      </c>
      <c r="Q600" s="14"/>
      <c r="R600" s="14"/>
      <c r="S600" s="14"/>
      <c r="T600" s="14">
        <v>181957</v>
      </c>
      <c r="U600" s="14">
        <v>575747</v>
      </c>
    </row>
    <row r="601" spans="1:21">
      <c r="A601" s="17">
        <v>12</v>
      </c>
      <c r="B601" s="15" t="s">
        <v>14</v>
      </c>
      <c r="C601" s="17">
        <v>478</v>
      </c>
      <c r="D601" s="14" t="s">
        <v>2333</v>
      </c>
      <c r="E601" s="14" t="str">
        <f t="shared" si="9"/>
        <v>כפר כנא. מספר סניף: 478</v>
      </c>
      <c r="F601" s="14" t="s">
        <v>2334</v>
      </c>
      <c r="G601" s="14" t="s">
        <v>2333</v>
      </c>
      <c r="H601" s="14">
        <v>1693000</v>
      </c>
      <c r="I601" s="14"/>
      <c r="J601" s="14" t="s">
        <v>2335</v>
      </c>
      <c r="K601" s="14" t="s">
        <v>2336</v>
      </c>
      <c r="L601" s="14"/>
      <c r="M601" s="14" t="s">
        <v>285</v>
      </c>
      <c r="N601" s="14" t="s">
        <v>67</v>
      </c>
      <c r="O601" s="14" t="s">
        <v>84</v>
      </c>
      <c r="P601" s="14" t="s">
        <v>2126</v>
      </c>
      <c r="Q601" s="14"/>
      <c r="R601" s="14"/>
      <c r="S601" s="14"/>
      <c r="T601" s="14">
        <v>232128</v>
      </c>
      <c r="U601" s="14">
        <v>738943</v>
      </c>
    </row>
    <row r="602" spans="1:21">
      <c r="A602" s="17">
        <v>12</v>
      </c>
      <c r="B602" s="15" t="s">
        <v>14</v>
      </c>
      <c r="C602" s="17">
        <v>479</v>
      </c>
      <c r="D602" s="14" t="s">
        <v>2337</v>
      </c>
      <c r="E602" s="14" t="str">
        <f t="shared" si="9"/>
        <v>סכנין. מספר סניף: 479</v>
      </c>
      <c r="F602" s="14" t="s">
        <v>2338</v>
      </c>
      <c r="G602" s="14" t="s">
        <v>2337</v>
      </c>
      <c r="H602" s="14">
        <v>3081000</v>
      </c>
      <c r="I602" s="14"/>
      <c r="J602" s="14" t="s">
        <v>2339</v>
      </c>
      <c r="K602" s="14" t="s">
        <v>2340</v>
      </c>
      <c r="L602" s="14"/>
      <c r="M602" s="14" t="s">
        <v>285</v>
      </c>
      <c r="N602" s="14" t="s">
        <v>74</v>
      </c>
      <c r="O602" s="14" t="s">
        <v>84</v>
      </c>
      <c r="P602" s="14" t="s">
        <v>2341</v>
      </c>
      <c r="Q602" s="14"/>
      <c r="R602" s="14"/>
      <c r="S602" s="14"/>
      <c r="T602" s="14">
        <v>228450</v>
      </c>
      <c r="U602" s="14">
        <v>752275</v>
      </c>
    </row>
    <row r="603" spans="1:21">
      <c r="A603" s="17">
        <v>12</v>
      </c>
      <c r="B603" s="15" t="s">
        <v>14</v>
      </c>
      <c r="C603" s="17">
        <v>484</v>
      </c>
      <c r="D603" s="14" t="s">
        <v>2342</v>
      </c>
      <c r="E603" s="14" t="str">
        <f t="shared" si="9"/>
        <v>עוספיה. מספר סניף: 484</v>
      </c>
      <c r="F603" s="14" t="s">
        <v>2343</v>
      </c>
      <c r="G603" s="14" t="s">
        <v>2342</v>
      </c>
      <c r="H603" s="14">
        <v>3009000</v>
      </c>
      <c r="I603" s="14"/>
      <c r="J603" s="14" t="s">
        <v>2344</v>
      </c>
      <c r="K603" s="14" t="s">
        <v>2345</v>
      </c>
      <c r="L603" s="14"/>
      <c r="M603" s="14" t="s">
        <v>285</v>
      </c>
      <c r="N603" s="14" t="s">
        <v>67</v>
      </c>
      <c r="O603" s="14" t="s">
        <v>68</v>
      </c>
      <c r="P603" s="14" t="s">
        <v>2346</v>
      </c>
      <c r="Q603" s="14"/>
      <c r="R603" s="14"/>
      <c r="S603" s="14"/>
      <c r="T603" s="14">
        <v>206629</v>
      </c>
      <c r="U603" s="14">
        <v>735208</v>
      </c>
    </row>
    <row r="604" spans="1:21">
      <c r="A604" s="17">
        <v>12</v>
      </c>
      <c r="B604" s="15" t="s">
        <v>14</v>
      </c>
      <c r="C604" s="17">
        <v>486</v>
      </c>
      <c r="D604" s="14" t="s">
        <v>2347</v>
      </c>
      <c r="E604" s="14" t="str">
        <f t="shared" si="9"/>
        <v>רהט. מספר סניף: 486</v>
      </c>
      <c r="F604" s="14" t="s">
        <v>2348</v>
      </c>
      <c r="G604" s="14" t="s">
        <v>2347</v>
      </c>
      <c r="H604" s="14">
        <v>8535700</v>
      </c>
      <c r="I604" s="14"/>
      <c r="J604" s="14" t="s">
        <v>2349</v>
      </c>
      <c r="K604" s="14" t="s">
        <v>2350</v>
      </c>
      <c r="L604" s="14"/>
      <c r="M604" s="14" t="s">
        <v>285</v>
      </c>
      <c r="N604" s="14" t="s">
        <v>74</v>
      </c>
      <c r="O604" s="14" t="s">
        <v>68</v>
      </c>
      <c r="P604" s="14" t="s">
        <v>2351</v>
      </c>
      <c r="Q604" s="14"/>
      <c r="R604" s="14"/>
      <c r="S604" s="14"/>
      <c r="T604" s="14">
        <v>177172</v>
      </c>
      <c r="U604" s="14">
        <v>589319</v>
      </c>
    </row>
    <row r="605" spans="1:21">
      <c r="A605" s="17">
        <v>12</v>
      </c>
      <c r="B605" s="15" t="s">
        <v>14</v>
      </c>
      <c r="C605" s="17">
        <v>487</v>
      </c>
      <c r="D605" s="14" t="s">
        <v>2352</v>
      </c>
      <c r="E605" s="14" t="str">
        <f t="shared" si="9"/>
        <v>אקספרס חורה. מספר סניף: 487</v>
      </c>
      <c r="F605" s="14" t="s">
        <v>2353</v>
      </c>
      <c r="G605" s="14" t="s">
        <v>2354</v>
      </c>
      <c r="H605" s="14">
        <v>85730</v>
      </c>
      <c r="I605" s="14"/>
      <c r="J605" s="14" t="s">
        <v>2355</v>
      </c>
      <c r="K605" s="14"/>
      <c r="L605" s="14"/>
      <c r="M605" s="14" t="s">
        <v>285</v>
      </c>
      <c r="N605" s="14"/>
      <c r="O605" s="14" t="s">
        <v>84</v>
      </c>
      <c r="P605" s="14" t="s">
        <v>2356</v>
      </c>
      <c r="Q605" s="14" t="s">
        <v>2357</v>
      </c>
      <c r="R605" s="14">
        <v>12001</v>
      </c>
      <c r="S605" s="14">
        <v>631</v>
      </c>
      <c r="T605" s="14">
        <v>193980</v>
      </c>
      <c r="U605" s="14">
        <v>578534</v>
      </c>
    </row>
    <row r="606" spans="1:21">
      <c r="A606" s="17">
        <v>12</v>
      </c>
      <c r="B606" s="15" t="s">
        <v>14</v>
      </c>
      <c r="C606" s="17">
        <v>500</v>
      </c>
      <c r="D606" s="14" t="s">
        <v>2358</v>
      </c>
      <c r="E606" s="14" t="str">
        <f t="shared" si="9"/>
        <v>הרימון. מספר סניף: 500</v>
      </c>
      <c r="F606" s="14" t="s">
        <v>2359</v>
      </c>
      <c r="G606" s="14" t="s">
        <v>88</v>
      </c>
      <c r="H606" s="14">
        <v>6688324</v>
      </c>
      <c r="I606" s="14"/>
      <c r="J606" s="14" t="s">
        <v>2360</v>
      </c>
      <c r="K606" s="14" t="s">
        <v>2361</v>
      </c>
      <c r="L606" s="14"/>
      <c r="M606" s="14" t="s">
        <v>285</v>
      </c>
      <c r="N606" s="14" t="s">
        <v>74</v>
      </c>
      <c r="O606" s="14" t="s">
        <v>68</v>
      </c>
      <c r="P606" s="14" t="s">
        <v>113</v>
      </c>
      <c r="Q606" s="14"/>
      <c r="R606" s="14"/>
      <c r="S606" s="14"/>
      <c r="T606" s="14">
        <v>178443</v>
      </c>
      <c r="U606" s="14">
        <v>663286</v>
      </c>
    </row>
    <row r="607" spans="1:21">
      <c r="A607" s="17">
        <v>12</v>
      </c>
      <c r="B607" s="15" t="s">
        <v>14</v>
      </c>
      <c r="C607" s="17">
        <v>503</v>
      </c>
      <c r="D607" s="14" t="s">
        <v>2362</v>
      </c>
      <c r="E607" s="14" t="str">
        <f t="shared" si="9"/>
        <v>העליה. מספר סניף: 503</v>
      </c>
      <c r="F607" s="14" t="s">
        <v>2363</v>
      </c>
      <c r="G607" s="14" t="s">
        <v>88</v>
      </c>
      <c r="H607" s="14">
        <v>6685513</v>
      </c>
      <c r="I607" s="14"/>
      <c r="J607" s="14" t="s">
        <v>2364</v>
      </c>
      <c r="K607" s="14" t="s">
        <v>2365</v>
      </c>
      <c r="L607" s="14"/>
      <c r="M607" s="14" t="s">
        <v>285</v>
      </c>
      <c r="N607" s="14" t="s">
        <v>74</v>
      </c>
      <c r="O607" s="14" t="s">
        <v>68</v>
      </c>
      <c r="P607" s="14" t="s">
        <v>113</v>
      </c>
      <c r="Q607" s="14"/>
      <c r="R607" s="14"/>
      <c r="S607" s="14"/>
      <c r="T607" s="14">
        <v>178858</v>
      </c>
      <c r="U607" s="14">
        <v>662954</v>
      </c>
    </row>
    <row r="608" spans="1:21">
      <c r="A608" s="17">
        <v>12</v>
      </c>
      <c r="B608" s="15" t="s">
        <v>14</v>
      </c>
      <c r="C608" s="17">
        <v>504</v>
      </c>
      <c r="D608" s="14" t="s">
        <v>959</v>
      </c>
      <c r="E608" s="14" t="str">
        <f t="shared" si="9"/>
        <v>נאות אפקה. מספר סניף: 504</v>
      </c>
      <c r="F608" s="14" t="s">
        <v>2366</v>
      </c>
      <c r="G608" s="14" t="s">
        <v>88</v>
      </c>
      <c r="H608" s="14">
        <v>6910731</v>
      </c>
      <c r="I608" s="14"/>
      <c r="J608" s="14" t="s">
        <v>2367</v>
      </c>
      <c r="K608" s="14" t="s">
        <v>2368</v>
      </c>
      <c r="L608" s="14"/>
      <c r="M608" s="14" t="s">
        <v>285</v>
      </c>
      <c r="N608" s="14" t="s">
        <v>74</v>
      </c>
      <c r="O608" s="14" t="s">
        <v>68</v>
      </c>
      <c r="P608" s="14" t="s">
        <v>113</v>
      </c>
      <c r="Q608" s="14"/>
      <c r="R608" s="14"/>
      <c r="S608" s="14"/>
      <c r="T608" s="14">
        <v>183177</v>
      </c>
      <c r="U608" s="14">
        <v>669720</v>
      </c>
    </row>
    <row r="609" spans="1:21">
      <c r="A609" s="17">
        <v>12</v>
      </c>
      <c r="B609" s="15" t="s">
        <v>14</v>
      </c>
      <c r="C609" s="17">
        <v>506</v>
      </c>
      <c r="D609" s="14" t="s">
        <v>2369</v>
      </c>
      <c r="E609" s="14" t="str">
        <f t="shared" si="9"/>
        <v>טירה המשולש. מספר סניף: 506</v>
      </c>
      <c r="F609" s="14" t="s">
        <v>2370</v>
      </c>
      <c r="G609" s="14" t="s">
        <v>1236</v>
      </c>
      <c r="H609" s="14">
        <v>4491500</v>
      </c>
      <c r="I609" s="14"/>
      <c r="J609" s="14" t="s">
        <v>2371</v>
      </c>
      <c r="K609" s="14" t="s">
        <v>2372</v>
      </c>
      <c r="L609" s="14"/>
      <c r="M609" s="14" t="s">
        <v>285</v>
      </c>
      <c r="N609" s="14" t="s">
        <v>74</v>
      </c>
      <c r="O609" s="14" t="s">
        <v>68</v>
      </c>
      <c r="P609" s="14" t="s">
        <v>113</v>
      </c>
      <c r="Q609" s="14"/>
      <c r="R609" s="14"/>
      <c r="S609" s="14"/>
      <c r="T609" s="14">
        <v>195523</v>
      </c>
      <c r="U609" s="14">
        <v>682458</v>
      </c>
    </row>
    <row r="610" spans="1:21">
      <c r="A610" s="17">
        <v>12</v>
      </c>
      <c r="B610" s="15" t="s">
        <v>14</v>
      </c>
      <c r="C610" s="17">
        <v>507</v>
      </c>
      <c r="D610" s="14" t="s">
        <v>1054</v>
      </c>
      <c r="E610" s="14" t="str">
        <f t="shared" si="9"/>
        <v>הגליל. מספר סניף: 507</v>
      </c>
      <c r="F610" s="14" t="s">
        <v>2373</v>
      </c>
      <c r="G610" s="14" t="s">
        <v>88</v>
      </c>
      <c r="H610" s="14">
        <v>6777840</v>
      </c>
      <c r="I610" s="14"/>
      <c r="J610" s="14" t="s">
        <v>2374</v>
      </c>
      <c r="K610" s="14" t="s">
        <v>2375</v>
      </c>
      <c r="L610" s="14"/>
      <c r="M610" s="14" t="s">
        <v>285</v>
      </c>
      <c r="N610" s="14" t="s">
        <v>74</v>
      </c>
      <c r="O610" s="14" t="s">
        <v>68</v>
      </c>
      <c r="P610" s="14" t="s">
        <v>2376</v>
      </c>
      <c r="Q610" s="14"/>
      <c r="R610" s="14"/>
      <c r="S610" s="14"/>
      <c r="T610" s="14">
        <v>179593</v>
      </c>
      <c r="U610" s="14">
        <v>663359</v>
      </c>
    </row>
    <row r="611" spans="1:21">
      <c r="A611" s="17">
        <v>12</v>
      </c>
      <c r="B611" s="15" t="s">
        <v>14</v>
      </c>
      <c r="C611" s="17">
        <v>508</v>
      </c>
      <c r="D611" s="14" t="s">
        <v>1324</v>
      </c>
      <c r="E611" s="14" t="str">
        <f t="shared" si="9"/>
        <v>הקריה. מספר סניף: 508</v>
      </c>
      <c r="F611" s="14" t="s">
        <v>2377</v>
      </c>
      <c r="G611" s="14" t="s">
        <v>88</v>
      </c>
      <c r="H611" s="14">
        <v>67013</v>
      </c>
      <c r="I611" s="14">
        <v>57041</v>
      </c>
      <c r="J611" s="14" t="s">
        <v>2378</v>
      </c>
      <c r="K611" s="14" t="s">
        <v>2379</v>
      </c>
      <c r="L611" s="14"/>
      <c r="M611" s="14" t="s">
        <v>285</v>
      </c>
      <c r="N611" s="14" t="s">
        <v>74</v>
      </c>
      <c r="O611" s="14" t="s">
        <v>68</v>
      </c>
      <c r="P611" s="14" t="s">
        <v>113</v>
      </c>
      <c r="Q611" s="14" t="s">
        <v>2380</v>
      </c>
      <c r="R611" s="14"/>
      <c r="S611" s="14">
        <v>772</v>
      </c>
      <c r="T611" s="14">
        <v>180084</v>
      </c>
      <c r="U611" s="14">
        <v>664041</v>
      </c>
    </row>
    <row r="612" spans="1:21">
      <c r="A612" s="17">
        <v>12</v>
      </c>
      <c r="B612" s="15" t="s">
        <v>14</v>
      </c>
      <c r="C612" s="17">
        <v>509</v>
      </c>
      <c r="D612" s="14" t="s">
        <v>2381</v>
      </c>
      <c r="E612" s="14" t="str">
        <f t="shared" si="9"/>
        <v>קופות גמל. מספר סניף: 509</v>
      </c>
      <c r="F612" s="14" t="s">
        <v>1957</v>
      </c>
      <c r="G612" s="14" t="s">
        <v>88</v>
      </c>
      <c r="H612" s="14">
        <v>66186</v>
      </c>
      <c r="I612" s="14"/>
      <c r="J612" s="14" t="s">
        <v>2382</v>
      </c>
      <c r="K612" s="14" t="s">
        <v>2383</v>
      </c>
      <c r="L612" s="14"/>
      <c r="M612" s="14" t="s">
        <v>285</v>
      </c>
      <c r="N612" s="14"/>
      <c r="O612" s="14" t="s">
        <v>576</v>
      </c>
      <c r="P612" s="14" t="s">
        <v>1553</v>
      </c>
      <c r="Q612" s="14"/>
      <c r="R612" s="14"/>
      <c r="S612" s="14"/>
      <c r="T612" s="14">
        <v>179350</v>
      </c>
      <c r="U612" s="14">
        <v>663420</v>
      </c>
    </row>
    <row r="613" spans="1:21">
      <c r="A613" s="17">
        <v>12</v>
      </c>
      <c r="B613" s="15" t="s">
        <v>14</v>
      </c>
      <c r="C613" s="17">
        <v>510</v>
      </c>
      <c r="D613" s="14" t="s">
        <v>2384</v>
      </c>
      <c r="E613" s="14" t="str">
        <f t="shared" si="9"/>
        <v>המאספים. מספר סניף: 510</v>
      </c>
      <c r="F613" s="14" t="s">
        <v>2385</v>
      </c>
      <c r="G613" s="14" t="s">
        <v>88</v>
      </c>
      <c r="H613" s="14">
        <v>6407702</v>
      </c>
      <c r="I613" s="14"/>
      <c r="J613" s="14" t="s">
        <v>2386</v>
      </c>
      <c r="K613" s="14" t="s">
        <v>2387</v>
      </c>
      <c r="L613" s="14"/>
      <c r="M613" s="14" t="s">
        <v>285</v>
      </c>
      <c r="N613" s="14" t="s">
        <v>74</v>
      </c>
      <c r="O613" s="14" t="s">
        <v>68</v>
      </c>
      <c r="P613" s="14" t="s">
        <v>113</v>
      </c>
      <c r="Q613" s="14"/>
      <c r="R613" s="14"/>
      <c r="S613" s="14"/>
      <c r="T613" s="14">
        <v>179572</v>
      </c>
      <c r="U613" s="14">
        <v>664285</v>
      </c>
    </row>
    <row r="614" spans="1:21">
      <c r="A614" s="17">
        <v>12</v>
      </c>
      <c r="B614" s="15" t="s">
        <v>14</v>
      </c>
      <c r="C614" s="17">
        <v>511</v>
      </c>
      <c r="D614" s="14" t="s">
        <v>2388</v>
      </c>
      <c r="E614" s="14" t="str">
        <f t="shared" si="9"/>
        <v>הקסטל. מספר סניף: 511</v>
      </c>
      <c r="F614" s="14" t="s">
        <v>2389</v>
      </c>
      <c r="G614" s="14" t="s">
        <v>88</v>
      </c>
      <c r="H614" s="14">
        <v>6203303</v>
      </c>
      <c r="I614" s="14"/>
      <c r="J614" s="14" t="s">
        <v>2390</v>
      </c>
      <c r="K614" s="14" t="s">
        <v>2391</v>
      </c>
      <c r="L614" s="14"/>
      <c r="M614" s="14" t="s">
        <v>285</v>
      </c>
      <c r="N614" s="14" t="s">
        <v>74</v>
      </c>
      <c r="O614" s="14" t="s">
        <v>68</v>
      </c>
      <c r="P614" s="14" t="s">
        <v>2392</v>
      </c>
      <c r="Q614" s="14" t="s">
        <v>2393</v>
      </c>
      <c r="R614" s="14">
        <v>12001</v>
      </c>
      <c r="S614" s="14">
        <v>754</v>
      </c>
      <c r="T614" s="14">
        <v>179672</v>
      </c>
      <c r="U614" s="14">
        <v>666616</v>
      </c>
    </row>
    <row r="615" spans="1:21">
      <c r="A615" s="17">
        <v>12</v>
      </c>
      <c r="B615" s="15" t="s">
        <v>14</v>
      </c>
      <c r="C615" s="17">
        <v>515</v>
      </c>
      <c r="D615" s="14" t="s">
        <v>2394</v>
      </c>
      <c r="E615" s="14" t="str">
        <f t="shared" si="9"/>
        <v>בנקאות פלטינום. מספר סניף: 515</v>
      </c>
      <c r="F615" s="14" t="s">
        <v>2395</v>
      </c>
      <c r="G615" s="14" t="s">
        <v>88</v>
      </c>
      <c r="H615" s="14">
        <v>6688314</v>
      </c>
      <c r="I615" s="14"/>
      <c r="J615" s="14" t="s">
        <v>2396</v>
      </c>
      <c r="K615" s="14" t="s">
        <v>2397</v>
      </c>
      <c r="L615" s="14"/>
      <c r="M615" s="14" t="s">
        <v>285</v>
      </c>
      <c r="N615" s="14"/>
      <c r="O615" s="14" t="s">
        <v>68</v>
      </c>
      <c r="P615" s="14" t="s">
        <v>2398</v>
      </c>
      <c r="Q615" s="14"/>
      <c r="R615" s="14"/>
      <c r="S615" s="14"/>
      <c r="T615" s="14">
        <v>178880</v>
      </c>
      <c r="U615" s="14">
        <v>663470</v>
      </c>
    </row>
    <row r="616" spans="1:21">
      <c r="A616" s="17">
        <v>12</v>
      </c>
      <c r="B616" s="15" t="s">
        <v>14</v>
      </c>
      <c r="C616" s="17">
        <v>516</v>
      </c>
      <c r="D616" s="14" t="s">
        <v>2399</v>
      </c>
      <c r="E616" s="14" t="str">
        <f t="shared" si="9"/>
        <v>רמת הנשיא. מספר סניף: 516</v>
      </c>
      <c r="F616" s="14" t="s">
        <v>2400</v>
      </c>
      <c r="G616" s="14" t="s">
        <v>209</v>
      </c>
      <c r="H616" s="14">
        <v>5962625</v>
      </c>
      <c r="I616" s="14"/>
      <c r="J616" s="14" t="s">
        <v>2401</v>
      </c>
      <c r="K616" s="14" t="s">
        <v>2402</v>
      </c>
      <c r="L616" s="14"/>
      <c r="M616" s="14" t="s">
        <v>285</v>
      </c>
      <c r="N616" s="14"/>
      <c r="O616" s="14" t="s">
        <v>68</v>
      </c>
      <c r="P616" s="14" t="s">
        <v>113</v>
      </c>
      <c r="Q616" s="14"/>
      <c r="R616" s="14"/>
      <c r="S616" s="14"/>
      <c r="T616" s="14">
        <v>176928</v>
      </c>
      <c r="U616" s="14">
        <v>657197</v>
      </c>
    </row>
    <row r="617" spans="1:21">
      <c r="A617" s="17">
        <v>12</v>
      </c>
      <c r="B617" s="15" t="s">
        <v>14</v>
      </c>
      <c r="C617" s="17">
        <v>517</v>
      </c>
      <c r="D617" s="14" t="s">
        <v>2403</v>
      </c>
      <c r="E617" s="14" t="str">
        <f t="shared" si="9"/>
        <v>הדרום. מספר סניף: 517</v>
      </c>
      <c r="F617" s="14" t="s">
        <v>2404</v>
      </c>
      <c r="G617" s="14" t="s">
        <v>88</v>
      </c>
      <c r="H617" s="14">
        <v>6655419</v>
      </c>
      <c r="I617" s="14"/>
      <c r="J617" s="14" t="s">
        <v>2405</v>
      </c>
      <c r="K617" s="14" t="s">
        <v>2406</v>
      </c>
      <c r="L617" s="14"/>
      <c r="M617" s="14" t="s">
        <v>285</v>
      </c>
      <c r="N617" s="14" t="s">
        <v>74</v>
      </c>
      <c r="O617" s="14" t="s">
        <v>68</v>
      </c>
      <c r="P617" s="14" t="s">
        <v>113</v>
      </c>
      <c r="Q617" s="14"/>
      <c r="R617" s="14"/>
      <c r="S617" s="14"/>
      <c r="T617" s="14">
        <v>178498</v>
      </c>
      <c r="U617" s="14">
        <v>662542</v>
      </c>
    </row>
    <row r="618" spans="1:21">
      <c r="A618" s="17">
        <v>12</v>
      </c>
      <c r="B618" s="15" t="s">
        <v>14</v>
      </c>
      <c r="C618" s="17">
        <v>520</v>
      </c>
      <c r="D618" s="14" t="s">
        <v>578</v>
      </c>
      <c r="E618" s="14" t="str">
        <f t="shared" si="9"/>
        <v>גבעת שאול. מספר סניף: 520</v>
      </c>
      <c r="F618" s="14" t="s">
        <v>2407</v>
      </c>
      <c r="G618" s="14" t="s">
        <v>62</v>
      </c>
      <c r="H618" s="14">
        <v>9546434</v>
      </c>
      <c r="I618" s="14"/>
      <c r="J618" s="14" t="s">
        <v>2408</v>
      </c>
      <c r="K618" s="14" t="s">
        <v>2409</v>
      </c>
      <c r="L618" s="14"/>
      <c r="M618" s="14" t="s">
        <v>285</v>
      </c>
      <c r="N618" s="14" t="s">
        <v>74</v>
      </c>
      <c r="O618" s="14" t="s">
        <v>68</v>
      </c>
      <c r="P618" s="14" t="s">
        <v>2410</v>
      </c>
      <c r="Q618" s="14"/>
      <c r="R618" s="14"/>
      <c r="S618" s="14"/>
      <c r="T618" s="14">
        <v>217804</v>
      </c>
      <c r="U618" s="14">
        <v>632793</v>
      </c>
    </row>
    <row r="619" spans="1:21">
      <c r="A619" s="17">
        <v>12</v>
      </c>
      <c r="B619" s="15" t="s">
        <v>14</v>
      </c>
      <c r="C619" s="17">
        <v>521</v>
      </c>
      <c r="D619" s="14" t="s">
        <v>2411</v>
      </c>
      <c r="E619" s="14" t="str">
        <f t="shared" si="9"/>
        <v>העצמאות. מספר סניף: 521</v>
      </c>
      <c r="F619" s="14" t="s">
        <v>2412</v>
      </c>
      <c r="G619" s="14" t="s">
        <v>209</v>
      </c>
      <c r="H619" s="14">
        <v>59461</v>
      </c>
      <c r="I619" s="14">
        <v>266</v>
      </c>
      <c r="J619" s="14" t="s">
        <v>2413</v>
      </c>
      <c r="K619" s="14" t="s">
        <v>2414</v>
      </c>
      <c r="L619" s="14"/>
      <c r="M619" s="14" t="s">
        <v>285</v>
      </c>
      <c r="N619" s="14" t="s">
        <v>74</v>
      </c>
      <c r="O619" s="14" t="s">
        <v>68</v>
      </c>
      <c r="P619" s="14" t="s">
        <v>113</v>
      </c>
      <c r="Q619" s="14" t="s">
        <v>2415</v>
      </c>
      <c r="R619" s="14">
        <v>12001</v>
      </c>
      <c r="S619" s="14">
        <v>642</v>
      </c>
      <c r="T619" s="14">
        <v>176312</v>
      </c>
      <c r="U619" s="14">
        <v>658950</v>
      </c>
    </row>
    <row r="620" spans="1:21">
      <c r="A620" s="17">
        <v>12</v>
      </c>
      <c r="B620" s="15" t="s">
        <v>14</v>
      </c>
      <c r="C620" s="17">
        <v>522</v>
      </c>
      <c r="D620" s="14" t="s">
        <v>1671</v>
      </c>
      <c r="E620" s="14" t="str">
        <f t="shared" si="9"/>
        <v>שנקר. מספר סניף: 522</v>
      </c>
      <c r="F620" s="14" t="s">
        <v>2416</v>
      </c>
      <c r="G620" s="14" t="s">
        <v>72</v>
      </c>
      <c r="H620" s="14">
        <v>5828023</v>
      </c>
      <c r="I620" s="14"/>
      <c r="J620" s="14" t="s">
        <v>2417</v>
      </c>
      <c r="K620" s="14" t="s">
        <v>2418</v>
      </c>
      <c r="L620" s="14"/>
      <c r="M620" s="14" t="s">
        <v>285</v>
      </c>
      <c r="N620" s="14" t="s">
        <v>74</v>
      </c>
      <c r="O620" s="14" t="s">
        <v>68</v>
      </c>
      <c r="P620" s="14" t="s">
        <v>113</v>
      </c>
      <c r="Q620" s="14"/>
      <c r="R620" s="14"/>
      <c r="S620" s="14"/>
      <c r="T620" s="14">
        <v>179037</v>
      </c>
      <c r="U620" s="14">
        <v>659053</v>
      </c>
    </row>
    <row r="621" spans="1:21">
      <c r="A621" s="17">
        <v>12</v>
      </c>
      <c r="B621" s="15" t="s">
        <v>14</v>
      </c>
      <c r="C621" s="17">
        <v>524</v>
      </c>
      <c r="D621" s="14" t="s">
        <v>346</v>
      </c>
      <c r="E621" s="14" t="str">
        <f t="shared" si="9"/>
        <v>רמת אפעל. מספר סניף: 524</v>
      </c>
      <c r="F621" s="14" t="s">
        <v>2419</v>
      </c>
      <c r="G621" s="14" t="s">
        <v>346</v>
      </c>
      <c r="H621" s="14">
        <v>52960</v>
      </c>
      <c r="I621" s="14"/>
      <c r="J621" s="14" t="s">
        <v>2420</v>
      </c>
      <c r="K621" s="14" t="s">
        <v>2421</v>
      </c>
      <c r="L621" s="14"/>
      <c r="M621" s="14" t="s">
        <v>285</v>
      </c>
      <c r="N621" s="14" t="s">
        <v>67</v>
      </c>
      <c r="O621" s="14" t="s">
        <v>68</v>
      </c>
      <c r="P621" s="14" t="s">
        <v>113</v>
      </c>
      <c r="Q621" s="14"/>
      <c r="R621" s="14"/>
      <c r="S621" s="14"/>
      <c r="T621" s="14">
        <v>184498</v>
      </c>
      <c r="U621" s="14">
        <v>661519</v>
      </c>
    </row>
    <row r="622" spans="1:21">
      <c r="A622" s="17">
        <v>12</v>
      </c>
      <c r="B622" s="15" t="s">
        <v>14</v>
      </c>
      <c r="C622" s="17">
        <v>527</v>
      </c>
      <c r="D622" s="14" t="s">
        <v>1596</v>
      </c>
      <c r="E622" s="14" t="str">
        <f t="shared" si="9"/>
        <v>בלפור. מספר סניף: 527</v>
      </c>
      <c r="F622" s="14" t="s">
        <v>2422</v>
      </c>
      <c r="G622" s="14" t="s">
        <v>88</v>
      </c>
      <c r="H622" s="14">
        <v>6513402</v>
      </c>
      <c r="I622" s="14"/>
      <c r="J622" s="14" t="s">
        <v>2423</v>
      </c>
      <c r="K622" s="14" t="s">
        <v>2424</v>
      </c>
      <c r="L622" s="14"/>
      <c r="M622" s="14" t="s">
        <v>285</v>
      </c>
      <c r="N622" s="14" t="s">
        <v>74</v>
      </c>
      <c r="O622" s="14" t="s">
        <v>68</v>
      </c>
      <c r="P622" s="14" t="s">
        <v>113</v>
      </c>
      <c r="Q622" s="14"/>
      <c r="R622" s="14"/>
      <c r="S622" s="14"/>
      <c r="T622" s="14">
        <v>178535</v>
      </c>
      <c r="U622" s="14">
        <v>663953</v>
      </c>
    </row>
    <row r="623" spans="1:21">
      <c r="A623" s="17">
        <v>12</v>
      </c>
      <c r="B623" s="15" t="s">
        <v>14</v>
      </c>
      <c r="C623" s="17">
        <v>528</v>
      </c>
      <c r="D623" s="14" t="s">
        <v>2425</v>
      </c>
      <c r="E623" s="14" t="str">
        <f t="shared" si="9"/>
        <v>ז'בוטינסקי. מספר סניף: 528</v>
      </c>
      <c r="F623" s="14" t="s">
        <v>2426</v>
      </c>
      <c r="G623" s="14" t="s">
        <v>146</v>
      </c>
      <c r="H623" s="14">
        <v>5244213</v>
      </c>
      <c r="I623" s="14">
        <v>8052</v>
      </c>
      <c r="J623" s="14" t="s">
        <v>2427</v>
      </c>
      <c r="K623" s="14" t="s">
        <v>2428</v>
      </c>
      <c r="L623" s="14"/>
      <c r="M623" s="14" t="s">
        <v>285</v>
      </c>
      <c r="N623" s="14" t="s">
        <v>74</v>
      </c>
      <c r="O623" s="14" t="s">
        <v>68</v>
      </c>
      <c r="P623" s="14" t="s">
        <v>113</v>
      </c>
      <c r="Q623" s="14" t="s">
        <v>2429</v>
      </c>
      <c r="R623" s="14">
        <v>12001</v>
      </c>
      <c r="S623" s="14">
        <v>613</v>
      </c>
      <c r="T623" s="14">
        <v>182578</v>
      </c>
      <c r="U623" s="14">
        <v>666118</v>
      </c>
    </row>
    <row r="624" spans="1:21">
      <c r="A624" s="17">
        <v>12</v>
      </c>
      <c r="B624" s="15" t="s">
        <v>14</v>
      </c>
      <c r="C624" s="17">
        <v>529</v>
      </c>
      <c r="D624" s="14" t="s">
        <v>2430</v>
      </c>
      <c r="E624" s="14" t="str">
        <f t="shared" si="9"/>
        <v>ישורון. מספר סניף: 529</v>
      </c>
      <c r="F624" s="14" t="s">
        <v>2431</v>
      </c>
      <c r="G624" s="14" t="s">
        <v>88</v>
      </c>
      <c r="H624" s="14">
        <v>6340108</v>
      </c>
      <c r="I624" s="14"/>
      <c r="J624" s="14" t="s">
        <v>2432</v>
      </c>
      <c r="K624" s="14" t="s">
        <v>2433</v>
      </c>
      <c r="L624" s="14"/>
      <c r="M624" s="14" t="s">
        <v>285</v>
      </c>
      <c r="N624" s="14" t="s">
        <v>74</v>
      </c>
      <c r="O624" s="14" t="s">
        <v>68</v>
      </c>
      <c r="P624" s="14" t="s">
        <v>113</v>
      </c>
      <c r="Q624" s="14"/>
      <c r="R624" s="14"/>
      <c r="S624" s="14"/>
      <c r="T624" s="14">
        <v>178602</v>
      </c>
      <c r="U624" s="14">
        <v>665678</v>
      </c>
    </row>
    <row r="625" spans="1:21">
      <c r="A625" s="17">
        <v>12</v>
      </c>
      <c r="B625" s="15" t="s">
        <v>14</v>
      </c>
      <c r="C625" s="17">
        <v>531</v>
      </c>
      <c r="D625" s="14" t="s">
        <v>2434</v>
      </c>
      <c r="E625" s="14" t="str">
        <f t="shared" si="9"/>
        <v>האגף לניירות ערך ונכסים פיננסיים. מספר סניף: 531</v>
      </c>
      <c r="F625" s="14" t="s">
        <v>2435</v>
      </c>
      <c r="G625" s="14" t="s">
        <v>88</v>
      </c>
      <c r="H625" s="14">
        <v>6578302</v>
      </c>
      <c r="I625" s="14"/>
      <c r="J625" s="14" t="s">
        <v>2436</v>
      </c>
      <c r="K625" s="14" t="s">
        <v>2437</v>
      </c>
      <c r="L625" s="14"/>
      <c r="M625" s="14" t="s">
        <v>285</v>
      </c>
      <c r="N625" s="14"/>
      <c r="O625" s="14" t="s">
        <v>576</v>
      </c>
      <c r="P625" s="14" t="s">
        <v>1553</v>
      </c>
      <c r="Q625" s="14"/>
      <c r="R625" s="14"/>
      <c r="S625" s="14"/>
      <c r="T625" s="14">
        <v>179300</v>
      </c>
      <c r="U625" s="14">
        <v>663730</v>
      </c>
    </row>
    <row r="626" spans="1:21">
      <c r="A626" s="17">
        <v>12</v>
      </c>
      <c r="B626" s="15" t="s">
        <v>14</v>
      </c>
      <c r="C626" s="17">
        <v>532</v>
      </c>
      <c r="D626" s="14" t="s">
        <v>834</v>
      </c>
      <c r="E626" s="14" t="str">
        <f t="shared" si="9"/>
        <v>שאול המלך. מספר סניף: 532</v>
      </c>
      <c r="F626" s="14" t="s">
        <v>1996</v>
      </c>
      <c r="G626" s="14" t="s">
        <v>88</v>
      </c>
      <c r="H626" s="14">
        <v>6473104</v>
      </c>
      <c r="I626" s="14"/>
      <c r="J626" s="14" t="s">
        <v>2438</v>
      </c>
      <c r="K626" s="14" t="s">
        <v>2439</v>
      </c>
      <c r="L626" s="14"/>
      <c r="M626" s="14" t="s">
        <v>285</v>
      </c>
      <c r="N626" s="14" t="s">
        <v>74</v>
      </c>
      <c r="O626" s="14" t="s">
        <v>68</v>
      </c>
      <c r="P626" s="14" t="s">
        <v>113</v>
      </c>
      <c r="Q626" s="14"/>
      <c r="R626" s="14"/>
      <c r="S626" s="14"/>
      <c r="T626" s="14">
        <v>179657</v>
      </c>
      <c r="U626" s="14">
        <v>664650</v>
      </c>
    </row>
    <row r="627" spans="1:21">
      <c r="A627" s="17">
        <v>12</v>
      </c>
      <c r="B627" s="15" t="s">
        <v>14</v>
      </c>
      <c r="C627" s="17">
        <v>533</v>
      </c>
      <c r="D627" s="14" t="s">
        <v>2440</v>
      </c>
      <c r="E627" s="14" t="str">
        <f t="shared" si="9"/>
        <v>מאה שערים. מספר סניף: 533</v>
      </c>
      <c r="F627" s="14" t="s">
        <v>2441</v>
      </c>
      <c r="G627" s="14" t="s">
        <v>62</v>
      </c>
      <c r="H627" s="14">
        <v>9550101</v>
      </c>
      <c r="I627" s="14"/>
      <c r="J627" s="14" t="s">
        <v>2442</v>
      </c>
      <c r="K627" s="14" t="s">
        <v>2443</v>
      </c>
      <c r="L627" s="14"/>
      <c r="M627" s="14" t="s">
        <v>285</v>
      </c>
      <c r="N627" s="14" t="s">
        <v>74</v>
      </c>
      <c r="O627" s="14" t="s">
        <v>68</v>
      </c>
      <c r="P627" s="14" t="s">
        <v>113</v>
      </c>
      <c r="Q627" s="14"/>
      <c r="R627" s="14"/>
      <c r="S627" s="14"/>
      <c r="T627" s="14">
        <v>220772</v>
      </c>
      <c r="U627" s="14">
        <v>632847</v>
      </c>
    </row>
    <row r="628" spans="1:21">
      <c r="A628" s="17">
        <v>12</v>
      </c>
      <c r="B628" s="15" t="s">
        <v>14</v>
      </c>
      <c r="C628" s="17">
        <v>535</v>
      </c>
      <c r="D628" s="14" t="s">
        <v>2444</v>
      </c>
      <c r="E628" s="14" t="str">
        <f t="shared" si="9"/>
        <v>הירקון- המרכז הארצי לתושבי חוץ. מספר סניף: 535</v>
      </c>
      <c r="F628" s="14" t="s">
        <v>2445</v>
      </c>
      <c r="G628" s="14" t="s">
        <v>88</v>
      </c>
      <c r="H628" s="14">
        <v>6343271</v>
      </c>
      <c r="I628" s="14"/>
      <c r="J628" s="14" t="s">
        <v>2446</v>
      </c>
      <c r="K628" s="14" t="s">
        <v>2447</v>
      </c>
      <c r="L628" s="14"/>
      <c r="M628" s="14" t="s">
        <v>285</v>
      </c>
      <c r="N628" s="14"/>
      <c r="O628" s="14" t="s">
        <v>68</v>
      </c>
      <c r="P628" s="14" t="s">
        <v>113</v>
      </c>
      <c r="Q628" s="14"/>
      <c r="R628" s="14"/>
      <c r="S628" s="14"/>
      <c r="T628" s="14">
        <v>178267</v>
      </c>
      <c r="U628" s="14">
        <v>665221</v>
      </c>
    </row>
    <row r="629" spans="1:21">
      <c r="A629" s="17">
        <v>12</v>
      </c>
      <c r="B629" s="15" t="s">
        <v>14</v>
      </c>
      <c r="C629" s="17">
        <v>536</v>
      </c>
      <c r="D629" s="14" t="s">
        <v>665</v>
      </c>
      <c r="E629" s="14" t="str">
        <f t="shared" si="9"/>
        <v>מזכרת בתיה. מספר סניף: 536</v>
      </c>
      <c r="F629" s="14" t="s">
        <v>2448</v>
      </c>
      <c r="G629" s="14" t="s">
        <v>665</v>
      </c>
      <c r="H629" s="14">
        <v>7680400</v>
      </c>
      <c r="I629" s="14"/>
      <c r="J629" s="14" t="s">
        <v>2449</v>
      </c>
      <c r="K629" s="14" t="s">
        <v>2450</v>
      </c>
      <c r="L629" s="14"/>
      <c r="M629" s="14" t="s">
        <v>285</v>
      </c>
      <c r="N629" s="14" t="s">
        <v>74</v>
      </c>
      <c r="O629" s="14" t="s">
        <v>68</v>
      </c>
      <c r="P629" s="14" t="s">
        <v>113</v>
      </c>
      <c r="Q629" s="14"/>
      <c r="R629" s="14"/>
      <c r="S629" s="14"/>
      <c r="T629" s="14">
        <v>185119</v>
      </c>
      <c r="U629" s="14">
        <v>640289</v>
      </c>
    </row>
    <row r="630" spans="1:21">
      <c r="A630" s="17">
        <v>12</v>
      </c>
      <c r="B630" s="15" t="s">
        <v>14</v>
      </c>
      <c r="C630" s="17">
        <v>537</v>
      </c>
      <c r="D630" s="14" t="s">
        <v>2451</v>
      </c>
      <c r="E630" s="14" t="str">
        <f t="shared" si="9"/>
        <v>יהלום. מספר סניף: 537</v>
      </c>
      <c r="F630" s="14" t="s">
        <v>2452</v>
      </c>
      <c r="G630" s="14" t="s">
        <v>146</v>
      </c>
      <c r="H630" s="14">
        <v>5252204</v>
      </c>
      <c r="I630" s="14"/>
      <c r="J630" s="14" t="s">
        <v>2453</v>
      </c>
      <c r="K630" s="14" t="s">
        <v>2454</v>
      </c>
      <c r="L630" s="14"/>
      <c r="M630" s="14" t="s">
        <v>285</v>
      </c>
      <c r="N630" s="14" t="s">
        <v>74</v>
      </c>
      <c r="O630" s="14" t="s">
        <v>68</v>
      </c>
      <c r="P630" s="14" t="s">
        <v>2455</v>
      </c>
      <c r="Q630" s="14"/>
      <c r="R630" s="14"/>
      <c r="S630" s="14"/>
      <c r="T630" s="14">
        <v>181570</v>
      </c>
      <c r="U630" s="14">
        <v>665782</v>
      </c>
    </row>
    <row r="631" spans="1:21">
      <c r="A631" s="17">
        <v>12</v>
      </c>
      <c r="B631" s="15" t="s">
        <v>14</v>
      </c>
      <c r="C631" s="17">
        <v>538</v>
      </c>
      <c r="D631" s="14" t="s">
        <v>873</v>
      </c>
      <c r="E631" s="14" t="str">
        <f t="shared" si="9"/>
        <v>רמות. מספר סניף: 538</v>
      </c>
      <c r="F631" s="14" t="s">
        <v>2456</v>
      </c>
      <c r="G631" s="14" t="s">
        <v>62</v>
      </c>
      <c r="H631" s="14">
        <v>91233</v>
      </c>
      <c r="I631" s="14"/>
      <c r="J631" s="14" t="s">
        <v>2457</v>
      </c>
      <c r="K631" s="14" t="s">
        <v>2458</v>
      </c>
      <c r="L631" s="14"/>
      <c r="M631" s="14" t="s">
        <v>285</v>
      </c>
      <c r="N631" s="14" t="s">
        <v>74</v>
      </c>
      <c r="O631" s="14" t="s">
        <v>68</v>
      </c>
      <c r="P631" s="14" t="s">
        <v>113</v>
      </c>
      <c r="Q631" s="14"/>
      <c r="R631" s="14"/>
      <c r="S631" s="14"/>
      <c r="T631" s="14">
        <v>218618</v>
      </c>
      <c r="U631" s="14">
        <v>636019</v>
      </c>
    </row>
    <row r="632" spans="1:21">
      <c r="A632" s="17">
        <v>12</v>
      </c>
      <c r="B632" s="15" t="s">
        <v>14</v>
      </c>
      <c r="C632" s="17">
        <v>539</v>
      </c>
      <c r="D632" s="14" t="s">
        <v>2459</v>
      </c>
      <c r="E632" s="14" t="str">
        <f t="shared" si="9"/>
        <v>קרית בן-גוריון. מספר סניף: 539</v>
      </c>
      <c r="F632" s="14" t="s">
        <v>2460</v>
      </c>
      <c r="G632" s="14" t="s">
        <v>72</v>
      </c>
      <c r="H632" s="14">
        <v>5867115</v>
      </c>
      <c r="I632" s="14"/>
      <c r="J632" s="14" t="s">
        <v>2461</v>
      </c>
      <c r="K632" s="14" t="s">
        <v>2462</v>
      </c>
      <c r="L632" s="14"/>
      <c r="M632" s="14" t="s">
        <v>285</v>
      </c>
      <c r="N632" s="14" t="s">
        <v>74</v>
      </c>
      <c r="O632" s="14" t="s">
        <v>68</v>
      </c>
      <c r="P632" s="14" t="s">
        <v>2463</v>
      </c>
      <c r="Q632" s="14"/>
      <c r="R632" s="14"/>
      <c r="S632" s="14"/>
      <c r="T632" s="14">
        <v>178255</v>
      </c>
      <c r="U632" s="14">
        <v>656325</v>
      </c>
    </row>
    <row r="633" spans="1:21">
      <c r="A633" s="17">
        <v>12</v>
      </c>
      <c r="B633" s="15" t="s">
        <v>14</v>
      </c>
      <c r="C633" s="17">
        <v>540</v>
      </c>
      <c r="D633" s="14" t="s">
        <v>2464</v>
      </c>
      <c r="E633" s="14" t="str">
        <f t="shared" si="9"/>
        <v>ככר הסיטי. מספר סניף: 540</v>
      </c>
      <c r="F633" s="14" t="s">
        <v>2465</v>
      </c>
      <c r="G633" s="14" t="s">
        <v>81</v>
      </c>
      <c r="H633" s="14">
        <v>7745616</v>
      </c>
      <c r="I633" s="14"/>
      <c r="J633" s="14" t="s">
        <v>2466</v>
      </c>
      <c r="K633" s="14" t="s">
        <v>2467</v>
      </c>
      <c r="L633" s="14"/>
      <c r="M633" s="14" t="s">
        <v>285</v>
      </c>
      <c r="N633" s="14" t="s">
        <v>74</v>
      </c>
      <c r="O633" s="14" t="s">
        <v>68</v>
      </c>
      <c r="P633" s="14" t="s">
        <v>2468</v>
      </c>
      <c r="Q633" s="14"/>
      <c r="R633" s="14"/>
      <c r="S633" s="14"/>
      <c r="T633" s="14">
        <v>166340</v>
      </c>
      <c r="U633" s="14">
        <v>632927</v>
      </c>
    </row>
    <row r="634" spans="1:21">
      <c r="A634" s="17">
        <v>12</v>
      </c>
      <c r="B634" s="15" t="s">
        <v>14</v>
      </c>
      <c r="C634" s="17">
        <v>541</v>
      </c>
      <c r="D634" s="14" t="s">
        <v>2469</v>
      </c>
      <c r="E634" s="14" t="str">
        <f t="shared" si="9"/>
        <v>הרצוג. מספר סניף: 541</v>
      </c>
      <c r="F634" s="14" t="s">
        <v>2470</v>
      </c>
      <c r="G634" s="14" t="s">
        <v>62</v>
      </c>
      <c r="H634" s="14">
        <v>9262219</v>
      </c>
      <c r="I634" s="14"/>
      <c r="J634" s="14" t="s">
        <v>2471</v>
      </c>
      <c r="K634" s="14" t="s">
        <v>2472</v>
      </c>
      <c r="L634" s="14"/>
      <c r="M634" s="14" t="s">
        <v>285</v>
      </c>
      <c r="N634" s="14" t="s">
        <v>74</v>
      </c>
      <c r="O634" s="14" t="s">
        <v>68</v>
      </c>
      <c r="P634" s="14" t="s">
        <v>113</v>
      </c>
      <c r="Q634" s="14" t="s">
        <v>2473</v>
      </c>
      <c r="R634" s="14">
        <v>12001</v>
      </c>
      <c r="S634" s="14">
        <v>599</v>
      </c>
      <c r="T634" s="14">
        <v>219494</v>
      </c>
      <c r="U634" s="14">
        <v>630431</v>
      </c>
    </row>
    <row r="635" spans="1:21">
      <c r="A635" s="17">
        <v>12</v>
      </c>
      <c r="B635" s="15" t="s">
        <v>14</v>
      </c>
      <c r="C635" s="17">
        <v>542</v>
      </c>
      <c r="D635" s="14" t="s">
        <v>769</v>
      </c>
      <c r="E635" s="14" t="str">
        <f t="shared" si="9"/>
        <v>ראש פינה. מספר סניף: 542</v>
      </c>
      <c r="F635" s="14" t="s">
        <v>2474</v>
      </c>
      <c r="G635" s="14" t="s">
        <v>769</v>
      </c>
      <c r="H635" s="14">
        <v>1200000</v>
      </c>
      <c r="I635" s="14">
        <v>111</v>
      </c>
      <c r="J635" s="14" t="s">
        <v>2475</v>
      </c>
      <c r="K635" s="14" t="s">
        <v>2476</v>
      </c>
      <c r="L635" s="14"/>
      <c r="M635" s="14" t="s">
        <v>285</v>
      </c>
      <c r="N635" s="14" t="s">
        <v>67</v>
      </c>
      <c r="O635" s="14" t="s">
        <v>68</v>
      </c>
      <c r="P635" s="14" t="s">
        <v>113</v>
      </c>
      <c r="Q635" s="14"/>
      <c r="R635" s="14"/>
      <c r="S635" s="14"/>
      <c r="T635" s="14">
        <v>251827</v>
      </c>
      <c r="U635" s="14">
        <v>763833</v>
      </c>
    </row>
    <row r="636" spans="1:21">
      <c r="A636" s="17">
        <v>12</v>
      </c>
      <c r="B636" s="15" t="s">
        <v>14</v>
      </c>
      <c r="C636" s="17">
        <v>543</v>
      </c>
      <c r="D636" s="14" t="s">
        <v>2477</v>
      </c>
      <c r="E636" s="14" t="str">
        <f t="shared" si="9"/>
        <v>כורזין. מספר סניף: 543</v>
      </c>
      <c r="F636" s="14" t="s">
        <v>2478</v>
      </c>
      <c r="G636" s="14" t="s">
        <v>991</v>
      </c>
      <c r="H636" s="14">
        <v>5358305</v>
      </c>
      <c r="I636" s="14"/>
      <c r="J636" s="14" t="s">
        <v>2479</v>
      </c>
      <c r="K636" s="14" t="s">
        <v>2480</v>
      </c>
      <c r="L636" s="14"/>
      <c r="M636" s="14" t="s">
        <v>285</v>
      </c>
      <c r="N636" s="14" t="s">
        <v>74</v>
      </c>
      <c r="O636" s="14" t="s">
        <v>68</v>
      </c>
      <c r="P636" s="14" t="s">
        <v>113</v>
      </c>
      <c r="Q636" s="14"/>
      <c r="R636" s="14"/>
      <c r="S636" s="14"/>
      <c r="T636" s="14">
        <v>182804</v>
      </c>
      <c r="U636" s="14">
        <v>663055</v>
      </c>
    </row>
    <row r="637" spans="1:21">
      <c r="A637" s="17">
        <v>12</v>
      </c>
      <c r="B637" s="15" t="s">
        <v>14</v>
      </c>
      <c r="C637" s="17">
        <v>544</v>
      </c>
      <c r="D637" s="14" t="s">
        <v>2481</v>
      </c>
      <c r="E637" s="14" t="str">
        <f t="shared" si="9"/>
        <v>הדרים. מספר סניף: 544</v>
      </c>
      <c r="F637" s="14" t="s">
        <v>2482</v>
      </c>
      <c r="G637" s="14" t="s">
        <v>233</v>
      </c>
      <c r="H637" s="14">
        <v>7654041</v>
      </c>
      <c r="I637" s="14"/>
      <c r="J637" s="14" t="s">
        <v>2483</v>
      </c>
      <c r="K637" s="14" t="s">
        <v>2484</v>
      </c>
      <c r="L637" s="14"/>
      <c r="M637" s="14" t="s">
        <v>285</v>
      </c>
      <c r="N637" s="14" t="s">
        <v>74</v>
      </c>
      <c r="O637" s="14" t="s">
        <v>68</v>
      </c>
      <c r="P637" s="14" t="s">
        <v>113</v>
      </c>
      <c r="Q637" s="14"/>
      <c r="R637" s="14"/>
      <c r="S637" s="14"/>
      <c r="T637" s="14">
        <v>182379</v>
      </c>
      <c r="U637" s="14">
        <v>644300</v>
      </c>
    </row>
    <row r="638" spans="1:21">
      <c r="A638" s="17">
        <v>12</v>
      </c>
      <c r="B638" s="15" t="s">
        <v>14</v>
      </c>
      <c r="C638" s="17">
        <v>546</v>
      </c>
      <c r="D638" s="14" t="s">
        <v>2485</v>
      </c>
      <c r="E638" s="14" t="str">
        <f t="shared" si="9"/>
        <v>מרום-נוה. מספר סניף: 546</v>
      </c>
      <c r="F638" s="14" t="s">
        <v>2486</v>
      </c>
      <c r="G638" s="14" t="s">
        <v>146</v>
      </c>
      <c r="H638" s="14">
        <v>5236425</v>
      </c>
      <c r="I638" s="14"/>
      <c r="J638" s="14" t="s">
        <v>2487</v>
      </c>
      <c r="K638" s="14" t="s">
        <v>2488</v>
      </c>
      <c r="L638" s="14"/>
      <c r="M638" s="14" t="s">
        <v>285</v>
      </c>
      <c r="N638" s="14" t="s">
        <v>67</v>
      </c>
      <c r="O638" s="14" t="s">
        <v>68</v>
      </c>
      <c r="P638" s="14" t="s">
        <v>113</v>
      </c>
      <c r="Q638" s="14"/>
      <c r="R638" s="14"/>
      <c r="S638" s="14"/>
      <c r="T638" s="14">
        <v>183945</v>
      </c>
      <c r="U638" s="14">
        <v>664558</v>
      </c>
    </row>
    <row r="639" spans="1:21">
      <c r="A639" s="17">
        <v>12</v>
      </c>
      <c r="B639" s="15" t="s">
        <v>14</v>
      </c>
      <c r="C639" s="17">
        <v>547</v>
      </c>
      <c r="D639" s="14" t="s">
        <v>2489</v>
      </c>
      <c r="E639" s="14" t="str">
        <f t="shared" si="9"/>
        <v>אוניברסיטת בן גוריון. מספר סניף: 547</v>
      </c>
      <c r="F639" s="14" t="s">
        <v>2490</v>
      </c>
      <c r="G639" s="14" t="s">
        <v>98</v>
      </c>
      <c r="H639" s="14">
        <v>84105</v>
      </c>
      <c r="I639" s="14"/>
      <c r="J639" s="14" t="s">
        <v>2491</v>
      </c>
      <c r="K639" s="14" t="s">
        <v>2492</v>
      </c>
      <c r="L639" s="14"/>
      <c r="M639" s="14" t="s">
        <v>285</v>
      </c>
      <c r="N639" s="14" t="s">
        <v>74</v>
      </c>
      <c r="O639" s="14" t="s">
        <v>68</v>
      </c>
      <c r="P639" s="14" t="s">
        <v>113</v>
      </c>
      <c r="Q639" s="14"/>
      <c r="R639" s="14"/>
      <c r="S639" s="14"/>
      <c r="T639" s="14">
        <v>181112</v>
      </c>
      <c r="U639" s="14">
        <v>574643</v>
      </c>
    </row>
    <row r="640" spans="1:21">
      <c r="A640" s="17">
        <v>12</v>
      </c>
      <c r="B640" s="15" t="s">
        <v>14</v>
      </c>
      <c r="C640" s="17">
        <v>548</v>
      </c>
      <c r="D640" s="14" t="s">
        <v>2493</v>
      </c>
      <c r="E640" s="14" t="str">
        <f t="shared" si="9"/>
        <v>אום אל פחם. מספר סניף: 548</v>
      </c>
      <c r="F640" s="14" t="s">
        <v>2494</v>
      </c>
      <c r="G640" s="14" t="s">
        <v>2493</v>
      </c>
      <c r="H640" s="14">
        <v>3001000</v>
      </c>
      <c r="I640" s="14"/>
      <c r="J640" s="14" t="s">
        <v>2495</v>
      </c>
      <c r="K640" s="14" t="s">
        <v>2496</v>
      </c>
      <c r="L640" s="14"/>
      <c r="M640" s="14" t="s">
        <v>285</v>
      </c>
      <c r="N640" s="14" t="s">
        <v>74</v>
      </c>
      <c r="O640" s="14" t="s">
        <v>68</v>
      </c>
      <c r="P640" s="14" t="s">
        <v>113</v>
      </c>
      <c r="Q640" s="14"/>
      <c r="R640" s="14"/>
      <c r="S640" s="14"/>
      <c r="T640" s="14">
        <v>214804</v>
      </c>
      <c r="U640" s="14">
        <v>714596</v>
      </c>
    </row>
    <row r="641" spans="1:21">
      <c r="A641" s="17">
        <v>12</v>
      </c>
      <c r="B641" s="15" t="s">
        <v>14</v>
      </c>
      <c r="C641" s="17">
        <v>549</v>
      </c>
      <c r="D641" s="14" t="s">
        <v>2497</v>
      </c>
      <c r="E641" s="14" t="str">
        <f t="shared" si="9"/>
        <v>כפר תבור. מספר סניף: 549</v>
      </c>
      <c r="F641" s="14" t="s">
        <v>2498</v>
      </c>
      <c r="G641" s="14" t="s">
        <v>2497</v>
      </c>
      <c r="H641" s="14">
        <v>1524100</v>
      </c>
      <c r="I641" s="14">
        <v>13</v>
      </c>
      <c r="J641" s="14" t="s">
        <v>2499</v>
      </c>
      <c r="K641" s="14" t="s">
        <v>2500</v>
      </c>
      <c r="L641" s="14"/>
      <c r="M641" s="14" t="s">
        <v>285</v>
      </c>
      <c r="N641" s="14" t="s">
        <v>74</v>
      </c>
      <c r="O641" s="14" t="s">
        <v>68</v>
      </c>
      <c r="P641" s="14" t="s">
        <v>113</v>
      </c>
      <c r="Q641" s="14"/>
      <c r="R641" s="14"/>
      <c r="S641" s="14"/>
      <c r="T641" s="14">
        <v>239649</v>
      </c>
      <c r="U641" s="14">
        <v>732204</v>
      </c>
    </row>
    <row r="642" spans="1:21">
      <c r="A642" s="17">
        <v>12</v>
      </c>
      <c r="B642" s="15" t="s">
        <v>14</v>
      </c>
      <c r="C642" s="17">
        <v>550</v>
      </c>
      <c r="D642" s="14" t="s">
        <v>2501</v>
      </c>
      <c r="E642" s="14" t="str">
        <f t="shared" si="9"/>
        <v>הגולן. מספר סניף: 550</v>
      </c>
      <c r="F642" s="14" t="s">
        <v>2502</v>
      </c>
      <c r="G642" s="14" t="s">
        <v>2503</v>
      </c>
      <c r="H642" s="14">
        <v>1294400</v>
      </c>
      <c r="I642" s="14"/>
      <c r="J642" s="14" t="s">
        <v>2504</v>
      </c>
      <c r="K642" s="14" t="s">
        <v>2505</v>
      </c>
      <c r="L642" s="14"/>
      <c r="M642" s="14" t="s">
        <v>285</v>
      </c>
      <c r="N642" s="14" t="s">
        <v>74</v>
      </c>
      <c r="O642" s="14" t="s">
        <v>68</v>
      </c>
      <c r="P642" s="14" t="s">
        <v>113</v>
      </c>
      <c r="Q642" s="14"/>
      <c r="R642" s="14"/>
      <c r="S642" s="14"/>
      <c r="T642" s="14">
        <v>264781</v>
      </c>
      <c r="U642" s="14">
        <v>744959</v>
      </c>
    </row>
    <row r="643" spans="1:21">
      <c r="A643" s="17">
        <v>12</v>
      </c>
      <c r="B643" s="15" t="s">
        <v>14</v>
      </c>
      <c r="C643" s="17">
        <v>551</v>
      </c>
      <c r="D643" s="14" t="s">
        <v>2506</v>
      </c>
      <c r="E643" s="14" t="str">
        <f t="shared" ref="E643:E706" si="10">D643&amp;"."&amp;" "&amp;"מספר סניף:"&amp;" "&amp;C643</f>
        <v>קלנסווה. מספר סניף: 551</v>
      </c>
      <c r="F643" s="14" t="s">
        <v>2507</v>
      </c>
      <c r="G643" s="14" t="s">
        <v>2506</v>
      </c>
      <c r="H643" s="14">
        <v>4064000</v>
      </c>
      <c r="I643" s="14">
        <v>2378</v>
      </c>
      <c r="J643" s="14" t="s">
        <v>2508</v>
      </c>
      <c r="K643" s="14" t="s">
        <v>2509</v>
      </c>
      <c r="L643" s="14"/>
      <c r="M643" s="14" t="s">
        <v>285</v>
      </c>
      <c r="N643" s="14" t="s">
        <v>74</v>
      </c>
      <c r="O643" s="14" t="s">
        <v>68</v>
      </c>
      <c r="P643" s="14" t="s">
        <v>113</v>
      </c>
      <c r="Q643" s="14"/>
      <c r="R643" s="14"/>
      <c r="S643" s="14"/>
      <c r="T643" s="14">
        <v>198455</v>
      </c>
      <c r="U643" s="14">
        <v>688032</v>
      </c>
    </row>
    <row r="644" spans="1:21">
      <c r="A644" s="17">
        <v>12</v>
      </c>
      <c r="B644" s="15" t="s">
        <v>14</v>
      </c>
      <c r="C644" s="17">
        <v>552</v>
      </c>
      <c r="D644" s="14" t="s">
        <v>2510</v>
      </c>
      <c r="E644" s="14" t="str">
        <f t="shared" si="10"/>
        <v>בלינסון. מספר סניף: 552</v>
      </c>
      <c r="F644" s="14" t="s">
        <v>2511</v>
      </c>
      <c r="G644" s="14" t="s">
        <v>107</v>
      </c>
      <c r="H644" s="14">
        <v>4959278</v>
      </c>
      <c r="I644" s="14"/>
      <c r="J644" s="14" t="s">
        <v>2512</v>
      </c>
      <c r="K644" s="14" t="s">
        <v>2513</v>
      </c>
      <c r="L644" s="14"/>
      <c r="M644" s="14" t="s">
        <v>285</v>
      </c>
      <c r="N644" s="14" t="s">
        <v>74</v>
      </c>
      <c r="O644" s="14" t="s">
        <v>68</v>
      </c>
      <c r="P644" s="14" t="s">
        <v>113</v>
      </c>
      <c r="Q644" s="14"/>
      <c r="R644" s="14"/>
      <c r="S644" s="14"/>
      <c r="T644" s="14">
        <v>187382</v>
      </c>
      <c r="U644" s="14">
        <v>666494</v>
      </c>
    </row>
    <row r="645" spans="1:21">
      <c r="A645" s="17">
        <v>12</v>
      </c>
      <c r="B645" s="15" t="s">
        <v>14</v>
      </c>
      <c r="C645" s="17">
        <v>555</v>
      </c>
      <c r="D645" s="14" t="s">
        <v>2514</v>
      </c>
      <c r="E645" s="14" t="str">
        <f t="shared" si="10"/>
        <v>השקד. מספר סניף: 555</v>
      </c>
      <c r="F645" s="14" t="s">
        <v>2515</v>
      </c>
      <c r="G645" s="14" t="s">
        <v>157</v>
      </c>
      <c r="H645" s="14">
        <v>7522311</v>
      </c>
      <c r="I645" s="14"/>
      <c r="J645" s="14" t="s">
        <v>2516</v>
      </c>
      <c r="K645" s="14" t="s">
        <v>2517</v>
      </c>
      <c r="L645" s="14"/>
      <c r="M645" s="14" t="s">
        <v>285</v>
      </c>
      <c r="N645" s="14" t="s">
        <v>74</v>
      </c>
      <c r="O645" s="14" t="s">
        <v>68</v>
      </c>
      <c r="P645" s="14" t="s">
        <v>2518</v>
      </c>
      <c r="Q645" s="14"/>
      <c r="R645" s="14"/>
      <c r="S645" s="14"/>
      <c r="T645" s="14">
        <v>180888</v>
      </c>
      <c r="U645" s="14">
        <v>652430</v>
      </c>
    </row>
    <row r="646" spans="1:21">
      <c r="A646" s="17">
        <v>12</v>
      </c>
      <c r="B646" s="15" t="s">
        <v>14</v>
      </c>
      <c r="C646" s="17">
        <v>556</v>
      </c>
      <c r="D646" s="14" t="s">
        <v>867</v>
      </c>
      <c r="E646" s="14" t="str">
        <f t="shared" si="10"/>
        <v>נתיבות. מספר סניף: 556</v>
      </c>
      <c r="F646" s="14" t="s">
        <v>2519</v>
      </c>
      <c r="G646" s="14" t="s">
        <v>867</v>
      </c>
      <c r="H646" s="14">
        <v>80200</v>
      </c>
      <c r="I646" s="14"/>
      <c r="J646" s="14" t="s">
        <v>2520</v>
      </c>
      <c r="K646" s="14" t="s">
        <v>2521</v>
      </c>
      <c r="L646" s="14"/>
      <c r="M646" s="14" t="s">
        <v>285</v>
      </c>
      <c r="N646" s="14" t="s">
        <v>74</v>
      </c>
      <c r="O646" s="14" t="s">
        <v>68</v>
      </c>
      <c r="P646" s="14" t="s">
        <v>113</v>
      </c>
      <c r="Q646" s="14"/>
      <c r="R646" s="14"/>
      <c r="S646" s="14"/>
      <c r="T646" s="14">
        <v>161891</v>
      </c>
      <c r="U646" s="14">
        <v>592620</v>
      </c>
    </row>
    <row r="647" spans="1:21">
      <c r="A647" s="17">
        <v>12</v>
      </c>
      <c r="B647" s="15" t="s">
        <v>14</v>
      </c>
      <c r="C647" s="17">
        <v>557</v>
      </c>
      <c r="D647" s="14" t="s">
        <v>2522</v>
      </c>
      <c r="E647" s="14" t="str">
        <f t="shared" si="10"/>
        <v>קרית קריניצי. מספר סניף: 557</v>
      </c>
      <c r="F647" s="14" t="s">
        <v>2523</v>
      </c>
      <c r="G647" s="14" t="s">
        <v>146</v>
      </c>
      <c r="H647" s="14">
        <v>5262209</v>
      </c>
      <c r="I647" s="14"/>
      <c r="J647" s="14" t="s">
        <v>2524</v>
      </c>
      <c r="K647" s="14" t="s">
        <v>2525</v>
      </c>
      <c r="L647" s="14"/>
      <c r="M647" s="14" t="s">
        <v>285</v>
      </c>
      <c r="N647" s="14" t="s">
        <v>74</v>
      </c>
      <c r="O647" s="14" t="s">
        <v>68</v>
      </c>
      <c r="P647" s="14" t="s">
        <v>113</v>
      </c>
      <c r="Q647" s="14"/>
      <c r="R647" s="14"/>
      <c r="S647" s="14"/>
      <c r="T647" s="14">
        <v>185937</v>
      </c>
      <c r="U647" s="14">
        <v>662494</v>
      </c>
    </row>
    <row r="648" spans="1:21">
      <c r="A648" s="17">
        <v>12</v>
      </c>
      <c r="B648" s="15" t="s">
        <v>14</v>
      </c>
      <c r="C648" s="17">
        <v>558</v>
      </c>
      <c r="D648" s="14" t="s">
        <v>2526</v>
      </c>
      <c r="E648" s="14" t="str">
        <f t="shared" si="10"/>
        <v>אילון. מספר סניף: 558</v>
      </c>
      <c r="F648" s="14" t="s">
        <v>2527</v>
      </c>
      <c r="G648" s="14" t="s">
        <v>88</v>
      </c>
      <c r="H648" s="14">
        <v>67021</v>
      </c>
      <c r="I648" s="14"/>
      <c r="J648" s="14" t="s">
        <v>2528</v>
      </c>
      <c r="K648" s="14" t="s">
        <v>2529</v>
      </c>
      <c r="L648" s="14"/>
      <c r="M648" s="14" t="s">
        <v>285</v>
      </c>
      <c r="N648" s="14" t="s">
        <v>74</v>
      </c>
      <c r="O648" s="14" t="s">
        <v>68</v>
      </c>
      <c r="P648" s="14" t="s">
        <v>113</v>
      </c>
      <c r="Q648" s="14"/>
      <c r="R648" s="14"/>
      <c r="S648" s="14"/>
      <c r="T648" s="14">
        <v>180440</v>
      </c>
      <c r="U648" s="14">
        <v>664599</v>
      </c>
    </row>
    <row r="649" spans="1:21">
      <c r="A649" s="17">
        <v>12</v>
      </c>
      <c r="B649" s="15" t="s">
        <v>14</v>
      </c>
      <c r="C649" s="17">
        <v>559</v>
      </c>
      <c r="D649" s="14" t="s">
        <v>2530</v>
      </c>
      <c r="E649" s="14" t="str">
        <f t="shared" si="10"/>
        <v>הדר טל. מספר סניף: 559</v>
      </c>
      <c r="F649" s="14" t="s">
        <v>2531</v>
      </c>
      <c r="G649" s="14" t="s">
        <v>101</v>
      </c>
      <c r="H649" s="14">
        <v>4462825</v>
      </c>
      <c r="I649" s="14"/>
      <c r="J649" s="14" t="s">
        <v>2532</v>
      </c>
      <c r="K649" s="14" t="s">
        <v>2533</v>
      </c>
      <c r="L649" s="14"/>
      <c r="M649" s="14" t="s">
        <v>285</v>
      </c>
      <c r="N649" s="14" t="s">
        <v>74</v>
      </c>
      <c r="O649" s="14" t="s">
        <v>68</v>
      </c>
      <c r="P649" s="14" t="s">
        <v>113</v>
      </c>
      <c r="Q649" s="14"/>
      <c r="R649" s="14"/>
      <c r="S649" s="14"/>
      <c r="T649" s="14">
        <v>193488</v>
      </c>
      <c r="U649" s="14">
        <v>676581</v>
      </c>
    </row>
    <row r="650" spans="1:21">
      <c r="A650" s="17">
        <v>12</v>
      </c>
      <c r="B650" s="15" t="s">
        <v>14</v>
      </c>
      <c r="C650" s="17">
        <v>562</v>
      </c>
      <c r="D650" s="14" t="s">
        <v>2534</v>
      </c>
      <c r="E650" s="14" t="str">
        <f t="shared" si="10"/>
        <v>חיפה עסקים. מספר סניף: 562</v>
      </c>
      <c r="F650" s="14" t="s">
        <v>2535</v>
      </c>
      <c r="G650" s="14" t="s">
        <v>174</v>
      </c>
      <c r="H650" s="14">
        <v>3309502</v>
      </c>
      <c r="I650" s="14"/>
      <c r="J650" s="14" t="s">
        <v>2536</v>
      </c>
      <c r="K650" s="14" t="s">
        <v>2537</v>
      </c>
      <c r="L650" s="14"/>
      <c r="M650" s="14" t="s">
        <v>285</v>
      </c>
      <c r="N650" s="14" t="s">
        <v>74</v>
      </c>
      <c r="O650" s="14" t="s">
        <v>68</v>
      </c>
      <c r="P650" s="14" t="s">
        <v>2538</v>
      </c>
      <c r="Q650" s="14"/>
      <c r="R650" s="14"/>
      <c r="S650" s="14"/>
      <c r="T650" s="14">
        <v>200301</v>
      </c>
      <c r="U650" s="14">
        <v>746951</v>
      </c>
    </row>
    <row r="651" spans="1:21">
      <c r="A651" s="17">
        <v>12</v>
      </c>
      <c r="B651" s="15" t="s">
        <v>14</v>
      </c>
      <c r="C651" s="17">
        <v>564</v>
      </c>
      <c r="D651" s="14" t="s">
        <v>2539</v>
      </c>
      <c r="E651" s="14" t="str">
        <f t="shared" si="10"/>
        <v>מבצע עובדה. מספר סניף: 564</v>
      </c>
      <c r="F651" s="14" t="s">
        <v>2540</v>
      </c>
      <c r="G651" s="14" t="s">
        <v>98</v>
      </c>
      <c r="H651" s="14">
        <v>8479601</v>
      </c>
      <c r="I651" s="14"/>
      <c r="J651" s="14" t="s">
        <v>2541</v>
      </c>
      <c r="K651" s="14" t="s">
        <v>2542</v>
      </c>
      <c r="L651" s="14"/>
      <c r="M651" s="14" t="s">
        <v>285</v>
      </c>
      <c r="N651" s="14" t="s">
        <v>74</v>
      </c>
      <c r="O651" s="14" t="s">
        <v>68</v>
      </c>
      <c r="P651" s="14" t="s">
        <v>113</v>
      </c>
      <c r="Q651" s="14"/>
      <c r="R651" s="14"/>
      <c r="S651" s="14"/>
      <c r="T651" s="14">
        <v>178973</v>
      </c>
      <c r="U651" s="14">
        <v>574696</v>
      </c>
    </row>
    <row r="652" spans="1:21">
      <c r="A652" s="17">
        <v>12</v>
      </c>
      <c r="B652" s="15" t="s">
        <v>14</v>
      </c>
      <c r="C652" s="17">
        <v>567</v>
      </c>
      <c r="D652" s="14" t="s">
        <v>2543</v>
      </c>
      <c r="E652" s="14" t="str">
        <f t="shared" si="10"/>
        <v>בית אסיה. מספר סניף: 567</v>
      </c>
      <c r="F652" s="14" t="s">
        <v>2544</v>
      </c>
      <c r="G652" s="14" t="s">
        <v>88</v>
      </c>
      <c r="H652" s="14">
        <v>6423904</v>
      </c>
      <c r="I652" s="14"/>
      <c r="J652" s="14" t="s">
        <v>2545</v>
      </c>
      <c r="K652" s="14" t="s">
        <v>2546</v>
      </c>
      <c r="L652" s="14"/>
      <c r="M652" s="14" t="s">
        <v>285</v>
      </c>
      <c r="N652" s="14" t="s">
        <v>74</v>
      </c>
      <c r="O652" s="14" t="s">
        <v>68</v>
      </c>
      <c r="P652" s="14" t="s">
        <v>113</v>
      </c>
      <c r="Q652" s="14"/>
      <c r="R652" s="14"/>
      <c r="S652" s="14"/>
      <c r="T652" s="14">
        <v>180191</v>
      </c>
      <c r="U652" s="14">
        <v>665054</v>
      </c>
    </row>
    <row r="653" spans="1:21">
      <c r="A653" s="17">
        <v>12</v>
      </c>
      <c r="B653" s="15" t="s">
        <v>14</v>
      </c>
      <c r="C653" s="17">
        <v>568</v>
      </c>
      <c r="D653" s="14" t="s">
        <v>523</v>
      </c>
      <c r="E653" s="14" t="str">
        <f t="shared" si="10"/>
        <v>רמת אביב ג'. מספר סניף: 568</v>
      </c>
      <c r="F653" s="14" t="s">
        <v>2547</v>
      </c>
      <c r="G653" s="14" t="s">
        <v>88</v>
      </c>
      <c r="H653" s="14">
        <v>6949218</v>
      </c>
      <c r="I653" s="14"/>
      <c r="J653" s="14" t="s">
        <v>2548</v>
      </c>
      <c r="K653" s="14" t="s">
        <v>2549</v>
      </c>
      <c r="L653" s="14"/>
      <c r="M653" s="14" t="s">
        <v>285</v>
      </c>
      <c r="N653" s="14" t="s">
        <v>74</v>
      </c>
      <c r="O653" s="14" t="s">
        <v>68</v>
      </c>
      <c r="P653" s="14" t="s">
        <v>113</v>
      </c>
      <c r="Q653" s="14"/>
      <c r="R653" s="14"/>
      <c r="S653" s="14"/>
      <c r="T653" s="14">
        <v>181697</v>
      </c>
      <c r="U653" s="14">
        <v>670200</v>
      </c>
    </row>
    <row r="654" spans="1:21">
      <c r="A654" s="17">
        <v>12</v>
      </c>
      <c r="B654" s="15" t="s">
        <v>14</v>
      </c>
      <c r="C654" s="17">
        <v>569</v>
      </c>
      <c r="D654" s="14" t="s">
        <v>1620</v>
      </c>
      <c r="E654" s="14" t="str">
        <f t="shared" si="10"/>
        <v>מרכז כלל. מספר סניף: 569</v>
      </c>
      <c r="F654" s="14" t="s">
        <v>1621</v>
      </c>
      <c r="G654" s="14" t="s">
        <v>62</v>
      </c>
      <c r="H654" s="14">
        <v>9434001</v>
      </c>
      <c r="I654" s="14">
        <v>28038</v>
      </c>
      <c r="J654" s="14" t="s">
        <v>2550</v>
      </c>
      <c r="K654" s="14" t="s">
        <v>2551</v>
      </c>
      <c r="L654" s="14"/>
      <c r="M654" s="14" t="s">
        <v>285</v>
      </c>
      <c r="N654" s="14" t="s">
        <v>74</v>
      </c>
      <c r="O654" s="14" t="s">
        <v>68</v>
      </c>
      <c r="P654" s="14" t="s">
        <v>113</v>
      </c>
      <c r="Q654" s="14" t="s">
        <v>2552</v>
      </c>
      <c r="R654" s="14">
        <v>12001</v>
      </c>
      <c r="S654" s="14">
        <v>690</v>
      </c>
      <c r="T654" s="14">
        <v>220483</v>
      </c>
      <c r="U654" s="14">
        <v>632417</v>
      </c>
    </row>
    <row r="655" spans="1:21">
      <c r="A655" s="17">
        <v>12</v>
      </c>
      <c r="B655" s="15" t="s">
        <v>14</v>
      </c>
      <c r="C655" s="17">
        <v>570</v>
      </c>
      <c r="D655" s="14" t="s">
        <v>2269</v>
      </c>
      <c r="E655" s="14" t="str">
        <f t="shared" si="10"/>
        <v>עומר. מספר סניף: 570</v>
      </c>
      <c r="F655" s="14" t="s">
        <v>2553</v>
      </c>
      <c r="G655" s="14" t="s">
        <v>2269</v>
      </c>
      <c r="H655" s="14">
        <v>8496500</v>
      </c>
      <c r="I655" s="14"/>
      <c r="J655" s="14" t="s">
        <v>2554</v>
      </c>
      <c r="K655" s="14" t="s">
        <v>2555</v>
      </c>
      <c r="L655" s="14"/>
      <c r="M655" s="14" t="s">
        <v>285</v>
      </c>
      <c r="N655" s="14" t="s">
        <v>74</v>
      </c>
      <c r="O655" s="14" t="s">
        <v>68</v>
      </c>
      <c r="P655" s="14" t="s">
        <v>113</v>
      </c>
      <c r="Q655" s="14"/>
      <c r="R655" s="14"/>
      <c r="S655" s="14"/>
      <c r="T655" s="14">
        <v>185426</v>
      </c>
      <c r="U655" s="14">
        <v>574791</v>
      </c>
    </row>
    <row r="656" spans="1:21">
      <c r="A656" s="17">
        <v>12</v>
      </c>
      <c r="B656" s="15" t="s">
        <v>14</v>
      </c>
      <c r="C656" s="17">
        <v>572</v>
      </c>
      <c r="D656" s="14" t="s">
        <v>2556</v>
      </c>
      <c r="E656" s="14" t="str">
        <f t="shared" si="10"/>
        <v>כצנלסון. מספר סניף: 572</v>
      </c>
      <c r="F656" s="14" t="s">
        <v>2557</v>
      </c>
      <c r="G656" s="14" t="s">
        <v>157</v>
      </c>
      <c r="H656" s="14">
        <v>7521819</v>
      </c>
      <c r="I656" s="14"/>
      <c r="J656" s="14" t="s">
        <v>2558</v>
      </c>
      <c r="K656" s="14" t="s">
        <v>2559</v>
      </c>
      <c r="L656" s="14"/>
      <c r="M656" s="14" t="s">
        <v>285</v>
      </c>
      <c r="N656" s="14" t="s">
        <v>74</v>
      </c>
      <c r="O656" s="14" t="s">
        <v>68</v>
      </c>
      <c r="P656" s="14" t="s">
        <v>113</v>
      </c>
      <c r="Q656" s="14"/>
      <c r="R656" s="14"/>
      <c r="S656" s="14"/>
      <c r="T656" s="14">
        <v>181169</v>
      </c>
      <c r="U656" s="14">
        <v>652723</v>
      </c>
    </row>
    <row r="657" spans="1:21">
      <c r="A657" s="17">
        <v>12</v>
      </c>
      <c r="B657" s="15" t="s">
        <v>14</v>
      </c>
      <c r="C657" s="17">
        <v>573</v>
      </c>
      <c r="D657" s="14" t="s">
        <v>2560</v>
      </c>
      <c r="E657" s="14" t="str">
        <f t="shared" si="10"/>
        <v>נוה מונוסון. מספר סניף: 573</v>
      </c>
      <c r="F657" s="14" t="s">
        <v>2561</v>
      </c>
      <c r="G657" s="14" t="s">
        <v>2560</v>
      </c>
      <c r="H657" s="14">
        <v>60190</v>
      </c>
      <c r="I657" s="14">
        <v>2713</v>
      </c>
      <c r="J657" s="14" t="s">
        <v>2562</v>
      </c>
      <c r="K657" s="14" t="s">
        <v>2563</v>
      </c>
      <c r="L657" s="14"/>
      <c r="M657" s="14" t="s">
        <v>285</v>
      </c>
      <c r="N657" s="14" t="s">
        <v>74</v>
      </c>
      <c r="O657" s="14" t="s">
        <v>68</v>
      </c>
      <c r="P657" s="14" t="s">
        <v>113</v>
      </c>
      <c r="Q657" s="14" t="s">
        <v>275</v>
      </c>
      <c r="R657" s="14">
        <v>12001</v>
      </c>
      <c r="S657" s="14">
        <v>617</v>
      </c>
      <c r="T657" s="14">
        <v>188207</v>
      </c>
      <c r="U657" s="14">
        <v>659622</v>
      </c>
    </row>
    <row r="658" spans="1:21">
      <c r="A658" s="17">
        <v>12</v>
      </c>
      <c r="B658" s="15" t="s">
        <v>14</v>
      </c>
      <c r="C658" s="17">
        <v>574</v>
      </c>
      <c r="D658" s="14" t="s">
        <v>2564</v>
      </c>
      <c r="E658" s="14" t="str">
        <f t="shared" si="10"/>
        <v>הפלמ"ח. מספר סניף: 574</v>
      </c>
      <c r="F658" s="14" t="s">
        <v>2565</v>
      </c>
      <c r="G658" s="14" t="s">
        <v>62</v>
      </c>
      <c r="H658" s="14">
        <v>9254252</v>
      </c>
      <c r="I658" s="14"/>
      <c r="J658" s="14" t="s">
        <v>2566</v>
      </c>
      <c r="K658" s="14" t="s">
        <v>2567</v>
      </c>
      <c r="L658" s="14"/>
      <c r="M658" s="14" t="s">
        <v>285</v>
      </c>
      <c r="N658" s="14" t="s">
        <v>74</v>
      </c>
      <c r="O658" s="14" t="s">
        <v>68</v>
      </c>
      <c r="P658" s="14" t="s">
        <v>113</v>
      </c>
      <c r="Q658" s="14"/>
      <c r="R658" s="14"/>
      <c r="S658" s="14"/>
      <c r="T658" s="14">
        <v>219928</v>
      </c>
      <c r="U658" s="14">
        <v>630465</v>
      </c>
    </row>
    <row r="659" spans="1:21">
      <c r="A659" s="17">
        <v>12</v>
      </c>
      <c r="B659" s="15" t="s">
        <v>14</v>
      </c>
      <c r="C659" s="17">
        <v>575</v>
      </c>
      <c r="D659" s="14" t="s">
        <v>2568</v>
      </c>
      <c r="E659" s="14" t="str">
        <f t="shared" si="10"/>
        <v>שמואל הנציב. מספר סניף: 575</v>
      </c>
      <c r="F659" s="14" t="s">
        <v>2569</v>
      </c>
      <c r="G659" s="14" t="s">
        <v>148</v>
      </c>
      <c r="H659" s="14">
        <v>4228132</v>
      </c>
      <c r="I659" s="14"/>
      <c r="J659" s="14" t="s">
        <v>2570</v>
      </c>
      <c r="K659" s="14" t="s">
        <v>2571</v>
      </c>
      <c r="L659" s="14"/>
      <c r="M659" s="14" t="s">
        <v>285</v>
      </c>
      <c r="N659" s="14" t="s">
        <v>74</v>
      </c>
      <c r="O659" s="14" t="s">
        <v>68</v>
      </c>
      <c r="P659" s="14" t="s">
        <v>113</v>
      </c>
      <c r="Q659" s="14"/>
      <c r="R659" s="14"/>
      <c r="S659" s="14"/>
      <c r="T659" s="14">
        <v>186714</v>
      </c>
      <c r="U659" s="14">
        <v>693075</v>
      </c>
    </row>
    <row r="660" spans="1:21">
      <c r="A660" s="17">
        <v>12</v>
      </c>
      <c r="B660" s="15" t="s">
        <v>14</v>
      </c>
      <c r="C660" s="17">
        <v>576</v>
      </c>
      <c r="D660" s="14" t="s">
        <v>2572</v>
      </c>
      <c r="E660" s="14" t="str">
        <f t="shared" si="10"/>
        <v>חרוד. מספר סניף: 576</v>
      </c>
      <c r="F660" s="14" t="s">
        <v>2573</v>
      </c>
      <c r="G660" s="14" t="s">
        <v>182</v>
      </c>
      <c r="H660" s="14">
        <v>1758404</v>
      </c>
      <c r="I660" s="14"/>
      <c r="J660" s="14" t="s">
        <v>2574</v>
      </c>
      <c r="K660" s="14" t="s">
        <v>2575</v>
      </c>
      <c r="L660" s="14"/>
      <c r="M660" s="14" t="s">
        <v>285</v>
      </c>
      <c r="N660" s="14" t="s">
        <v>74</v>
      </c>
      <c r="O660" s="14" t="s">
        <v>68</v>
      </c>
      <c r="P660" s="14" t="s">
        <v>113</v>
      </c>
      <c r="Q660" s="14"/>
      <c r="R660" s="14"/>
      <c r="S660" s="14"/>
      <c r="T660" s="14">
        <v>229892</v>
      </c>
      <c r="U660" s="14">
        <v>733189</v>
      </c>
    </row>
    <row r="661" spans="1:21">
      <c r="A661" s="17">
        <v>12</v>
      </c>
      <c r="B661" s="15" t="s">
        <v>14</v>
      </c>
      <c r="C661" s="17">
        <v>577</v>
      </c>
      <c r="D661" s="14" t="s">
        <v>2576</v>
      </c>
      <c r="E661" s="14" t="str">
        <f t="shared" si="10"/>
        <v>הדקל. מספר סניף: 577</v>
      </c>
      <c r="F661" s="14" t="s">
        <v>2577</v>
      </c>
      <c r="G661" s="14" t="s">
        <v>88</v>
      </c>
      <c r="H661" s="14">
        <v>6810980</v>
      </c>
      <c r="I661" s="14"/>
      <c r="J661" s="14" t="s">
        <v>2578</v>
      </c>
      <c r="K661" s="14" t="s">
        <v>2579</v>
      </c>
      <c r="L661" s="14"/>
      <c r="M661" s="14" t="s">
        <v>285</v>
      </c>
      <c r="N661" s="14" t="s">
        <v>74</v>
      </c>
      <c r="O661" s="14" t="s">
        <v>68</v>
      </c>
      <c r="P661" s="14" t="s">
        <v>113</v>
      </c>
      <c r="Q661" s="14"/>
      <c r="R661" s="14"/>
      <c r="S661" s="14"/>
      <c r="T661" s="14">
        <v>178002</v>
      </c>
      <c r="U661" s="14">
        <v>660920</v>
      </c>
    </row>
    <row r="662" spans="1:21">
      <c r="A662" s="17">
        <v>12</v>
      </c>
      <c r="B662" s="15" t="s">
        <v>14</v>
      </c>
      <c r="C662" s="17">
        <v>578</v>
      </c>
      <c r="D662" s="14" t="s">
        <v>2580</v>
      </c>
      <c r="E662" s="14" t="str">
        <f t="shared" si="10"/>
        <v>כפר קרע. מספר סניף: 578</v>
      </c>
      <c r="F662" s="14" t="s">
        <v>2581</v>
      </c>
      <c r="G662" s="14" t="s">
        <v>2580</v>
      </c>
      <c r="H662" s="14">
        <v>3007500</v>
      </c>
      <c r="I662" s="14">
        <v>3</v>
      </c>
      <c r="J662" s="14" t="s">
        <v>2582</v>
      </c>
      <c r="K662" s="14" t="s">
        <v>2583</v>
      </c>
      <c r="L662" s="14"/>
      <c r="M662" s="14" t="s">
        <v>285</v>
      </c>
      <c r="N662" s="14" t="s">
        <v>74</v>
      </c>
      <c r="O662" s="14" t="s">
        <v>68</v>
      </c>
      <c r="P662" s="14" t="s">
        <v>113</v>
      </c>
      <c r="Q662" s="14"/>
      <c r="R662" s="14"/>
      <c r="S662" s="14"/>
      <c r="T662" s="14">
        <v>205343</v>
      </c>
      <c r="U662" s="14">
        <v>712387</v>
      </c>
    </row>
    <row r="663" spans="1:21">
      <c r="A663" s="17">
        <v>12</v>
      </c>
      <c r="B663" s="15" t="s">
        <v>14</v>
      </c>
      <c r="C663" s="17">
        <v>579</v>
      </c>
      <c r="D663" s="14" t="s">
        <v>2584</v>
      </c>
      <c r="E663" s="14" t="str">
        <f t="shared" si="10"/>
        <v>חברות בנות. מספר סניף: 579</v>
      </c>
      <c r="F663" s="14" t="s">
        <v>1957</v>
      </c>
      <c r="G663" s="14" t="s">
        <v>88</v>
      </c>
      <c r="H663" s="14">
        <v>6618613</v>
      </c>
      <c r="I663" s="14"/>
      <c r="J663" s="14" t="s">
        <v>2585</v>
      </c>
      <c r="K663" s="14" t="s">
        <v>2586</v>
      </c>
      <c r="L663" s="14"/>
      <c r="M663" s="14" t="s">
        <v>285</v>
      </c>
      <c r="N663" s="14"/>
      <c r="O663" s="14" t="s">
        <v>576</v>
      </c>
      <c r="P663" s="14" t="s">
        <v>1553</v>
      </c>
      <c r="Q663" s="14"/>
      <c r="R663" s="14"/>
      <c r="S663" s="14"/>
      <c r="T663" s="14">
        <v>179350</v>
      </c>
      <c r="U663" s="14">
        <v>663420</v>
      </c>
    </row>
    <row r="664" spans="1:21">
      <c r="A664" s="17">
        <v>12</v>
      </c>
      <c r="B664" s="15" t="s">
        <v>14</v>
      </c>
      <c r="C664" s="17">
        <v>580</v>
      </c>
      <c r="D664" s="14" t="s">
        <v>2587</v>
      </c>
      <c r="E664" s="14" t="str">
        <f t="shared" si="10"/>
        <v>פקדונות מיוחדים. מספר סניף: 580</v>
      </c>
      <c r="F664" s="14" t="s">
        <v>1957</v>
      </c>
      <c r="G664" s="14" t="s">
        <v>88</v>
      </c>
      <c r="H664" s="14">
        <v>6618613</v>
      </c>
      <c r="I664" s="14"/>
      <c r="J664" s="14" t="s">
        <v>2588</v>
      </c>
      <c r="K664" s="14" t="s">
        <v>2586</v>
      </c>
      <c r="L664" s="14"/>
      <c r="M664" s="14" t="s">
        <v>285</v>
      </c>
      <c r="N664" s="14"/>
      <c r="O664" s="14" t="s">
        <v>576</v>
      </c>
      <c r="P664" s="14" t="s">
        <v>1553</v>
      </c>
      <c r="Q664" s="14"/>
      <c r="R664" s="14"/>
      <c r="S664" s="14"/>
      <c r="T664" s="14">
        <v>179350</v>
      </c>
      <c r="U664" s="14">
        <v>663420</v>
      </c>
    </row>
    <row r="665" spans="1:21">
      <c r="A665" s="17">
        <v>12</v>
      </c>
      <c r="B665" s="15" t="s">
        <v>14</v>
      </c>
      <c r="C665" s="17">
        <v>581</v>
      </c>
      <c r="D665" s="14" t="s">
        <v>2589</v>
      </c>
      <c r="E665" s="14" t="str">
        <f t="shared" si="10"/>
        <v>מג'אר. מספר סניף: 581</v>
      </c>
      <c r="F665" s="14" t="s">
        <v>2590</v>
      </c>
      <c r="G665" s="14" t="s">
        <v>2589</v>
      </c>
      <c r="H665" s="14">
        <v>2012800</v>
      </c>
      <c r="I665" s="14"/>
      <c r="J665" s="14" t="s">
        <v>2591</v>
      </c>
      <c r="K665" s="14" t="s">
        <v>2592</v>
      </c>
      <c r="L665" s="14"/>
      <c r="M665" s="14" t="s">
        <v>285</v>
      </c>
      <c r="N665" s="14" t="s">
        <v>67</v>
      </c>
      <c r="O665" s="14" t="s">
        <v>68</v>
      </c>
      <c r="P665" s="14" t="s">
        <v>113</v>
      </c>
      <c r="Q665" s="14"/>
      <c r="R665" s="14"/>
      <c r="S665" s="14"/>
      <c r="T665" s="14">
        <v>238518</v>
      </c>
      <c r="U665" s="14">
        <v>754917</v>
      </c>
    </row>
    <row r="666" spans="1:21">
      <c r="A666" s="17">
        <v>12</v>
      </c>
      <c r="B666" s="15" t="s">
        <v>14</v>
      </c>
      <c r="C666" s="17">
        <v>582</v>
      </c>
      <c r="D666" s="14" t="s">
        <v>91</v>
      </c>
      <c r="E666" s="14" t="str">
        <f t="shared" si="10"/>
        <v>מודיעין. מספר סניף: 582</v>
      </c>
      <c r="F666" s="14" t="s">
        <v>2593</v>
      </c>
      <c r="G666" s="14" t="s">
        <v>91</v>
      </c>
      <c r="H666" s="14">
        <v>71700</v>
      </c>
      <c r="I666" s="14"/>
      <c r="J666" s="14" t="s">
        <v>2594</v>
      </c>
      <c r="K666" s="14" t="s">
        <v>2595</v>
      </c>
      <c r="L666" s="14"/>
      <c r="M666" s="14" t="s">
        <v>285</v>
      </c>
      <c r="N666" s="14" t="s">
        <v>74</v>
      </c>
      <c r="O666" s="14" t="s">
        <v>84</v>
      </c>
      <c r="P666" s="14" t="s">
        <v>2596</v>
      </c>
      <c r="Q666" s="14"/>
      <c r="R666" s="14"/>
      <c r="S666" s="14"/>
      <c r="T666" s="14">
        <v>201720</v>
      </c>
      <c r="U666" s="14">
        <v>645900</v>
      </c>
    </row>
    <row r="667" spans="1:21">
      <c r="A667" s="17">
        <v>12</v>
      </c>
      <c r="B667" s="15" t="s">
        <v>14</v>
      </c>
      <c r="C667" s="17">
        <v>584</v>
      </c>
      <c r="D667" s="14" t="s">
        <v>2597</v>
      </c>
      <c r="E667" s="14" t="str">
        <f t="shared" si="10"/>
        <v>הגלים. מספר סניף: 584</v>
      </c>
      <c r="F667" s="14" t="s">
        <v>2598</v>
      </c>
      <c r="G667" s="14" t="s">
        <v>687</v>
      </c>
      <c r="H667" s="14">
        <v>4672523</v>
      </c>
      <c r="I667" s="14"/>
      <c r="J667" s="14" t="s">
        <v>2599</v>
      </c>
      <c r="K667" s="14" t="s">
        <v>2600</v>
      </c>
      <c r="L667" s="14"/>
      <c r="M667" s="14" t="s">
        <v>285</v>
      </c>
      <c r="N667" s="14" t="s">
        <v>74</v>
      </c>
      <c r="O667" s="14" t="s">
        <v>68</v>
      </c>
      <c r="P667" s="14" t="s">
        <v>2601</v>
      </c>
      <c r="Q667" s="14"/>
      <c r="R667" s="14"/>
      <c r="S667" s="14"/>
      <c r="T667" s="14">
        <v>182138</v>
      </c>
      <c r="U667" s="14">
        <v>674378</v>
      </c>
    </row>
    <row r="668" spans="1:21">
      <c r="A668" s="17">
        <v>12</v>
      </c>
      <c r="B668" s="15" t="s">
        <v>14</v>
      </c>
      <c r="C668" s="17">
        <v>585</v>
      </c>
      <c r="D668" s="14" t="s">
        <v>851</v>
      </c>
      <c r="E668" s="14" t="str">
        <f t="shared" si="10"/>
        <v>גילה. מספר סניף: 585</v>
      </c>
      <c r="F668" s="14" t="s">
        <v>2602</v>
      </c>
      <c r="G668" s="14" t="s">
        <v>62</v>
      </c>
      <c r="H668" s="14">
        <v>93743</v>
      </c>
      <c r="I668" s="14"/>
      <c r="J668" s="14" t="s">
        <v>2603</v>
      </c>
      <c r="K668" s="14" t="s">
        <v>2604</v>
      </c>
      <c r="L668" s="14"/>
      <c r="M668" s="14" t="s">
        <v>285</v>
      </c>
      <c r="N668" s="14" t="s">
        <v>74</v>
      </c>
      <c r="O668" s="14" t="s">
        <v>68</v>
      </c>
      <c r="P668" s="14" t="s">
        <v>113</v>
      </c>
      <c r="Q668" s="14"/>
      <c r="R668" s="14"/>
      <c r="S668" s="14"/>
      <c r="T668" s="14">
        <v>217969</v>
      </c>
      <c r="U668" s="14">
        <v>626428</v>
      </c>
    </row>
    <row r="669" spans="1:21">
      <c r="A669" s="17">
        <v>12</v>
      </c>
      <c r="B669" s="15" t="s">
        <v>14</v>
      </c>
      <c r="C669" s="17">
        <v>586</v>
      </c>
      <c r="D669" s="14" t="s">
        <v>2605</v>
      </c>
      <c r="E669" s="14" t="str">
        <f t="shared" si="10"/>
        <v>חולון עסקים. מספר סניף: 586</v>
      </c>
      <c r="F669" s="14" t="s">
        <v>2606</v>
      </c>
      <c r="G669" s="14" t="s">
        <v>72</v>
      </c>
      <c r="H669" s="14">
        <v>5885214</v>
      </c>
      <c r="I669" s="14"/>
      <c r="J669" s="14" t="s">
        <v>2607</v>
      </c>
      <c r="K669" s="14" t="s">
        <v>2608</v>
      </c>
      <c r="L669" s="14"/>
      <c r="M669" s="14" t="s">
        <v>285</v>
      </c>
      <c r="N669" s="14" t="s">
        <v>74</v>
      </c>
      <c r="O669" s="14" t="s">
        <v>68</v>
      </c>
      <c r="P669" s="14" t="s">
        <v>2609</v>
      </c>
      <c r="Q669" s="14"/>
      <c r="R669" s="14"/>
      <c r="S669" s="14"/>
      <c r="T669" s="14">
        <v>181346</v>
      </c>
      <c r="U669" s="14">
        <v>658092</v>
      </c>
    </row>
    <row r="670" spans="1:21">
      <c r="A670" s="17">
        <v>12</v>
      </c>
      <c r="B670" s="15" t="s">
        <v>14</v>
      </c>
      <c r="C670" s="17">
        <v>588</v>
      </c>
      <c r="D670" s="14" t="s">
        <v>2610</v>
      </c>
      <c r="E670" s="14" t="str">
        <f t="shared" si="10"/>
        <v>ארמון הנציב. מספר סניף: 588</v>
      </c>
      <c r="F670" s="14" t="s">
        <v>2611</v>
      </c>
      <c r="G670" s="14" t="s">
        <v>62</v>
      </c>
      <c r="H670" s="14">
        <v>93801</v>
      </c>
      <c r="I670" s="14"/>
      <c r="J670" s="14" t="s">
        <v>2612</v>
      </c>
      <c r="K670" s="14" t="s">
        <v>2613</v>
      </c>
      <c r="L670" s="14"/>
      <c r="M670" s="14" t="s">
        <v>285</v>
      </c>
      <c r="N670" s="14" t="s">
        <v>67</v>
      </c>
      <c r="O670" s="14" t="s">
        <v>68</v>
      </c>
      <c r="P670" s="14" t="s">
        <v>113</v>
      </c>
      <c r="Q670" s="14"/>
      <c r="R670" s="14"/>
      <c r="S670" s="14"/>
      <c r="T670" s="14">
        <v>222386</v>
      </c>
      <c r="U670" s="14">
        <v>628894</v>
      </c>
    </row>
    <row r="671" spans="1:21">
      <c r="A671" s="17">
        <v>12</v>
      </c>
      <c r="B671" s="15" t="s">
        <v>14</v>
      </c>
      <c r="C671" s="17">
        <v>591</v>
      </c>
      <c r="D671" s="14" t="s">
        <v>2614</v>
      </c>
      <c r="E671" s="14" t="str">
        <f t="shared" si="10"/>
        <v>אורן. מספר סניף: 591</v>
      </c>
      <c r="F671" s="14" t="s">
        <v>2615</v>
      </c>
      <c r="G671" s="14" t="s">
        <v>1040</v>
      </c>
      <c r="H671" s="14">
        <v>31905</v>
      </c>
      <c r="I671" s="14">
        <v>15050</v>
      </c>
      <c r="J671" s="14" t="s">
        <v>2616</v>
      </c>
      <c r="K671" s="14" t="s">
        <v>2617</v>
      </c>
      <c r="L671" s="14"/>
      <c r="M671" s="14" t="s">
        <v>285</v>
      </c>
      <c r="N671" s="14" t="s">
        <v>74</v>
      </c>
      <c r="O671" s="14" t="s">
        <v>68</v>
      </c>
      <c r="P671" s="14" t="s">
        <v>2618</v>
      </c>
      <c r="Q671" s="14" t="s">
        <v>2619</v>
      </c>
      <c r="R671" s="14">
        <v>12001</v>
      </c>
      <c r="S671" s="14">
        <v>703</v>
      </c>
      <c r="T671" s="14">
        <v>196588</v>
      </c>
      <c r="U671" s="14">
        <v>743281</v>
      </c>
    </row>
    <row r="672" spans="1:21">
      <c r="A672" s="17">
        <v>12</v>
      </c>
      <c r="B672" s="15" t="s">
        <v>14</v>
      </c>
      <c r="C672" s="17">
        <v>594</v>
      </c>
      <c r="D672" s="14" t="s">
        <v>2620</v>
      </c>
      <c r="E672" s="14" t="str">
        <f t="shared" si="10"/>
        <v>טוביהו. מספר סניף: 594</v>
      </c>
      <c r="F672" s="14" t="s">
        <v>2621</v>
      </c>
      <c r="G672" s="14" t="s">
        <v>98</v>
      </c>
      <c r="H672" s="14">
        <v>84771</v>
      </c>
      <c r="I672" s="14"/>
      <c r="J672" s="14" t="s">
        <v>2622</v>
      </c>
      <c r="K672" s="14" t="s">
        <v>2623</v>
      </c>
      <c r="L672" s="14"/>
      <c r="M672" s="14" t="s">
        <v>285</v>
      </c>
      <c r="N672" s="14" t="s">
        <v>74</v>
      </c>
      <c r="O672" s="14" t="s">
        <v>68</v>
      </c>
      <c r="P672" s="14" t="s">
        <v>2624</v>
      </c>
      <c r="Q672" s="14"/>
      <c r="R672" s="14"/>
      <c r="S672" s="14"/>
      <c r="T672" s="14">
        <v>178670</v>
      </c>
      <c r="U672" s="14">
        <v>572821</v>
      </c>
    </row>
    <row r="673" spans="1:21">
      <c r="A673" s="17">
        <v>12</v>
      </c>
      <c r="B673" s="15" t="s">
        <v>14</v>
      </c>
      <c r="C673" s="17">
        <v>595</v>
      </c>
      <c r="D673" s="14" t="s">
        <v>2625</v>
      </c>
      <c r="E673" s="14" t="str">
        <f t="shared" si="10"/>
        <v>הלוואות עובדים. מספר סניף: 595</v>
      </c>
      <c r="F673" s="14" t="s">
        <v>1957</v>
      </c>
      <c r="G673" s="14" t="s">
        <v>88</v>
      </c>
      <c r="H673" s="14">
        <v>6618613</v>
      </c>
      <c r="I673" s="14"/>
      <c r="J673" s="14" t="s">
        <v>2626</v>
      </c>
      <c r="K673" s="14" t="s">
        <v>2627</v>
      </c>
      <c r="L673" s="14"/>
      <c r="M673" s="14" t="s">
        <v>285</v>
      </c>
      <c r="N673" s="14"/>
      <c r="O673" s="14" t="s">
        <v>576</v>
      </c>
      <c r="P673" s="14" t="s">
        <v>1553</v>
      </c>
      <c r="Q673" s="14"/>
      <c r="R673" s="14"/>
      <c r="S673" s="14"/>
      <c r="T673" s="14">
        <v>179350</v>
      </c>
      <c r="U673" s="14">
        <v>663420</v>
      </c>
    </row>
    <row r="674" spans="1:21">
      <c r="A674" s="17">
        <v>12</v>
      </c>
      <c r="B674" s="15" t="s">
        <v>14</v>
      </c>
      <c r="C674" s="17">
        <v>598</v>
      </c>
      <c r="D674" s="14" t="s">
        <v>2628</v>
      </c>
      <c r="E674" s="14" t="str">
        <f t="shared" si="10"/>
        <v>התעשיה נתניה. מספר סניף: 598</v>
      </c>
      <c r="F674" s="14" t="s">
        <v>2629</v>
      </c>
      <c r="G674" s="14" t="s">
        <v>148</v>
      </c>
      <c r="H674" s="14">
        <v>42377</v>
      </c>
      <c r="I674" s="14">
        <v>13173</v>
      </c>
      <c r="J674" s="14" t="s">
        <v>2630</v>
      </c>
      <c r="K674" s="14" t="s">
        <v>2631</v>
      </c>
      <c r="L674" s="14"/>
      <c r="M674" s="14" t="s">
        <v>285</v>
      </c>
      <c r="N674" s="14" t="s">
        <v>74</v>
      </c>
      <c r="O674" s="14" t="s">
        <v>68</v>
      </c>
      <c r="P674" s="14" t="s">
        <v>2632</v>
      </c>
      <c r="Q674" s="14" t="s">
        <v>2159</v>
      </c>
      <c r="R674" s="14">
        <v>12001</v>
      </c>
      <c r="S674" s="14">
        <v>459</v>
      </c>
      <c r="T674" s="14">
        <v>188372</v>
      </c>
      <c r="U674" s="14">
        <v>692036</v>
      </c>
    </row>
    <row r="675" spans="1:21">
      <c r="A675" s="17">
        <v>12</v>
      </c>
      <c r="B675" s="15" t="s">
        <v>14</v>
      </c>
      <c r="C675" s="17">
        <v>599</v>
      </c>
      <c r="D675" s="14" t="s">
        <v>2633</v>
      </c>
      <c r="E675" s="14" t="str">
        <f t="shared" si="10"/>
        <v>הגן הטכנולוגי. מספר סניף: 599</v>
      </c>
      <c r="F675" s="14" t="s">
        <v>2634</v>
      </c>
      <c r="G675" s="14" t="s">
        <v>62</v>
      </c>
      <c r="H675" s="14">
        <v>96951</v>
      </c>
      <c r="I675" s="14"/>
      <c r="J675" s="14" t="s">
        <v>2635</v>
      </c>
      <c r="K675" s="14" t="s">
        <v>2636</v>
      </c>
      <c r="L675" s="14"/>
      <c r="M675" s="14" t="s">
        <v>285</v>
      </c>
      <c r="N675" s="14" t="s">
        <v>74</v>
      </c>
      <c r="O675" s="14" t="s">
        <v>68</v>
      </c>
      <c r="P675" s="14" t="s">
        <v>2637</v>
      </c>
      <c r="Q675" s="14"/>
      <c r="R675" s="14"/>
      <c r="S675" s="14"/>
      <c r="T675" s="14">
        <v>217776</v>
      </c>
      <c r="U675" s="14">
        <v>628527</v>
      </c>
    </row>
    <row r="676" spans="1:21">
      <c r="A676" s="17">
        <v>12</v>
      </c>
      <c r="B676" s="15" t="s">
        <v>14</v>
      </c>
      <c r="C676" s="17">
        <v>600</v>
      </c>
      <c r="D676" s="14" t="s">
        <v>2638</v>
      </c>
      <c r="E676" s="14" t="str">
        <f t="shared" si="10"/>
        <v>מרכזי עסקים. מספר סניף: 600</v>
      </c>
      <c r="F676" s="14" t="s">
        <v>2639</v>
      </c>
      <c r="G676" s="14" t="s">
        <v>88</v>
      </c>
      <c r="H676" s="14">
        <v>6688314</v>
      </c>
      <c r="I676" s="14"/>
      <c r="J676" s="14" t="s">
        <v>2640</v>
      </c>
      <c r="K676" s="14" t="s">
        <v>2641</v>
      </c>
      <c r="L676" s="14"/>
      <c r="M676" s="14" t="s">
        <v>285</v>
      </c>
      <c r="N676" s="14"/>
      <c r="O676" s="14" t="s">
        <v>68</v>
      </c>
      <c r="P676" s="14" t="s">
        <v>113</v>
      </c>
      <c r="Q676" s="14"/>
      <c r="R676" s="14"/>
      <c r="S676" s="14"/>
      <c r="T676" s="14">
        <v>178942</v>
      </c>
      <c r="U676" s="14">
        <v>663501</v>
      </c>
    </row>
    <row r="677" spans="1:21">
      <c r="A677" s="17">
        <v>12</v>
      </c>
      <c r="B677" s="15" t="s">
        <v>14</v>
      </c>
      <c r="C677" s="17">
        <v>602</v>
      </c>
      <c r="D677" s="14" t="s">
        <v>2642</v>
      </c>
      <c r="E677" s="14" t="str">
        <f t="shared" si="10"/>
        <v>הצפון. מספר סניף: 602</v>
      </c>
      <c r="F677" s="14" t="s">
        <v>2643</v>
      </c>
      <c r="G677" s="14" t="s">
        <v>88</v>
      </c>
      <c r="H677" s="14">
        <v>6311504</v>
      </c>
      <c r="I677" s="14"/>
      <c r="J677" s="14" t="s">
        <v>2644</v>
      </c>
      <c r="K677" s="14" t="s">
        <v>2645</v>
      </c>
      <c r="L677" s="14"/>
      <c r="M677" s="14" t="s">
        <v>285</v>
      </c>
      <c r="N677" s="14" t="s">
        <v>74</v>
      </c>
      <c r="O677" s="14" t="s">
        <v>68</v>
      </c>
      <c r="P677" s="14" t="s">
        <v>113</v>
      </c>
      <c r="Q677" s="14"/>
      <c r="R677" s="14"/>
      <c r="S677" s="14"/>
      <c r="T677" s="14">
        <v>178925</v>
      </c>
      <c r="U677" s="14">
        <v>666156</v>
      </c>
    </row>
    <row r="678" spans="1:21">
      <c r="A678" s="17">
        <v>12</v>
      </c>
      <c r="B678" s="15" t="s">
        <v>14</v>
      </c>
      <c r="C678" s="17">
        <v>603</v>
      </c>
      <c r="D678" s="14" t="s">
        <v>921</v>
      </c>
      <c r="E678" s="14" t="str">
        <f t="shared" si="10"/>
        <v>יד אליהו. מספר סניף: 603</v>
      </c>
      <c r="F678" s="14" t="s">
        <v>2646</v>
      </c>
      <c r="G678" s="14" t="s">
        <v>88</v>
      </c>
      <c r="H678" s="14">
        <v>6731218</v>
      </c>
      <c r="I678" s="14"/>
      <c r="J678" s="14" t="s">
        <v>2647</v>
      </c>
      <c r="K678" s="14" t="s">
        <v>2648</v>
      </c>
      <c r="L678" s="14"/>
      <c r="M678" s="14" t="s">
        <v>285</v>
      </c>
      <c r="N678" s="14" t="s">
        <v>67</v>
      </c>
      <c r="O678" s="14" t="s">
        <v>68</v>
      </c>
      <c r="P678" s="14" t="s">
        <v>113</v>
      </c>
      <c r="Q678" s="14"/>
      <c r="R678" s="14"/>
      <c r="S678" s="14"/>
      <c r="T678" s="14">
        <v>180940</v>
      </c>
      <c r="U678" s="14">
        <v>662938</v>
      </c>
    </row>
    <row r="679" spans="1:21">
      <c r="A679" s="17">
        <v>12</v>
      </c>
      <c r="B679" s="15" t="s">
        <v>14</v>
      </c>
      <c r="C679" s="17">
        <v>604</v>
      </c>
      <c r="D679" s="14" t="s">
        <v>2649</v>
      </c>
      <c r="E679" s="14" t="str">
        <f t="shared" si="10"/>
        <v>קרית שלום. מספר סניף: 604</v>
      </c>
      <c r="F679" s="14" t="s">
        <v>2650</v>
      </c>
      <c r="G679" s="14" t="s">
        <v>88</v>
      </c>
      <c r="H679" s="14">
        <v>6683015</v>
      </c>
      <c r="I679" s="14"/>
      <c r="J679" s="14" t="s">
        <v>2651</v>
      </c>
      <c r="K679" s="14" t="s">
        <v>2652</v>
      </c>
      <c r="L679" s="14"/>
      <c r="M679" s="14" t="s">
        <v>285</v>
      </c>
      <c r="N679" s="14" t="s">
        <v>74</v>
      </c>
      <c r="O679" s="14" t="s">
        <v>68</v>
      </c>
      <c r="P679" s="14" t="s">
        <v>113</v>
      </c>
      <c r="Q679" s="14"/>
      <c r="R679" s="14"/>
      <c r="S679" s="14"/>
      <c r="T679" s="14">
        <v>179409</v>
      </c>
      <c r="U679" s="14">
        <v>661128</v>
      </c>
    </row>
    <row r="680" spans="1:21">
      <c r="A680" s="17">
        <v>12</v>
      </c>
      <c r="B680" s="15" t="s">
        <v>14</v>
      </c>
      <c r="C680" s="17">
        <v>605</v>
      </c>
      <c r="D680" s="14" t="s">
        <v>1328</v>
      </c>
      <c r="E680" s="14" t="str">
        <f t="shared" si="10"/>
        <v>יהודה המכבי. מספר סניף: 605</v>
      </c>
      <c r="F680" s="14" t="s">
        <v>2653</v>
      </c>
      <c r="G680" s="14" t="s">
        <v>88</v>
      </c>
      <c r="H680" s="14">
        <v>61090</v>
      </c>
      <c r="I680" s="14">
        <v>22047</v>
      </c>
      <c r="J680" s="14" t="s">
        <v>2654</v>
      </c>
      <c r="K680" s="14" t="s">
        <v>2655</v>
      </c>
      <c r="L680" s="14"/>
      <c r="M680" s="14" t="s">
        <v>285</v>
      </c>
      <c r="N680" s="14" t="s">
        <v>74</v>
      </c>
      <c r="O680" s="14" t="s">
        <v>68</v>
      </c>
      <c r="P680" s="14" t="s">
        <v>113</v>
      </c>
      <c r="Q680" s="14" t="s">
        <v>2656</v>
      </c>
      <c r="R680" s="14">
        <v>12001</v>
      </c>
      <c r="S680" s="14">
        <v>754</v>
      </c>
      <c r="T680" s="14">
        <v>179945</v>
      </c>
      <c r="U680" s="14">
        <v>666803</v>
      </c>
    </row>
    <row r="681" spans="1:21">
      <c r="A681" s="17">
        <v>12</v>
      </c>
      <c r="B681" s="15" t="s">
        <v>14</v>
      </c>
      <c r="C681" s="17">
        <v>606</v>
      </c>
      <c r="D681" s="14" t="s">
        <v>1451</v>
      </c>
      <c r="E681" s="14" t="str">
        <f t="shared" si="10"/>
        <v>רמת אביב. מספר סניף: 606</v>
      </c>
      <c r="F681" s="14" t="s">
        <v>2657</v>
      </c>
      <c r="G681" s="14" t="s">
        <v>88</v>
      </c>
      <c r="H681" s="14">
        <v>6905128</v>
      </c>
      <c r="I681" s="14"/>
      <c r="J681" s="14" t="s">
        <v>2658</v>
      </c>
      <c r="K681" s="14" t="s">
        <v>2659</v>
      </c>
      <c r="L681" s="14"/>
      <c r="M681" s="14" t="s">
        <v>285</v>
      </c>
      <c r="N681" s="14" t="s">
        <v>74</v>
      </c>
      <c r="O681" s="14" t="s">
        <v>68</v>
      </c>
      <c r="P681" s="14" t="s">
        <v>113</v>
      </c>
      <c r="Q681" s="14"/>
      <c r="R681" s="14"/>
      <c r="S681" s="14"/>
      <c r="T681" s="14">
        <v>181098</v>
      </c>
      <c r="U681" s="14">
        <v>668311</v>
      </c>
    </row>
    <row r="682" spans="1:21">
      <c r="A682" s="17">
        <v>12</v>
      </c>
      <c r="B682" s="15" t="s">
        <v>14</v>
      </c>
      <c r="C682" s="17">
        <v>607</v>
      </c>
      <c r="D682" s="14" t="s">
        <v>1309</v>
      </c>
      <c r="E682" s="14" t="str">
        <f t="shared" si="10"/>
        <v>שכונת התקוה. מספר סניף: 607</v>
      </c>
      <c r="F682" s="14" t="s">
        <v>2660</v>
      </c>
      <c r="G682" s="14" t="s">
        <v>88</v>
      </c>
      <c r="H682" s="14">
        <v>6770129</v>
      </c>
      <c r="I682" s="14"/>
      <c r="J682" s="14" t="s">
        <v>2661</v>
      </c>
      <c r="K682" s="14" t="s">
        <v>2662</v>
      </c>
      <c r="L682" s="14"/>
      <c r="M682" s="14" t="s">
        <v>285</v>
      </c>
      <c r="N682" s="14" t="s">
        <v>67</v>
      </c>
      <c r="O682" s="14" t="s">
        <v>68</v>
      </c>
      <c r="P682" s="14" t="s">
        <v>113</v>
      </c>
      <c r="Q682" s="14"/>
      <c r="R682" s="14"/>
      <c r="S682" s="14"/>
      <c r="T682" s="14">
        <v>180281</v>
      </c>
      <c r="U682" s="14">
        <v>662404</v>
      </c>
    </row>
    <row r="683" spans="1:21">
      <c r="A683" s="17">
        <v>12</v>
      </c>
      <c r="B683" s="15" t="s">
        <v>14</v>
      </c>
      <c r="C683" s="17">
        <v>608</v>
      </c>
      <c r="D683" s="14" t="s">
        <v>2663</v>
      </c>
      <c r="E683" s="14" t="str">
        <f t="shared" si="10"/>
        <v>ארלוזורוב. מספר סניף: 608</v>
      </c>
      <c r="F683" s="14" t="s">
        <v>2664</v>
      </c>
      <c r="G683" s="14" t="s">
        <v>88</v>
      </c>
      <c r="H683" s="14">
        <v>6209806</v>
      </c>
      <c r="I683" s="14"/>
      <c r="J683" s="14" t="s">
        <v>2665</v>
      </c>
      <c r="K683" s="14" t="s">
        <v>2666</v>
      </c>
      <c r="L683" s="14"/>
      <c r="M683" s="14" t="s">
        <v>285</v>
      </c>
      <c r="N683" s="14" t="s">
        <v>74</v>
      </c>
      <c r="O683" s="14" t="s">
        <v>68</v>
      </c>
      <c r="P683" s="14" t="s">
        <v>113</v>
      </c>
      <c r="Q683" s="14"/>
      <c r="R683" s="14"/>
      <c r="S683" s="14"/>
      <c r="T683" s="14">
        <v>180026</v>
      </c>
      <c r="U683" s="14">
        <v>665745</v>
      </c>
    </row>
    <row r="684" spans="1:21">
      <c r="A684" s="17">
        <v>12</v>
      </c>
      <c r="B684" s="15" t="s">
        <v>14</v>
      </c>
      <c r="C684" s="17">
        <v>609</v>
      </c>
      <c r="D684" s="14" t="s">
        <v>924</v>
      </c>
      <c r="E684" s="14" t="str">
        <f t="shared" si="10"/>
        <v>ככר יצחק רבין. מספר סניף: 609</v>
      </c>
      <c r="F684" s="14" t="s">
        <v>925</v>
      </c>
      <c r="G684" s="14" t="s">
        <v>88</v>
      </c>
      <c r="H684" s="14">
        <v>6416202</v>
      </c>
      <c r="I684" s="14"/>
      <c r="J684" s="14" t="s">
        <v>2667</v>
      </c>
      <c r="K684" s="14" t="s">
        <v>2668</v>
      </c>
      <c r="L684" s="14"/>
      <c r="M684" s="14" t="s">
        <v>285</v>
      </c>
      <c r="N684" s="14" t="s">
        <v>74</v>
      </c>
      <c r="O684" s="14" t="s">
        <v>68</v>
      </c>
      <c r="P684" s="14" t="s">
        <v>113</v>
      </c>
      <c r="Q684" s="14"/>
      <c r="R684" s="14"/>
      <c r="S684" s="14"/>
      <c r="T684" s="14">
        <v>179484</v>
      </c>
      <c r="U684" s="14">
        <v>665515</v>
      </c>
    </row>
    <row r="685" spans="1:21">
      <c r="A685" s="17">
        <v>12</v>
      </c>
      <c r="B685" s="15" t="s">
        <v>14</v>
      </c>
      <c r="C685" s="17">
        <v>610</v>
      </c>
      <c r="D685" s="14" t="s">
        <v>2669</v>
      </c>
      <c r="E685" s="14" t="str">
        <f t="shared" si="10"/>
        <v>הדר יוסף. מספר סניף: 610</v>
      </c>
      <c r="F685" s="14" t="s">
        <v>2670</v>
      </c>
      <c r="G685" s="14" t="s">
        <v>88</v>
      </c>
      <c r="H685" s="14">
        <v>6951253</v>
      </c>
      <c r="I685" s="14"/>
      <c r="J685" s="14" t="s">
        <v>2671</v>
      </c>
      <c r="K685" s="14" t="s">
        <v>2672</v>
      </c>
      <c r="L685" s="14"/>
      <c r="M685" s="14" t="s">
        <v>285</v>
      </c>
      <c r="N685" s="14" t="s">
        <v>74</v>
      </c>
      <c r="O685" s="14" t="s">
        <v>68</v>
      </c>
      <c r="P685" s="14" t="s">
        <v>113</v>
      </c>
      <c r="Q685" s="14"/>
      <c r="R685" s="14"/>
      <c r="S685" s="14"/>
      <c r="T685" s="14">
        <v>183788</v>
      </c>
      <c r="U685" s="14">
        <v>668532</v>
      </c>
    </row>
    <row r="686" spans="1:21">
      <c r="A686" s="17">
        <v>12</v>
      </c>
      <c r="B686" s="15" t="s">
        <v>14</v>
      </c>
      <c r="C686" s="17">
        <v>611</v>
      </c>
      <c r="D686" s="14" t="s">
        <v>880</v>
      </c>
      <c r="E686" s="14" t="str">
        <f t="shared" si="10"/>
        <v>יפו. מספר סניף: 611</v>
      </c>
      <c r="F686" s="14" t="s">
        <v>2673</v>
      </c>
      <c r="G686" s="14" t="s">
        <v>88</v>
      </c>
      <c r="H686" s="14">
        <v>6802108</v>
      </c>
      <c r="I686" s="14"/>
      <c r="J686" s="14" t="s">
        <v>2674</v>
      </c>
      <c r="K686" s="14" t="s">
        <v>2675</v>
      </c>
      <c r="L686" s="14"/>
      <c r="M686" s="14" t="s">
        <v>285</v>
      </c>
      <c r="N686" s="14" t="s">
        <v>74</v>
      </c>
      <c r="O686" s="14" t="s">
        <v>68</v>
      </c>
      <c r="P686" s="14" t="s">
        <v>113</v>
      </c>
      <c r="Q686" s="14"/>
      <c r="R686" s="14"/>
      <c r="S686" s="14"/>
      <c r="T686" s="14">
        <v>177436</v>
      </c>
      <c r="U686" s="14">
        <v>662511</v>
      </c>
    </row>
    <row r="687" spans="1:21">
      <c r="A687" s="17">
        <v>12</v>
      </c>
      <c r="B687" s="15" t="s">
        <v>14</v>
      </c>
      <c r="C687" s="17">
        <v>612</v>
      </c>
      <c r="D687" s="14" t="s">
        <v>148</v>
      </c>
      <c r="E687" s="14" t="str">
        <f t="shared" si="10"/>
        <v>נתניה. מספר סניף: 612</v>
      </c>
      <c r="F687" s="14" t="s">
        <v>2676</v>
      </c>
      <c r="G687" s="14" t="s">
        <v>148</v>
      </c>
      <c r="H687" s="14">
        <v>4239203</v>
      </c>
      <c r="I687" s="14"/>
      <c r="J687" s="14" t="s">
        <v>2677</v>
      </c>
      <c r="K687" s="14" t="s">
        <v>2678</v>
      </c>
      <c r="L687" s="14"/>
      <c r="M687" s="14" t="s">
        <v>285</v>
      </c>
      <c r="N687" s="14" t="s">
        <v>74</v>
      </c>
      <c r="O687" s="14" t="s">
        <v>68</v>
      </c>
      <c r="P687" s="14" t="s">
        <v>2679</v>
      </c>
      <c r="Q687" s="14"/>
      <c r="R687" s="14"/>
      <c r="S687" s="14"/>
      <c r="T687" s="14">
        <v>186817</v>
      </c>
      <c r="U687" s="14">
        <v>692773</v>
      </c>
    </row>
    <row r="688" spans="1:21">
      <c r="A688" s="17">
        <v>12</v>
      </c>
      <c r="B688" s="15" t="s">
        <v>14</v>
      </c>
      <c r="C688" s="17">
        <v>613</v>
      </c>
      <c r="D688" s="14" t="s">
        <v>146</v>
      </c>
      <c r="E688" s="14" t="str">
        <f t="shared" si="10"/>
        <v>רמת גן. מספר סניף: 613</v>
      </c>
      <c r="F688" s="14" t="s">
        <v>2680</v>
      </c>
      <c r="G688" s="14" t="s">
        <v>146</v>
      </c>
      <c r="H688" s="14">
        <v>5245136</v>
      </c>
      <c r="I688" s="14"/>
      <c r="J688" s="14" t="s">
        <v>2681</v>
      </c>
      <c r="K688" s="14" t="s">
        <v>2682</v>
      </c>
      <c r="L688" s="14"/>
      <c r="M688" s="14" t="s">
        <v>285</v>
      </c>
      <c r="N688" s="14" t="s">
        <v>74</v>
      </c>
      <c r="O688" s="14" t="s">
        <v>84</v>
      </c>
      <c r="P688" s="14" t="s">
        <v>113</v>
      </c>
      <c r="Q688" s="14"/>
      <c r="R688" s="14"/>
      <c r="S688" s="14"/>
      <c r="T688" s="14">
        <v>182686</v>
      </c>
      <c r="U688" s="14">
        <v>665470</v>
      </c>
    </row>
    <row r="689" spans="1:21">
      <c r="A689" s="17">
        <v>12</v>
      </c>
      <c r="B689" s="15" t="s">
        <v>14</v>
      </c>
      <c r="C689" s="17">
        <v>614</v>
      </c>
      <c r="D689" s="14" t="s">
        <v>976</v>
      </c>
      <c r="E689" s="14" t="str">
        <f t="shared" si="10"/>
        <v>רמת יצחק. מספר סניף: 614</v>
      </c>
      <c r="F689" s="14" t="s">
        <v>2683</v>
      </c>
      <c r="G689" s="14" t="s">
        <v>146</v>
      </c>
      <c r="H689" s="14">
        <v>5238111</v>
      </c>
      <c r="I689" s="14"/>
      <c r="J689" s="14" t="s">
        <v>2684</v>
      </c>
      <c r="K689" s="14" t="s">
        <v>2685</v>
      </c>
      <c r="L689" s="14"/>
      <c r="M689" s="14" t="s">
        <v>285</v>
      </c>
      <c r="N689" s="14" t="s">
        <v>67</v>
      </c>
      <c r="O689" s="14" t="s">
        <v>68</v>
      </c>
      <c r="P689" s="14" t="s">
        <v>113</v>
      </c>
      <c r="Q689" s="14"/>
      <c r="R689" s="14"/>
      <c r="S689" s="14"/>
      <c r="T689" s="14">
        <v>183284</v>
      </c>
      <c r="U689" s="14">
        <v>664678</v>
      </c>
    </row>
    <row r="690" spans="1:21">
      <c r="A690" s="17">
        <v>12</v>
      </c>
      <c r="B690" s="15" t="s">
        <v>14</v>
      </c>
      <c r="C690" s="17">
        <v>615</v>
      </c>
      <c r="D690" s="14" t="s">
        <v>233</v>
      </c>
      <c r="E690" s="14" t="str">
        <f t="shared" si="10"/>
        <v>רחובות. מספר סניף: 615</v>
      </c>
      <c r="F690" s="14" t="s">
        <v>2686</v>
      </c>
      <c r="G690" s="14" t="s">
        <v>233</v>
      </c>
      <c r="H690" s="14">
        <v>7626808</v>
      </c>
      <c r="I690" s="14"/>
      <c r="J690" s="14" t="s">
        <v>2687</v>
      </c>
      <c r="K690" s="14" t="s">
        <v>2688</v>
      </c>
      <c r="L690" s="14"/>
      <c r="M690" s="14" t="s">
        <v>285</v>
      </c>
      <c r="N690" s="14" t="s">
        <v>74</v>
      </c>
      <c r="O690" s="14" t="s">
        <v>84</v>
      </c>
      <c r="P690" s="14" t="s">
        <v>113</v>
      </c>
      <c r="Q690" s="14"/>
      <c r="R690" s="14"/>
      <c r="S690" s="14"/>
      <c r="T690" s="14">
        <v>182174</v>
      </c>
      <c r="U690" s="14">
        <v>645129</v>
      </c>
    </row>
    <row r="691" spans="1:21">
      <c r="A691" s="17">
        <v>12</v>
      </c>
      <c r="B691" s="15" t="s">
        <v>14</v>
      </c>
      <c r="C691" s="17">
        <v>616</v>
      </c>
      <c r="D691" s="14" t="s">
        <v>107</v>
      </c>
      <c r="E691" s="14" t="str">
        <f t="shared" si="10"/>
        <v>פתח תקוה. מספר סניף: 616</v>
      </c>
      <c r="F691" s="14" t="s">
        <v>2689</v>
      </c>
      <c r="G691" s="14" t="s">
        <v>107</v>
      </c>
      <c r="H691" s="14">
        <v>4936201</v>
      </c>
      <c r="I691" s="14"/>
      <c r="J691" s="14" t="s">
        <v>2690</v>
      </c>
      <c r="K691" s="14" t="s">
        <v>2691</v>
      </c>
      <c r="L691" s="14"/>
      <c r="M691" s="14" t="s">
        <v>285</v>
      </c>
      <c r="N691" s="14" t="s">
        <v>74</v>
      </c>
      <c r="O691" s="14" t="s">
        <v>84</v>
      </c>
      <c r="P691" s="14" t="s">
        <v>113</v>
      </c>
      <c r="Q691" s="14"/>
      <c r="R691" s="14"/>
      <c r="S691" s="14"/>
      <c r="T691" s="14">
        <v>188977</v>
      </c>
      <c r="U691" s="14">
        <v>666069</v>
      </c>
    </row>
    <row r="692" spans="1:21">
      <c r="A692" s="17">
        <v>12</v>
      </c>
      <c r="B692" s="15" t="s">
        <v>14</v>
      </c>
      <c r="C692" s="17">
        <v>617</v>
      </c>
      <c r="D692" s="14" t="s">
        <v>956</v>
      </c>
      <c r="E692" s="14" t="str">
        <f t="shared" si="10"/>
        <v>יהוד. מספר סניף: 617</v>
      </c>
      <c r="F692" s="14" t="s">
        <v>2692</v>
      </c>
      <c r="G692" s="14" t="s">
        <v>956</v>
      </c>
      <c r="H692" s="14">
        <v>5623504</v>
      </c>
      <c r="I692" s="14"/>
      <c r="J692" s="14" t="s">
        <v>2693</v>
      </c>
      <c r="K692" s="14" t="s">
        <v>2694</v>
      </c>
      <c r="L692" s="14"/>
      <c r="M692" s="14" t="s">
        <v>285</v>
      </c>
      <c r="N692" s="14" t="s">
        <v>74</v>
      </c>
      <c r="O692" s="14" t="s">
        <v>68</v>
      </c>
      <c r="P692" s="14" t="s">
        <v>113</v>
      </c>
      <c r="Q692" s="14"/>
      <c r="R692" s="14"/>
      <c r="S692" s="14"/>
      <c r="T692" s="14">
        <v>189944</v>
      </c>
      <c r="U692" s="14">
        <v>659647</v>
      </c>
    </row>
    <row r="693" spans="1:21">
      <c r="A693" s="17">
        <v>12</v>
      </c>
      <c r="B693" s="15" t="s">
        <v>14</v>
      </c>
      <c r="C693" s="17">
        <v>618</v>
      </c>
      <c r="D693" s="14" t="s">
        <v>1141</v>
      </c>
      <c r="E693" s="14" t="str">
        <f t="shared" si="10"/>
        <v>רמלה. מספר סניף: 618</v>
      </c>
      <c r="F693" s="14" t="s">
        <v>2695</v>
      </c>
      <c r="G693" s="14" t="s">
        <v>1141</v>
      </c>
      <c r="H693" s="14">
        <v>7240104</v>
      </c>
      <c r="I693" s="14"/>
      <c r="J693" s="14" t="s">
        <v>2696</v>
      </c>
      <c r="K693" s="14" t="s">
        <v>2697</v>
      </c>
      <c r="L693" s="14"/>
      <c r="M693" s="14" t="s">
        <v>285</v>
      </c>
      <c r="N693" s="14" t="s">
        <v>74</v>
      </c>
      <c r="O693" s="14" t="s">
        <v>84</v>
      </c>
      <c r="P693" s="14" t="s">
        <v>113</v>
      </c>
      <c r="Q693" s="14"/>
      <c r="R693" s="14"/>
      <c r="S693" s="14"/>
      <c r="T693" s="14">
        <v>187852</v>
      </c>
      <c r="U693" s="14">
        <v>648411</v>
      </c>
    </row>
    <row r="694" spans="1:21">
      <c r="A694" s="17">
        <v>12</v>
      </c>
      <c r="B694" s="15" t="s">
        <v>14</v>
      </c>
      <c r="C694" s="17">
        <v>620</v>
      </c>
      <c r="D694" s="14" t="s">
        <v>78</v>
      </c>
      <c r="E694" s="14" t="str">
        <f t="shared" si="10"/>
        <v>חדרה. מספר סניף: 620</v>
      </c>
      <c r="F694" s="14" t="s">
        <v>2698</v>
      </c>
      <c r="G694" s="14" t="s">
        <v>78</v>
      </c>
      <c r="H694" s="14">
        <v>3820001</v>
      </c>
      <c r="I694" s="14"/>
      <c r="J694" s="14" t="s">
        <v>2699</v>
      </c>
      <c r="K694" s="14" t="s">
        <v>2700</v>
      </c>
      <c r="L694" s="14"/>
      <c r="M694" s="14" t="s">
        <v>285</v>
      </c>
      <c r="N694" s="14" t="s">
        <v>74</v>
      </c>
      <c r="O694" s="14" t="s">
        <v>84</v>
      </c>
      <c r="P694" s="14" t="s">
        <v>113</v>
      </c>
      <c r="Q694" s="14"/>
      <c r="R694" s="14"/>
      <c r="S694" s="14"/>
      <c r="T694" s="14">
        <v>192827</v>
      </c>
      <c r="U694" s="14">
        <v>704705</v>
      </c>
    </row>
    <row r="695" spans="1:21">
      <c r="A695" s="17">
        <v>12</v>
      </c>
      <c r="B695" s="15" t="s">
        <v>14</v>
      </c>
      <c r="C695" s="17">
        <v>621</v>
      </c>
      <c r="D695" s="14" t="s">
        <v>1182</v>
      </c>
      <c r="E695" s="14" t="str">
        <f t="shared" si="10"/>
        <v>בנימינה. מספר סניף: 621</v>
      </c>
      <c r="F695" s="14" t="s">
        <v>2701</v>
      </c>
      <c r="G695" s="14" t="s">
        <v>1182</v>
      </c>
      <c r="H695" s="14">
        <v>3053808</v>
      </c>
      <c r="I695" s="14"/>
      <c r="J695" s="14" t="s">
        <v>2702</v>
      </c>
      <c r="K695" s="14" t="s">
        <v>2703</v>
      </c>
      <c r="L695" s="14"/>
      <c r="M695" s="14" t="s">
        <v>285</v>
      </c>
      <c r="N695" s="14" t="s">
        <v>74</v>
      </c>
      <c r="O695" s="14" t="s">
        <v>68</v>
      </c>
      <c r="P695" s="14" t="s">
        <v>113</v>
      </c>
      <c r="Q695" s="14"/>
      <c r="R695" s="14"/>
      <c r="S695" s="14"/>
      <c r="T695" s="14">
        <v>195280</v>
      </c>
      <c r="U695" s="14">
        <v>714319</v>
      </c>
    </row>
    <row r="696" spans="1:21">
      <c r="A696" s="17">
        <v>12</v>
      </c>
      <c r="B696" s="15" t="s">
        <v>14</v>
      </c>
      <c r="C696" s="17">
        <v>622</v>
      </c>
      <c r="D696" s="14" t="s">
        <v>1178</v>
      </c>
      <c r="E696" s="14" t="str">
        <f t="shared" si="10"/>
        <v>פרדס חנה. מספר סניף: 622</v>
      </c>
      <c r="F696" s="14" t="s">
        <v>2704</v>
      </c>
      <c r="G696" s="14" t="s">
        <v>1180</v>
      </c>
      <c r="H696" s="14">
        <v>37021</v>
      </c>
      <c r="I696" s="14"/>
      <c r="J696" s="14" t="s">
        <v>2705</v>
      </c>
      <c r="K696" s="14" t="s">
        <v>2706</v>
      </c>
      <c r="L696" s="14"/>
      <c r="M696" s="14" t="s">
        <v>285</v>
      </c>
      <c r="N696" s="14" t="s">
        <v>67</v>
      </c>
      <c r="O696" s="14" t="s">
        <v>68</v>
      </c>
      <c r="P696" s="14" t="s">
        <v>113</v>
      </c>
      <c r="Q696" s="14"/>
      <c r="R696" s="14"/>
      <c r="S696" s="14"/>
      <c r="T696" s="14">
        <v>197656</v>
      </c>
      <c r="U696" s="14">
        <v>709030</v>
      </c>
    </row>
    <row r="697" spans="1:21">
      <c r="A697" s="17">
        <v>12</v>
      </c>
      <c r="B697" s="15" t="s">
        <v>14</v>
      </c>
      <c r="C697" s="17">
        <v>624</v>
      </c>
      <c r="D697" s="14" t="s">
        <v>2707</v>
      </c>
      <c r="E697" s="14" t="str">
        <f t="shared" si="10"/>
        <v>גבעת עדה. מספר סניף: 624</v>
      </c>
      <c r="F697" s="14" t="s">
        <v>2708</v>
      </c>
      <c r="G697" s="14" t="s">
        <v>2707</v>
      </c>
      <c r="H697" s="14">
        <v>3780800</v>
      </c>
      <c r="I697" s="14"/>
      <c r="J697" s="14" t="s">
        <v>2709</v>
      </c>
      <c r="K697" s="14" t="s">
        <v>2710</v>
      </c>
      <c r="L697" s="14"/>
      <c r="M697" s="14" t="s">
        <v>285</v>
      </c>
      <c r="N697" s="14" t="s">
        <v>74</v>
      </c>
      <c r="O697" s="14" t="s">
        <v>68</v>
      </c>
      <c r="P697" s="14" t="s">
        <v>113</v>
      </c>
      <c r="Q697" s="14" t="s">
        <v>2711</v>
      </c>
      <c r="R697" s="14">
        <v>12001</v>
      </c>
      <c r="S697" s="14">
        <v>621</v>
      </c>
      <c r="T697" s="14">
        <v>200603</v>
      </c>
      <c r="U697" s="14">
        <v>713814</v>
      </c>
    </row>
    <row r="698" spans="1:21">
      <c r="A698" s="17">
        <v>12</v>
      </c>
      <c r="B698" s="15" t="s">
        <v>14</v>
      </c>
      <c r="C698" s="17">
        <v>625</v>
      </c>
      <c r="D698" s="14" t="s">
        <v>411</v>
      </c>
      <c r="E698" s="14" t="str">
        <f t="shared" si="10"/>
        <v>זכרון יעקב. מספר סניף: 625</v>
      </c>
      <c r="F698" s="14" t="s">
        <v>2712</v>
      </c>
      <c r="G698" s="14" t="s">
        <v>411</v>
      </c>
      <c r="H698" s="14">
        <v>3091083</v>
      </c>
      <c r="I698" s="14"/>
      <c r="J698" s="14" t="s">
        <v>2713</v>
      </c>
      <c r="K698" s="14" t="s">
        <v>2714</v>
      </c>
      <c r="L698" s="14"/>
      <c r="M698" s="14" t="s">
        <v>285</v>
      </c>
      <c r="N698" s="14" t="s">
        <v>67</v>
      </c>
      <c r="O698" s="14" t="s">
        <v>68</v>
      </c>
      <c r="P698" s="14" t="s">
        <v>113</v>
      </c>
      <c r="Q698" s="14"/>
      <c r="R698" s="14"/>
      <c r="S698" s="14"/>
      <c r="T698" s="14">
        <v>195931</v>
      </c>
      <c r="U698" s="14">
        <v>719941</v>
      </c>
    </row>
    <row r="699" spans="1:21">
      <c r="A699" s="17">
        <v>12</v>
      </c>
      <c r="B699" s="15" t="s">
        <v>14</v>
      </c>
      <c r="C699" s="17">
        <v>626</v>
      </c>
      <c r="D699" s="14" t="s">
        <v>447</v>
      </c>
      <c r="E699" s="14" t="str">
        <f t="shared" si="10"/>
        <v>הוד השרון. מספר סניף: 626</v>
      </c>
      <c r="F699" s="14" t="s">
        <v>2715</v>
      </c>
      <c r="G699" s="14" t="s">
        <v>447</v>
      </c>
      <c r="H699" s="14">
        <v>45200</v>
      </c>
      <c r="I699" s="14"/>
      <c r="J699" s="14" t="s">
        <v>2716</v>
      </c>
      <c r="K699" s="14" t="s">
        <v>2717</v>
      </c>
      <c r="L699" s="14"/>
      <c r="M699" s="14" t="s">
        <v>285</v>
      </c>
      <c r="N699" s="14" t="s">
        <v>74</v>
      </c>
      <c r="O699" s="14" t="s">
        <v>68</v>
      </c>
      <c r="P699" s="14" t="s">
        <v>113</v>
      </c>
      <c r="Q699" s="14"/>
      <c r="R699" s="14"/>
      <c r="S699" s="14"/>
      <c r="T699" s="14">
        <v>190228</v>
      </c>
      <c r="U699" s="14">
        <v>673582</v>
      </c>
    </row>
    <row r="700" spans="1:21">
      <c r="A700" s="17">
        <v>12</v>
      </c>
      <c r="B700" s="15" t="s">
        <v>14</v>
      </c>
      <c r="C700" s="17">
        <v>627</v>
      </c>
      <c r="D700" s="14" t="s">
        <v>101</v>
      </c>
      <c r="E700" s="14" t="str">
        <f t="shared" si="10"/>
        <v>כפר סבא. מספר סניף: 627</v>
      </c>
      <c r="F700" s="14" t="s">
        <v>2718</v>
      </c>
      <c r="G700" s="14" t="s">
        <v>101</v>
      </c>
      <c r="H700" s="14">
        <v>4446014</v>
      </c>
      <c r="I700" s="14"/>
      <c r="J700" s="14" t="s">
        <v>2719</v>
      </c>
      <c r="K700" s="14" t="s">
        <v>2720</v>
      </c>
      <c r="L700" s="14"/>
      <c r="M700" s="14" t="s">
        <v>285</v>
      </c>
      <c r="N700" s="14" t="s">
        <v>74</v>
      </c>
      <c r="O700" s="14" t="s">
        <v>68</v>
      </c>
      <c r="P700" s="14" t="s">
        <v>113</v>
      </c>
      <c r="Q700" s="14"/>
      <c r="R700" s="14"/>
      <c r="S700" s="14"/>
      <c r="T700" s="14">
        <v>191502</v>
      </c>
      <c r="U700" s="14">
        <v>675795</v>
      </c>
    </row>
    <row r="701" spans="1:21">
      <c r="A701" s="17">
        <v>12</v>
      </c>
      <c r="B701" s="15" t="s">
        <v>14</v>
      </c>
      <c r="C701" s="17">
        <v>628</v>
      </c>
      <c r="D701" s="14" t="s">
        <v>687</v>
      </c>
      <c r="E701" s="14" t="str">
        <f t="shared" si="10"/>
        <v>הרצליה. מספר סניף: 628</v>
      </c>
      <c r="F701" s="14" t="s">
        <v>2721</v>
      </c>
      <c r="G701" s="14" t="s">
        <v>687</v>
      </c>
      <c r="H701" s="14">
        <v>4648704</v>
      </c>
      <c r="I701" s="14"/>
      <c r="J701" s="14" t="s">
        <v>2722</v>
      </c>
      <c r="K701" s="14" t="s">
        <v>2723</v>
      </c>
      <c r="L701" s="14"/>
      <c r="M701" s="14" t="s">
        <v>285</v>
      </c>
      <c r="N701" s="14" t="s">
        <v>74</v>
      </c>
      <c r="O701" s="14" t="s">
        <v>68</v>
      </c>
      <c r="P701" s="14" t="s">
        <v>113</v>
      </c>
      <c r="Q701" s="14"/>
      <c r="R701" s="14"/>
      <c r="S701" s="14"/>
      <c r="T701" s="14">
        <v>185339</v>
      </c>
      <c r="U701" s="14">
        <v>674986</v>
      </c>
    </row>
    <row r="702" spans="1:21">
      <c r="A702" s="17">
        <v>12</v>
      </c>
      <c r="B702" s="15" t="s">
        <v>14</v>
      </c>
      <c r="C702" s="17">
        <v>629</v>
      </c>
      <c r="D702" s="14" t="s">
        <v>1589</v>
      </c>
      <c r="E702" s="14" t="str">
        <f t="shared" si="10"/>
        <v>הרצליה פיתוח. מספר סניף: 629</v>
      </c>
      <c r="F702" s="14" t="s">
        <v>2724</v>
      </c>
      <c r="G702" s="14" t="s">
        <v>687</v>
      </c>
      <c r="H702" s="14">
        <v>4654327</v>
      </c>
      <c r="I702" s="14"/>
      <c r="J702" s="14" t="s">
        <v>2725</v>
      </c>
      <c r="K702" s="14" t="s">
        <v>2726</v>
      </c>
      <c r="L702" s="14"/>
      <c r="M702" s="14" t="s">
        <v>285</v>
      </c>
      <c r="N702" s="14" t="s">
        <v>67</v>
      </c>
      <c r="O702" s="14" t="s">
        <v>68</v>
      </c>
      <c r="P702" s="14" t="s">
        <v>113</v>
      </c>
      <c r="Q702" s="14"/>
      <c r="R702" s="14"/>
      <c r="S702" s="14"/>
      <c r="T702" s="14">
        <v>181715</v>
      </c>
      <c r="U702" s="14">
        <v>676411</v>
      </c>
    </row>
    <row r="703" spans="1:21">
      <c r="A703" s="17">
        <v>12</v>
      </c>
      <c r="B703" s="15" t="s">
        <v>14</v>
      </c>
      <c r="C703" s="17">
        <v>630</v>
      </c>
      <c r="D703" s="14" t="s">
        <v>171</v>
      </c>
      <c r="E703" s="14" t="str">
        <f t="shared" si="10"/>
        <v>רמת השרון. מספר סניף: 630</v>
      </c>
      <c r="F703" s="14" t="s">
        <v>2727</v>
      </c>
      <c r="G703" s="14" t="s">
        <v>171</v>
      </c>
      <c r="H703" s="14">
        <v>4723716</v>
      </c>
      <c r="I703" s="14"/>
      <c r="J703" s="14" t="s">
        <v>2728</v>
      </c>
      <c r="K703" s="14" t="s">
        <v>2729</v>
      </c>
      <c r="L703" s="14"/>
      <c r="M703" s="14" t="s">
        <v>285</v>
      </c>
      <c r="N703" s="14" t="s">
        <v>74</v>
      </c>
      <c r="O703" s="14" t="s">
        <v>84</v>
      </c>
      <c r="P703" s="14" t="s">
        <v>113</v>
      </c>
      <c r="Q703" s="14"/>
      <c r="R703" s="14"/>
      <c r="S703" s="14"/>
      <c r="T703" s="14">
        <v>185055</v>
      </c>
      <c r="U703" s="14">
        <v>672839</v>
      </c>
    </row>
    <row r="704" spans="1:21">
      <c r="A704" s="17">
        <v>12</v>
      </c>
      <c r="B704" s="15" t="s">
        <v>14</v>
      </c>
      <c r="C704" s="17">
        <v>631</v>
      </c>
      <c r="D704" s="14" t="s">
        <v>98</v>
      </c>
      <c r="E704" s="14" t="str">
        <f t="shared" si="10"/>
        <v>באר שבע. מספר סניף: 631</v>
      </c>
      <c r="F704" s="14" t="s">
        <v>2730</v>
      </c>
      <c r="G704" s="14" t="s">
        <v>98</v>
      </c>
      <c r="H704" s="14">
        <v>8420761</v>
      </c>
      <c r="I704" s="14"/>
      <c r="J704" s="14" t="s">
        <v>2731</v>
      </c>
      <c r="K704" s="14" t="s">
        <v>2732</v>
      </c>
      <c r="L704" s="14"/>
      <c r="M704" s="14" t="s">
        <v>285</v>
      </c>
      <c r="N704" s="14"/>
      <c r="O704" s="14" t="s">
        <v>84</v>
      </c>
      <c r="P704" s="14" t="s">
        <v>113</v>
      </c>
      <c r="Q704" s="14"/>
      <c r="R704" s="14"/>
      <c r="S704" s="14"/>
      <c r="T704" s="14">
        <v>180053</v>
      </c>
      <c r="U704" s="14">
        <v>572086</v>
      </c>
    </row>
    <row r="705" spans="1:21">
      <c r="A705" s="17">
        <v>12</v>
      </c>
      <c r="B705" s="15" t="s">
        <v>14</v>
      </c>
      <c r="C705" s="17">
        <v>632</v>
      </c>
      <c r="D705" s="14" t="s">
        <v>1113</v>
      </c>
      <c r="E705" s="14" t="str">
        <f t="shared" si="10"/>
        <v>דימונה. מספר סניף: 632</v>
      </c>
      <c r="F705" s="14" t="s">
        <v>2733</v>
      </c>
      <c r="G705" s="14" t="s">
        <v>1113</v>
      </c>
      <c r="H705" s="14">
        <v>86100</v>
      </c>
      <c r="I705" s="14"/>
      <c r="J705" s="14" t="s">
        <v>2734</v>
      </c>
      <c r="K705" s="14" t="s">
        <v>2735</v>
      </c>
      <c r="L705" s="14"/>
      <c r="M705" s="14" t="s">
        <v>285</v>
      </c>
      <c r="N705" s="14" t="s">
        <v>74</v>
      </c>
      <c r="O705" s="14" t="s">
        <v>68</v>
      </c>
      <c r="P705" s="14" t="s">
        <v>113</v>
      </c>
      <c r="Q705" s="14"/>
      <c r="R705" s="14"/>
      <c r="S705" s="14"/>
      <c r="T705" s="14">
        <v>203043</v>
      </c>
      <c r="U705" s="14">
        <v>552489</v>
      </c>
    </row>
    <row r="706" spans="1:21">
      <c r="A706" s="17">
        <v>12</v>
      </c>
      <c r="B706" s="15" t="s">
        <v>14</v>
      </c>
      <c r="C706" s="17">
        <v>633</v>
      </c>
      <c r="D706" s="14" t="s">
        <v>864</v>
      </c>
      <c r="E706" s="14" t="str">
        <f t="shared" si="10"/>
        <v>אופקים. מספר סניף: 633</v>
      </c>
      <c r="F706" s="14" t="s">
        <v>2736</v>
      </c>
      <c r="G706" s="14" t="s">
        <v>864</v>
      </c>
      <c r="H706" s="14">
        <v>8752007</v>
      </c>
      <c r="I706" s="14"/>
      <c r="J706" s="14" t="s">
        <v>2737</v>
      </c>
      <c r="K706" s="14" t="s">
        <v>2738</v>
      </c>
      <c r="L706" s="14"/>
      <c r="M706" s="14" t="s">
        <v>285</v>
      </c>
      <c r="N706" s="14" t="s">
        <v>74</v>
      </c>
      <c r="O706" s="14" t="s">
        <v>68</v>
      </c>
      <c r="P706" s="14" t="s">
        <v>113</v>
      </c>
      <c r="Q706" s="14"/>
      <c r="R706" s="14"/>
      <c r="S706" s="14"/>
      <c r="T706" s="14">
        <v>163873</v>
      </c>
      <c r="U706" s="14">
        <v>580874</v>
      </c>
    </row>
    <row r="707" spans="1:21">
      <c r="A707" s="17">
        <v>12</v>
      </c>
      <c r="B707" s="15" t="s">
        <v>14</v>
      </c>
      <c r="C707" s="17">
        <v>634</v>
      </c>
      <c r="D707" s="14" t="s">
        <v>157</v>
      </c>
      <c r="E707" s="14" t="str">
        <f t="shared" ref="E707:E770" si="11">D707&amp;"."&amp;" "&amp;"מספר סניף:"&amp;" "&amp;C707</f>
        <v>ראשון לציון. מספר סניף: 634</v>
      </c>
      <c r="F707" s="14" t="s">
        <v>2739</v>
      </c>
      <c r="G707" s="14" t="s">
        <v>157</v>
      </c>
      <c r="H707" s="14">
        <v>7526507</v>
      </c>
      <c r="I707" s="14"/>
      <c r="J707" s="14" t="s">
        <v>2740</v>
      </c>
      <c r="K707" s="14" t="s">
        <v>2741</v>
      </c>
      <c r="L707" s="14"/>
      <c r="M707" s="14" t="s">
        <v>285</v>
      </c>
      <c r="N707" s="14" t="s">
        <v>74</v>
      </c>
      <c r="O707" s="14" t="s">
        <v>68</v>
      </c>
      <c r="P707" s="14" t="s">
        <v>113</v>
      </c>
      <c r="Q707" s="14"/>
      <c r="R707" s="14"/>
      <c r="S707" s="14"/>
      <c r="T707" s="14">
        <v>181759</v>
      </c>
      <c r="U707" s="14">
        <v>652412</v>
      </c>
    </row>
    <row r="708" spans="1:21">
      <c r="A708" s="17">
        <v>12</v>
      </c>
      <c r="B708" s="15" t="s">
        <v>14</v>
      </c>
      <c r="C708" s="17">
        <v>635</v>
      </c>
      <c r="D708" s="14" t="s">
        <v>2742</v>
      </c>
      <c r="E708" s="14" t="str">
        <f t="shared" si="11"/>
        <v>ראשונים. מספר סניף: 635</v>
      </c>
      <c r="F708" s="14" t="s">
        <v>2743</v>
      </c>
      <c r="G708" s="14" t="s">
        <v>157</v>
      </c>
      <c r="H708" s="14">
        <v>7550903</v>
      </c>
      <c r="I708" s="14"/>
      <c r="J708" s="14" t="s">
        <v>2744</v>
      </c>
      <c r="K708" s="14" t="s">
        <v>2745</v>
      </c>
      <c r="L708" s="14"/>
      <c r="M708" s="14" t="s">
        <v>285</v>
      </c>
      <c r="N708" s="14"/>
      <c r="O708" s="14" t="s">
        <v>68</v>
      </c>
      <c r="P708" s="14" t="s">
        <v>113</v>
      </c>
      <c r="Q708" s="14"/>
      <c r="R708" s="14"/>
      <c r="S708" s="14"/>
      <c r="T708" s="14">
        <v>183238</v>
      </c>
      <c r="U708" s="14">
        <v>651292</v>
      </c>
    </row>
    <row r="709" spans="1:21">
      <c r="A709" s="17">
        <v>12</v>
      </c>
      <c r="B709" s="15" t="s">
        <v>14</v>
      </c>
      <c r="C709" s="17">
        <v>636</v>
      </c>
      <c r="D709" s="14" t="s">
        <v>1136</v>
      </c>
      <c r="E709" s="14" t="str">
        <f t="shared" si="11"/>
        <v>נס ציונה. מספר סניף: 636</v>
      </c>
      <c r="F709" s="14" t="s">
        <v>1220</v>
      </c>
      <c r="G709" s="14" t="s">
        <v>1136</v>
      </c>
      <c r="H709" s="14">
        <v>7407101</v>
      </c>
      <c r="I709" s="14"/>
      <c r="J709" s="14" t="s">
        <v>2746</v>
      </c>
      <c r="K709" s="14" t="s">
        <v>2747</v>
      </c>
      <c r="L709" s="14"/>
      <c r="M709" s="14" t="s">
        <v>285</v>
      </c>
      <c r="N709" s="14" t="s">
        <v>74</v>
      </c>
      <c r="O709" s="14" t="s">
        <v>68</v>
      </c>
      <c r="P709" s="14" t="s">
        <v>113</v>
      </c>
      <c r="Q709" s="14"/>
      <c r="R709" s="14"/>
      <c r="S709" s="14"/>
      <c r="T709" s="14">
        <v>181128</v>
      </c>
      <c r="U709" s="14">
        <v>648532</v>
      </c>
    </row>
    <row r="710" spans="1:21">
      <c r="A710" s="17">
        <v>12</v>
      </c>
      <c r="B710" s="15" t="s">
        <v>14</v>
      </c>
      <c r="C710" s="17">
        <v>637</v>
      </c>
      <c r="D710" s="14" t="s">
        <v>163</v>
      </c>
      <c r="E710" s="14" t="str">
        <f t="shared" si="11"/>
        <v>באר יעקב. מספר סניף: 637</v>
      </c>
      <c r="F710" s="14" t="s">
        <v>2748</v>
      </c>
      <c r="G710" s="14" t="s">
        <v>163</v>
      </c>
      <c r="H710" s="14">
        <v>7030946</v>
      </c>
      <c r="I710" s="14"/>
      <c r="J710" s="14" t="s">
        <v>2749</v>
      </c>
      <c r="K710" s="14" t="s">
        <v>2750</v>
      </c>
      <c r="L710" s="14"/>
      <c r="M710" s="14" t="s">
        <v>285</v>
      </c>
      <c r="N710" s="14" t="s">
        <v>74</v>
      </c>
      <c r="O710" s="14" t="s">
        <v>68</v>
      </c>
      <c r="P710" s="14" t="s">
        <v>113</v>
      </c>
      <c r="Q710" s="14"/>
      <c r="R710" s="14"/>
      <c r="S710" s="14"/>
      <c r="T710" s="14">
        <v>184500</v>
      </c>
      <c r="U710" s="14">
        <v>649283</v>
      </c>
    </row>
    <row r="711" spans="1:21">
      <c r="A711" s="17">
        <v>12</v>
      </c>
      <c r="B711" s="15" t="s">
        <v>14</v>
      </c>
      <c r="C711" s="17">
        <v>638</v>
      </c>
      <c r="D711" s="14" t="s">
        <v>2751</v>
      </c>
      <c r="E711" s="14" t="str">
        <f t="shared" si="11"/>
        <v>חולון-ויצמן. מספר סניף: 638</v>
      </c>
      <c r="F711" s="14" t="s">
        <v>2752</v>
      </c>
      <c r="G711" s="14" t="s">
        <v>72</v>
      </c>
      <c r="H711" s="14">
        <v>5832613</v>
      </c>
      <c r="I711" s="14"/>
      <c r="J711" s="14" t="s">
        <v>2753</v>
      </c>
      <c r="K711" s="14" t="s">
        <v>2754</v>
      </c>
      <c r="L711" s="14"/>
      <c r="M711" s="14" t="s">
        <v>285</v>
      </c>
      <c r="N711" s="14" t="s">
        <v>74</v>
      </c>
      <c r="O711" s="14" t="s">
        <v>84</v>
      </c>
      <c r="P711" s="14" t="s">
        <v>113</v>
      </c>
      <c r="Q711" s="14"/>
      <c r="R711" s="14"/>
      <c r="S711" s="14"/>
      <c r="T711" s="14">
        <v>178481</v>
      </c>
      <c r="U711" s="14">
        <v>658520</v>
      </c>
    </row>
    <row r="712" spans="1:21">
      <c r="A712" s="17">
        <v>12</v>
      </c>
      <c r="B712" s="15" t="s">
        <v>14</v>
      </c>
      <c r="C712" s="17">
        <v>639</v>
      </c>
      <c r="D712" s="14" t="s">
        <v>2755</v>
      </c>
      <c r="E712" s="14" t="str">
        <f t="shared" si="11"/>
        <v>חולון א. מספר סניף: 639</v>
      </c>
      <c r="F712" s="14" t="s">
        <v>2756</v>
      </c>
      <c r="G712" s="14" t="s">
        <v>72</v>
      </c>
      <c r="H712" s="14">
        <v>5829209</v>
      </c>
      <c r="I712" s="14"/>
      <c r="J712" s="14" t="s">
        <v>2757</v>
      </c>
      <c r="K712" s="14" t="s">
        <v>2758</v>
      </c>
      <c r="L712" s="14"/>
      <c r="M712" s="14" t="s">
        <v>285</v>
      </c>
      <c r="N712" s="14" t="s">
        <v>74</v>
      </c>
      <c r="O712" s="14" t="s">
        <v>68</v>
      </c>
      <c r="P712" s="14" t="s">
        <v>113</v>
      </c>
      <c r="Q712" s="14"/>
      <c r="R712" s="14"/>
      <c r="S712" s="14"/>
      <c r="T712" s="14">
        <v>179491</v>
      </c>
      <c r="U712" s="14">
        <v>658894</v>
      </c>
    </row>
    <row r="713" spans="1:21">
      <c r="A713" s="17">
        <v>12</v>
      </c>
      <c r="B713" s="15" t="s">
        <v>14</v>
      </c>
      <c r="C713" s="17">
        <v>640</v>
      </c>
      <c r="D713" s="14" t="s">
        <v>991</v>
      </c>
      <c r="E713" s="14" t="str">
        <f t="shared" si="11"/>
        <v>גבעתיים. מספר סניף: 640</v>
      </c>
      <c r="F713" s="14" t="s">
        <v>2759</v>
      </c>
      <c r="G713" s="14" t="s">
        <v>991</v>
      </c>
      <c r="H713" s="14">
        <v>5339005</v>
      </c>
      <c r="I713" s="14"/>
      <c r="J713" s="14" t="s">
        <v>2760</v>
      </c>
      <c r="K713" s="14" t="s">
        <v>2761</v>
      </c>
      <c r="L713" s="14"/>
      <c r="M713" s="14" t="s">
        <v>285</v>
      </c>
      <c r="N713" s="14" t="s">
        <v>74</v>
      </c>
      <c r="O713" s="14" t="s">
        <v>68</v>
      </c>
      <c r="P713" s="14" t="s">
        <v>113</v>
      </c>
      <c r="Q713" s="14"/>
      <c r="R713" s="14"/>
      <c r="S713" s="14"/>
      <c r="T713" s="14">
        <v>182073</v>
      </c>
      <c r="U713" s="14">
        <v>664566</v>
      </c>
    </row>
    <row r="714" spans="1:21">
      <c r="A714" s="17">
        <v>12</v>
      </c>
      <c r="B714" s="15" t="s">
        <v>14</v>
      </c>
      <c r="C714" s="17">
        <v>641</v>
      </c>
      <c r="D714" s="14" t="s">
        <v>2762</v>
      </c>
      <c r="E714" s="14" t="str">
        <f t="shared" si="11"/>
        <v>נחלת יצחק. מספר סניף: 641</v>
      </c>
      <c r="F714" s="14" t="s">
        <v>2763</v>
      </c>
      <c r="G714" s="14" t="s">
        <v>88</v>
      </c>
      <c r="H714" s="14">
        <v>6744806</v>
      </c>
      <c r="I714" s="14"/>
      <c r="J714" s="14" t="s">
        <v>2764</v>
      </c>
      <c r="K714" s="14" t="s">
        <v>2765</v>
      </c>
      <c r="L714" s="14"/>
      <c r="M714" s="14" t="s">
        <v>285</v>
      </c>
      <c r="N714" s="14" t="s">
        <v>74</v>
      </c>
      <c r="O714" s="14" t="s">
        <v>68</v>
      </c>
      <c r="P714" s="14" t="s">
        <v>113</v>
      </c>
      <c r="Q714" s="14"/>
      <c r="R714" s="14"/>
      <c r="S714" s="14"/>
      <c r="T714" s="14">
        <v>180949</v>
      </c>
      <c r="U714" s="14">
        <v>664708</v>
      </c>
    </row>
    <row r="715" spans="1:21">
      <c r="A715" s="17">
        <v>12</v>
      </c>
      <c r="B715" s="15" t="s">
        <v>14</v>
      </c>
      <c r="C715" s="17">
        <v>642</v>
      </c>
      <c r="D715" s="14" t="s">
        <v>209</v>
      </c>
      <c r="E715" s="14" t="str">
        <f t="shared" si="11"/>
        <v>בת ים. מספר סניף: 642</v>
      </c>
      <c r="F715" s="14" t="s">
        <v>2766</v>
      </c>
      <c r="G715" s="14" t="s">
        <v>209</v>
      </c>
      <c r="H715" s="14">
        <v>5931606</v>
      </c>
      <c r="I715" s="14"/>
      <c r="J715" s="14" t="s">
        <v>2767</v>
      </c>
      <c r="K715" s="14" t="s">
        <v>2768</v>
      </c>
      <c r="L715" s="14"/>
      <c r="M715" s="14" t="s">
        <v>285</v>
      </c>
      <c r="N715" s="14" t="s">
        <v>74</v>
      </c>
      <c r="O715" s="14" t="s">
        <v>68</v>
      </c>
      <c r="P715" s="14" t="s">
        <v>113</v>
      </c>
      <c r="Q715" s="14"/>
      <c r="R715" s="14"/>
      <c r="S715" s="14"/>
      <c r="T715" s="14">
        <v>176211</v>
      </c>
      <c r="U715" s="14">
        <v>659407</v>
      </c>
    </row>
    <row r="716" spans="1:21">
      <c r="A716" s="17">
        <v>12</v>
      </c>
      <c r="B716" s="15" t="s">
        <v>14</v>
      </c>
      <c r="C716" s="17">
        <v>643</v>
      </c>
      <c r="D716" s="14" t="s">
        <v>938</v>
      </c>
      <c r="E716" s="14" t="str">
        <f t="shared" si="11"/>
        <v>אזור. מספר סניף: 643</v>
      </c>
      <c r="F716" s="14" t="s">
        <v>2769</v>
      </c>
      <c r="G716" s="14" t="s">
        <v>938</v>
      </c>
      <c r="H716" s="14">
        <v>5800306</v>
      </c>
      <c r="I716" s="14"/>
      <c r="J716" s="14" t="s">
        <v>2770</v>
      </c>
      <c r="K716" s="14" t="s">
        <v>2771</v>
      </c>
      <c r="L716" s="14"/>
      <c r="M716" s="14" t="s">
        <v>285</v>
      </c>
      <c r="N716" s="14" t="s">
        <v>74</v>
      </c>
      <c r="O716" s="14" t="s">
        <v>68</v>
      </c>
      <c r="P716" s="14" t="s">
        <v>113</v>
      </c>
      <c r="Q716" s="14"/>
      <c r="R716" s="14"/>
      <c r="S716" s="14"/>
      <c r="T716" s="14">
        <v>181575</v>
      </c>
      <c r="U716" s="14">
        <v>659267</v>
      </c>
    </row>
    <row r="717" spans="1:21">
      <c r="A717" s="17">
        <v>12</v>
      </c>
      <c r="B717" s="15" t="s">
        <v>14</v>
      </c>
      <c r="C717" s="17">
        <v>644</v>
      </c>
      <c r="D717" s="14" t="s">
        <v>245</v>
      </c>
      <c r="E717" s="14" t="str">
        <f t="shared" si="11"/>
        <v>אילת. מספר סניף: 644</v>
      </c>
      <c r="F717" s="14" t="s">
        <v>2772</v>
      </c>
      <c r="G717" s="14" t="s">
        <v>245</v>
      </c>
      <c r="H717" s="14">
        <v>88000</v>
      </c>
      <c r="I717" s="14"/>
      <c r="J717" s="14" t="s">
        <v>2773</v>
      </c>
      <c r="K717" s="14" t="s">
        <v>2774</v>
      </c>
      <c r="L717" s="14"/>
      <c r="M717" s="14" t="s">
        <v>285</v>
      </c>
      <c r="N717" s="14" t="s">
        <v>74</v>
      </c>
      <c r="O717" s="14" t="s">
        <v>68</v>
      </c>
      <c r="P717" s="14" t="s">
        <v>113</v>
      </c>
      <c r="Q717" s="14"/>
      <c r="R717" s="14"/>
      <c r="S717" s="14"/>
      <c r="T717" s="14">
        <v>195184</v>
      </c>
      <c r="U717" s="14">
        <v>385585</v>
      </c>
    </row>
    <row r="718" spans="1:21">
      <c r="A718" s="17">
        <v>12</v>
      </c>
      <c r="B718" s="15" t="s">
        <v>14</v>
      </c>
      <c r="C718" s="17">
        <v>645</v>
      </c>
      <c r="D718" s="14" t="s">
        <v>1123</v>
      </c>
      <c r="E718" s="14" t="str">
        <f t="shared" si="11"/>
        <v>קרית גת. מספר סניף: 645</v>
      </c>
      <c r="F718" s="14" t="s">
        <v>2775</v>
      </c>
      <c r="G718" s="14" t="s">
        <v>1123</v>
      </c>
      <c r="H718" s="14">
        <v>8204804</v>
      </c>
      <c r="I718" s="14"/>
      <c r="J718" s="14" t="s">
        <v>2776</v>
      </c>
      <c r="K718" s="14" t="s">
        <v>2777</v>
      </c>
      <c r="L718" s="14"/>
      <c r="M718" s="14" t="s">
        <v>285</v>
      </c>
      <c r="N718" s="14" t="s">
        <v>74</v>
      </c>
      <c r="O718" s="14" t="s">
        <v>68</v>
      </c>
      <c r="P718" s="14" t="s">
        <v>113</v>
      </c>
      <c r="Q718" s="14"/>
      <c r="R718" s="14"/>
      <c r="S718" s="14"/>
      <c r="T718" s="14">
        <v>178393</v>
      </c>
      <c r="U718" s="14">
        <v>613288</v>
      </c>
    </row>
    <row r="719" spans="1:21">
      <c r="A719" s="17">
        <v>12</v>
      </c>
      <c r="B719" s="15" t="s">
        <v>14</v>
      </c>
      <c r="C719" s="17">
        <v>646</v>
      </c>
      <c r="D719" s="14" t="s">
        <v>1126</v>
      </c>
      <c r="E719" s="14" t="str">
        <f t="shared" si="11"/>
        <v>גדרה. מספר סניף: 646</v>
      </c>
      <c r="F719" s="14" t="s">
        <v>2778</v>
      </c>
      <c r="G719" s="14" t="s">
        <v>1126</v>
      </c>
      <c r="H719" s="14">
        <v>7040108</v>
      </c>
      <c r="I719" s="14"/>
      <c r="J719" s="14" t="s">
        <v>2779</v>
      </c>
      <c r="K719" s="14" t="s">
        <v>2780</v>
      </c>
      <c r="L719" s="14"/>
      <c r="M719" s="14" t="s">
        <v>285</v>
      </c>
      <c r="N719" s="14" t="s">
        <v>74</v>
      </c>
      <c r="O719" s="14" t="s">
        <v>68</v>
      </c>
      <c r="P719" s="14" t="s">
        <v>113</v>
      </c>
      <c r="Q719" s="14"/>
      <c r="R719" s="14"/>
      <c r="S719" s="14"/>
      <c r="T719" s="14">
        <v>178783</v>
      </c>
      <c r="U719" s="14">
        <v>635911</v>
      </c>
    </row>
    <row r="720" spans="1:21">
      <c r="A720" s="17">
        <v>12</v>
      </c>
      <c r="B720" s="15" t="s">
        <v>14</v>
      </c>
      <c r="C720" s="17">
        <v>647</v>
      </c>
      <c r="D720" s="14" t="s">
        <v>790</v>
      </c>
      <c r="E720" s="14" t="str">
        <f t="shared" si="11"/>
        <v>גן יבנה. מספר סניף: 647</v>
      </c>
      <c r="F720" s="14" t="s">
        <v>2781</v>
      </c>
      <c r="G720" s="14" t="s">
        <v>790</v>
      </c>
      <c r="H720" s="14">
        <v>7080000</v>
      </c>
      <c r="I720" s="14"/>
      <c r="J720" s="14" t="s">
        <v>2782</v>
      </c>
      <c r="K720" s="14" t="s">
        <v>2783</v>
      </c>
      <c r="L720" s="14"/>
      <c r="M720" s="14" t="s">
        <v>285</v>
      </c>
      <c r="N720" s="14" t="s">
        <v>67</v>
      </c>
      <c r="O720" s="14" t="s">
        <v>68</v>
      </c>
      <c r="P720" s="14" t="s">
        <v>113</v>
      </c>
      <c r="Q720" s="14"/>
      <c r="R720" s="14"/>
      <c r="S720" s="14"/>
      <c r="T720" s="14">
        <v>173040</v>
      </c>
      <c r="U720" s="14">
        <v>633087</v>
      </c>
    </row>
    <row r="721" spans="1:21">
      <c r="A721" s="17">
        <v>12</v>
      </c>
      <c r="B721" s="15" t="s">
        <v>14</v>
      </c>
      <c r="C721" s="17">
        <v>648</v>
      </c>
      <c r="D721" s="14" t="s">
        <v>1246</v>
      </c>
      <c r="E721" s="14" t="str">
        <f t="shared" si="11"/>
        <v>קרית מלאכי. מספר סניף: 648</v>
      </c>
      <c r="F721" s="14" t="s">
        <v>2784</v>
      </c>
      <c r="G721" s="14" t="s">
        <v>1246</v>
      </c>
      <c r="H721" s="14">
        <v>83051</v>
      </c>
      <c r="I721" s="14"/>
      <c r="J721" s="14" t="s">
        <v>2785</v>
      </c>
      <c r="K721" s="14" t="s">
        <v>2786</v>
      </c>
      <c r="L721" s="14"/>
      <c r="M721" s="14" t="s">
        <v>285</v>
      </c>
      <c r="N721" s="14" t="s">
        <v>74</v>
      </c>
      <c r="O721" s="14" t="s">
        <v>68</v>
      </c>
      <c r="P721" s="14" t="s">
        <v>113</v>
      </c>
      <c r="Q721" s="14"/>
      <c r="R721" s="14"/>
      <c r="S721" s="14"/>
      <c r="T721" s="14">
        <v>176084</v>
      </c>
      <c r="U721" s="14">
        <v>626515</v>
      </c>
    </row>
    <row r="722" spans="1:21">
      <c r="A722" s="17">
        <v>12</v>
      </c>
      <c r="B722" s="15" t="s">
        <v>14</v>
      </c>
      <c r="C722" s="17">
        <v>649</v>
      </c>
      <c r="D722" s="14" t="s">
        <v>1153</v>
      </c>
      <c r="E722" s="14" t="str">
        <f t="shared" si="11"/>
        <v>שדרות. מספר סניף: 649</v>
      </c>
      <c r="F722" s="14" t="s">
        <v>2787</v>
      </c>
      <c r="G722" s="14" t="s">
        <v>1153</v>
      </c>
      <c r="H722" s="14">
        <v>87020</v>
      </c>
      <c r="I722" s="14"/>
      <c r="J722" s="14" t="s">
        <v>2788</v>
      </c>
      <c r="K722" s="14" t="s">
        <v>2789</v>
      </c>
      <c r="L722" s="14"/>
      <c r="M722" s="14" t="s">
        <v>285</v>
      </c>
      <c r="N722" s="14" t="s">
        <v>74</v>
      </c>
      <c r="O722" s="14" t="s">
        <v>68</v>
      </c>
      <c r="P722" s="14" t="s">
        <v>113</v>
      </c>
      <c r="Q722" s="14"/>
      <c r="R722" s="14"/>
      <c r="S722" s="14"/>
      <c r="T722" s="14">
        <v>161321</v>
      </c>
      <c r="U722" s="14">
        <v>603784</v>
      </c>
    </row>
    <row r="723" spans="1:21">
      <c r="A723" s="17">
        <v>12</v>
      </c>
      <c r="B723" s="15" t="s">
        <v>14</v>
      </c>
      <c r="C723" s="17">
        <v>650</v>
      </c>
      <c r="D723" s="14" t="s">
        <v>129</v>
      </c>
      <c r="E723" s="14" t="str">
        <f t="shared" si="11"/>
        <v>אשקלון. מספר סניף: 650</v>
      </c>
      <c r="F723" s="14" t="s">
        <v>2790</v>
      </c>
      <c r="G723" s="14" t="s">
        <v>129</v>
      </c>
      <c r="H723" s="14">
        <v>7860127</v>
      </c>
      <c r="I723" s="14"/>
      <c r="J723" s="14" t="s">
        <v>2791</v>
      </c>
      <c r="K723" s="14" t="s">
        <v>2792</v>
      </c>
      <c r="L723" s="14"/>
      <c r="M723" s="14" t="s">
        <v>285</v>
      </c>
      <c r="N723" s="14" t="s">
        <v>74</v>
      </c>
      <c r="O723" s="14" t="s">
        <v>68</v>
      </c>
      <c r="P723" s="14" t="s">
        <v>113</v>
      </c>
      <c r="Q723" s="14"/>
      <c r="R723" s="14"/>
      <c r="S723" s="14"/>
      <c r="T723" s="14">
        <v>160850</v>
      </c>
      <c r="U723" s="14">
        <v>619204</v>
      </c>
    </row>
    <row r="724" spans="1:21">
      <c r="A724" s="17">
        <v>12</v>
      </c>
      <c r="B724" s="15" t="s">
        <v>14</v>
      </c>
      <c r="C724" s="17">
        <v>651</v>
      </c>
      <c r="D724" s="14" t="s">
        <v>1120</v>
      </c>
      <c r="E724" s="14" t="str">
        <f t="shared" si="11"/>
        <v>אפרידר. מספר סניף: 651</v>
      </c>
      <c r="F724" s="14" t="s">
        <v>2793</v>
      </c>
      <c r="G724" s="14" t="s">
        <v>129</v>
      </c>
      <c r="H724" s="14">
        <v>78462</v>
      </c>
      <c r="I724" s="14"/>
      <c r="J724" s="14" t="s">
        <v>2794</v>
      </c>
      <c r="K724" s="14" t="s">
        <v>2795</v>
      </c>
      <c r="L724" s="14"/>
      <c r="M724" s="14" t="s">
        <v>285</v>
      </c>
      <c r="N724" s="14" t="s">
        <v>74</v>
      </c>
      <c r="O724" s="14" t="s">
        <v>68</v>
      </c>
      <c r="P724" s="14" t="s">
        <v>113</v>
      </c>
      <c r="Q724" s="14"/>
      <c r="R724" s="14"/>
      <c r="S724" s="14"/>
      <c r="T724" s="14">
        <v>159272</v>
      </c>
      <c r="U724" s="14">
        <v>620383</v>
      </c>
    </row>
    <row r="725" spans="1:21">
      <c r="A725" s="17">
        <v>12</v>
      </c>
      <c r="B725" s="15" t="s">
        <v>14</v>
      </c>
      <c r="C725" s="17">
        <v>652</v>
      </c>
      <c r="D725" s="14" t="s">
        <v>1187</v>
      </c>
      <c r="E725" s="14" t="str">
        <f t="shared" si="11"/>
        <v>אבן יהודה. מספר סניף: 652</v>
      </c>
      <c r="F725" s="14" t="s">
        <v>2796</v>
      </c>
      <c r="G725" s="14" t="s">
        <v>1187</v>
      </c>
      <c r="H725" s="14">
        <v>40500</v>
      </c>
      <c r="I725" s="14"/>
      <c r="J725" s="14" t="s">
        <v>2797</v>
      </c>
      <c r="K725" s="14" t="s">
        <v>2798</v>
      </c>
      <c r="L725" s="14"/>
      <c r="M725" s="14" t="s">
        <v>285</v>
      </c>
      <c r="N725" s="14" t="s">
        <v>74</v>
      </c>
      <c r="O725" s="14" t="s">
        <v>68</v>
      </c>
      <c r="P725" s="14" t="s">
        <v>113</v>
      </c>
      <c r="Q725" s="14"/>
      <c r="R725" s="14"/>
      <c r="S725" s="14"/>
      <c r="T725" s="14">
        <v>189756</v>
      </c>
      <c r="U725" s="14">
        <v>686276</v>
      </c>
    </row>
    <row r="726" spans="1:21">
      <c r="A726" s="17">
        <v>12</v>
      </c>
      <c r="B726" s="15" t="s">
        <v>14</v>
      </c>
      <c r="C726" s="17">
        <v>653</v>
      </c>
      <c r="D726" s="14" t="s">
        <v>2799</v>
      </c>
      <c r="E726" s="14" t="str">
        <f t="shared" si="11"/>
        <v>קדימה. מספר סניף: 653</v>
      </c>
      <c r="F726" s="14" t="s">
        <v>2800</v>
      </c>
      <c r="G726" s="14" t="s">
        <v>2799</v>
      </c>
      <c r="H726" s="14">
        <v>6092000</v>
      </c>
      <c r="I726" s="14"/>
      <c r="J726" s="14" t="s">
        <v>2801</v>
      </c>
      <c r="K726" s="14" t="s">
        <v>2802</v>
      </c>
      <c r="L726" s="14"/>
      <c r="M726" s="14" t="s">
        <v>285</v>
      </c>
      <c r="N726" s="14" t="s">
        <v>74</v>
      </c>
      <c r="O726" s="14" t="s">
        <v>68</v>
      </c>
      <c r="P726" s="14" t="s">
        <v>113</v>
      </c>
      <c r="Q726" s="14"/>
      <c r="R726" s="14"/>
      <c r="S726" s="14"/>
      <c r="T726" s="14">
        <v>192691</v>
      </c>
      <c r="U726" s="14">
        <v>686777</v>
      </c>
    </row>
    <row r="727" spans="1:21">
      <c r="A727" s="17">
        <v>12</v>
      </c>
      <c r="B727" s="15" t="s">
        <v>14</v>
      </c>
      <c r="C727" s="17">
        <v>654</v>
      </c>
      <c r="D727" s="14" t="s">
        <v>950</v>
      </c>
      <c r="E727" s="14" t="str">
        <f t="shared" si="11"/>
        <v>תל מונד. מספר סניף: 654</v>
      </c>
      <c r="F727" s="14" t="s">
        <v>2803</v>
      </c>
      <c r="G727" s="14" t="s">
        <v>950</v>
      </c>
      <c r="H727" s="14">
        <v>4060052</v>
      </c>
      <c r="I727" s="14"/>
      <c r="J727" s="14" t="s">
        <v>2804</v>
      </c>
      <c r="K727" s="14" t="s">
        <v>2805</v>
      </c>
      <c r="L727" s="14"/>
      <c r="M727" s="14" t="s">
        <v>285</v>
      </c>
      <c r="N727" s="14" t="s">
        <v>74</v>
      </c>
      <c r="O727" s="14" t="s">
        <v>68</v>
      </c>
      <c r="P727" s="14" t="s">
        <v>113</v>
      </c>
      <c r="Q727" s="14"/>
      <c r="R727" s="14"/>
      <c r="S727" s="14"/>
      <c r="T727" s="14">
        <v>192500</v>
      </c>
      <c r="U727" s="14">
        <v>684471</v>
      </c>
    </row>
    <row r="728" spans="1:21">
      <c r="A728" s="17">
        <v>12</v>
      </c>
      <c r="B728" s="15" t="s">
        <v>14</v>
      </c>
      <c r="C728" s="17">
        <v>655</v>
      </c>
      <c r="D728" s="14" t="s">
        <v>295</v>
      </c>
      <c r="E728" s="14" t="str">
        <f t="shared" si="11"/>
        <v>בני ברק. מספר סניף: 655</v>
      </c>
      <c r="F728" s="14" t="s">
        <v>2806</v>
      </c>
      <c r="G728" s="14" t="s">
        <v>295</v>
      </c>
      <c r="H728" s="14">
        <v>5146110</v>
      </c>
      <c r="I728" s="14"/>
      <c r="J728" s="14" t="s">
        <v>2807</v>
      </c>
      <c r="K728" s="14" t="s">
        <v>2808</v>
      </c>
      <c r="L728" s="14"/>
      <c r="M728" s="14" t="s">
        <v>285</v>
      </c>
      <c r="N728" s="14" t="s">
        <v>74</v>
      </c>
      <c r="O728" s="14" t="s">
        <v>68</v>
      </c>
      <c r="P728" s="14" t="s">
        <v>113</v>
      </c>
      <c r="Q728" s="14"/>
      <c r="R728" s="14"/>
      <c r="S728" s="14"/>
      <c r="T728" s="14">
        <v>184424</v>
      </c>
      <c r="U728" s="14">
        <v>665894</v>
      </c>
    </row>
    <row r="729" spans="1:21">
      <c r="A729" s="17">
        <v>12</v>
      </c>
      <c r="B729" s="15" t="s">
        <v>14</v>
      </c>
      <c r="C729" s="17">
        <v>656</v>
      </c>
      <c r="D729" s="14" t="s">
        <v>442</v>
      </c>
      <c r="E729" s="14" t="str">
        <f t="shared" si="11"/>
        <v>קרית אונו. מספר סניף: 656</v>
      </c>
      <c r="F729" s="14" t="s">
        <v>2809</v>
      </c>
      <c r="G729" s="14" t="s">
        <v>442</v>
      </c>
      <c r="H729" s="14">
        <v>55100</v>
      </c>
      <c r="I729" s="14"/>
      <c r="J729" s="14" t="s">
        <v>2810</v>
      </c>
      <c r="K729" s="14" t="s">
        <v>2811</v>
      </c>
      <c r="L729" s="14"/>
      <c r="M729" s="14" t="s">
        <v>285</v>
      </c>
      <c r="N729" s="14" t="s">
        <v>74</v>
      </c>
      <c r="O729" s="14" t="s">
        <v>68</v>
      </c>
      <c r="P729" s="14" t="s">
        <v>113</v>
      </c>
      <c r="Q729" s="14"/>
      <c r="R729" s="14"/>
      <c r="S729" s="14"/>
      <c r="T729" s="14">
        <v>186592</v>
      </c>
      <c r="U729" s="14">
        <v>663085</v>
      </c>
    </row>
    <row r="730" spans="1:21">
      <c r="A730" s="17">
        <v>12</v>
      </c>
      <c r="B730" s="15" t="s">
        <v>14</v>
      </c>
      <c r="C730" s="17">
        <v>657</v>
      </c>
      <c r="D730" s="14" t="s">
        <v>640</v>
      </c>
      <c r="E730" s="14" t="str">
        <f t="shared" si="11"/>
        <v>אור יהודה. מספר סניף: 657</v>
      </c>
      <c r="F730" s="14" t="s">
        <v>2812</v>
      </c>
      <c r="G730" s="14" t="s">
        <v>640</v>
      </c>
      <c r="H730" s="14">
        <v>6037332</v>
      </c>
      <c r="I730" s="14"/>
      <c r="J730" s="14" t="s">
        <v>2813</v>
      </c>
      <c r="K730" s="14" t="s">
        <v>2814</v>
      </c>
      <c r="L730" s="14"/>
      <c r="M730" s="14" t="s">
        <v>285</v>
      </c>
      <c r="N730" s="14" t="s">
        <v>74</v>
      </c>
      <c r="O730" s="14" t="s">
        <v>68</v>
      </c>
      <c r="P730" s="14" t="s">
        <v>113</v>
      </c>
      <c r="Q730" s="14"/>
      <c r="R730" s="14"/>
      <c r="S730" s="14"/>
      <c r="T730" s="14">
        <v>186825</v>
      </c>
      <c r="U730" s="14">
        <v>659241</v>
      </c>
    </row>
    <row r="731" spans="1:21">
      <c r="A731" s="17">
        <v>12</v>
      </c>
      <c r="B731" s="15" t="s">
        <v>14</v>
      </c>
      <c r="C731" s="17">
        <v>658</v>
      </c>
      <c r="D731" s="14" t="s">
        <v>81</v>
      </c>
      <c r="E731" s="14" t="str">
        <f t="shared" si="11"/>
        <v>אשדוד. מספר סניף: 658</v>
      </c>
      <c r="F731" s="14" t="s">
        <v>2815</v>
      </c>
      <c r="G731" s="14" t="s">
        <v>81</v>
      </c>
      <c r="H731" s="14">
        <v>7723502</v>
      </c>
      <c r="I731" s="14"/>
      <c r="J731" s="14" t="s">
        <v>2816</v>
      </c>
      <c r="K731" s="14" t="s">
        <v>2817</v>
      </c>
      <c r="L731" s="14"/>
      <c r="M731" s="14" t="s">
        <v>285</v>
      </c>
      <c r="N731" s="14" t="s">
        <v>74</v>
      </c>
      <c r="O731" s="14" t="s">
        <v>68</v>
      </c>
      <c r="P731" s="14" t="s">
        <v>113</v>
      </c>
      <c r="Q731" s="14"/>
      <c r="R731" s="14"/>
      <c r="S731" s="14"/>
      <c r="T731" s="14">
        <v>166576</v>
      </c>
      <c r="U731" s="14">
        <v>635186</v>
      </c>
    </row>
    <row r="732" spans="1:21">
      <c r="A732" s="17">
        <v>12</v>
      </c>
      <c r="B732" s="15" t="s">
        <v>14</v>
      </c>
      <c r="C732" s="17">
        <v>659</v>
      </c>
      <c r="D732" s="14" t="s">
        <v>1193</v>
      </c>
      <c r="E732" s="14" t="str">
        <f t="shared" si="11"/>
        <v>גבעת אולגה. מספר סניף: 659</v>
      </c>
      <c r="F732" s="14" t="s">
        <v>2818</v>
      </c>
      <c r="G732" s="14" t="s">
        <v>78</v>
      </c>
      <c r="H732" s="14">
        <v>3830102</v>
      </c>
      <c r="I732" s="14"/>
      <c r="J732" s="14" t="s">
        <v>2819</v>
      </c>
      <c r="K732" s="14" t="s">
        <v>2820</v>
      </c>
      <c r="L732" s="14"/>
      <c r="M732" s="14" t="s">
        <v>285</v>
      </c>
      <c r="N732" s="14" t="s">
        <v>74</v>
      </c>
      <c r="O732" s="14" t="s">
        <v>68</v>
      </c>
      <c r="P732" s="14" t="s">
        <v>113</v>
      </c>
      <c r="Q732" s="14"/>
      <c r="R732" s="14"/>
      <c r="S732" s="14"/>
      <c r="T732" s="14">
        <v>189557</v>
      </c>
      <c r="U732" s="14">
        <v>705066</v>
      </c>
    </row>
    <row r="733" spans="1:21">
      <c r="A733" s="17">
        <v>12</v>
      </c>
      <c r="B733" s="15" t="s">
        <v>14</v>
      </c>
      <c r="C733" s="17">
        <v>660</v>
      </c>
      <c r="D733" s="14" t="s">
        <v>2821</v>
      </c>
      <c r="E733" s="14" t="str">
        <f t="shared" si="11"/>
        <v>קרית עקרון. מספר סניף: 660</v>
      </c>
      <c r="F733" s="14" t="s">
        <v>2822</v>
      </c>
      <c r="G733" s="14" t="s">
        <v>2821</v>
      </c>
      <c r="H733" s="14">
        <v>7692000</v>
      </c>
      <c r="I733" s="14"/>
      <c r="J733" s="14" t="s">
        <v>2823</v>
      </c>
      <c r="K733" s="14" t="s">
        <v>2824</v>
      </c>
      <c r="L733" s="14"/>
      <c r="M733" s="14" t="s">
        <v>285</v>
      </c>
      <c r="N733" s="14" t="s">
        <v>74</v>
      </c>
      <c r="O733" s="14" t="s">
        <v>68</v>
      </c>
      <c r="P733" s="14" t="s">
        <v>113</v>
      </c>
      <c r="Q733" s="14"/>
      <c r="R733" s="14"/>
      <c r="S733" s="14"/>
      <c r="T733" s="14">
        <v>183317</v>
      </c>
      <c r="U733" s="14">
        <v>640907</v>
      </c>
    </row>
    <row r="734" spans="1:21">
      <c r="A734" s="17">
        <v>12</v>
      </c>
      <c r="B734" s="15" t="s">
        <v>14</v>
      </c>
      <c r="C734" s="17">
        <v>661</v>
      </c>
      <c r="D734" s="14" t="s">
        <v>416</v>
      </c>
      <c r="E734" s="14" t="str">
        <f t="shared" si="11"/>
        <v>רעננה. מספר סניף: 661</v>
      </c>
      <c r="F734" s="14" t="s">
        <v>2825</v>
      </c>
      <c r="G734" s="14" t="s">
        <v>416</v>
      </c>
      <c r="H734" s="14">
        <v>4345014</v>
      </c>
      <c r="I734" s="14"/>
      <c r="J734" s="14" t="s">
        <v>2826</v>
      </c>
      <c r="K734" s="14" t="s">
        <v>2827</v>
      </c>
      <c r="L734" s="14"/>
      <c r="M734" s="14" t="s">
        <v>285</v>
      </c>
      <c r="N734" s="14" t="s">
        <v>74</v>
      </c>
      <c r="O734" s="14" t="s">
        <v>84</v>
      </c>
      <c r="P734" s="14" t="s">
        <v>113</v>
      </c>
      <c r="Q734" s="14"/>
      <c r="R734" s="14"/>
      <c r="S734" s="14"/>
      <c r="T734" s="14">
        <v>188395</v>
      </c>
      <c r="U734" s="14">
        <v>676382</v>
      </c>
    </row>
    <row r="735" spans="1:21">
      <c r="A735" s="17">
        <v>12</v>
      </c>
      <c r="B735" s="15" t="s">
        <v>14</v>
      </c>
      <c r="C735" s="17">
        <v>663</v>
      </c>
      <c r="D735" s="14" t="s">
        <v>2828</v>
      </c>
      <c r="E735" s="14" t="str">
        <f t="shared" si="11"/>
        <v>רמת יוסף. מספר סניף: 663</v>
      </c>
      <c r="F735" s="14" t="s">
        <v>2829</v>
      </c>
      <c r="G735" s="14" t="s">
        <v>209</v>
      </c>
      <c r="H735" s="14">
        <v>5951501</v>
      </c>
      <c r="I735" s="14"/>
      <c r="J735" s="14" t="s">
        <v>2830</v>
      </c>
      <c r="K735" s="14" t="s">
        <v>2831</v>
      </c>
      <c r="L735" s="14"/>
      <c r="M735" s="14" t="s">
        <v>285</v>
      </c>
      <c r="N735" s="14" t="s">
        <v>74</v>
      </c>
      <c r="O735" s="14" t="s">
        <v>68</v>
      </c>
      <c r="P735" s="14" t="s">
        <v>113</v>
      </c>
      <c r="Q735" s="14"/>
      <c r="R735" s="14"/>
      <c r="S735" s="14"/>
      <c r="T735" s="14">
        <v>177225</v>
      </c>
      <c r="U735" s="14">
        <v>658783</v>
      </c>
    </row>
    <row r="736" spans="1:21">
      <c r="A736" s="17">
        <v>12</v>
      </c>
      <c r="B736" s="15" t="s">
        <v>14</v>
      </c>
      <c r="C736" s="17">
        <v>664</v>
      </c>
      <c r="D736" s="14" t="s">
        <v>2832</v>
      </c>
      <c r="E736" s="14" t="str">
        <f t="shared" si="11"/>
        <v>פרדסים. מספר סניף: 664</v>
      </c>
      <c r="F736" s="14" t="s">
        <v>2833</v>
      </c>
      <c r="G736" s="14" t="s">
        <v>295</v>
      </c>
      <c r="H736" s="14">
        <v>5136004</v>
      </c>
      <c r="I736" s="14"/>
      <c r="J736" s="14" t="s">
        <v>2834</v>
      </c>
      <c r="K736" s="14" t="s">
        <v>2835</v>
      </c>
      <c r="L736" s="14"/>
      <c r="M736" s="14" t="s">
        <v>285</v>
      </c>
      <c r="N736" s="14" t="s">
        <v>74</v>
      </c>
      <c r="O736" s="14" t="s">
        <v>68</v>
      </c>
      <c r="P736" s="14" t="s">
        <v>113</v>
      </c>
      <c r="Q736" s="14"/>
      <c r="R736" s="14"/>
      <c r="S736" s="14"/>
      <c r="T736" s="14">
        <v>184965</v>
      </c>
      <c r="U736" s="14">
        <v>666634</v>
      </c>
    </row>
    <row r="737" spans="1:21">
      <c r="A737" s="17">
        <v>12</v>
      </c>
      <c r="B737" s="15" t="s">
        <v>14</v>
      </c>
      <c r="C737" s="17">
        <v>665</v>
      </c>
      <c r="D737" s="14" t="s">
        <v>1172</v>
      </c>
      <c r="E737" s="14" t="str">
        <f t="shared" si="11"/>
        <v>טייבה. מספר סניף: 665</v>
      </c>
      <c r="F737" s="14" t="s">
        <v>2836</v>
      </c>
      <c r="G737" s="14" t="s">
        <v>1172</v>
      </c>
      <c r="H737" s="14">
        <v>4040000</v>
      </c>
      <c r="I737" s="14"/>
      <c r="J737" s="14" t="s">
        <v>2837</v>
      </c>
      <c r="K737" s="14" t="s">
        <v>2838</v>
      </c>
      <c r="L737" s="14"/>
      <c r="M737" s="14" t="s">
        <v>285</v>
      </c>
      <c r="N737" s="14" t="s">
        <v>74</v>
      </c>
      <c r="O737" s="14" t="s">
        <v>68</v>
      </c>
      <c r="P737" s="14" t="s">
        <v>113</v>
      </c>
      <c r="Q737" s="14"/>
      <c r="R737" s="14"/>
      <c r="S737" s="14"/>
      <c r="T737" s="14">
        <v>200896</v>
      </c>
      <c r="U737" s="14">
        <v>686129</v>
      </c>
    </row>
    <row r="738" spans="1:21">
      <c r="A738" s="17">
        <v>12</v>
      </c>
      <c r="B738" s="15" t="s">
        <v>14</v>
      </c>
      <c r="C738" s="17">
        <v>666</v>
      </c>
      <c r="D738" s="14" t="s">
        <v>1243</v>
      </c>
      <c r="E738" s="14" t="str">
        <f t="shared" si="11"/>
        <v>באקה אל גרביה. מספר סניף: 666</v>
      </c>
      <c r="F738" s="14" t="s">
        <v>2839</v>
      </c>
      <c r="G738" s="14" t="s">
        <v>1243</v>
      </c>
      <c r="H738" s="14">
        <v>3010000</v>
      </c>
      <c r="I738" s="14"/>
      <c r="J738" s="14" t="s">
        <v>2840</v>
      </c>
      <c r="K738" s="14" t="s">
        <v>2841</v>
      </c>
      <c r="L738" s="14"/>
      <c r="M738" s="14" t="s">
        <v>285</v>
      </c>
      <c r="N738" s="14" t="s">
        <v>74</v>
      </c>
      <c r="O738" s="14" t="s">
        <v>68</v>
      </c>
      <c r="P738" s="14" t="s">
        <v>113</v>
      </c>
      <c r="Q738" s="14"/>
      <c r="R738" s="14"/>
      <c r="S738" s="14"/>
      <c r="T738" s="14">
        <v>204542</v>
      </c>
      <c r="U738" s="14">
        <v>702712</v>
      </c>
    </row>
    <row r="739" spans="1:21">
      <c r="A739" s="17">
        <v>12</v>
      </c>
      <c r="B739" s="15" t="s">
        <v>14</v>
      </c>
      <c r="C739" s="17">
        <v>667</v>
      </c>
      <c r="D739" s="14" t="s">
        <v>2842</v>
      </c>
      <c r="E739" s="14" t="str">
        <f t="shared" si="11"/>
        <v>בית דגן. מספר סניף: 667</v>
      </c>
      <c r="F739" s="14" t="s">
        <v>2843</v>
      </c>
      <c r="G739" s="14" t="s">
        <v>2842</v>
      </c>
      <c r="H739" s="14">
        <v>5020000</v>
      </c>
      <c r="I739" s="14"/>
      <c r="J739" s="14" t="s">
        <v>2844</v>
      </c>
      <c r="K739" s="14" t="s">
        <v>2845</v>
      </c>
      <c r="L739" s="14"/>
      <c r="M739" s="14" t="s">
        <v>285</v>
      </c>
      <c r="N739" s="14" t="s">
        <v>74</v>
      </c>
      <c r="O739" s="14" t="s">
        <v>68</v>
      </c>
      <c r="P739" s="14" t="s">
        <v>113</v>
      </c>
      <c r="Q739" s="14"/>
      <c r="R739" s="14"/>
      <c r="S739" s="14"/>
      <c r="T739" s="14">
        <v>183802</v>
      </c>
      <c r="U739" s="14">
        <v>656735</v>
      </c>
    </row>
    <row r="740" spans="1:21">
      <c r="A740" s="17">
        <v>12</v>
      </c>
      <c r="B740" s="15" t="s">
        <v>14</v>
      </c>
      <c r="C740" s="17">
        <v>668</v>
      </c>
      <c r="D740" s="14" t="s">
        <v>2846</v>
      </c>
      <c r="E740" s="14" t="str">
        <f t="shared" si="11"/>
        <v>הנשיאים. מספר סניף: 668</v>
      </c>
      <c r="F740" s="14" t="s">
        <v>2847</v>
      </c>
      <c r="G740" s="14" t="s">
        <v>98</v>
      </c>
      <c r="H740" s="14">
        <v>8489510</v>
      </c>
      <c r="I740" s="14"/>
      <c r="J740" s="14" t="s">
        <v>2848</v>
      </c>
      <c r="K740" s="14" t="s">
        <v>2849</v>
      </c>
      <c r="L740" s="14"/>
      <c r="M740" s="14" t="s">
        <v>285</v>
      </c>
      <c r="N740" s="14" t="s">
        <v>74</v>
      </c>
      <c r="O740" s="14" t="s">
        <v>68</v>
      </c>
      <c r="P740" s="14" t="s">
        <v>113</v>
      </c>
      <c r="Q740" s="14"/>
      <c r="R740" s="14"/>
      <c r="S740" s="14"/>
      <c r="T740" s="14">
        <v>180620</v>
      </c>
      <c r="U740" s="14">
        <v>572785</v>
      </c>
    </row>
    <row r="741" spans="1:21">
      <c r="A741" s="17">
        <v>12</v>
      </c>
      <c r="B741" s="15" t="s">
        <v>14</v>
      </c>
      <c r="C741" s="17">
        <v>670</v>
      </c>
      <c r="D741" s="14" t="s">
        <v>2850</v>
      </c>
      <c r="E741" s="14" t="str">
        <f t="shared" si="11"/>
        <v>נהורה. מספר סניף: 670</v>
      </c>
      <c r="F741" s="14" t="s">
        <v>2851</v>
      </c>
      <c r="G741" s="14" t="s">
        <v>2850</v>
      </c>
      <c r="H741" s="14">
        <v>7934000</v>
      </c>
      <c r="I741" s="14">
        <v>7</v>
      </c>
      <c r="J741" s="14" t="s">
        <v>2852</v>
      </c>
      <c r="K741" s="14" t="s">
        <v>2853</v>
      </c>
      <c r="L741" s="14"/>
      <c r="M741" s="14" t="s">
        <v>285</v>
      </c>
      <c r="N741" s="14"/>
      <c r="O741" s="14" t="s">
        <v>68</v>
      </c>
      <c r="P741" s="14" t="s">
        <v>113</v>
      </c>
      <c r="Q741" s="14" t="s">
        <v>2854</v>
      </c>
      <c r="R741" s="14">
        <v>12001</v>
      </c>
      <c r="S741" s="14">
        <v>645</v>
      </c>
      <c r="T741" s="14">
        <v>171852</v>
      </c>
      <c r="U741" s="14">
        <v>614540</v>
      </c>
    </row>
    <row r="742" spans="1:21">
      <c r="A742" s="17">
        <v>12</v>
      </c>
      <c r="B742" s="15" t="s">
        <v>14</v>
      </c>
      <c r="C742" s="17">
        <v>671</v>
      </c>
      <c r="D742" s="14" t="s">
        <v>2855</v>
      </c>
      <c r="E742" s="14" t="str">
        <f t="shared" si="11"/>
        <v>ירוחם. מספר סניף: 671</v>
      </c>
      <c r="F742" s="14" t="s">
        <v>2856</v>
      </c>
      <c r="G742" s="14" t="s">
        <v>2855</v>
      </c>
      <c r="H742" s="14">
        <v>80500</v>
      </c>
      <c r="I742" s="14"/>
      <c r="J742" s="14" t="s">
        <v>2857</v>
      </c>
      <c r="K742" s="14" t="s">
        <v>2858</v>
      </c>
      <c r="L742" s="14"/>
      <c r="M742" s="14" t="s">
        <v>285</v>
      </c>
      <c r="N742" s="14" t="s">
        <v>74</v>
      </c>
      <c r="O742" s="14" t="s">
        <v>68</v>
      </c>
      <c r="P742" s="14" t="s">
        <v>113</v>
      </c>
      <c r="Q742" s="14"/>
      <c r="R742" s="14"/>
      <c r="S742" s="14"/>
      <c r="T742" s="14">
        <v>193128</v>
      </c>
      <c r="U742" s="14">
        <v>544160</v>
      </c>
    </row>
    <row r="743" spans="1:21">
      <c r="A743" s="17">
        <v>12</v>
      </c>
      <c r="B743" s="15" t="s">
        <v>14</v>
      </c>
      <c r="C743" s="17">
        <v>672</v>
      </c>
      <c r="D743" s="14" t="s">
        <v>2859</v>
      </c>
      <c r="E743" s="14" t="str">
        <f t="shared" si="11"/>
        <v>מצפה רמון. מספר סניף: 672</v>
      </c>
      <c r="F743" s="14" t="s">
        <v>2860</v>
      </c>
      <c r="G743" s="14" t="s">
        <v>2859</v>
      </c>
      <c r="H743" s="14">
        <v>8060000</v>
      </c>
      <c r="I743" s="14"/>
      <c r="J743" s="14" t="s">
        <v>2861</v>
      </c>
      <c r="K743" s="14" t="s">
        <v>2862</v>
      </c>
      <c r="L743" s="14"/>
      <c r="M743" s="14" t="s">
        <v>285</v>
      </c>
      <c r="N743" s="14" t="s">
        <v>74</v>
      </c>
      <c r="O743" s="14" t="s">
        <v>68</v>
      </c>
      <c r="P743" s="14" t="s">
        <v>113</v>
      </c>
      <c r="Q743" s="14"/>
      <c r="R743" s="14"/>
      <c r="S743" s="14"/>
      <c r="T743" s="14">
        <v>181011</v>
      </c>
      <c r="U743" s="14">
        <v>502526</v>
      </c>
    </row>
    <row r="744" spans="1:21">
      <c r="A744" s="17">
        <v>12</v>
      </c>
      <c r="B744" s="15" t="s">
        <v>14</v>
      </c>
      <c r="C744" s="17">
        <v>673</v>
      </c>
      <c r="D744" s="14" t="s">
        <v>2863</v>
      </c>
      <c r="E744" s="14" t="str">
        <f t="shared" si="11"/>
        <v>אור עקיבא. מספר סניף: 673</v>
      </c>
      <c r="F744" s="14" t="s">
        <v>2864</v>
      </c>
      <c r="G744" s="14" t="s">
        <v>2863</v>
      </c>
      <c r="H744" s="14">
        <v>3060000</v>
      </c>
      <c r="I744" s="14"/>
      <c r="J744" s="14" t="s">
        <v>2865</v>
      </c>
      <c r="K744" s="14" t="s">
        <v>2866</v>
      </c>
      <c r="L744" s="14"/>
      <c r="M744" s="14" t="s">
        <v>285</v>
      </c>
      <c r="N744" s="14" t="s">
        <v>74</v>
      </c>
      <c r="O744" s="14" t="s">
        <v>68</v>
      </c>
      <c r="P744" s="14" t="s">
        <v>113</v>
      </c>
      <c r="Q744" s="14"/>
      <c r="R744" s="14"/>
      <c r="S744" s="14"/>
      <c r="T744" s="14">
        <v>192715</v>
      </c>
      <c r="U744" s="14">
        <v>712649</v>
      </c>
    </row>
    <row r="745" spans="1:21">
      <c r="A745" s="17">
        <v>12</v>
      </c>
      <c r="B745" s="15" t="s">
        <v>14</v>
      </c>
      <c r="C745" s="17">
        <v>674</v>
      </c>
      <c r="D745" s="14" t="s">
        <v>2867</v>
      </c>
      <c r="E745" s="14" t="str">
        <f t="shared" si="11"/>
        <v>הנמל. מספר סניף: 674</v>
      </c>
      <c r="F745" s="14" t="s">
        <v>2868</v>
      </c>
      <c r="G745" s="14" t="s">
        <v>88</v>
      </c>
      <c r="H745" s="14">
        <v>61010</v>
      </c>
      <c r="I745" s="14">
        <v>6074</v>
      </c>
      <c r="J745" s="14" t="s">
        <v>2869</v>
      </c>
      <c r="K745" s="14" t="s">
        <v>2870</v>
      </c>
      <c r="L745" s="14"/>
      <c r="M745" s="14" t="s">
        <v>285</v>
      </c>
      <c r="N745" s="14" t="s">
        <v>74</v>
      </c>
      <c r="O745" s="14" t="s">
        <v>68</v>
      </c>
      <c r="P745" s="14" t="s">
        <v>113</v>
      </c>
      <c r="Q745" s="14" t="s">
        <v>2871</v>
      </c>
      <c r="R745" s="14">
        <v>12001</v>
      </c>
      <c r="S745" s="14">
        <v>602</v>
      </c>
      <c r="T745" s="14">
        <v>178930</v>
      </c>
      <c r="U745" s="14">
        <v>666843</v>
      </c>
    </row>
    <row r="746" spans="1:21">
      <c r="A746" s="17">
        <v>12</v>
      </c>
      <c r="B746" s="15" t="s">
        <v>14</v>
      </c>
      <c r="C746" s="17">
        <v>675</v>
      </c>
      <c r="D746" s="14" t="s">
        <v>2872</v>
      </c>
      <c r="E746" s="14" t="str">
        <f t="shared" si="11"/>
        <v>כפר יונה. מספר סניף: 675</v>
      </c>
      <c r="F746" s="14" t="s">
        <v>2873</v>
      </c>
      <c r="G746" s="14" t="s">
        <v>2872</v>
      </c>
      <c r="H746" s="14">
        <v>4035806</v>
      </c>
      <c r="I746" s="14"/>
      <c r="J746" s="14" t="s">
        <v>2874</v>
      </c>
      <c r="K746" s="14" t="s">
        <v>2875</v>
      </c>
      <c r="L746" s="14"/>
      <c r="M746" s="14" t="s">
        <v>285</v>
      </c>
      <c r="N746" s="14" t="s">
        <v>74</v>
      </c>
      <c r="O746" s="14" t="s">
        <v>68</v>
      </c>
      <c r="P746" s="14" t="s">
        <v>113</v>
      </c>
      <c r="Q746" s="14"/>
      <c r="R746" s="14"/>
      <c r="S746" s="14"/>
      <c r="T746" s="14">
        <v>194000</v>
      </c>
      <c r="U746" s="14">
        <v>691604</v>
      </c>
    </row>
    <row r="747" spans="1:21">
      <c r="A747" s="17">
        <v>12</v>
      </c>
      <c r="B747" s="15" t="s">
        <v>14</v>
      </c>
      <c r="C747" s="17">
        <v>676</v>
      </c>
      <c r="D747" s="14" t="s">
        <v>2876</v>
      </c>
      <c r="E747" s="14" t="str">
        <f t="shared" si="11"/>
        <v>הלפיד. מספר סניף: 676</v>
      </c>
      <c r="F747" s="14" t="s">
        <v>2877</v>
      </c>
      <c r="G747" s="14" t="s">
        <v>146</v>
      </c>
      <c r="H747" s="14">
        <v>5257354</v>
      </c>
      <c r="I747" s="14"/>
      <c r="J747" s="14" t="s">
        <v>2878</v>
      </c>
      <c r="K747" s="14" t="s">
        <v>2879</v>
      </c>
      <c r="L747" s="14"/>
      <c r="M747" s="14" t="s">
        <v>285</v>
      </c>
      <c r="N747" s="14" t="s">
        <v>74</v>
      </c>
      <c r="O747" s="14" t="s">
        <v>68</v>
      </c>
      <c r="P747" s="14" t="s">
        <v>2880</v>
      </c>
      <c r="Q747" s="14"/>
      <c r="R747" s="14"/>
      <c r="S747" s="14"/>
      <c r="T747" s="14">
        <v>183399</v>
      </c>
      <c r="U747" s="14">
        <v>666519</v>
      </c>
    </row>
    <row r="748" spans="1:21">
      <c r="A748" s="17">
        <v>12</v>
      </c>
      <c r="B748" s="15" t="s">
        <v>14</v>
      </c>
      <c r="C748" s="17">
        <v>677</v>
      </c>
      <c r="D748" s="14" t="s">
        <v>402</v>
      </c>
      <c r="E748" s="14" t="str">
        <f t="shared" si="11"/>
        <v>ראש העין. מספר סניף: 677</v>
      </c>
      <c r="F748" s="14" t="s">
        <v>2881</v>
      </c>
      <c r="G748" s="14" t="s">
        <v>402</v>
      </c>
      <c r="H748" s="14">
        <v>4802033</v>
      </c>
      <c r="I748" s="14"/>
      <c r="J748" s="14" t="s">
        <v>2882</v>
      </c>
      <c r="K748" s="14" t="s">
        <v>2883</v>
      </c>
      <c r="L748" s="14"/>
      <c r="M748" s="14" t="s">
        <v>285</v>
      </c>
      <c r="N748" s="14" t="s">
        <v>74</v>
      </c>
      <c r="O748" s="14" t="s">
        <v>68</v>
      </c>
      <c r="P748" s="14" t="s">
        <v>113</v>
      </c>
      <c r="Q748" s="14"/>
      <c r="R748" s="14"/>
      <c r="S748" s="14"/>
      <c r="T748" s="14">
        <v>194967</v>
      </c>
      <c r="U748" s="14">
        <v>667117</v>
      </c>
    </row>
    <row r="749" spans="1:21">
      <c r="A749" s="17">
        <v>12</v>
      </c>
      <c r="B749" s="15" t="s">
        <v>14</v>
      </c>
      <c r="C749" s="17">
        <v>678</v>
      </c>
      <c r="D749" s="14" t="s">
        <v>841</v>
      </c>
      <c r="E749" s="14" t="str">
        <f t="shared" si="11"/>
        <v>מגדיאל. מספר סניף: 678</v>
      </c>
      <c r="F749" s="14" t="s">
        <v>2884</v>
      </c>
      <c r="G749" s="14" t="s">
        <v>447</v>
      </c>
      <c r="H749" s="14">
        <v>4534261</v>
      </c>
      <c r="I749" s="14"/>
      <c r="J749" s="14" t="s">
        <v>2885</v>
      </c>
      <c r="K749" s="14" t="s">
        <v>2886</v>
      </c>
      <c r="L749" s="14"/>
      <c r="M749" s="14" t="s">
        <v>285</v>
      </c>
      <c r="N749" s="14" t="s">
        <v>74</v>
      </c>
      <c r="O749" s="14" t="s">
        <v>68</v>
      </c>
      <c r="P749" s="14" t="s">
        <v>113</v>
      </c>
      <c r="Q749" s="14"/>
      <c r="R749" s="14"/>
      <c r="S749" s="14"/>
      <c r="T749" s="14">
        <v>190883</v>
      </c>
      <c r="U749" s="14">
        <v>674009</v>
      </c>
    </row>
    <row r="750" spans="1:21">
      <c r="A750" s="17">
        <v>12</v>
      </c>
      <c r="B750" s="15" t="s">
        <v>14</v>
      </c>
      <c r="C750" s="17">
        <v>679</v>
      </c>
      <c r="D750" s="14" t="s">
        <v>762</v>
      </c>
      <c r="E750" s="14" t="str">
        <f t="shared" si="11"/>
        <v>טשרניחובסקי. מספר סניף: 679</v>
      </c>
      <c r="F750" s="14" t="s">
        <v>2887</v>
      </c>
      <c r="G750" s="14" t="s">
        <v>101</v>
      </c>
      <c r="H750" s="14">
        <v>4428132</v>
      </c>
      <c r="I750" s="14"/>
      <c r="J750" s="14" t="s">
        <v>2888</v>
      </c>
      <c r="K750" s="14" t="s">
        <v>2889</v>
      </c>
      <c r="L750" s="14"/>
      <c r="M750" s="14" t="s">
        <v>285</v>
      </c>
      <c r="N750" s="14" t="s">
        <v>74</v>
      </c>
      <c r="O750" s="14" t="s">
        <v>68</v>
      </c>
      <c r="P750" s="14" t="s">
        <v>113</v>
      </c>
      <c r="Q750" s="14"/>
      <c r="R750" s="14"/>
      <c r="S750" s="14"/>
      <c r="T750" s="14">
        <v>190372</v>
      </c>
      <c r="U750" s="14">
        <v>676288</v>
      </c>
    </row>
    <row r="751" spans="1:21">
      <c r="A751" s="17">
        <v>12</v>
      </c>
      <c r="B751" s="15" t="s">
        <v>14</v>
      </c>
      <c r="C751" s="17">
        <v>680</v>
      </c>
      <c r="D751" s="14" t="s">
        <v>967</v>
      </c>
      <c r="E751" s="14" t="str">
        <f t="shared" si="11"/>
        <v>כפר שמריהו. מספר סניף: 680</v>
      </c>
      <c r="F751" s="14" t="s">
        <v>2890</v>
      </c>
      <c r="G751" s="14" t="s">
        <v>967</v>
      </c>
      <c r="H751" s="14">
        <v>4691000</v>
      </c>
      <c r="I751" s="14"/>
      <c r="J751" s="14" t="s">
        <v>2891</v>
      </c>
      <c r="K751" s="14" t="s">
        <v>2892</v>
      </c>
      <c r="L751" s="14"/>
      <c r="M751" s="14" t="s">
        <v>285</v>
      </c>
      <c r="N751" s="14" t="s">
        <v>74</v>
      </c>
      <c r="O751" s="14" t="s">
        <v>68</v>
      </c>
      <c r="P751" s="14" t="s">
        <v>113</v>
      </c>
      <c r="Q751" s="14"/>
      <c r="R751" s="14"/>
      <c r="S751" s="14"/>
      <c r="T751" s="14">
        <v>183070</v>
      </c>
      <c r="U751" s="14">
        <v>676336</v>
      </c>
    </row>
    <row r="752" spans="1:21">
      <c r="A752" s="17">
        <v>12</v>
      </c>
      <c r="B752" s="15" t="s">
        <v>14</v>
      </c>
      <c r="C752" s="17">
        <v>681</v>
      </c>
      <c r="D752" s="14" t="s">
        <v>896</v>
      </c>
      <c r="E752" s="14" t="str">
        <f t="shared" si="11"/>
        <v>לב דיזנגוף. מספר סניף: 681</v>
      </c>
      <c r="F752" s="14" t="s">
        <v>2893</v>
      </c>
      <c r="G752" s="14" t="s">
        <v>88</v>
      </c>
      <c r="H752" s="14">
        <v>6433236</v>
      </c>
      <c r="I752" s="14"/>
      <c r="J752" s="14" t="s">
        <v>2894</v>
      </c>
      <c r="K752" s="14" t="s">
        <v>2895</v>
      </c>
      <c r="L752" s="14"/>
      <c r="M752" s="14" t="s">
        <v>285</v>
      </c>
      <c r="N752" s="14" t="s">
        <v>74</v>
      </c>
      <c r="O752" s="14" t="s">
        <v>68</v>
      </c>
      <c r="P752" s="14" t="s">
        <v>113</v>
      </c>
      <c r="Q752" s="14"/>
      <c r="R752" s="14"/>
      <c r="S752" s="14"/>
      <c r="T752" s="14">
        <v>178882</v>
      </c>
      <c r="U752" s="14">
        <v>664869</v>
      </c>
    </row>
    <row r="753" spans="1:21">
      <c r="A753" s="17">
        <v>12</v>
      </c>
      <c r="B753" s="15" t="s">
        <v>14</v>
      </c>
      <c r="C753" s="17">
        <v>683</v>
      </c>
      <c r="D753" s="14" t="s">
        <v>2896</v>
      </c>
      <c r="E753" s="14" t="str">
        <f t="shared" si="11"/>
        <v>ככר נח. מספר סניף: 683</v>
      </c>
      <c r="F753" s="14" t="s">
        <v>2897</v>
      </c>
      <c r="G753" s="14" t="s">
        <v>991</v>
      </c>
      <c r="H753" s="14">
        <v>53110</v>
      </c>
      <c r="I753" s="14">
        <v>1003</v>
      </c>
      <c r="J753" s="14" t="s">
        <v>2898</v>
      </c>
      <c r="K753" s="14" t="s">
        <v>2899</v>
      </c>
      <c r="L753" s="14"/>
      <c r="M753" s="14" t="s">
        <v>285</v>
      </c>
      <c r="N753" s="14" t="s">
        <v>74</v>
      </c>
      <c r="O753" s="14" t="s">
        <v>68</v>
      </c>
      <c r="P753" s="14" t="s">
        <v>113</v>
      </c>
      <c r="Q753" s="14" t="s">
        <v>2900</v>
      </c>
      <c r="R753" s="14">
        <v>12001</v>
      </c>
      <c r="S753" s="14">
        <v>640</v>
      </c>
      <c r="T753" s="14">
        <v>182643</v>
      </c>
      <c r="U753" s="14">
        <v>664955</v>
      </c>
    </row>
    <row r="754" spans="1:21">
      <c r="A754" s="17">
        <v>12</v>
      </c>
      <c r="B754" s="15" t="s">
        <v>14</v>
      </c>
      <c r="C754" s="17">
        <v>684</v>
      </c>
      <c r="D754" s="14" t="s">
        <v>2901</v>
      </c>
      <c r="E754" s="14" t="str">
        <f t="shared" si="11"/>
        <v>עמישב. מספר סניף: 684</v>
      </c>
      <c r="F754" s="14" t="s">
        <v>2902</v>
      </c>
      <c r="G754" s="14" t="s">
        <v>991</v>
      </c>
      <c r="H754" s="14">
        <v>5353201</v>
      </c>
      <c r="I754" s="14"/>
      <c r="J754" s="14" t="s">
        <v>2903</v>
      </c>
      <c r="K754" s="14" t="s">
        <v>2904</v>
      </c>
      <c r="L754" s="14"/>
      <c r="M754" s="14" t="s">
        <v>285</v>
      </c>
      <c r="N754" s="14" t="s">
        <v>74</v>
      </c>
      <c r="O754" s="14" t="s">
        <v>68</v>
      </c>
      <c r="P754" s="14" t="s">
        <v>113</v>
      </c>
      <c r="Q754" s="14"/>
      <c r="R754" s="14"/>
      <c r="S754" s="14"/>
      <c r="T754" s="14">
        <v>181928</v>
      </c>
      <c r="U754" s="14">
        <v>663167</v>
      </c>
    </row>
    <row r="755" spans="1:21">
      <c r="A755" s="17">
        <v>12</v>
      </c>
      <c r="B755" s="15" t="s">
        <v>14</v>
      </c>
      <c r="C755" s="17">
        <v>685</v>
      </c>
      <c r="D755" s="14" t="s">
        <v>282</v>
      </c>
      <c r="E755" s="14" t="str">
        <f t="shared" si="11"/>
        <v>לוד. מספר סניף: 685</v>
      </c>
      <c r="F755" s="14" t="s">
        <v>2905</v>
      </c>
      <c r="G755" s="14" t="s">
        <v>282</v>
      </c>
      <c r="H755" s="14">
        <v>7127710</v>
      </c>
      <c r="I755" s="14"/>
      <c r="J755" s="14" t="s">
        <v>2906</v>
      </c>
      <c r="K755" s="14" t="s">
        <v>2907</v>
      </c>
      <c r="L755" s="14"/>
      <c r="M755" s="14" t="s">
        <v>285</v>
      </c>
      <c r="N755" s="14" t="s">
        <v>74</v>
      </c>
      <c r="O755" s="14" t="s">
        <v>68</v>
      </c>
      <c r="P755" s="14" t="s">
        <v>113</v>
      </c>
      <c r="Q755" s="14"/>
      <c r="R755" s="14"/>
      <c r="S755" s="14"/>
      <c r="T755" s="14">
        <v>189971</v>
      </c>
      <c r="U755" s="14">
        <v>650405</v>
      </c>
    </row>
    <row r="756" spans="1:21">
      <c r="A756" s="17">
        <v>12</v>
      </c>
      <c r="B756" s="15" t="s">
        <v>14</v>
      </c>
      <c r="C756" s="17">
        <v>686</v>
      </c>
      <c r="D756" s="14" t="s">
        <v>2908</v>
      </c>
      <c r="E756" s="14" t="str">
        <f t="shared" si="11"/>
        <v>שמשון. מספר סניף: 686</v>
      </c>
      <c r="F756" s="14" t="s">
        <v>2909</v>
      </c>
      <c r="G756" s="14" t="s">
        <v>129</v>
      </c>
      <c r="H756" s="14">
        <v>7834202</v>
      </c>
      <c r="I756" s="14"/>
      <c r="J756" s="14" t="s">
        <v>2910</v>
      </c>
      <c r="K756" s="14" t="s">
        <v>2911</v>
      </c>
      <c r="L756" s="14"/>
      <c r="M756" s="14" t="s">
        <v>285</v>
      </c>
      <c r="N756" s="14" t="s">
        <v>74</v>
      </c>
      <c r="O756" s="14" t="s">
        <v>68</v>
      </c>
      <c r="P756" s="14" t="s">
        <v>113</v>
      </c>
      <c r="Q756" s="14"/>
      <c r="R756" s="14"/>
      <c r="S756" s="14"/>
      <c r="T756" s="14">
        <v>158598</v>
      </c>
      <c r="U756" s="14">
        <v>619383</v>
      </c>
    </row>
    <row r="757" spans="1:21">
      <c r="A757" s="17">
        <v>12</v>
      </c>
      <c r="B757" s="15" t="s">
        <v>14</v>
      </c>
      <c r="C757" s="17">
        <v>688</v>
      </c>
      <c r="D757" s="14" t="s">
        <v>1648</v>
      </c>
      <c r="E757" s="14" t="str">
        <f t="shared" si="11"/>
        <v>קרית אריה. מספר סניף: 688</v>
      </c>
      <c r="F757" s="14" t="s">
        <v>2912</v>
      </c>
      <c r="G757" s="14" t="s">
        <v>107</v>
      </c>
      <c r="H757" s="14">
        <v>4922379</v>
      </c>
      <c r="I757" s="14"/>
      <c r="J757" s="14" t="s">
        <v>2913</v>
      </c>
      <c r="K757" s="14" t="s">
        <v>2914</v>
      </c>
      <c r="L757" s="14"/>
      <c r="M757" s="14" t="s">
        <v>285</v>
      </c>
      <c r="N757" s="14" t="s">
        <v>74</v>
      </c>
      <c r="O757" s="14" t="s">
        <v>68</v>
      </c>
      <c r="P757" s="14" t="s">
        <v>2915</v>
      </c>
      <c r="Q757" s="14"/>
      <c r="R757" s="14"/>
      <c r="S757" s="14"/>
      <c r="T757" s="14">
        <v>187880</v>
      </c>
      <c r="U757" s="14">
        <v>667408</v>
      </c>
    </row>
    <row r="758" spans="1:21">
      <c r="A758" s="17">
        <v>12</v>
      </c>
      <c r="B758" s="15" t="s">
        <v>14</v>
      </c>
      <c r="C758" s="17">
        <v>689</v>
      </c>
      <c r="D758" s="14" t="s">
        <v>1313</v>
      </c>
      <c r="E758" s="14" t="str">
        <f t="shared" si="11"/>
        <v>בן יהודה. מספר סניף: 689</v>
      </c>
      <c r="F758" s="14" t="s">
        <v>2916</v>
      </c>
      <c r="G758" s="14" t="s">
        <v>88</v>
      </c>
      <c r="H758" s="14">
        <v>6380401</v>
      </c>
      <c r="I758" s="14"/>
      <c r="J758" s="14" t="s">
        <v>2917</v>
      </c>
      <c r="K758" s="14" t="s">
        <v>2918</v>
      </c>
      <c r="L758" s="14"/>
      <c r="M758" s="14" t="s">
        <v>285</v>
      </c>
      <c r="N758" s="14" t="s">
        <v>74</v>
      </c>
      <c r="O758" s="14" t="s">
        <v>68</v>
      </c>
      <c r="P758" s="14" t="s">
        <v>113</v>
      </c>
      <c r="Q758" s="14"/>
      <c r="R758" s="14"/>
      <c r="S758" s="14"/>
      <c r="T758" s="14">
        <v>178242</v>
      </c>
      <c r="U758" s="14">
        <v>664779</v>
      </c>
    </row>
    <row r="759" spans="1:21">
      <c r="A759" s="17">
        <v>12</v>
      </c>
      <c r="B759" s="15" t="s">
        <v>14</v>
      </c>
      <c r="C759" s="17">
        <v>690</v>
      </c>
      <c r="D759" s="14" t="s">
        <v>2919</v>
      </c>
      <c r="E759" s="14" t="str">
        <f t="shared" si="11"/>
        <v>ירושלים, ראשי. מספר סניף: 690</v>
      </c>
      <c r="F759" s="14" t="s">
        <v>2920</v>
      </c>
      <c r="G759" s="14" t="s">
        <v>62</v>
      </c>
      <c r="H759" s="14">
        <v>9422915</v>
      </c>
      <c r="I759" s="14"/>
      <c r="J759" s="14" t="s">
        <v>2921</v>
      </c>
      <c r="K759" s="14" t="s">
        <v>2922</v>
      </c>
      <c r="L759" s="14"/>
      <c r="M759" s="14" t="s">
        <v>285</v>
      </c>
      <c r="N759" s="14" t="s">
        <v>74</v>
      </c>
      <c r="O759" s="14" t="s">
        <v>84</v>
      </c>
      <c r="P759" s="14" t="s">
        <v>113</v>
      </c>
      <c r="Q759" s="14"/>
      <c r="R759" s="14"/>
      <c r="S759" s="14"/>
      <c r="T759" s="14">
        <v>220567</v>
      </c>
      <c r="U759" s="14">
        <v>632075</v>
      </c>
    </row>
    <row r="760" spans="1:21">
      <c r="A760" s="17">
        <v>12</v>
      </c>
      <c r="B760" s="15" t="s">
        <v>14</v>
      </c>
      <c r="C760" s="17">
        <v>691</v>
      </c>
      <c r="D760" s="14" t="s">
        <v>1098</v>
      </c>
      <c r="E760" s="14" t="str">
        <f t="shared" si="11"/>
        <v>קרית היובל. מספר סניף: 691</v>
      </c>
      <c r="F760" s="14" t="s">
        <v>2923</v>
      </c>
      <c r="G760" s="14" t="s">
        <v>62</v>
      </c>
      <c r="H760" s="14">
        <v>9663104</v>
      </c>
      <c r="I760" s="14"/>
      <c r="J760" s="14" t="s">
        <v>2924</v>
      </c>
      <c r="K760" s="14" t="s">
        <v>2925</v>
      </c>
      <c r="L760" s="14"/>
      <c r="M760" s="14" t="s">
        <v>285</v>
      </c>
      <c r="N760" s="14" t="s">
        <v>74</v>
      </c>
      <c r="O760" s="14" t="s">
        <v>68</v>
      </c>
      <c r="P760" s="14" t="s">
        <v>113</v>
      </c>
      <c r="Q760" s="14"/>
      <c r="R760" s="14"/>
      <c r="S760" s="14"/>
      <c r="T760" s="14">
        <v>216590</v>
      </c>
      <c r="U760" s="14">
        <v>629863</v>
      </c>
    </row>
    <row r="761" spans="1:21">
      <c r="A761" s="17">
        <v>12</v>
      </c>
      <c r="B761" s="15" t="s">
        <v>14</v>
      </c>
      <c r="C761" s="17">
        <v>692</v>
      </c>
      <c r="D761" s="14" t="s">
        <v>268</v>
      </c>
      <c r="E761" s="14" t="str">
        <f t="shared" si="11"/>
        <v>בית שמש. מספר סניף: 692</v>
      </c>
      <c r="F761" s="14" t="s">
        <v>2926</v>
      </c>
      <c r="G761" s="14" t="s">
        <v>268</v>
      </c>
      <c r="H761" s="14">
        <v>99100</v>
      </c>
      <c r="I761" s="14"/>
      <c r="J761" s="14" t="s">
        <v>2927</v>
      </c>
      <c r="K761" s="14" t="s">
        <v>2928</v>
      </c>
      <c r="L761" s="14"/>
      <c r="M761" s="14" t="s">
        <v>285</v>
      </c>
      <c r="N761" s="14" t="s">
        <v>74</v>
      </c>
      <c r="O761" s="14" t="s">
        <v>84</v>
      </c>
      <c r="P761" s="14" t="s">
        <v>113</v>
      </c>
      <c r="Q761" s="14"/>
      <c r="R761" s="14"/>
      <c r="S761" s="14"/>
      <c r="T761" s="14">
        <v>198880</v>
      </c>
      <c r="U761" s="14">
        <v>628515</v>
      </c>
    </row>
    <row r="762" spans="1:21">
      <c r="A762" s="17">
        <v>12</v>
      </c>
      <c r="B762" s="15" t="s">
        <v>14</v>
      </c>
      <c r="C762" s="17">
        <v>694</v>
      </c>
      <c r="D762" s="14" t="s">
        <v>1080</v>
      </c>
      <c r="E762" s="14" t="str">
        <f t="shared" si="11"/>
        <v>בית הכרם. מספר סניף: 694</v>
      </c>
      <c r="F762" s="14" t="s">
        <v>2929</v>
      </c>
      <c r="G762" s="14" t="s">
        <v>62</v>
      </c>
      <c r="H762" s="14">
        <v>9626712</v>
      </c>
      <c r="I762" s="14"/>
      <c r="J762" s="14" t="s">
        <v>2930</v>
      </c>
      <c r="K762" s="14" t="s">
        <v>2931</v>
      </c>
      <c r="L762" s="14"/>
      <c r="M762" s="14" t="s">
        <v>285</v>
      </c>
      <c r="N762" s="14" t="s">
        <v>74</v>
      </c>
      <c r="O762" s="14" t="s">
        <v>68</v>
      </c>
      <c r="P762" s="14" t="s">
        <v>113</v>
      </c>
      <c r="Q762" s="14"/>
      <c r="R762" s="14"/>
      <c r="S762" s="14"/>
      <c r="T762" s="14">
        <v>217869</v>
      </c>
      <c r="U762" s="14">
        <v>631402</v>
      </c>
    </row>
    <row r="763" spans="1:21">
      <c r="A763" s="17">
        <v>12</v>
      </c>
      <c r="B763" s="15" t="s">
        <v>14</v>
      </c>
      <c r="C763" s="17">
        <v>695</v>
      </c>
      <c r="D763" s="14" t="s">
        <v>1086</v>
      </c>
      <c r="E763" s="14" t="str">
        <f t="shared" si="11"/>
        <v>רמות אשכול. מספר סניף: 695</v>
      </c>
      <c r="F763" s="14" t="s">
        <v>2932</v>
      </c>
      <c r="G763" s="14" t="s">
        <v>62</v>
      </c>
      <c r="H763" s="14">
        <v>9780215</v>
      </c>
      <c r="I763" s="14"/>
      <c r="J763" s="14" t="s">
        <v>2933</v>
      </c>
      <c r="K763" s="14" t="s">
        <v>2934</v>
      </c>
      <c r="L763" s="14"/>
      <c r="M763" s="14" t="s">
        <v>285</v>
      </c>
      <c r="N763" s="14" t="s">
        <v>74</v>
      </c>
      <c r="O763" s="14" t="s">
        <v>84</v>
      </c>
      <c r="P763" s="14" t="s">
        <v>113</v>
      </c>
      <c r="Q763" s="14"/>
      <c r="R763" s="14"/>
      <c r="S763" s="14"/>
      <c r="T763" s="14">
        <v>221601</v>
      </c>
      <c r="U763" s="14">
        <v>634261</v>
      </c>
    </row>
    <row r="764" spans="1:21">
      <c r="A764" s="17">
        <v>12</v>
      </c>
      <c r="B764" s="15" t="s">
        <v>14</v>
      </c>
      <c r="C764" s="17">
        <v>696</v>
      </c>
      <c r="D764" s="14" t="s">
        <v>1103</v>
      </c>
      <c r="E764" s="14" t="str">
        <f t="shared" si="11"/>
        <v>מזרח ירושלים. מספר סניף: 696</v>
      </c>
      <c r="F764" s="14" t="s">
        <v>2935</v>
      </c>
      <c r="G764" s="14" t="s">
        <v>62</v>
      </c>
      <c r="H764" s="14">
        <v>9720953</v>
      </c>
      <c r="I764" s="14"/>
      <c r="J764" s="14" t="s">
        <v>2936</v>
      </c>
      <c r="K764" s="14" t="s">
        <v>2937</v>
      </c>
      <c r="L764" s="14"/>
      <c r="M764" s="14" t="s">
        <v>285</v>
      </c>
      <c r="N764" s="14" t="s">
        <v>74</v>
      </c>
      <c r="O764" s="14" t="s">
        <v>68</v>
      </c>
      <c r="P764" s="14" t="s">
        <v>113</v>
      </c>
      <c r="Q764" s="14"/>
      <c r="R764" s="14"/>
      <c r="S764" s="14"/>
      <c r="T764" s="14">
        <v>222280</v>
      </c>
      <c r="U764" s="14">
        <v>632578</v>
      </c>
    </row>
    <row r="765" spans="1:21">
      <c r="A765" s="17">
        <v>12</v>
      </c>
      <c r="B765" s="15" t="s">
        <v>14</v>
      </c>
      <c r="C765" s="17">
        <v>698</v>
      </c>
      <c r="D765" s="14" t="s">
        <v>2938</v>
      </c>
      <c r="E765" s="14" t="str">
        <f t="shared" si="11"/>
        <v>שערי העיר. מספר סניף: 698</v>
      </c>
      <c r="F765" s="14" t="s">
        <v>2939</v>
      </c>
      <c r="G765" s="14" t="s">
        <v>62</v>
      </c>
      <c r="H765" s="14">
        <v>9438307</v>
      </c>
      <c r="I765" s="14"/>
      <c r="J765" s="14" t="s">
        <v>2940</v>
      </c>
      <c r="K765" s="14" t="s">
        <v>2941</v>
      </c>
      <c r="L765" s="14"/>
      <c r="M765" s="14" t="s">
        <v>285</v>
      </c>
      <c r="N765" s="14" t="s">
        <v>74</v>
      </c>
      <c r="O765" s="14" t="s">
        <v>68</v>
      </c>
      <c r="P765" s="14" t="s">
        <v>113</v>
      </c>
      <c r="Q765" s="14"/>
      <c r="R765" s="14"/>
      <c r="S765" s="14"/>
      <c r="T765" s="14">
        <v>219535</v>
      </c>
      <c r="U765" s="14">
        <v>632891</v>
      </c>
    </row>
    <row r="766" spans="1:21">
      <c r="A766" s="17">
        <v>12</v>
      </c>
      <c r="B766" s="15" t="s">
        <v>14</v>
      </c>
      <c r="C766" s="17">
        <v>699</v>
      </c>
      <c r="D766" s="14" t="s">
        <v>276</v>
      </c>
      <c r="E766" s="14" t="str">
        <f t="shared" si="11"/>
        <v>פסגת זאב. מספר סניף: 699</v>
      </c>
      <c r="F766" s="14" t="s">
        <v>2942</v>
      </c>
      <c r="G766" s="14" t="s">
        <v>62</v>
      </c>
      <c r="H766" s="14">
        <v>91440</v>
      </c>
      <c r="I766" s="14"/>
      <c r="J766" s="14" t="s">
        <v>2943</v>
      </c>
      <c r="K766" s="14" t="s">
        <v>2944</v>
      </c>
      <c r="L766" s="14"/>
      <c r="M766" s="14" t="s">
        <v>285</v>
      </c>
      <c r="N766" s="14" t="s">
        <v>67</v>
      </c>
      <c r="O766" s="14" t="s">
        <v>68</v>
      </c>
      <c r="P766" s="14" t="s">
        <v>113</v>
      </c>
      <c r="Q766" s="14"/>
      <c r="R766" s="14"/>
      <c r="S766" s="14"/>
      <c r="T766" s="14">
        <v>222850</v>
      </c>
      <c r="U766" s="14">
        <v>637221</v>
      </c>
    </row>
    <row r="767" spans="1:21">
      <c r="A767" s="17">
        <v>12</v>
      </c>
      <c r="B767" s="15" t="s">
        <v>14</v>
      </c>
      <c r="C767" s="17">
        <v>700</v>
      </c>
      <c r="D767" s="14" t="s">
        <v>2945</v>
      </c>
      <c r="E767" s="14" t="str">
        <f t="shared" si="11"/>
        <v>חיפה ראשי. מספר סניף: 700</v>
      </c>
      <c r="F767" s="14" t="s">
        <v>2946</v>
      </c>
      <c r="G767" s="14" t="s">
        <v>174</v>
      </c>
      <c r="H767" s="14">
        <v>3350121</v>
      </c>
      <c r="I767" s="14"/>
      <c r="J767" s="14" t="s">
        <v>2947</v>
      </c>
      <c r="K767" s="14" t="s">
        <v>2948</v>
      </c>
      <c r="L767" s="14"/>
      <c r="M767" s="14" t="s">
        <v>285</v>
      </c>
      <c r="N767" s="14" t="s">
        <v>74</v>
      </c>
      <c r="O767" s="14" t="s">
        <v>68</v>
      </c>
      <c r="P767" s="14" t="s">
        <v>113</v>
      </c>
      <c r="Q767" s="14"/>
      <c r="R767" s="14"/>
      <c r="S767" s="14"/>
      <c r="T767" s="14">
        <v>199920</v>
      </c>
      <c r="U767" s="14">
        <v>746541</v>
      </c>
    </row>
    <row r="768" spans="1:21">
      <c r="A768" s="17">
        <v>12</v>
      </c>
      <c r="B768" s="15" t="s">
        <v>14</v>
      </c>
      <c r="C768" s="17">
        <v>701</v>
      </c>
      <c r="D768" s="14" t="s">
        <v>2949</v>
      </c>
      <c r="E768" s="14" t="str">
        <f t="shared" si="11"/>
        <v>הר הכרמל. מספר סניף: 701</v>
      </c>
      <c r="F768" s="14" t="s">
        <v>2950</v>
      </c>
      <c r="G768" s="14" t="s">
        <v>174</v>
      </c>
      <c r="H768" s="14">
        <v>3464101</v>
      </c>
      <c r="I768" s="14"/>
      <c r="J768" s="14" t="s">
        <v>2951</v>
      </c>
      <c r="K768" s="14" t="s">
        <v>2952</v>
      </c>
      <c r="L768" s="14"/>
      <c r="M768" s="14" t="s">
        <v>285</v>
      </c>
      <c r="N768" s="14" t="s">
        <v>74</v>
      </c>
      <c r="O768" s="14" t="s">
        <v>68</v>
      </c>
      <c r="P768" s="14" t="s">
        <v>113</v>
      </c>
      <c r="Q768" s="14"/>
      <c r="R768" s="14"/>
      <c r="S768" s="14"/>
      <c r="T768" s="14">
        <v>199132</v>
      </c>
      <c r="U768" s="14">
        <v>745739</v>
      </c>
    </row>
    <row r="769" spans="1:21">
      <c r="A769" s="17">
        <v>12</v>
      </c>
      <c r="B769" s="15" t="s">
        <v>14</v>
      </c>
      <c r="C769" s="17">
        <v>702</v>
      </c>
      <c r="D769" s="14" t="s">
        <v>1037</v>
      </c>
      <c r="E769" s="14" t="str">
        <f t="shared" si="11"/>
        <v>נוה שאנן. מספר סניף: 702</v>
      </c>
      <c r="F769" s="14" t="s">
        <v>2953</v>
      </c>
      <c r="G769" s="14" t="s">
        <v>174</v>
      </c>
      <c r="H769" s="14">
        <v>3258121</v>
      </c>
      <c r="I769" s="14"/>
      <c r="J769" s="14" t="s">
        <v>2954</v>
      </c>
      <c r="K769" s="14" t="s">
        <v>2955</v>
      </c>
      <c r="L769" s="14"/>
      <c r="M769" s="14" t="s">
        <v>285</v>
      </c>
      <c r="N769" s="14" t="s">
        <v>67</v>
      </c>
      <c r="O769" s="14" t="s">
        <v>84</v>
      </c>
      <c r="P769" s="14" t="s">
        <v>113</v>
      </c>
      <c r="Q769" s="14"/>
      <c r="R769" s="14"/>
      <c r="S769" s="14"/>
      <c r="T769" s="14">
        <v>201746</v>
      </c>
      <c r="U769" s="14">
        <v>743231</v>
      </c>
    </row>
    <row r="770" spans="1:21">
      <c r="A770" s="17">
        <v>12</v>
      </c>
      <c r="B770" s="15" t="s">
        <v>14</v>
      </c>
      <c r="C770" s="17">
        <v>703</v>
      </c>
      <c r="D770" s="14" t="s">
        <v>1040</v>
      </c>
      <c r="E770" s="14" t="str">
        <f t="shared" si="11"/>
        <v>טירת הכרמל. מספר סניף: 703</v>
      </c>
      <c r="F770" s="14" t="s">
        <v>2956</v>
      </c>
      <c r="G770" s="14" t="s">
        <v>1040</v>
      </c>
      <c r="H770" s="14">
        <v>3902224</v>
      </c>
      <c r="I770" s="14"/>
      <c r="J770" s="14" t="s">
        <v>2957</v>
      </c>
      <c r="K770" s="14" t="s">
        <v>2958</v>
      </c>
      <c r="L770" s="14"/>
      <c r="M770" s="14" t="s">
        <v>285</v>
      </c>
      <c r="N770" s="14" t="s">
        <v>74</v>
      </c>
      <c r="O770" s="14" t="s">
        <v>68</v>
      </c>
      <c r="P770" s="14" t="s">
        <v>113</v>
      </c>
      <c r="Q770" s="14"/>
      <c r="R770" s="14"/>
      <c r="S770" s="14"/>
      <c r="T770" s="14">
        <v>197611</v>
      </c>
      <c r="U770" s="14">
        <v>741103</v>
      </c>
    </row>
    <row r="771" spans="1:21">
      <c r="A771" s="17">
        <v>12</v>
      </c>
      <c r="B771" s="15" t="s">
        <v>14</v>
      </c>
      <c r="C771" s="17">
        <v>704</v>
      </c>
      <c r="D771" s="14" t="s">
        <v>2959</v>
      </c>
      <c r="E771" s="14" t="str">
        <f t="shared" ref="E771:E834" si="12">D771&amp;"."&amp;" "&amp;"מספר סניף:"&amp;" "&amp;C771</f>
        <v>אחוזה. מספר סניף: 704</v>
      </c>
      <c r="F771" s="14" t="s">
        <v>2960</v>
      </c>
      <c r="G771" s="14" t="s">
        <v>174</v>
      </c>
      <c r="H771" s="14">
        <v>3434119</v>
      </c>
      <c r="I771" s="14"/>
      <c r="J771" s="14" t="s">
        <v>2961</v>
      </c>
      <c r="K771" s="14" t="s">
        <v>2962</v>
      </c>
      <c r="L771" s="14"/>
      <c r="M771" s="14" t="s">
        <v>285</v>
      </c>
      <c r="N771" s="14" t="s">
        <v>74</v>
      </c>
      <c r="O771" s="14" t="s">
        <v>84</v>
      </c>
      <c r="P771" s="14" t="s">
        <v>113</v>
      </c>
      <c r="Q771" s="14"/>
      <c r="R771" s="14"/>
      <c r="S771" s="14"/>
      <c r="T771" s="14">
        <v>199082</v>
      </c>
      <c r="U771" s="14">
        <v>743287</v>
      </c>
    </row>
    <row r="772" spans="1:21">
      <c r="A772" s="17">
        <v>12</v>
      </c>
      <c r="B772" s="15" t="s">
        <v>14</v>
      </c>
      <c r="C772" s="17">
        <v>705</v>
      </c>
      <c r="D772" s="14" t="s">
        <v>2963</v>
      </c>
      <c r="E772" s="14" t="str">
        <f t="shared" si="12"/>
        <v>הרצל. מספר סניף: 705</v>
      </c>
      <c r="F772" s="14" t="s">
        <v>2964</v>
      </c>
      <c r="G772" s="14" t="s">
        <v>174</v>
      </c>
      <c r="H772" s="14">
        <v>33211</v>
      </c>
      <c r="I772" s="14"/>
      <c r="J772" s="14" t="s">
        <v>2965</v>
      </c>
      <c r="K772" s="14" t="s">
        <v>2966</v>
      </c>
      <c r="L772" s="14"/>
      <c r="M772" s="14" t="s">
        <v>285</v>
      </c>
      <c r="N772" s="14" t="s">
        <v>67</v>
      </c>
      <c r="O772" s="14" t="s">
        <v>68</v>
      </c>
      <c r="P772" s="14" t="s">
        <v>113</v>
      </c>
      <c r="Q772" s="14"/>
      <c r="R772" s="14"/>
      <c r="S772" s="14"/>
      <c r="T772" s="14">
        <v>200490</v>
      </c>
      <c r="U772" s="14">
        <v>745809</v>
      </c>
    </row>
    <row r="773" spans="1:21">
      <c r="A773" s="17">
        <v>12</v>
      </c>
      <c r="B773" s="15" t="s">
        <v>14</v>
      </c>
      <c r="C773" s="17">
        <v>706</v>
      </c>
      <c r="D773" s="14" t="s">
        <v>2967</v>
      </c>
      <c r="E773" s="14" t="str">
        <f t="shared" si="12"/>
        <v>קרית חיים מערבית. מספר סניף: 706</v>
      </c>
      <c r="F773" s="14" t="s">
        <v>2968</v>
      </c>
      <c r="G773" s="14" t="s">
        <v>174</v>
      </c>
      <c r="H773" s="14">
        <v>2621101</v>
      </c>
      <c r="I773" s="14"/>
      <c r="J773" s="14" t="s">
        <v>2969</v>
      </c>
      <c r="K773" s="14" t="s">
        <v>2970</v>
      </c>
      <c r="L773" s="14"/>
      <c r="M773" s="14" t="s">
        <v>285</v>
      </c>
      <c r="N773" s="14" t="s">
        <v>74</v>
      </c>
      <c r="O773" s="14" t="s">
        <v>68</v>
      </c>
      <c r="P773" s="14" t="s">
        <v>113</v>
      </c>
      <c r="Q773" s="14"/>
      <c r="R773" s="14"/>
      <c r="S773" s="14"/>
      <c r="T773" s="14">
        <v>205719</v>
      </c>
      <c r="U773" s="14">
        <v>748392</v>
      </c>
    </row>
    <row r="774" spans="1:21">
      <c r="A774" s="17">
        <v>12</v>
      </c>
      <c r="B774" s="15" t="s">
        <v>14</v>
      </c>
      <c r="C774" s="17">
        <v>707</v>
      </c>
      <c r="D774" s="14" t="s">
        <v>1024</v>
      </c>
      <c r="E774" s="14" t="str">
        <f t="shared" si="12"/>
        <v>קרית אליעזר. מספר סניף: 707</v>
      </c>
      <c r="F774" s="14" t="s">
        <v>2971</v>
      </c>
      <c r="G774" s="14" t="s">
        <v>174</v>
      </c>
      <c r="H774" s="14">
        <v>35153</v>
      </c>
      <c r="I774" s="14"/>
      <c r="J774" s="14" t="s">
        <v>2972</v>
      </c>
      <c r="K774" s="14" t="s">
        <v>2973</v>
      </c>
      <c r="L774" s="14"/>
      <c r="M774" s="14" t="s">
        <v>285</v>
      </c>
      <c r="N774" s="14" t="s">
        <v>74</v>
      </c>
      <c r="O774" s="14" t="s">
        <v>68</v>
      </c>
      <c r="P774" s="14" t="s">
        <v>113</v>
      </c>
      <c r="Q774" s="14"/>
      <c r="R774" s="14"/>
      <c r="S774" s="14"/>
      <c r="T774" s="14">
        <v>198733</v>
      </c>
      <c r="U774" s="14">
        <v>747737</v>
      </c>
    </row>
    <row r="775" spans="1:21">
      <c r="A775" s="17">
        <v>12</v>
      </c>
      <c r="B775" s="15" t="s">
        <v>14</v>
      </c>
      <c r="C775" s="17">
        <v>708</v>
      </c>
      <c r="D775" s="14" t="s">
        <v>2974</v>
      </c>
      <c r="E775" s="14" t="str">
        <f t="shared" si="12"/>
        <v>קרית שפרינצק. מספר סניף: 708</v>
      </c>
      <c r="F775" s="14" t="s">
        <v>2975</v>
      </c>
      <c r="G775" s="14" t="s">
        <v>174</v>
      </c>
      <c r="H775" s="14">
        <v>3543516</v>
      </c>
      <c r="I775" s="14"/>
      <c r="J775" s="14" t="s">
        <v>2976</v>
      </c>
      <c r="K775" s="14" t="s">
        <v>2977</v>
      </c>
      <c r="L775" s="14"/>
      <c r="M775" s="14" t="s">
        <v>285</v>
      </c>
      <c r="N775" s="14" t="s">
        <v>74</v>
      </c>
      <c r="O775" s="14" t="s">
        <v>68</v>
      </c>
      <c r="P775" s="14" t="s">
        <v>113</v>
      </c>
      <c r="Q775" s="14"/>
      <c r="R775" s="14"/>
      <c r="S775" s="14"/>
      <c r="T775" s="14">
        <v>196903</v>
      </c>
      <c r="U775" s="14">
        <v>747392</v>
      </c>
    </row>
    <row r="776" spans="1:21">
      <c r="A776" s="17">
        <v>12</v>
      </c>
      <c r="B776" s="15" t="s">
        <v>14</v>
      </c>
      <c r="C776" s="17">
        <v>709</v>
      </c>
      <c r="D776" s="14" t="s">
        <v>2978</v>
      </c>
      <c r="E776" s="14" t="str">
        <f t="shared" si="12"/>
        <v>התשבי. מספר סניף: 709</v>
      </c>
      <c r="F776" s="14" t="s">
        <v>2979</v>
      </c>
      <c r="G776" s="14" t="s">
        <v>174</v>
      </c>
      <c r="H776" s="14">
        <v>42377</v>
      </c>
      <c r="I776" s="14"/>
      <c r="J776" s="14" t="s">
        <v>2980</v>
      </c>
      <c r="K776" s="14" t="s">
        <v>2981</v>
      </c>
      <c r="L776" s="14"/>
      <c r="M776" s="14" t="s">
        <v>285</v>
      </c>
      <c r="N776" s="14" t="s">
        <v>67</v>
      </c>
      <c r="O776" s="14" t="s">
        <v>68</v>
      </c>
      <c r="P776" s="14" t="s">
        <v>2632</v>
      </c>
      <c r="Q776" s="14" t="s">
        <v>2982</v>
      </c>
      <c r="R776" s="14">
        <v>12001</v>
      </c>
      <c r="S776" s="14">
        <v>708</v>
      </c>
      <c r="T776" s="14">
        <v>197932</v>
      </c>
      <c r="U776" s="14">
        <v>747288</v>
      </c>
    </row>
    <row r="777" spans="1:21">
      <c r="A777" s="17">
        <v>12</v>
      </c>
      <c r="B777" s="15" t="s">
        <v>14</v>
      </c>
      <c r="C777" s="17">
        <v>712</v>
      </c>
      <c r="D777" s="14" t="s">
        <v>2983</v>
      </c>
      <c r="E777" s="14" t="str">
        <f t="shared" si="12"/>
        <v>נשר תל חנן. מספר סניף: 712</v>
      </c>
      <c r="F777" s="14" t="s">
        <v>2984</v>
      </c>
      <c r="G777" s="14" t="s">
        <v>1046</v>
      </c>
      <c r="H777" s="14">
        <v>3665118</v>
      </c>
      <c r="I777" s="14"/>
      <c r="J777" s="14" t="s">
        <v>2985</v>
      </c>
      <c r="K777" s="14" t="s">
        <v>2986</v>
      </c>
      <c r="L777" s="14"/>
      <c r="M777" s="14" t="s">
        <v>285</v>
      </c>
      <c r="N777" s="14" t="s">
        <v>74</v>
      </c>
      <c r="O777" s="14" t="s">
        <v>68</v>
      </c>
      <c r="P777" s="14" t="s">
        <v>113</v>
      </c>
      <c r="Q777" s="14"/>
      <c r="R777" s="14"/>
      <c r="S777" s="14"/>
      <c r="T777" s="14">
        <v>204790</v>
      </c>
      <c r="U777" s="14">
        <v>741661</v>
      </c>
    </row>
    <row r="778" spans="1:21">
      <c r="A778" s="17">
        <v>12</v>
      </c>
      <c r="B778" s="15" t="s">
        <v>14</v>
      </c>
      <c r="C778" s="17">
        <v>713</v>
      </c>
      <c r="D778" s="14" t="s">
        <v>1196</v>
      </c>
      <c r="E778" s="14" t="str">
        <f t="shared" si="12"/>
        <v>עכו. מספר סניף: 713</v>
      </c>
      <c r="F778" s="14" t="s">
        <v>2987</v>
      </c>
      <c r="G778" s="14" t="s">
        <v>1196</v>
      </c>
      <c r="H778" s="14">
        <v>2450103</v>
      </c>
      <c r="I778" s="14"/>
      <c r="J778" s="14" t="s">
        <v>2988</v>
      </c>
      <c r="K778" s="14" t="s">
        <v>2989</v>
      </c>
      <c r="L778" s="14"/>
      <c r="M778" s="14" t="s">
        <v>285</v>
      </c>
      <c r="N778" s="14" t="s">
        <v>74</v>
      </c>
      <c r="O778" s="14" t="s">
        <v>68</v>
      </c>
      <c r="P778" s="14" t="s">
        <v>113</v>
      </c>
      <c r="Q778" s="14"/>
      <c r="R778" s="14"/>
      <c r="S778" s="14"/>
      <c r="T778" s="14">
        <v>207031</v>
      </c>
      <c r="U778" s="14">
        <v>759184</v>
      </c>
    </row>
    <row r="779" spans="1:21">
      <c r="A779" s="17">
        <v>12</v>
      </c>
      <c r="B779" s="15" t="s">
        <v>14</v>
      </c>
      <c r="C779" s="17">
        <v>714</v>
      </c>
      <c r="D779" s="14" t="s">
        <v>1225</v>
      </c>
      <c r="E779" s="14" t="str">
        <f t="shared" si="12"/>
        <v>צפת. מספר סניף: 714</v>
      </c>
      <c r="F779" s="14" t="s">
        <v>2990</v>
      </c>
      <c r="G779" s="14" t="s">
        <v>1225</v>
      </c>
      <c r="H779" s="14">
        <v>1322413</v>
      </c>
      <c r="I779" s="14"/>
      <c r="J779" s="14" t="s">
        <v>2991</v>
      </c>
      <c r="K779" s="14" t="s">
        <v>2992</v>
      </c>
      <c r="L779" s="14"/>
      <c r="M779" s="14" t="s">
        <v>285</v>
      </c>
      <c r="N779" s="14" t="s">
        <v>74</v>
      </c>
      <c r="O779" s="14" t="s">
        <v>68</v>
      </c>
      <c r="P779" s="14" t="s">
        <v>113</v>
      </c>
      <c r="Q779" s="14"/>
      <c r="R779" s="14"/>
      <c r="S779" s="14"/>
      <c r="T779" s="14">
        <v>246683</v>
      </c>
      <c r="U779" s="14">
        <v>763498</v>
      </c>
    </row>
    <row r="780" spans="1:21">
      <c r="A780" s="17">
        <v>12</v>
      </c>
      <c r="B780" s="15" t="s">
        <v>14</v>
      </c>
      <c r="C780" s="17">
        <v>715</v>
      </c>
      <c r="D780" s="14" t="s">
        <v>2993</v>
      </c>
      <c r="E780" s="14" t="str">
        <f t="shared" si="12"/>
        <v>חצור. מספר סניף: 715</v>
      </c>
      <c r="F780" s="14" t="s">
        <v>2994</v>
      </c>
      <c r="G780" s="14" t="s">
        <v>2993</v>
      </c>
      <c r="H780" s="14">
        <v>1030000</v>
      </c>
      <c r="I780" s="14"/>
      <c r="J780" s="14" t="s">
        <v>2995</v>
      </c>
      <c r="K780" s="14" t="s">
        <v>2996</v>
      </c>
      <c r="L780" s="14"/>
      <c r="M780" s="14" t="s">
        <v>285</v>
      </c>
      <c r="N780" s="14" t="s">
        <v>74</v>
      </c>
      <c r="O780" s="14" t="s">
        <v>68</v>
      </c>
      <c r="P780" s="14" t="s">
        <v>113</v>
      </c>
      <c r="Q780" s="14"/>
      <c r="R780" s="14"/>
      <c r="S780" s="14"/>
      <c r="T780" s="14">
        <v>251278</v>
      </c>
      <c r="U780" s="14">
        <v>765216</v>
      </c>
    </row>
    <row r="781" spans="1:21">
      <c r="A781" s="17">
        <v>12</v>
      </c>
      <c r="B781" s="15" t="s">
        <v>14</v>
      </c>
      <c r="C781" s="17">
        <v>716</v>
      </c>
      <c r="D781" s="14" t="s">
        <v>179</v>
      </c>
      <c r="E781" s="14" t="str">
        <f t="shared" si="12"/>
        <v>נהריה. מספר סניף: 716</v>
      </c>
      <c r="F781" s="14" t="s">
        <v>2997</v>
      </c>
      <c r="G781" s="14" t="s">
        <v>179</v>
      </c>
      <c r="H781" s="14">
        <v>2244029</v>
      </c>
      <c r="I781" s="14"/>
      <c r="J781" s="14" t="s">
        <v>2998</v>
      </c>
      <c r="K781" s="14" t="s">
        <v>2999</v>
      </c>
      <c r="L781" s="14"/>
      <c r="M781" s="14" t="s">
        <v>285</v>
      </c>
      <c r="N781" s="14" t="s">
        <v>67</v>
      </c>
      <c r="O781" s="14" t="s">
        <v>84</v>
      </c>
      <c r="P781" s="14" t="s">
        <v>113</v>
      </c>
      <c r="Q781" s="14"/>
      <c r="R781" s="14"/>
      <c r="S781" s="14"/>
      <c r="T781" s="14">
        <v>209043</v>
      </c>
      <c r="U781" s="14">
        <v>767955</v>
      </c>
    </row>
    <row r="782" spans="1:21">
      <c r="A782" s="17">
        <v>12</v>
      </c>
      <c r="B782" s="15" t="s">
        <v>14</v>
      </c>
      <c r="C782" s="17">
        <v>717</v>
      </c>
      <c r="D782" s="14" t="s">
        <v>1211</v>
      </c>
      <c r="E782" s="14" t="str">
        <f t="shared" si="12"/>
        <v>בית שאן. מספר סניף: 717</v>
      </c>
      <c r="F782" s="14" t="s">
        <v>3000</v>
      </c>
      <c r="G782" s="14" t="s">
        <v>1211</v>
      </c>
      <c r="H782" s="14">
        <v>1177021</v>
      </c>
      <c r="I782" s="14"/>
      <c r="J782" s="14" t="s">
        <v>3001</v>
      </c>
      <c r="K782" s="14" t="s">
        <v>3002</v>
      </c>
      <c r="L782" s="14"/>
      <c r="M782" s="14" t="s">
        <v>285</v>
      </c>
      <c r="N782" s="14" t="s">
        <v>67</v>
      </c>
      <c r="O782" s="14" t="s">
        <v>68</v>
      </c>
      <c r="P782" s="14" t="s">
        <v>113</v>
      </c>
      <c r="Q782" s="14"/>
      <c r="R782" s="14"/>
      <c r="S782" s="14"/>
      <c r="T782" s="14">
        <v>261509</v>
      </c>
      <c r="U782" s="14">
        <v>711509</v>
      </c>
    </row>
    <row r="783" spans="1:21">
      <c r="A783" s="17">
        <v>12</v>
      </c>
      <c r="B783" s="15" t="s">
        <v>14</v>
      </c>
      <c r="C783" s="17">
        <v>718</v>
      </c>
      <c r="D783" s="14" t="s">
        <v>1228</v>
      </c>
      <c r="E783" s="14" t="str">
        <f t="shared" si="12"/>
        <v>קרית שמונה. מספר סניף: 718</v>
      </c>
      <c r="F783" s="14" t="s">
        <v>3003</v>
      </c>
      <c r="G783" s="14" t="s">
        <v>1228</v>
      </c>
      <c r="H783" s="14">
        <v>10200</v>
      </c>
      <c r="I783" s="14"/>
      <c r="J783" s="14" t="s">
        <v>3004</v>
      </c>
      <c r="K783" s="14" t="s">
        <v>3005</v>
      </c>
      <c r="L783" s="14"/>
      <c r="M783" s="14" t="s">
        <v>285</v>
      </c>
      <c r="N783" s="14" t="s">
        <v>74</v>
      </c>
      <c r="O783" s="14" t="s">
        <v>68</v>
      </c>
      <c r="P783" s="14" t="s">
        <v>113</v>
      </c>
      <c r="Q783" s="14"/>
      <c r="R783" s="14"/>
      <c r="S783" s="14"/>
      <c r="T783" s="14">
        <v>253454</v>
      </c>
      <c r="U783" s="14">
        <v>790347</v>
      </c>
    </row>
    <row r="784" spans="1:21">
      <c r="A784" s="17">
        <v>12</v>
      </c>
      <c r="B784" s="15" t="s">
        <v>14</v>
      </c>
      <c r="C784" s="17">
        <v>719</v>
      </c>
      <c r="D784" s="14" t="s">
        <v>3006</v>
      </c>
      <c r="E784" s="14" t="str">
        <f t="shared" si="12"/>
        <v>קרית טבעון-הנשיא. מספר סניף: 719</v>
      </c>
      <c r="F784" s="14" t="s">
        <v>3007</v>
      </c>
      <c r="G784" s="14" t="s">
        <v>353</v>
      </c>
      <c r="H784" s="14">
        <v>3604701</v>
      </c>
      <c r="I784" s="14"/>
      <c r="J784" s="14" t="s">
        <v>3008</v>
      </c>
      <c r="K784" s="14" t="s">
        <v>3009</v>
      </c>
      <c r="L784" s="14"/>
      <c r="M784" s="14" t="s">
        <v>285</v>
      </c>
      <c r="N784" s="14" t="s">
        <v>74</v>
      </c>
      <c r="O784" s="14" t="s">
        <v>68</v>
      </c>
      <c r="P784" s="14" t="s">
        <v>113</v>
      </c>
      <c r="Q784" s="14"/>
      <c r="R784" s="14"/>
      <c r="S784" s="14"/>
      <c r="T784" s="14">
        <v>212054</v>
      </c>
      <c r="U784" s="14">
        <v>735591</v>
      </c>
    </row>
    <row r="785" spans="1:21">
      <c r="A785" s="17">
        <v>12</v>
      </c>
      <c r="B785" s="15" t="s">
        <v>14</v>
      </c>
      <c r="C785" s="17">
        <v>720</v>
      </c>
      <c r="D785" s="14" t="s">
        <v>1069</v>
      </c>
      <c r="E785" s="14" t="str">
        <f t="shared" si="12"/>
        <v>קרית חיים. מספר סניף: 720</v>
      </c>
      <c r="F785" s="14" t="s">
        <v>3010</v>
      </c>
      <c r="G785" s="14" t="s">
        <v>174</v>
      </c>
      <c r="H785" s="14">
        <v>2626911</v>
      </c>
      <c r="I785" s="14"/>
      <c r="J785" s="14" t="s">
        <v>3011</v>
      </c>
      <c r="K785" s="14" t="s">
        <v>3012</v>
      </c>
      <c r="L785" s="14"/>
      <c r="M785" s="14" t="s">
        <v>285</v>
      </c>
      <c r="N785" s="14" t="s">
        <v>74</v>
      </c>
      <c r="O785" s="14" t="s">
        <v>68</v>
      </c>
      <c r="P785" s="14" t="s">
        <v>113</v>
      </c>
      <c r="Q785" s="14"/>
      <c r="R785" s="14"/>
      <c r="S785" s="14"/>
      <c r="T785" s="14">
        <v>206977</v>
      </c>
      <c r="U785" s="14">
        <v>747348</v>
      </c>
    </row>
    <row r="786" spans="1:21">
      <c r="A786" s="17">
        <v>12</v>
      </c>
      <c r="B786" s="15" t="s">
        <v>14</v>
      </c>
      <c r="C786" s="17">
        <v>721</v>
      </c>
      <c r="D786" s="14" t="s">
        <v>1062</v>
      </c>
      <c r="E786" s="14" t="str">
        <f t="shared" si="12"/>
        <v>קרית אתא. מספר סניף: 721</v>
      </c>
      <c r="F786" s="14" t="s">
        <v>3013</v>
      </c>
      <c r="G786" s="14" t="s">
        <v>1062</v>
      </c>
      <c r="H786" s="14">
        <v>2807137</v>
      </c>
      <c r="I786" s="14"/>
      <c r="J786" s="14" t="s">
        <v>3014</v>
      </c>
      <c r="K786" s="14" t="s">
        <v>3015</v>
      </c>
      <c r="L786" s="14"/>
      <c r="M786" s="14" t="s">
        <v>285</v>
      </c>
      <c r="N786" s="14" t="s">
        <v>67</v>
      </c>
      <c r="O786" s="14" t="s">
        <v>68</v>
      </c>
      <c r="P786" s="14" t="s">
        <v>113</v>
      </c>
      <c r="Q786" s="14"/>
      <c r="R786" s="14"/>
      <c r="S786" s="14"/>
      <c r="T786" s="14">
        <v>209870</v>
      </c>
      <c r="U786" s="14">
        <v>745609</v>
      </c>
    </row>
    <row r="787" spans="1:21">
      <c r="A787" s="17">
        <v>12</v>
      </c>
      <c r="B787" s="15" t="s">
        <v>14</v>
      </c>
      <c r="C787" s="17">
        <v>722</v>
      </c>
      <c r="D787" s="14" t="s">
        <v>772</v>
      </c>
      <c r="E787" s="14" t="str">
        <f t="shared" si="12"/>
        <v>יקנעם. מספר סניף: 722</v>
      </c>
      <c r="F787" s="14" t="s">
        <v>3016</v>
      </c>
      <c r="G787" s="14" t="s">
        <v>772</v>
      </c>
      <c r="H787" s="14">
        <v>20692</v>
      </c>
      <c r="I787" s="14"/>
      <c r="J787" s="14" t="s">
        <v>3017</v>
      </c>
      <c r="K787" s="14" t="s">
        <v>3018</v>
      </c>
      <c r="L787" s="14"/>
      <c r="M787" s="14" t="s">
        <v>285</v>
      </c>
      <c r="N787" s="14" t="s">
        <v>74</v>
      </c>
      <c r="O787" s="14" t="s">
        <v>68</v>
      </c>
      <c r="P787" s="14" t="s">
        <v>113</v>
      </c>
      <c r="Q787" s="14"/>
      <c r="R787" s="14"/>
      <c r="S787" s="14"/>
      <c r="T787" s="14">
        <v>208936</v>
      </c>
      <c r="U787" s="14">
        <v>727582</v>
      </c>
    </row>
    <row r="788" spans="1:21">
      <c r="A788" s="17">
        <v>12</v>
      </c>
      <c r="B788" s="15" t="s">
        <v>14</v>
      </c>
      <c r="C788" s="17">
        <v>723</v>
      </c>
      <c r="D788" s="14" t="s">
        <v>228</v>
      </c>
      <c r="E788" s="14" t="str">
        <f t="shared" si="12"/>
        <v>טבריה. מספר סניף: 723</v>
      </c>
      <c r="F788" s="14" t="s">
        <v>2133</v>
      </c>
      <c r="G788" s="14" t="s">
        <v>228</v>
      </c>
      <c r="H788" s="14">
        <v>1420165</v>
      </c>
      <c r="I788" s="14"/>
      <c r="J788" s="14" t="s">
        <v>3019</v>
      </c>
      <c r="K788" s="14" t="s">
        <v>3020</v>
      </c>
      <c r="L788" s="14"/>
      <c r="M788" s="14" t="s">
        <v>285</v>
      </c>
      <c r="N788" s="14"/>
      <c r="O788" s="14" t="s">
        <v>84</v>
      </c>
      <c r="P788" s="14" t="s">
        <v>113</v>
      </c>
      <c r="Q788" s="14"/>
      <c r="R788" s="14"/>
      <c r="S788" s="14"/>
      <c r="T788" s="14">
        <v>251106</v>
      </c>
      <c r="U788" s="14">
        <v>743337</v>
      </c>
    </row>
    <row r="789" spans="1:21">
      <c r="A789" s="17">
        <v>12</v>
      </c>
      <c r="B789" s="15" t="s">
        <v>14</v>
      </c>
      <c r="C789" s="17">
        <v>724</v>
      </c>
      <c r="D789" s="14" t="s">
        <v>3021</v>
      </c>
      <c r="E789" s="14" t="str">
        <f t="shared" si="12"/>
        <v>טבריה עלית. מספר סניף: 724</v>
      </c>
      <c r="F789" s="14" t="s">
        <v>3022</v>
      </c>
      <c r="G789" s="14" t="s">
        <v>228</v>
      </c>
      <c r="H789" s="14">
        <v>14200</v>
      </c>
      <c r="I789" s="14"/>
      <c r="J789" s="14" t="s">
        <v>3023</v>
      </c>
      <c r="K789" s="14" t="s">
        <v>3024</v>
      </c>
      <c r="L789" s="14"/>
      <c r="M789" s="14" t="s">
        <v>285</v>
      </c>
      <c r="N789" s="14" t="s">
        <v>74</v>
      </c>
      <c r="O789" s="14" t="s">
        <v>68</v>
      </c>
      <c r="P789" s="14" t="s">
        <v>113</v>
      </c>
      <c r="Q789" s="14"/>
      <c r="R789" s="14"/>
      <c r="S789" s="14"/>
      <c r="T789" s="14">
        <v>247021</v>
      </c>
      <c r="U789" s="14">
        <v>743269</v>
      </c>
    </row>
    <row r="790" spans="1:21">
      <c r="A790" s="17">
        <v>12</v>
      </c>
      <c r="B790" s="15" t="s">
        <v>14</v>
      </c>
      <c r="C790" s="17">
        <v>726</v>
      </c>
      <c r="D790" s="14" t="s">
        <v>1206</v>
      </c>
      <c r="E790" s="14" t="str">
        <f t="shared" si="12"/>
        <v>נצרת. מספר סניף: 726</v>
      </c>
      <c r="F790" s="14" t="s">
        <v>3025</v>
      </c>
      <c r="G790" s="14" t="s">
        <v>1206</v>
      </c>
      <c r="H790" s="14">
        <v>16000</v>
      </c>
      <c r="I790" s="14"/>
      <c r="J790" s="14" t="s">
        <v>3026</v>
      </c>
      <c r="K790" s="14" t="s">
        <v>3027</v>
      </c>
      <c r="L790" s="14"/>
      <c r="M790" s="14" t="s">
        <v>285</v>
      </c>
      <c r="N790" s="14" t="s">
        <v>67</v>
      </c>
      <c r="O790" s="14" t="s">
        <v>68</v>
      </c>
      <c r="P790" s="14" t="s">
        <v>113</v>
      </c>
      <c r="Q790" s="14"/>
      <c r="R790" s="14"/>
      <c r="S790" s="14"/>
      <c r="T790" s="14">
        <v>227769</v>
      </c>
      <c r="U790" s="14">
        <v>733706</v>
      </c>
    </row>
    <row r="791" spans="1:21">
      <c r="A791" s="17">
        <v>12</v>
      </c>
      <c r="B791" s="15" t="s">
        <v>14</v>
      </c>
      <c r="C791" s="17">
        <v>727</v>
      </c>
      <c r="D791" s="14" t="s">
        <v>222</v>
      </c>
      <c r="E791" s="14" t="str">
        <f t="shared" si="12"/>
        <v>עפולה. מספר סניף: 727</v>
      </c>
      <c r="F791" s="14" t="s">
        <v>2310</v>
      </c>
      <c r="G791" s="14" t="s">
        <v>222</v>
      </c>
      <c r="H791" s="14">
        <v>1829301</v>
      </c>
      <c r="I791" s="14"/>
      <c r="J791" s="14" t="s">
        <v>3028</v>
      </c>
      <c r="K791" s="14" t="s">
        <v>3029</v>
      </c>
      <c r="L791" s="14"/>
      <c r="M791" s="14" t="s">
        <v>285</v>
      </c>
      <c r="N791" s="14"/>
      <c r="O791" s="14" t="s">
        <v>84</v>
      </c>
      <c r="P791" s="14" t="s">
        <v>113</v>
      </c>
      <c r="Q791" s="14"/>
      <c r="R791" s="14"/>
      <c r="S791" s="14"/>
      <c r="T791" s="14">
        <v>227879</v>
      </c>
      <c r="U791" s="14">
        <v>723174</v>
      </c>
    </row>
    <row r="792" spans="1:21">
      <c r="A792" s="17">
        <v>12</v>
      </c>
      <c r="B792" s="15" t="s">
        <v>14</v>
      </c>
      <c r="C792" s="17">
        <v>728</v>
      </c>
      <c r="D792" s="14" t="s">
        <v>1249</v>
      </c>
      <c r="E792" s="14" t="str">
        <f t="shared" si="12"/>
        <v>מגדל העמק. מספר סניף: 728</v>
      </c>
      <c r="F792" s="14" t="s">
        <v>3030</v>
      </c>
      <c r="G792" s="14" t="s">
        <v>1249</v>
      </c>
      <c r="H792" s="14">
        <v>2302004</v>
      </c>
      <c r="I792" s="14"/>
      <c r="J792" s="14" t="s">
        <v>3031</v>
      </c>
      <c r="K792" s="14" t="s">
        <v>3032</v>
      </c>
      <c r="L792" s="14"/>
      <c r="M792" s="14" t="s">
        <v>285</v>
      </c>
      <c r="N792" s="14" t="s">
        <v>74</v>
      </c>
      <c r="O792" s="14" t="s">
        <v>68</v>
      </c>
      <c r="P792" s="14" t="s">
        <v>113</v>
      </c>
      <c r="Q792" s="14"/>
      <c r="R792" s="14"/>
      <c r="S792" s="14"/>
      <c r="T792" s="14">
        <v>222792</v>
      </c>
      <c r="U792" s="14">
        <v>731308</v>
      </c>
    </row>
    <row r="793" spans="1:21">
      <c r="A793" s="17">
        <v>12</v>
      </c>
      <c r="B793" s="15" t="s">
        <v>14</v>
      </c>
      <c r="C793" s="17">
        <v>729</v>
      </c>
      <c r="D793" s="14" t="s">
        <v>358</v>
      </c>
      <c r="E793" s="14" t="str">
        <f t="shared" si="12"/>
        <v>קרית מוצקין. מספר סניף: 729</v>
      </c>
      <c r="F793" s="14" t="s">
        <v>3033</v>
      </c>
      <c r="G793" s="14" t="s">
        <v>358</v>
      </c>
      <c r="H793" s="14">
        <v>2631213</v>
      </c>
      <c r="I793" s="14"/>
      <c r="J793" s="14" t="s">
        <v>3034</v>
      </c>
      <c r="K793" s="14" t="s">
        <v>3035</v>
      </c>
      <c r="L793" s="14"/>
      <c r="M793" s="14" t="s">
        <v>285</v>
      </c>
      <c r="N793" s="14" t="s">
        <v>74</v>
      </c>
      <c r="O793" s="14" t="s">
        <v>68</v>
      </c>
      <c r="P793" s="14" t="s">
        <v>113</v>
      </c>
      <c r="Q793" s="14"/>
      <c r="R793" s="14"/>
      <c r="S793" s="14"/>
      <c r="T793" s="14">
        <v>207453</v>
      </c>
      <c r="U793" s="14">
        <v>747825</v>
      </c>
    </row>
    <row r="794" spans="1:21">
      <c r="A794" s="17">
        <v>12</v>
      </c>
      <c r="B794" s="15" t="s">
        <v>14</v>
      </c>
      <c r="C794" s="17">
        <v>730</v>
      </c>
      <c r="D794" s="14" t="s">
        <v>705</v>
      </c>
      <c r="E794" s="14" t="str">
        <f t="shared" si="12"/>
        <v>קרית ים. מספר סניף: 730</v>
      </c>
      <c r="F794" s="14" t="s">
        <v>3036</v>
      </c>
      <c r="G794" s="14" t="s">
        <v>705</v>
      </c>
      <c r="H794" s="14">
        <v>2905904</v>
      </c>
      <c r="I794" s="14"/>
      <c r="J794" s="14" t="s">
        <v>3037</v>
      </c>
      <c r="K794" s="14" t="s">
        <v>3038</v>
      </c>
      <c r="L794" s="14"/>
      <c r="M794" s="14" t="s">
        <v>285</v>
      </c>
      <c r="N794" s="14" t="s">
        <v>74</v>
      </c>
      <c r="O794" s="14" t="s">
        <v>68</v>
      </c>
      <c r="P794" s="14" t="s">
        <v>113</v>
      </c>
      <c r="Q794" s="14"/>
      <c r="R794" s="14"/>
      <c r="S794" s="14"/>
      <c r="T794" s="14">
        <v>207095</v>
      </c>
      <c r="U794" s="14">
        <v>750623</v>
      </c>
    </row>
    <row r="795" spans="1:21">
      <c r="A795" s="17">
        <v>12</v>
      </c>
      <c r="B795" s="15" t="s">
        <v>14</v>
      </c>
      <c r="C795" s="17">
        <v>731</v>
      </c>
      <c r="D795" s="14" t="s">
        <v>3039</v>
      </c>
      <c r="E795" s="14" t="str">
        <f t="shared" si="12"/>
        <v>שפרעם. מספר סניף: 731</v>
      </c>
      <c r="F795" s="14" t="s">
        <v>3040</v>
      </c>
      <c r="G795" s="14" t="s">
        <v>3039</v>
      </c>
      <c r="H795" s="14">
        <v>2020000</v>
      </c>
      <c r="I795" s="14"/>
      <c r="J795" s="14" t="s">
        <v>3041</v>
      </c>
      <c r="K795" s="14" t="s">
        <v>3042</v>
      </c>
      <c r="L795" s="14"/>
      <c r="M795" s="14" t="s">
        <v>285</v>
      </c>
      <c r="N795" s="14" t="s">
        <v>67</v>
      </c>
      <c r="O795" s="14" t="s">
        <v>68</v>
      </c>
      <c r="P795" s="14" t="s">
        <v>113</v>
      </c>
      <c r="Q795" s="14"/>
      <c r="R795" s="14"/>
      <c r="S795" s="14"/>
      <c r="T795" s="14">
        <v>216499</v>
      </c>
      <c r="U795" s="14">
        <v>745562</v>
      </c>
    </row>
    <row r="796" spans="1:21">
      <c r="A796" s="17">
        <v>12</v>
      </c>
      <c r="B796" s="15" t="s">
        <v>14</v>
      </c>
      <c r="C796" s="17">
        <v>732</v>
      </c>
      <c r="D796" s="14" t="s">
        <v>557</v>
      </c>
      <c r="E796" s="14" t="str">
        <f t="shared" si="12"/>
        <v>מעלות תרשיחא. מספר סניף: 732</v>
      </c>
      <c r="F796" s="14" t="s">
        <v>3043</v>
      </c>
      <c r="G796" s="14" t="s">
        <v>557</v>
      </c>
      <c r="H796" s="14">
        <v>24952</v>
      </c>
      <c r="I796" s="14"/>
      <c r="J796" s="14" t="s">
        <v>3044</v>
      </c>
      <c r="K796" s="14" t="s">
        <v>3045</v>
      </c>
      <c r="L796" s="14"/>
      <c r="M796" s="14" t="s">
        <v>285</v>
      </c>
      <c r="N796" s="14" t="s">
        <v>74</v>
      </c>
      <c r="O796" s="14" t="s">
        <v>68</v>
      </c>
      <c r="P796" s="14" t="s">
        <v>113</v>
      </c>
      <c r="Q796" s="14"/>
      <c r="R796" s="14"/>
      <c r="S796" s="14"/>
      <c r="T796" s="14">
        <v>226691</v>
      </c>
      <c r="U796" s="14">
        <v>768881</v>
      </c>
    </row>
    <row r="797" spans="1:21">
      <c r="A797" s="17">
        <v>12</v>
      </c>
      <c r="B797" s="15" t="s">
        <v>14</v>
      </c>
      <c r="C797" s="17">
        <v>733</v>
      </c>
      <c r="D797" s="14" t="s">
        <v>1222</v>
      </c>
      <c r="E797" s="14" t="str">
        <f t="shared" si="12"/>
        <v>נצרת עלית. מספר סניף: 733</v>
      </c>
      <c r="F797" s="14" t="s">
        <v>3046</v>
      </c>
      <c r="G797" s="14" t="s">
        <v>182</v>
      </c>
      <c r="H797" s="14">
        <v>1750222</v>
      </c>
      <c r="I797" s="14"/>
      <c r="J797" s="14" t="s">
        <v>3047</v>
      </c>
      <c r="K797" s="14" t="s">
        <v>3048</v>
      </c>
      <c r="L797" s="14"/>
      <c r="M797" s="14" t="s">
        <v>285</v>
      </c>
      <c r="N797" s="14" t="s">
        <v>67</v>
      </c>
      <c r="O797" s="14" t="s">
        <v>68</v>
      </c>
      <c r="P797" s="14" t="s">
        <v>113</v>
      </c>
      <c r="Q797" s="14"/>
      <c r="R797" s="14"/>
      <c r="S797" s="14"/>
      <c r="T797" s="14">
        <v>229663</v>
      </c>
      <c r="U797" s="14">
        <v>734965</v>
      </c>
    </row>
    <row r="798" spans="1:21">
      <c r="A798" s="17">
        <v>12</v>
      </c>
      <c r="B798" s="15" t="s">
        <v>14</v>
      </c>
      <c r="C798" s="17">
        <v>735</v>
      </c>
      <c r="D798" s="14" t="s">
        <v>3049</v>
      </c>
      <c r="E798" s="14" t="str">
        <f t="shared" si="12"/>
        <v>קרית טבעון-מרכז מסחרי. מספר סניף: 735</v>
      </c>
      <c r="F798" s="14" t="s">
        <v>3050</v>
      </c>
      <c r="G798" s="14" t="s">
        <v>353</v>
      </c>
      <c r="H798" s="14">
        <v>36050</v>
      </c>
      <c r="I798" s="14"/>
      <c r="J798" s="14" t="s">
        <v>3051</v>
      </c>
      <c r="K798" s="14" t="s">
        <v>3052</v>
      </c>
      <c r="L798" s="14"/>
      <c r="M798" s="14" t="s">
        <v>285</v>
      </c>
      <c r="N798" s="14" t="s">
        <v>67</v>
      </c>
      <c r="O798" s="14" t="s">
        <v>68</v>
      </c>
      <c r="P798" s="14" t="s">
        <v>113</v>
      </c>
      <c r="Q798" s="14"/>
      <c r="R798" s="14"/>
      <c r="S798" s="14"/>
      <c r="T798" s="14">
        <v>212470</v>
      </c>
      <c r="U798" s="14">
        <v>736417</v>
      </c>
    </row>
    <row r="799" spans="1:21">
      <c r="A799" s="17">
        <v>12</v>
      </c>
      <c r="B799" s="15" t="s">
        <v>14</v>
      </c>
      <c r="C799" s="17">
        <v>736</v>
      </c>
      <c r="D799" s="14" t="s">
        <v>3053</v>
      </c>
      <c r="E799" s="14" t="str">
        <f t="shared" si="12"/>
        <v>ככר פריז. מספר סניף: 736</v>
      </c>
      <c r="F799" s="14" t="s">
        <v>3054</v>
      </c>
      <c r="G799" s="14" t="s">
        <v>174</v>
      </c>
      <c r="H799" s="14">
        <v>3309502</v>
      </c>
      <c r="I799" s="14"/>
      <c r="J799" s="14" t="s">
        <v>3044</v>
      </c>
      <c r="K799" s="14" t="s">
        <v>3045</v>
      </c>
      <c r="L799" s="14"/>
      <c r="M799" s="14" t="s">
        <v>285</v>
      </c>
      <c r="N799" s="14" t="s">
        <v>74</v>
      </c>
      <c r="O799" s="14" t="s">
        <v>68</v>
      </c>
      <c r="P799" s="14" t="s">
        <v>113</v>
      </c>
      <c r="Q799" s="14"/>
      <c r="R799" s="14"/>
      <c r="S799" s="14"/>
      <c r="T799" s="14">
        <v>200305</v>
      </c>
      <c r="U799" s="14">
        <v>746950</v>
      </c>
    </row>
    <row r="800" spans="1:21">
      <c r="A800" s="17">
        <v>12</v>
      </c>
      <c r="B800" s="15" t="s">
        <v>14</v>
      </c>
      <c r="C800" s="17">
        <v>737</v>
      </c>
      <c r="D800" s="14" t="s">
        <v>3055</v>
      </c>
      <c r="E800" s="14" t="str">
        <f t="shared" si="12"/>
        <v>נווה אלון. מספר סניף: 737</v>
      </c>
      <c r="F800" s="14" t="s">
        <v>3056</v>
      </c>
      <c r="G800" s="14" t="s">
        <v>1196</v>
      </c>
      <c r="H800" s="14">
        <v>2472007</v>
      </c>
      <c r="I800" s="14"/>
      <c r="J800" s="14" t="s">
        <v>3057</v>
      </c>
      <c r="K800" s="14" t="s">
        <v>3057</v>
      </c>
      <c r="L800" s="14"/>
      <c r="M800" s="14" t="s">
        <v>285</v>
      </c>
      <c r="N800" s="14" t="s">
        <v>74</v>
      </c>
      <c r="O800" s="14" t="s">
        <v>68</v>
      </c>
      <c r="P800" s="14" t="s">
        <v>113</v>
      </c>
      <c r="Q800" s="14"/>
      <c r="R800" s="14"/>
      <c r="S800" s="14"/>
      <c r="T800" s="14">
        <v>208987</v>
      </c>
      <c r="U800" s="14">
        <v>759576</v>
      </c>
    </row>
    <row r="801" spans="1:21">
      <c r="A801" s="17">
        <v>12</v>
      </c>
      <c r="B801" s="15" t="s">
        <v>14</v>
      </c>
      <c r="C801" s="17">
        <v>738</v>
      </c>
      <c r="D801" s="14" t="s">
        <v>3058</v>
      </c>
      <c r="E801" s="14" t="str">
        <f t="shared" si="12"/>
        <v>עפולה עלית. מספר סניף: 738</v>
      </c>
      <c r="F801" s="14" t="s">
        <v>3059</v>
      </c>
      <c r="G801" s="14" t="s">
        <v>222</v>
      </c>
      <c r="H801" s="14">
        <v>18508</v>
      </c>
      <c r="I801" s="14"/>
      <c r="J801" s="14" t="s">
        <v>3060</v>
      </c>
      <c r="K801" s="14" t="s">
        <v>3061</v>
      </c>
      <c r="L801" s="14"/>
      <c r="M801" s="14" t="s">
        <v>285</v>
      </c>
      <c r="N801" s="14" t="s">
        <v>67</v>
      </c>
      <c r="O801" s="14" t="s">
        <v>68</v>
      </c>
      <c r="P801" s="14" t="s">
        <v>113</v>
      </c>
      <c r="Q801" s="14"/>
      <c r="R801" s="14"/>
      <c r="S801" s="14"/>
      <c r="T801" s="14">
        <v>230812</v>
      </c>
      <c r="U801" s="14">
        <v>726370</v>
      </c>
    </row>
    <row r="802" spans="1:21">
      <c r="A802" s="17">
        <v>12</v>
      </c>
      <c r="B802" s="15" t="s">
        <v>14</v>
      </c>
      <c r="C802" s="17">
        <v>741</v>
      </c>
      <c r="D802" s="14" t="s">
        <v>3062</v>
      </c>
      <c r="E802" s="14" t="str">
        <f t="shared" si="12"/>
        <v>קיסריה. מספר סניף: 741</v>
      </c>
      <c r="F802" s="14" t="s">
        <v>3063</v>
      </c>
      <c r="G802" s="14" t="s">
        <v>3062</v>
      </c>
      <c r="H802" s="14">
        <v>3088900</v>
      </c>
      <c r="I802" s="14"/>
      <c r="J802" s="14" t="s">
        <v>3064</v>
      </c>
      <c r="K802" s="14" t="s">
        <v>3065</v>
      </c>
      <c r="L802" s="14"/>
      <c r="M802" s="14" t="s">
        <v>285</v>
      </c>
      <c r="N802" s="14" t="s">
        <v>67</v>
      </c>
      <c r="O802" s="14" t="s">
        <v>68</v>
      </c>
      <c r="P802" s="14" t="s">
        <v>3066</v>
      </c>
      <c r="Q802" s="14"/>
      <c r="R802" s="14"/>
      <c r="S802" s="14"/>
      <c r="T802" s="14">
        <v>191362</v>
      </c>
      <c r="U802" s="14">
        <v>713216</v>
      </c>
    </row>
    <row r="803" spans="1:21">
      <c r="A803" s="17">
        <v>12</v>
      </c>
      <c r="B803" s="15" t="s">
        <v>14</v>
      </c>
      <c r="C803" s="17">
        <v>742</v>
      </c>
      <c r="D803" s="14" t="s">
        <v>1241</v>
      </c>
      <c r="E803" s="14" t="str">
        <f t="shared" si="12"/>
        <v>דאלית אל כרמל. מספר סניף: 742</v>
      </c>
      <c r="F803" s="14" t="s">
        <v>3067</v>
      </c>
      <c r="G803" s="14" t="s">
        <v>1241</v>
      </c>
      <c r="H803" s="14">
        <v>3005600</v>
      </c>
      <c r="I803" s="14">
        <v>20</v>
      </c>
      <c r="J803" s="14" t="s">
        <v>3068</v>
      </c>
      <c r="K803" s="14" t="s">
        <v>3069</v>
      </c>
      <c r="L803" s="14"/>
      <c r="M803" s="14" t="s">
        <v>285</v>
      </c>
      <c r="N803" s="14" t="s">
        <v>67</v>
      </c>
      <c r="O803" s="14" t="s">
        <v>68</v>
      </c>
      <c r="P803" s="14" t="s">
        <v>113</v>
      </c>
      <c r="Q803" s="14"/>
      <c r="R803" s="14"/>
      <c r="S803" s="14"/>
      <c r="T803" s="14">
        <v>205601</v>
      </c>
      <c r="U803" s="14">
        <v>733808</v>
      </c>
    </row>
    <row r="804" spans="1:21">
      <c r="A804" s="17">
        <v>12</v>
      </c>
      <c r="B804" s="15" t="s">
        <v>14</v>
      </c>
      <c r="C804" s="17">
        <v>743</v>
      </c>
      <c r="D804" s="14" t="s">
        <v>3070</v>
      </c>
      <c r="E804" s="14" t="str">
        <f t="shared" si="12"/>
        <v>שרת. מספר סניף: 743</v>
      </c>
      <c r="F804" s="14" t="s">
        <v>3071</v>
      </c>
      <c r="G804" s="14" t="s">
        <v>705</v>
      </c>
      <c r="H804" s="14">
        <v>29083</v>
      </c>
      <c r="I804" s="14"/>
      <c r="J804" s="14" t="s">
        <v>3072</v>
      </c>
      <c r="K804" s="14" t="s">
        <v>3073</v>
      </c>
      <c r="L804" s="14"/>
      <c r="M804" s="14" t="s">
        <v>285</v>
      </c>
      <c r="N804" s="14" t="s">
        <v>74</v>
      </c>
      <c r="O804" s="14" t="s">
        <v>68</v>
      </c>
      <c r="P804" s="14" t="s">
        <v>113</v>
      </c>
      <c r="Q804" s="14"/>
      <c r="R804" s="14"/>
      <c r="S804" s="14"/>
      <c r="T804" s="14">
        <v>206595</v>
      </c>
      <c r="U804" s="14">
        <v>749823</v>
      </c>
    </row>
    <row r="805" spans="1:21">
      <c r="A805" s="17">
        <v>12</v>
      </c>
      <c r="B805" s="15" t="s">
        <v>14</v>
      </c>
      <c r="C805" s="17">
        <v>744</v>
      </c>
      <c r="D805" s="14" t="s">
        <v>3074</v>
      </c>
      <c r="E805" s="14" t="str">
        <f t="shared" si="12"/>
        <v>מג'דל שמס. מספר סניף: 744</v>
      </c>
      <c r="F805" s="14" t="s">
        <v>3075</v>
      </c>
      <c r="G805" s="14" t="s">
        <v>3074</v>
      </c>
      <c r="H805" s="14">
        <v>1243800</v>
      </c>
      <c r="I805" s="14">
        <v>6</v>
      </c>
      <c r="J805" s="14" t="s">
        <v>3076</v>
      </c>
      <c r="K805" s="14" t="s">
        <v>3077</v>
      </c>
      <c r="L805" s="14"/>
      <c r="M805" s="14" t="s">
        <v>285</v>
      </c>
      <c r="N805" s="14" t="s">
        <v>67</v>
      </c>
      <c r="O805" s="14" t="s">
        <v>68</v>
      </c>
      <c r="P805" s="14" t="s">
        <v>113</v>
      </c>
      <c r="Q805" s="14"/>
      <c r="R805" s="14"/>
      <c r="S805" s="14"/>
      <c r="T805" s="14">
        <v>271866</v>
      </c>
      <c r="U805" s="14">
        <v>796885</v>
      </c>
    </row>
    <row r="806" spans="1:21">
      <c r="A806" s="17">
        <v>12</v>
      </c>
      <c r="B806" s="15" t="s">
        <v>14</v>
      </c>
      <c r="C806" s="17">
        <v>745</v>
      </c>
      <c r="D806" s="14" t="s">
        <v>3078</v>
      </c>
      <c r="E806" s="14" t="str">
        <f t="shared" si="12"/>
        <v>אוניברסיטת חיפה. מספר סניף: 745</v>
      </c>
      <c r="F806" s="14" t="s">
        <v>3079</v>
      </c>
      <c r="G806" s="14" t="s">
        <v>174</v>
      </c>
      <c r="H806" s="14">
        <v>31905</v>
      </c>
      <c r="I806" s="14">
        <v>9263</v>
      </c>
      <c r="J806" s="14" t="s">
        <v>3080</v>
      </c>
      <c r="K806" s="14" t="s">
        <v>3081</v>
      </c>
      <c r="L806" s="14"/>
      <c r="M806" s="14" t="s">
        <v>285</v>
      </c>
      <c r="N806" s="14" t="s">
        <v>74</v>
      </c>
      <c r="O806" s="14" t="s">
        <v>68</v>
      </c>
      <c r="P806" s="14" t="s">
        <v>113</v>
      </c>
      <c r="Q806" s="14"/>
      <c r="R806" s="14"/>
      <c r="S806" s="14"/>
      <c r="T806" s="14">
        <v>202257</v>
      </c>
      <c r="U806" s="14">
        <v>740722</v>
      </c>
    </row>
    <row r="807" spans="1:21">
      <c r="A807" s="17">
        <v>12</v>
      </c>
      <c r="B807" s="15" t="s">
        <v>14</v>
      </c>
      <c r="C807" s="17">
        <v>746</v>
      </c>
      <c r="D807" s="14" t="s">
        <v>3082</v>
      </c>
      <c r="E807" s="14" t="str">
        <f t="shared" si="12"/>
        <v>הקריון. מספר סניף: 746</v>
      </c>
      <c r="F807" s="14" t="s">
        <v>3083</v>
      </c>
      <c r="G807" s="14" t="s">
        <v>238</v>
      </c>
      <c r="H807" s="14">
        <v>2723206</v>
      </c>
      <c r="I807" s="14"/>
      <c r="J807" s="14" t="s">
        <v>3084</v>
      </c>
      <c r="K807" s="14" t="s">
        <v>3085</v>
      </c>
      <c r="L807" s="14"/>
      <c r="M807" s="14" t="s">
        <v>285</v>
      </c>
      <c r="N807" s="14" t="s">
        <v>74</v>
      </c>
      <c r="O807" s="14" t="s">
        <v>68</v>
      </c>
      <c r="P807" s="14" t="s">
        <v>113</v>
      </c>
      <c r="Q807" s="14"/>
      <c r="R807" s="14"/>
      <c r="S807" s="14"/>
      <c r="T807" s="14">
        <v>208839</v>
      </c>
      <c r="U807" s="14">
        <v>749784</v>
      </c>
    </row>
    <row r="808" spans="1:21">
      <c r="A808" s="17">
        <v>12</v>
      </c>
      <c r="B808" s="15" t="s">
        <v>14</v>
      </c>
      <c r="C808" s="17">
        <v>747</v>
      </c>
      <c r="D808" s="14" t="s">
        <v>241</v>
      </c>
      <c r="E808" s="14" t="str">
        <f t="shared" si="12"/>
        <v>כרמיאל. מספר סניף: 747</v>
      </c>
      <c r="F808" s="14" t="s">
        <v>3086</v>
      </c>
      <c r="G808" s="14" t="s">
        <v>241</v>
      </c>
      <c r="H808" s="14">
        <v>2192105</v>
      </c>
      <c r="I808" s="14"/>
      <c r="J808" s="14" t="s">
        <v>3087</v>
      </c>
      <c r="K808" s="14" t="s">
        <v>3088</v>
      </c>
      <c r="L808" s="14"/>
      <c r="M808" s="14" t="s">
        <v>285</v>
      </c>
      <c r="N808" s="14" t="s">
        <v>74</v>
      </c>
      <c r="O808" s="14" t="s">
        <v>68</v>
      </c>
      <c r="P808" s="14" t="s">
        <v>113</v>
      </c>
      <c r="Q808" s="14"/>
      <c r="R808" s="14"/>
      <c r="S808" s="14"/>
      <c r="T808" s="14">
        <v>228747</v>
      </c>
      <c r="U808" s="14">
        <v>758175</v>
      </c>
    </row>
    <row r="809" spans="1:21">
      <c r="A809" s="17">
        <v>12</v>
      </c>
      <c r="B809" s="15" t="s">
        <v>14</v>
      </c>
      <c r="C809" s="17">
        <v>748</v>
      </c>
      <c r="D809" s="14" t="s">
        <v>854</v>
      </c>
      <c r="E809" s="14" t="str">
        <f t="shared" si="12"/>
        <v>תלפיות. מספר סניף: 748</v>
      </c>
      <c r="F809" s="14" t="s">
        <v>855</v>
      </c>
      <c r="G809" s="14" t="s">
        <v>62</v>
      </c>
      <c r="H809" s="14">
        <v>9348001</v>
      </c>
      <c r="I809" s="14"/>
      <c r="J809" s="14" t="s">
        <v>3089</v>
      </c>
      <c r="K809" s="14" t="s">
        <v>3090</v>
      </c>
      <c r="L809" s="14"/>
      <c r="M809" s="14" t="s">
        <v>285</v>
      </c>
      <c r="N809" s="14" t="s">
        <v>74</v>
      </c>
      <c r="O809" s="14" t="s">
        <v>84</v>
      </c>
      <c r="P809" s="14" t="s">
        <v>113</v>
      </c>
      <c r="Q809" s="14"/>
      <c r="R809" s="14"/>
      <c r="S809" s="14"/>
      <c r="T809" s="14">
        <v>221028</v>
      </c>
      <c r="U809" s="14">
        <v>629101</v>
      </c>
    </row>
    <row r="810" spans="1:21">
      <c r="A810" s="17">
        <v>12</v>
      </c>
      <c r="B810" s="15" t="s">
        <v>14</v>
      </c>
      <c r="C810" s="17">
        <v>749</v>
      </c>
      <c r="D810" s="14" t="s">
        <v>3091</v>
      </c>
      <c r="E810" s="14" t="str">
        <f t="shared" si="12"/>
        <v>הים. מספר סניף: 749</v>
      </c>
      <c r="F810" s="14" t="s">
        <v>3092</v>
      </c>
      <c r="G810" s="14" t="s">
        <v>148</v>
      </c>
      <c r="H810" s="14">
        <v>4227128</v>
      </c>
      <c r="I810" s="14"/>
      <c r="J810" s="14" t="s">
        <v>3093</v>
      </c>
      <c r="K810" s="14" t="s">
        <v>3094</v>
      </c>
      <c r="L810" s="14"/>
      <c r="M810" s="14" t="s">
        <v>285</v>
      </c>
      <c r="N810" s="14" t="s">
        <v>67</v>
      </c>
      <c r="O810" s="14" t="s">
        <v>68</v>
      </c>
      <c r="P810" s="14" t="s">
        <v>113</v>
      </c>
      <c r="Q810" s="14"/>
      <c r="R810" s="14"/>
      <c r="S810" s="14"/>
      <c r="T810" s="14">
        <v>186211</v>
      </c>
      <c r="U810" s="14">
        <v>693055</v>
      </c>
    </row>
    <row r="811" spans="1:21">
      <c r="A811" s="17">
        <v>12</v>
      </c>
      <c r="B811" s="15" t="s">
        <v>14</v>
      </c>
      <c r="C811" s="17">
        <v>752</v>
      </c>
      <c r="D811" s="14" t="s">
        <v>3095</v>
      </c>
      <c r="E811" s="14" t="str">
        <f t="shared" si="12"/>
        <v>התעשיה האוירית. מספר סניף: 752</v>
      </c>
      <c r="F811" s="14" t="s">
        <v>3096</v>
      </c>
      <c r="G811" s="14" t="s">
        <v>282</v>
      </c>
      <c r="H811" s="14">
        <v>70100</v>
      </c>
      <c r="I811" s="14"/>
      <c r="J811" s="14" t="s">
        <v>3097</v>
      </c>
      <c r="K811" s="14" t="s">
        <v>3098</v>
      </c>
      <c r="L811" s="14"/>
      <c r="M811" s="14" t="s">
        <v>285</v>
      </c>
      <c r="N811" s="14" t="s">
        <v>74</v>
      </c>
      <c r="O811" s="14" t="s">
        <v>68</v>
      </c>
      <c r="P811" s="14" t="s">
        <v>113</v>
      </c>
      <c r="Q811" s="14"/>
      <c r="R811" s="14"/>
      <c r="S811" s="14"/>
      <c r="T811" s="14">
        <v>191407</v>
      </c>
      <c r="U811" s="14">
        <v>656847</v>
      </c>
    </row>
    <row r="812" spans="1:21">
      <c r="A812" s="17">
        <v>12</v>
      </c>
      <c r="B812" s="15" t="s">
        <v>14</v>
      </c>
      <c r="C812" s="17">
        <v>753</v>
      </c>
      <c r="D812" s="14" t="s">
        <v>490</v>
      </c>
      <c r="E812" s="14" t="str">
        <f t="shared" si="12"/>
        <v>ככר המדינה. מספר סניף: 753</v>
      </c>
      <c r="F812" s="14" t="s">
        <v>3099</v>
      </c>
      <c r="G812" s="14" t="s">
        <v>88</v>
      </c>
      <c r="H812" s="14">
        <v>6215021</v>
      </c>
      <c r="I812" s="14"/>
      <c r="J812" s="14" t="s">
        <v>3100</v>
      </c>
      <c r="K812" s="14" t="s">
        <v>3101</v>
      </c>
      <c r="L812" s="14"/>
      <c r="M812" s="14" t="s">
        <v>285</v>
      </c>
      <c r="N812" s="14" t="s">
        <v>74</v>
      </c>
      <c r="O812" s="14" t="s">
        <v>68</v>
      </c>
      <c r="P812" s="14" t="s">
        <v>113</v>
      </c>
      <c r="Q812" s="14"/>
      <c r="R812" s="14"/>
      <c r="S812" s="14"/>
      <c r="T812" s="14">
        <v>180403</v>
      </c>
      <c r="U812" s="14">
        <v>666126</v>
      </c>
    </row>
    <row r="813" spans="1:21">
      <c r="A813" s="17">
        <v>12</v>
      </c>
      <c r="B813" s="15" t="s">
        <v>14</v>
      </c>
      <c r="C813" s="17">
        <v>754</v>
      </c>
      <c r="D813" s="14" t="s">
        <v>944</v>
      </c>
      <c r="E813" s="14" t="str">
        <f t="shared" si="12"/>
        <v>פנקס. מספר סניף: 754</v>
      </c>
      <c r="F813" s="14" t="s">
        <v>3102</v>
      </c>
      <c r="G813" s="14" t="s">
        <v>88</v>
      </c>
      <c r="H813" s="14">
        <v>6226101</v>
      </c>
      <c r="I813" s="14"/>
      <c r="J813" s="14" t="s">
        <v>3103</v>
      </c>
      <c r="K813" s="14" t="s">
        <v>3104</v>
      </c>
      <c r="L813" s="14"/>
      <c r="M813" s="14" t="s">
        <v>285</v>
      </c>
      <c r="N813" s="14" t="s">
        <v>74</v>
      </c>
      <c r="O813" s="14" t="s">
        <v>68</v>
      </c>
      <c r="P813" s="14" t="s">
        <v>113</v>
      </c>
      <c r="Q813" s="14"/>
      <c r="R813" s="14"/>
      <c r="S813" s="14"/>
      <c r="T813" s="14">
        <v>180071</v>
      </c>
      <c r="U813" s="14">
        <v>666468</v>
      </c>
    </row>
    <row r="814" spans="1:21">
      <c r="A814" s="17">
        <v>12</v>
      </c>
      <c r="B814" s="15" t="s">
        <v>14</v>
      </c>
      <c r="C814" s="17">
        <v>755</v>
      </c>
      <c r="D814" s="14" t="s">
        <v>3105</v>
      </c>
      <c r="E814" s="14" t="str">
        <f t="shared" si="12"/>
        <v>יזרעאליה. מספר סניף: 755</v>
      </c>
      <c r="F814" s="14" t="s">
        <v>3106</v>
      </c>
      <c r="G814" s="14" t="s">
        <v>174</v>
      </c>
      <c r="H814" s="14">
        <v>3244023</v>
      </c>
      <c r="I814" s="14"/>
      <c r="J814" s="14" t="s">
        <v>3107</v>
      </c>
      <c r="K814" s="14" t="s">
        <v>3108</v>
      </c>
      <c r="L814" s="14"/>
      <c r="M814" s="14" t="s">
        <v>285</v>
      </c>
      <c r="N814" s="14" t="s">
        <v>74</v>
      </c>
      <c r="O814" s="14" t="s">
        <v>68</v>
      </c>
      <c r="P814" s="14" t="s">
        <v>113</v>
      </c>
      <c r="Q814" s="14"/>
      <c r="R814" s="14"/>
      <c r="S814" s="14"/>
      <c r="T814" s="14">
        <v>201474</v>
      </c>
      <c r="U814" s="14">
        <v>744187</v>
      </c>
    </row>
    <row r="815" spans="1:21">
      <c r="A815" s="17">
        <v>12</v>
      </c>
      <c r="B815" s="15" t="s">
        <v>14</v>
      </c>
      <c r="C815" s="17">
        <v>756</v>
      </c>
      <c r="D815" s="14" t="s">
        <v>3109</v>
      </c>
      <c r="E815" s="14" t="str">
        <f t="shared" si="12"/>
        <v>השקמה. מספר סניף: 756</v>
      </c>
      <c r="F815" s="14" t="s">
        <v>3110</v>
      </c>
      <c r="G815" s="14" t="s">
        <v>209</v>
      </c>
      <c r="H815" s="14">
        <v>5955665</v>
      </c>
      <c r="I815" s="14"/>
      <c r="J815" s="14" t="s">
        <v>3111</v>
      </c>
      <c r="K815" s="14" t="s">
        <v>3112</v>
      </c>
      <c r="L815" s="14"/>
      <c r="M815" s="14" t="s">
        <v>285</v>
      </c>
      <c r="N815" s="14" t="s">
        <v>74</v>
      </c>
      <c r="O815" s="14" t="s">
        <v>68</v>
      </c>
      <c r="P815" s="14" t="s">
        <v>113</v>
      </c>
      <c r="Q815" s="14"/>
      <c r="R815" s="14"/>
      <c r="S815" s="14"/>
      <c r="T815" s="14">
        <v>175526</v>
      </c>
      <c r="U815" s="14">
        <v>658273</v>
      </c>
    </row>
    <row r="816" spans="1:21">
      <c r="A816" s="17">
        <v>12</v>
      </c>
      <c r="B816" s="15" t="s">
        <v>14</v>
      </c>
      <c r="C816" s="17">
        <v>757</v>
      </c>
      <c r="D816" s="14" t="s">
        <v>3113</v>
      </c>
      <c r="E816" s="14" t="str">
        <f t="shared" si="12"/>
        <v>הפארק. מספר סניף: 757</v>
      </c>
      <c r="F816" s="14" t="s">
        <v>3114</v>
      </c>
      <c r="G816" s="14" t="s">
        <v>416</v>
      </c>
      <c r="H816" s="14">
        <v>4350108</v>
      </c>
      <c r="I816" s="14"/>
      <c r="J816" s="14" t="s">
        <v>3115</v>
      </c>
      <c r="K816" s="14" t="s">
        <v>3116</v>
      </c>
      <c r="L816" s="14"/>
      <c r="M816" s="14" t="s">
        <v>285</v>
      </c>
      <c r="N816" s="14" t="s">
        <v>67</v>
      </c>
      <c r="O816" s="14" t="s">
        <v>68</v>
      </c>
      <c r="P816" s="14" t="s">
        <v>113</v>
      </c>
      <c r="Q816" s="14"/>
      <c r="R816" s="14"/>
      <c r="S816" s="14"/>
      <c r="T816" s="14">
        <v>186437</v>
      </c>
      <c r="U816" s="14">
        <v>676930</v>
      </c>
    </row>
    <row r="817" spans="1:21">
      <c r="A817" s="17">
        <v>12</v>
      </c>
      <c r="B817" s="15" t="s">
        <v>14</v>
      </c>
      <c r="C817" s="17">
        <v>758</v>
      </c>
      <c r="D817" s="14" t="s">
        <v>3117</v>
      </c>
      <c r="E817" s="14" t="str">
        <f t="shared" si="12"/>
        <v>ששת הימים. מספר סניף: 758</v>
      </c>
      <c r="F817" s="14" t="s">
        <v>3118</v>
      </c>
      <c r="G817" s="14" t="s">
        <v>72</v>
      </c>
      <c r="H817" s="14">
        <v>5848930</v>
      </c>
      <c r="I817" s="14"/>
      <c r="J817" s="14" t="s">
        <v>3119</v>
      </c>
      <c r="K817" s="14" t="s">
        <v>3120</v>
      </c>
      <c r="L817" s="14"/>
      <c r="M817" s="14" t="s">
        <v>285</v>
      </c>
      <c r="N817" s="14" t="s">
        <v>74</v>
      </c>
      <c r="O817" s="14" t="s">
        <v>68</v>
      </c>
      <c r="P817" s="14" t="s">
        <v>113</v>
      </c>
      <c r="Q817" s="14"/>
      <c r="R817" s="14"/>
      <c r="S817" s="14"/>
      <c r="T817" s="14">
        <v>180470</v>
      </c>
      <c r="U817" s="14">
        <v>657323</v>
      </c>
    </row>
    <row r="818" spans="1:21">
      <c r="A818" s="17">
        <v>12</v>
      </c>
      <c r="B818" s="15" t="s">
        <v>14</v>
      </c>
      <c r="C818" s="17">
        <v>759</v>
      </c>
      <c r="D818" s="14" t="s">
        <v>3121</v>
      </c>
      <c r="E818" s="14" t="str">
        <f t="shared" si="12"/>
        <v>נאות שושנים. מספר סניף: 759</v>
      </c>
      <c r="F818" s="14" t="s">
        <v>3122</v>
      </c>
      <c r="G818" s="14" t="s">
        <v>72</v>
      </c>
      <c r="H818" s="14">
        <v>5840008</v>
      </c>
      <c r="I818" s="14"/>
      <c r="J818" s="14" t="s">
        <v>3123</v>
      </c>
      <c r="K818" s="14" t="s">
        <v>3124</v>
      </c>
      <c r="L818" s="14"/>
      <c r="M818" s="14" t="s">
        <v>285</v>
      </c>
      <c r="N818" s="14" t="s">
        <v>74</v>
      </c>
      <c r="O818" s="14" t="s">
        <v>68</v>
      </c>
      <c r="P818" s="14" t="s">
        <v>113</v>
      </c>
      <c r="Q818" s="14"/>
      <c r="R818" s="14"/>
      <c r="S818" s="14"/>
      <c r="T818" s="14">
        <v>179499</v>
      </c>
      <c r="U818" s="14">
        <v>658268</v>
      </c>
    </row>
    <row r="819" spans="1:21">
      <c r="A819" s="17">
        <v>12</v>
      </c>
      <c r="B819" s="15" t="s">
        <v>14</v>
      </c>
      <c r="C819" s="17">
        <v>761</v>
      </c>
      <c r="D819" s="14" t="s">
        <v>3125</v>
      </c>
      <c r="E819" s="14" t="str">
        <f t="shared" si="12"/>
        <v>חיים עוזר. מספר סניף: 761</v>
      </c>
      <c r="F819" s="14" t="s">
        <v>3126</v>
      </c>
      <c r="G819" s="14" t="s">
        <v>107</v>
      </c>
      <c r="H819" s="14">
        <v>4936139</v>
      </c>
      <c r="I819" s="14"/>
      <c r="J819" s="14" t="s">
        <v>3127</v>
      </c>
      <c r="K819" s="14" t="s">
        <v>3128</v>
      </c>
      <c r="L819" s="14"/>
      <c r="M819" s="14" t="s">
        <v>285</v>
      </c>
      <c r="N819" s="14" t="s">
        <v>74</v>
      </c>
      <c r="O819" s="14" t="s">
        <v>68</v>
      </c>
      <c r="P819" s="14" t="s">
        <v>113</v>
      </c>
      <c r="Q819" s="14"/>
      <c r="R819" s="14"/>
      <c r="S819" s="14"/>
      <c r="T819" s="14">
        <v>189490</v>
      </c>
      <c r="U819" s="14">
        <v>666074</v>
      </c>
    </row>
    <row r="820" spans="1:21">
      <c r="A820" s="17">
        <v>12</v>
      </c>
      <c r="B820" s="15" t="s">
        <v>14</v>
      </c>
      <c r="C820" s="17">
        <v>762</v>
      </c>
      <c r="D820" s="14" t="s">
        <v>787</v>
      </c>
      <c r="E820" s="14" t="str">
        <f t="shared" si="12"/>
        <v>יבנה. מספר סניף: 762</v>
      </c>
      <c r="F820" s="14" t="s">
        <v>3129</v>
      </c>
      <c r="G820" s="14" t="s">
        <v>787</v>
      </c>
      <c r="H820" s="14">
        <v>81100</v>
      </c>
      <c r="I820" s="14"/>
      <c r="J820" s="14" t="s">
        <v>3130</v>
      </c>
      <c r="K820" s="14" t="s">
        <v>3131</v>
      </c>
      <c r="L820" s="14"/>
      <c r="M820" s="14" t="s">
        <v>285</v>
      </c>
      <c r="N820" s="14" t="s">
        <v>74</v>
      </c>
      <c r="O820" s="14" t="s">
        <v>68</v>
      </c>
      <c r="P820" s="14" t="s">
        <v>113</v>
      </c>
      <c r="Q820" s="14"/>
      <c r="R820" s="14"/>
      <c r="S820" s="14"/>
      <c r="T820" s="14">
        <v>176030</v>
      </c>
      <c r="U820" s="14">
        <v>641869</v>
      </c>
    </row>
    <row r="821" spans="1:21">
      <c r="A821" s="17">
        <v>12</v>
      </c>
      <c r="B821" s="15" t="s">
        <v>14</v>
      </c>
      <c r="C821" s="17">
        <v>763</v>
      </c>
      <c r="D821" s="14" t="s">
        <v>828</v>
      </c>
      <c r="E821" s="14" t="str">
        <f t="shared" si="12"/>
        <v>ערד. מספר סניף: 763</v>
      </c>
      <c r="F821" s="14" t="s">
        <v>3132</v>
      </c>
      <c r="G821" s="14" t="s">
        <v>828</v>
      </c>
      <c r="H821" s="14">
        <v>87000</v>
      </c>
      <c r="I821" s="14"/>
      <c r="J821" s="14" t="s">
        <v>3133</v>
      </c>
      <c r="K821" s="14" t="s">
        <v>3134</v>
      </c>
      <c r="L821" s="14"/>
      <c r="M821" s="14" t="s">
        <v>285</v>
      </c>
      <c r="N821" s="14" t="s">
        <v>74</v>
      </c>
      <c r="O821" s="14" t="s">
        <v>68</v>
      </c>
      <c r="P821" s="14" t="s">
        <v>113</v>
      </c>
      <c r="Q821" s="14"/>
      <c r="R821" s="14"/>
      <c r="S821" s="14"/>
      <c r="T821" s="14">
        <v>220011</v>
      </c>
      <c r="U821" s="14">
        <v>573955</v>
      </c>
    </row>
    <row r="822" spans="1:21">
      <c r="A822" s="17">
        <v>12</v>
      </c>
      <c r="B822" s="15" t="s">
        <v>14</v>
      </c>
      <c r="C822" s="17">
        <v>765</v>
      </c>
      <c r="D822" s="14" t="s">
        <v>3135</v>
      </c>
      <c r="E822" s="14" t="str">
        <f t="shared" si="12"/>
        <v>עתידים עסקים. מספר סניף: 765</v>
      </c>
      <c r="F822" s="14" t="s">
        <v>3136</v>
      </c>
      <c r="G822" s="14" t="s">
        <v>88</v>
      </c>
      <c r="H822" s="14">
        <v>61581</v>
      </c>
      <c r="I822" s="14"/>
      <c r="J822" s="14" t="s">
        <v>3137</v>
      </c>
      <c r="K822" s="14" t="s">
        <v>3138</v>
      </c>
      <c r="L822" s="14"/>
      <c r="M822" s="14" t="s">
        <v>285</v>
      </c>
      <c r="N822" s="14" t="s">
        <v>74</v>
      </c>
      <c r="O822" s="14" t="s">
        <v>68</v>
      </c>
      <c r="P822" s="14" t="s">
        <v>3139</v>
      </c>
      <c r="Q822" s="14"/>
      <c r="R822" s="14"/>
      <c r="S822" s="14"/>
      <c r="T822" s="14">
        <v>185332</v>
      </c>
      <c r="U822" s="14">
        <v>669041</v>
      </c>
    </row>
    <row r="823" spans="1:21">
      <c r="A823" s="17">
        <v>12</v>
      </c>
      <c r="B823" s="15" t="s">
        <v>14</v>
      </c>
      <c r="C823" s="17">
        <v>766</v>
      </c>
      <c r="D823" s="14" t="s">
        <v>3140</v>
      </c>
      <c r="E823" s="14" t="str">
        <f t="shared" si="12"/>
        <v>גור. מספר סניף: 766</v>
      </c>
      <c r="F823" s="14" t="s">
        <v>3141</v>
      </c>
      <c r="G823" s="14" t="s">
        <v>81</v>
      </c>
      <c r="H823" s="14">
        <v>7753535</v>
      </c>
      <c r="I823" s="14"/>
      <c r="J823" s="14" t="s">
        <v>3142</v>
      </c>
      <c r="K823" s="14" t="s">
        <v>3143</v>
      </c>
      <c r="L823" s="14"/>
      <c r="M823" s="14" t="s">
        <v>285</v>
      </c>
      <c r="N823" s="14" t="s">
        <v>67</v>
      </c>
      <c r="O823" s="14" t="s">
        <v>68</v>
      </c>
      <c r="P823" s="14" t="s">
        <v>113</v>
      </c>
      <c r="Q823" s="14"/>
      <c r="R823" s="14"/>
      <c r="S823" s="14"/>
      <c r="T823" s="14">
        <v>167222</v>
      </c>
      <c r="U823" s="14">
        <v>633483</v>
      </c>
    </row>
    <row r="824" spans="1:21">
      <c r="A824" s="17">
        <v>12</v>
      </c>
      <c r="B824" s="15" t="s">
        <v>14</v>
      </c>
      <c r="C824" s="17">
        <v>768</v>
      </c>
      <c r="D824" s="14" t="s">
        <v>3144</v>
      </c>
      <c r="E824" s="14" t="str">
        <f t="shared" si="12"/>
        <v>נוה-ים. מספר סניף: 768</v>
      </c>
      <c r="F824" s="14" t="s">
        <v>3145</v>
      </c>
      <c r="G824" s="14" t="s">
        <v>157</v>
      </c>
      <c r="H824" s="14">
        <v>7543730</v>
      </c>
      <c r="I824" s="14"/>
      <c r="J824" s="14" t="s">
        <v>3146</v>
      </c>
      <c r="K824" s="14" t="s">
        <v>3147</v>
      </c>
      <c r="L824" s="14"/>
      <c r="M824" s="14" t="s">
        <v>285</v>
      </c>
      <c r="N824" s="14" t="s">
        <v>74</v>
      </c>
      <c r="O824" s="14" t="s">
        <v>68</v>
      </c>
      <c r="P824" s="14" t="s">
        <v>3148</v>
      </c>
      <c r="Q824" s="14"/>
      <c r="R824" s="14"/>
      <c r="S824" s="14"/>
      <c r="T824" s="14">
        <v>179602</v>
      </c>
      <c r="U824" s="14">
        <v>654668</v>
      </c>
    </row>
    <row r="825" spans="1:21">
      <c r="A825" s="17">
        <v>12</v>
      </c>
      <c r="B825" s="15" t="s">
        <v>14</v>
      </c>
      <c r="C825" s="17">
        <v>769</v>
      </c>
      <c r="D825" s="14" t="s">
        <v>3149</v>
      </c>
      <c r="E825" s="14" t="str">
        <f t="shared" si="12"/>
        <v>נוה מגן. מספר סניף: 769</v>
      </c>
      <c r="F825" s="14" t="s">
        <v>3150</v>
      </c>
      <c r="G825" s="14" t="s">
        <v>171</v>
      </c>
      <c r="H825" s="14">
        <v>4726405</v>
      </c>
      <c r="I825" s="14"/>
      <c r="J825" s="14" t="s">
        <v>3151</v>
      </c>
      <c r="K825" s="14" t="s">
        <v>3152</v>
      </c>
      <c r="L825" s="14"/>
      <c r="M825" s="14" t="s">
        <v>285</v>
      </c>
      <c r="N825" s="14" t="s">
        <v>74</v>
      </c>
      <c r="O825" s="14" t="s">
        <v>68</v>
      </c>
      <c r="P825" s="14" t="s">
        <v>113</v>
      </c>
      <c r="Q825" s="14"/>
      <c r="R825" s="14"/>
      <c r="S825" s="14"/>
      <c r="T825" s="14">
        <v>185501</v>
      </c>
      <c r="U825" s="14">
        <v>671496</v>
      </c>
    </row>
    <row r="826" spans="1:21">
      <c r="A826" s="17">
        <v>12</v>
      </c>
      <c r="B826" s="15" t="s">
        <v>14</v>
      </c>
      <c r="C826" s="17">
        <v>770</v>
      </c>
      <c r="D826" s="14" t="s">
        <v>3153</v>
      </c>
      <c r="E826" s="14" t="str">
        <f t="shared" si="12"/>
        <v>האשל. מספר סניף: 770</v>
      </c>
      <c r="F826" s="14" t="s">
        <v>3154</v>
      </c>
      <c r="G826" s="14" t="s">
        <v>98</v>
      </c>
      <c r="H826" s="14">
        <v>8455002</v>
      </c>
      <c r="I826" s="14"/>
      <c r="J826" s="14" t="s">
        <v>3155</v>
      </c>
      <c r="K826" s="14" t="s">
        <v>3156</v>
      </c>
      <c r="L826" s="14"/>
      <c r="M826" s="14" t="s">
        <v>285</v>
      </c>
      <c r="N826" s="14" t="s">
        <v>74</v>
      </c>
      <c r="O826" s="14" t="s">
        <v>68</v>
      </c>
      <c r="P826" s="14" t="s">
        <v>113</v>
      </c>
      <c r="Q826" s="14"/>
      <c r="R826" s="14"/>
      <c r="S826" s="14"/>
      <c r="T826" s="14">
        <v>180315</v>
      </c>
      <c r="U826" s="14">
        <v>574864</v>
      </c>
    </row>
    <row r="827" spans="1:21">
      <c r="A827" s="17">
        <v>12</v>
      </c>
      <c r="B827" s="15" t="s">
        <v>14</v>
      </c>
      <c r="C827" s="17">
        <v>771</v>
      </c>
      <c r="D827" s="14" t="s">
        <v>3157</v>
      </c>
      <c r="E827" s="14" t="str">
        <f t="shared" si="12"/>
        <v>פולג. מספר סניף: 771</v>
      </c>
      <c r="F827" s="14" t="s">
        <v>3158</v>
      </c>
      <c r="G827" s="14" t="s">
        <v>148</v>
      </c>
      <c r="H827" s="14">
        <v>4270138</v>
      </c>
      <c r="I827" s="14"/>
      <c r="J827" s="14" t="s">
        <v>3159</v>
      </c>
      <c r="K827" s="14" t="s">
        <v>3160</v>
      </c>
      <c r="L827" s="14"/>
      <c r="M827" s="14" t="s">
        <v>285</v>
      </c>
      <c r="N827" s="14" t="s">
        <v>74</v>
      </c>
      <c r="O827" s="14" t="s">
        <v>68</v>
      </c>
      <c r="P827" s="14" t="s">
        <v>113</v>
      </c>
      <c r="Q827" s="14"/>
      <c r="R827" s="14"/>
      <c r="S827" s="14"/>
      <c r="T827" s="14">
        <v>186318</v>
      </c>
      <c r="U827" s="14">
        <v>687503</v>
      </c>
    </row>
    <row r="828" spans="1:21">
      <c r="A828" s="17">
        <v>12</v>
      </c>
      <c r="B828" s="15" t="s">
        <v>14</v>
      </c>
      <c r="C828" s="17">
        <v>772</v>
      </c>
      <c r="D828" s="14" t="s">
        <v>3161</v>
      </c>
      <c r="E828" s="14" t="str">
        <f t="shared" si="12"/>
        <v>לינקולן. מספר סניף: 772</v>
      </c>
      <c r="F828" s="14" t="s">
        <v>3162</v>
      </c>
      <c r="G828" s="14" t="s">
        <v>88</v>
      </c>
      <c r="H828" s="14">
        <v>6522042</v>
      </c>
      <c r="I828" s="14"/>
      <c r="J828" s="14" t="s">
        <v>3163</v>
      </c>
      <c r="K828" s="14" t="s">
        <v>3164</v>
      </c>
      <c r="L828" s="14"/>
      <c r="M828" s="14" t="s">
        <v>285</v>
      </c>
      <c r="N828" s="14" t="s">
        <v>74</v>
      </c>
      <c r="O828" s="14" t="s">
        <v>68</v>
      </c>
      <c r="P828" s="14" t="s">
        <v>113</v>
      </c>
      <c r="Q828" s="14"/>
      <c r="R828" s="14"/>
      <c r="S828" s="14"/>
      <c r="T828" s="14">
        <v>179588</v>
      </c>
      <c r="U828" s="14">
        <v>663589</v>
      </c>
    </row>
    <row r="829" spans="1:21">
      <c r="A829" s="17">
        <v>12</v>
      </c>
      <c r="B829" s="15" t="s">
        <v>14</v>
      </c>
      <c r="C829" s="17">
        <v>773</v>
      </c>
      <c r="D829" s="14" t="s">
        <v>3165</v>
      </c>
      <c r="E829" s="14" t="str">
        <f t="shared" si="12"/>
        <v>נוה רם. מספר סניף: 773</v>
      </c>
      <c r="F829" s="14" t="s">
        <v>3166</v>
      </c>
      <c r="G829" s="14" t="s">
        <v>146</v>
      </c>
      <c r="H829" s="14">
        <v>5233317</v>
      </c>
      <c r="I829" s="14"/>
      <c r="J829" s="14" t="s">
        <v>3167</v>
      </c>
      <c r="K829" s="14" t="s">
        <v>3168</v>
      </c>
      <c r="L829" s="14"/>
      <c r="M829" s="14" t="s">
        <v>285</v>
      </c>
      <c r="N829" s="14" t="s">
        <v>74</v>
      </c>
      <c r="O829" s="14" t="s">
        <v>68</v>
      </c>
      <c r="P829" s="14" t="s">
        <v>113</v>
      </c>
      <c r="Q829" s="14"/>
      <c r="R829" s="14"/>
      <c r="S829" s="14"/>
      <c r="T829" s="14">
        <v>183961</v>
      </c>
      <c r="U829" s="14">
        <v>663777</v>
      </c>
    </row>
    <row r="830" spans="1:21">
      <c r="A830" s="17">
        <v>12</v>
      </c>
      <c r="B830" s="15" t="s">
        <v>14</v>
      </c>
      <c r="C830" s="17">
        <v>774</v>
      </c>
      <c r="D830" s="14" t="s">
        <v>3169</v>
      </c>
      <c r="E830" s="14" t="str">
        <f t="shared" si="12"/>
        <v>נמל תעופה בן גוריון. מספר סניף: 774</v>
      </c>
      <c r="F830" s="14" t="s">
        <v>3170</v>
      </c>
      <c r="G830" s="14" t="s">
        <v>282</v>
      </c>
      <c r="H830" s="14">
        <v>7010000</v>
      </c>
      <c r="I830" s="14">
        <v>131</v>
      </c>
      <c r="J830" s="14" t="s">
        <v>3171</v>
      </c>
      <c r="K830" s="14" t="s">
        <v>3172</v>
      </c>
      <c r="L830" s="14"/>
      <c r="M830" s="14" t="s">
        <v>285</v>
      </c>
      <c r="N830" s="14" t="s">
        <v>74</v>
      </c>
      <c r="O830" s="14" t="s">
        <v>68</v>
      </c>
      <c r="P830" s="14" t="s">
        <v>113</v>
      </c>
      <c r="Q830" s="14"/>
      <c r="R830" s="14"/>
      <c r="S830" s="14"/>
      <c r="T830" s="14">
        <v>187936</v>
      </c>
      <c r="U830" s="14">
        <v>656444</v>
      </c>
    </row>
    <row r="831" spans="1:21">
      <c r="A831" s="17">
        <v>12</v>
      </c>
      <c r="B831" s="15" t="s">
        <v>14</v>
      </c>
      <c r="C831" s="17">
        <v>776</v>
      </c>
      <c r="D831" s="14" t="s">
        <v>3173</v>
      </c>
      <c r="E831" s="14" t="str">
        <f t="shared" si="12"/>
        <v>בבלי. מספר סניף: 776</v>
      </c>
      <c r="F831" s="14" t="s">
        <v>3174</v>
      </c>
      <c r="G831" s="14" t="s">
        <v>88</v>
      </c>
      <c r="H831" s="14">
        <v>6233112</v>
      </c>
      <c r="I831" s="14"/>
      <c r="J831" s="14" t="s">
        <v>3175</v>
      </c>
      <c r="K831" s="14" t="s">
        <v>3176</v>
      </c>
      <c r="L831" s="14"/>
      <c r="M831" s="14" t="s">
        <v>285</v>
      </c>
      <c r="N831" s="14" t="s">
        <v>74</v>
      </c>
      <c r="O831" s="14" t="s">
        <v>68</v>
      </c>
      <c r="P831" s="14" t="s">
        <v>113</v>
      </c>
      <c r="Q831" s="14"/>
      <c r="R831" s="14"/>
      <c r="S831" s="14"/>
      <c r="T831" s="14">
        <v>181175</v>
      </c>
      <c r="U831" s="14">
        <v>666773</v>
      </c>
    </row>
    <row r="832" spans="1:21">
      <c r="A832" s="17">
        <v>12</v>
      </c>
      <c r="B832" s="15" t="s">
        <v>14</v>
      </c>
      <c r="C832" s="17">
        <v>777</v>
      </c>
      <c r="D832" s="14" t="s">
        <v>3177</v>
      </c>
      <c r="E832" s="14" t="str">
        <f t="shared" si="12"/>
        <v>נוה חן. מספר סניף: 777</v>
      </c>
      <c r="F832" s="14" t="s">
        <v>3178</v>
      </c>
      <c r="G832" s="14" t="s">
        <v>88</v>
      </c>
      <c r="H832" s="14">
        <v>6729821</v>
      </c>
      <c r="I832" s="14"/>
      <c r="J832" s="14" t="s">
        <v>3179</v>
      </c>
      <c r="K832" s="14" t="s">
        <v>3180</v>
      </c>
      <c r="L832" s="14"/>
      <c r="M832" s="14" t="s">
        <v>285</v>
      </c>
      <c r="N832" s="14" t="s">
        <v>67</v>
      </c>
      <c r="O832" s="14" t="s">
        <v>68</v>
      </c>
      <c r="P832" s="14" t="s">
        <v>113</v>
      </c>
      <c r="Q832" s="14"/>
      <c r="R832" s="14"/>
      <c r="S832" s="14"/>
      <c r="T832" s="14">
        <v>182205</v>
      </c>
      <c r="U832" s="14">
        <v>662299</v>
      </c>
    </row>
    <row r="833" spans="1:21">
      <c r="A833" s="17">
        <v>12</v>
      </c>
      <c r="B833" s="15" t="s">
        <v>14</v>
      </c>
      <c r="C833" s="17">
        <v>778</v>
      </c>
      <c r="D833" s="14" t="s">
        <v>947</v>
      </c>
      <c r="E833" s="14" t="str">
        <f t="shared" si="12"/>
        <v>אינשטיין. מספר סניף: 778</v>
      </c>
      <c r="F833" s="14" t="s">
        <v>3181</v>
      </c>
      <c r="G833" s="14" t="s">
        <v>88</v>
      </c>
      <c r="H833" s="14">
        <v>6910409</v>
      </c>
      <c r="I833" s="14"/>
      <c r="J833" s="14" t="s">
        <v>3182</v>
      </c>
      <c r="K833" s="14" t="s">
        <v>3183</v>
      </c>
      <c r="L833" s="14"/>
      <c r="M833" s="14" t="s">
        <v>285</v>
      </c>
      <c r="N833" s="14" t="s">
        <v>74</v>
      </c>
      <c r="O833" s="14" t="s">
        <v>68</v>
      </c>
      <c r="P833" s="14" t="s">
        <v>113</v>
      </c>
      <c r="Q833" s="14"/>
      <c r="R833" s="14"/>
      <c r="S833" s="14"/>
      <c r="T833" s="14">
        <v>181214</v>
      </c>
      <c r="U833" s="14">
        <v>669031</v>
      </c>
    </row>
    <row r="834" spans="1:21">
      <c r="A834" s="17">
        <v>12</v>
      </c>
      <c r="B834" s="15" t="s">
        <v>14</v>
      </c>
      <c r="C834" s="17">
        <v>780</v>
      </c>
      <c r="D834" s="14" t="s">
        <v>3184</v>
      </c>
      <c r="E834" s="14" t="str">
        <f t="shared" si="12"/>
        <v>יצחק שדה. מספר סניף: 780</v>
      </c>
      <c r="F834" s="14" t="s">
        <v>3185</v>
      </c>
      <c r="G834" s="14" t="s">
        <v>88</v>
      </c>
      <c r="H834" s="14">
        <v>6706614</v>
      </c>
      <c r="I834" s="14"/>
      <c r="J834" s="14" t="s">
        <v>3186</v>
      </c>
      <c r="K834" s="14" t="s">
        <v>3187</v>
      </c>
      <c r="L834" s="14"/>
      <c r="M834" s="14" t="s">
        <v>285</v>
      </c>
      <c r="N834" s="14" t="s">
        <v>74</v>
      </c>
      <c r="O834" s="14" t="s">
        <v>68</v>
      </c>
      <c r="P834" s="14" t="s">
        <v>113</v>
      </c>
      <c r="Q834" s="14"/>
      <c r="R834" s="14"/>
      <c r="S834" s="14"/>
      <c r="T834" s="14">
        <v>180502</v>
      </c>
      <c r="U834" s="14">
        <v>663537</v>
      </c>
    </row>
    <row r="835" spans="1:21">
      <c r="A835" s="17">
        <v>12</v>
      </c>
      <c r="B835" s="15" t="s">
        <v>14</v>
      </c>
      <c r="C835" s="17">
        <v>781</v>
      </c>
      <c r="D835" s="14" t="s">
        <v>3188</v>
      </c>
      <c r="E835" s="14" t="str">
        <f t="shared" ref="E835:E898" si="13">D835&amp;"."&amp;" "&amp;"מספר סניף:"&amp;" "&amp;C835</f>
        <v>מונטיפיורי. מספר סניף: 781</v>
      </c>
      <c r="F835" s="14" t="s">
        <v>3189</v>
      </c>
      <c r="G835" s="14" t="s">
        <v>88</v>
      </c>
      <c r="H835" s="14">
        <v>6520108</v>
      </c>
      <c r="I835" s="14"/>
      <c r="J835" s="14" t="s">
        <v>3190</v>
      </c>
      <c r="K835" s="14" t="s">
        <v>3191</v>
      </c>
      <c r="L835" s="14"/>
      <c r="M835" s="14" t="s">
        <v>285</v>
      </c>
      <c r="N835" s="14" t="s">
        <v>74</v>
      </c>
      <c r="O835" s="14" t="s">
        <v>68</v>
      </c>
      <c r="P835" s="14" t="s">
        <v>113</v>
      </c>
      <c r="Q835" s="14"/>
      <c r="R835" s="14"/>
      <c r="S835" s="14"/>
      <c r="T835" s="14">
        <v>178810</v>
      </c>
      <c r="U835" s="14">
        <v>663699</v>
      </c>
    </row>
    <row r="836" spans="1:21">
      <c r="A836" s="17">
        <v>12</v>
      </c>
      <c r="B836" s="15" t="s">
        <v>14</v>
      </c>
      <c r="C836" s="17">
        <v>782</v>
      </c>
      <c r="D836" s="14" t="s">
        <v>1092</v>
      </c>
      <c r="E836" s="14" t="str">
        <f t="shared" si="13"/>
        <v>רחביה. מספר סניף: 782</v>
      </c>
      <c r="F836" s="14" t="s">
        <v>3192</v>
      </c>
      <c r="G836" s="14" t="s">
        <v>62</v>
      </c>
      <c r="H836" s="14">
        <v>9238210</v>
      </c>
      <c r="I836" s="14"/>
      <c r="J836" s="14" t="s">
        <v>3193</v>
      </c>
      <c r="K836" s="14" t="s">
        <v>3194</v>
      </c>
      <c r="L836" s="14"/>
      <c r="M836" s="14" t="s">
        <v>285</v>
      </c>
      <c r="N836" s="14" t="s">
        <v>67</v>
      </c>
      <c r="O836" s="14" t="s">
        <v>68</v>
      </c>
      <c r="P836" s="14" t="s">
        <v>113</v>
      </c>
      <c r="Q836" s="14"/>
      <c r="R836" s="14"/>
      <c r="S836" s="14"/>
      <c r="T836" s="14">
        <v>220341</v>
      </c>
      <c r="U836" s="14">
        <v>631049</v>
      </c>
    </row>
    <row r="837" spans="1:21">
      <c r="A837" s="17">
        <v>12</v>
      </c>
      <c r="B837" s="15" t="s">
        <v>14</v>
      </c>
      <c r="C837" s="17">
        <v>783</v>
      </c>
      <c r="D837" s="14" t="s">
        <v>1106</v>
      </c>
      <c r="E837" s="14" t="str">
        <f t="shared" si="13"/>
        <v>ככר ציון. מספר סניף: 783</v>
      </c>
      <c r="F837" s="14" t="s">
        <v>3195</v>
      </c>
      <c r="G837" s="14" t="s">
        <v>62</v>
      </c>
      <c r="H837" s="14">
        <v>91023</v>
      </c>
      <c r="I837" s="14"/>
      <c r="J837" s="14" t="s">
        <v>3196</v>
      </c>
      <c r="K837" s="14" t="s">
        <v>3197</v>
      </c>
      <c r="L837" s="14"/>
      <c r="M837" s="14" t="s">
        <v>285</v>
      </c>
      <c r="N837" s="14" t="s">
        <v>74</v>
      </c>
      <c r="O837" s="14" t="s">
        <v>68</v>
      </c>
      <c r="P837" s="14" t="s">
        <v>113</v>
      </c>
      <c r="Q837" s="14"/>
      <c r="R837" s="14"/>
      <c r="S837" s="14"/>
      <c r="T837" s="14">
        <v>220900</v>
      </c>
      <c r="U837" s="14">
        <v>632190</v>
      </c>
    </row>
    <row r="838" spans="1:21">
      <c r="A838" s="17">
        <v>12</v>
      </c>
      <c r="B838" s="15" t="s">
        <v>14</v>
      </c>
      <c r="C838" s="17">
        <v>784</v>
      </c>
      <c r="D838" s="14" t="s">
        <v>3198</v>
      </c>
      <c r="E838" s="14" t="str">
        <f t="shared" si="13"/>
        <v>הגבעה הצרפתית. מספר סניף: 784</v>
      </c>
      <c r="F838" s="14" t="s">
        <v>3199</v>
      </c>
      <c r="G838" s="14" t="s">
        <v>62</v>
      </c>
      <c r="H838" s="14">
        <v>9785113</v>
      </c>
      <c r="I838" s="14"/>
      <c r="J838" s="14" t="s">
        <v>3200</v>
      </c>
      <c r="K838" s="14" t="s">
        <v>3201</v>
      </c>
      <c r="L838" s="14"/>
      <c r="M838" s="14" t="s">
        <v>285</v>
      </c>
      <c r="N838" s="14" t="s">
        <v>74</v>
      </c>
      <c r="O838" s="14" t="s">
        <v>68</v>
      </c>
      <c r="P838" s="14" t="s">
        <v>113</v>
      </c>
      <c r="Q838" s="14"/>
      <c r="R838" s="14"/>
      <c r="S838" s="14"/>
      <c r="T838" s="14">
        <v>222665</v>
      </c>
      <c r="U838" s="14">
        <v>634392</v>
      </c>
    </row>
    <row r="839" spans="1:21">
      <c r="A839" s="17">
        <v>12</v>
      </c>
      <c r="B839" s="15" t="s">
        <v>14</v>
      </c>
      <c r="C839" s="17">
        <v>785</v>
      </c>
      <c r="D839" s="14" t="s">
        <v>1497</v>
      </c>
      <c r="E839" s="14" t="str">
        <f t="shared" si="13"/>
        <v>נאות רחל. מספר סניף: 785</v>
      </c>
      <c r="F839" s="14" t="s">
        <v>3202</v>
      </c>
      <c r="G839" s="14" t="s">
        <v>72</v>
      </c>
      <c r="H839" s="14">
        <v>5842158</v>
      </c>
      <c r="I839" s="14"/>
      <c r="J839" s="14" t="s">
        <v>3203</v>
      </c>
      <c r="K839" s="14" t="s">
        <v>3204</v>
      </c>
      <c r="L839" s="14"/>
      <c r="M839" s="14" t="s">
        <v>285</v>
      </c>
      <c r="N839" s="14" t="s">
        <v>74</v>
      </c>
      <c r="O839" s="14" t="s">
        <v>68</v>
      </c>
      <c r="P839" s="14" t="s">
        <v>113</v>
      </c>
      <c r="Q839" s="14"/>
      <c r="R839" s="14"/>
      <c r="S839" s="14"/>
      <c r="T839" s="14">
        <v>177922</v>
      </c>
      <c r="U839" s="14">
        <v>658064</v>
      </c>
    </row>
    <row r="840" spans="1:21">
      <c r="A840" s="17">
        <v>12</v>
      </c>
      <c r="B840" s="15" t="s">
        <v>14</v>
      </c>
      <c r="C840" s="17">
        <v>788</v>
      </c>
      <c r="D840" s="14" t="s">
        <v>532</v>
      </c>
      <c r="E840" s="14" t="str">
        <f t="shared" si="13"/>
        <v>למד. מספר סניף: 788</v>
      </c>
      <c r="F840" s="14" t="s">
        <v>3205</v>
      </c>
      <c r="G840" s="14" t="s">
        <v>88</v>
      </c>
      <c r="H840" s="14">
        <v>6936209</v>
      </c>
      <c r="I840" s="14"/>
      <c r="J840" s="14" t="s">
        <v>3206</v>
      </c>
      <c r="K840" s="14" t="s">
        <v>3207</v>
      </c>
      <c r="L840" s="14"/>
      <c r="M840" s="14" t="s">
        <v>285</v>
      </c>
      <c r="N840" s="14" t="s">
        <v>67</v>
      </c>
      <c r="O840" s="14" t="s">
        <v>68</v>
      </c>
      <c r="P840" s="14" t="s">
        <v>113</v>
      </c>
      <c r="Q840" s="14"/>
      <c r="R840" s="14"/>
      <c r="S840" s="14"/>
      <c r="T840" s="14">
        <v>180340</v>
      </c>
      <c r="U840" s="14">
        <v>668043</v>
      </c>
    </row>
    <row r="841" spans="1:21">
      <c r="A841" s="17">
        <v>12</v>
      </c>
      <c r="B841" s="15" t="s">
        <v>14</v>
      </c>
      <c r="C841" s="17">
        <v>791</v>
      </c>
      <c r="D841" s="14" t="s">
        <v>1641</v>
      </c>
      <c r="E841" s="14" t="str">
        <f t="shared" si="13"/>
        <v>המפרץ. מספר סניף: 791</v>
      </c>
      <c r="F841" s="14" t="s">
        <v>3208</v>
      </c>
      <c r="G841" s="14" t="s">
        <v>174</v>
      </c>
      <c r="H841" s="14">
        <v>26294</v>
      </c>
      <c r="I841" s="14"/>
      <c r="J841" s="14" t="s">
        <v>3209</v>
      </c>
      <c r="K841" s="14" t="s">
        <v>3210</v>
      </c>
      <c r="L841" s="14"/>
      <c r="M841" s="14" t="s">
        <v>285</v>
      </c>
      <c r="N841" s="14" t="s">
        <v>74</v>
      </c>
      <c r="O841" s="14" t="s">
        <v>68</v>
      </c>
      <c r="P841" s="14" t="s">
        <v>113</v>
      </c>
      <c r="Q841" s="14"/>
      <c r="R841" s="14"/>
      <c r="S841" s="14"/>
      <c r="T841" s="14">
        <v>206677</v>
      </c>
      <c r="U841" s="14">
        <v>746267</v>
      </c>
    </row>
    <row r="842" spans="1:21">
      <c r="A842" s="17">
        <v>12</v>
      </c>
      <c r="B842" s="15" t="s">
        <v>14</v>
      </c>
      <c r="C842" s="17">
        <v>792</v>
      </c>
      <c r="D842" s="14" t="s">
        <v>238</v>
      </c>
      <c r="E842" s="14" t="str">
        <f t="shared" si="13"/>
        <v>קרית ביאליק. מספר סניף: 792</v>
      </c>
      <c r="F842" s="14" t="s">
        <v>3211</v>
      </c>
      <c r="G842" s="14" t="s">
        <v>238</v>
      </c>
      <c r="H842" s="14">
        <v>2721604</v>
      </c>
      <c r="I842" s="14"/>
      <c r="J842" s="14" t="s">
        <v>3212</v>
      </c>
      <c r="K842" s="14" t="s">
        <v>3213</v>
      </c>
      <c r="L842" s="14"/>
      <c r="M842" s="14" t="s">
        <v>285</v>
      </c>
      <c r="N842" s="14" t="s">
        <v>74</v>
      </c>
      <c r="O842" s="14" t="s">
        <v>68</v>
      </c>
      <c r="P842" s="14" t="s">
        <v>113</v>
      </c>
      <c r="Q842" s="14"/>
      <c r="R842" s="14"/>
      <c r="S842" s="14"/>
      <c r="T842" s="14">
        <v>208161</v>
      </c>
      <c r="U842" s="14">
        <v>748210</v>
      </c>
    </row>
    <row r="843" spans="1:21">
      <c r="A843" s="17">
        <v>12</v>
      </c>
      <c r="B843" s="15" t="s">
        <v>14</v>
      </c>
      <c r="C843" s="17">
        <v>794</v>
      </c>
      <c r="D843" s="14" t="s">
        <v>3214</v>
      </c>
      <c r="E843" s="14" t="str">
        <f t="shared" si="13"/>
        <v>מרכז תפעולי ארצי לסחר חוץ. מספר סניף: 794</v>
      </c>
      <c r="F843" s="14" t="s">
        <v>3215</v>
      </c>
      <c r="G843" s="14" t="s">
        <v>88</v>
      </c>
      <c r="H843" s="14">
        <v>6721122</v>
      </c>
      <c r="I843" s="14"/>
      <c r="J843" s="14" t="s">
        <v>3216</v>
      </c>
      <c r="K843" s="14" t="s">
        <v>3217</v>
      </c>
      <c r="L843" s="14"/>
      <c r="M843" s="14" t="s">
        <v>285</v>
      </c>
      <c r="N843" s="14"/>
      <c r="O843" s="14" t="s">
        <v>576</v>
      </c>
      <c r="P843" s="14" t="s">
        <v>1553</v>
      </c>
      <c r="Q843" s="14"/>
      <c r="R843" s="14"/>
      <c r="S843" s="14"/>
      <c r="T843" s="14">
        <v>178900</v>
      </c>
      <c r="U843" s="14">
        <v>663900</v>
      </c>
    </row>
    <row r="844" spans="1:21">
      <c r="A844" s="17">
        <v>12</v>
      </c>
      <c r="B844" s="15" t="s">
        <v>14</v>
      </c>
      <c r="C844" s="17">
        <v>795</v>
      </c>
      <c r="D844" s="14" t="s">
        <v>2434</v>
      </c>
      <c r="E844" s="14" t="str">
        <f t="shared" si="13"/>
        <v>האגף לניירות ערך ונכסים פיננסיים. מספר סניף: 795</v>
      </c>
      <c r="F844" s="14" t="s">
        <v>2435</v>
      </c>
      <c r="G844" s="14" t="s">
        <v>88</v>
      </c>
      <c r="H844" s="14">
        <v>6522701</v>
      </c>
      <c r="I844" s="14"/>
      <c r="J844" s="14" t="s">
        <v>2436</v>
      </c>
      <c r="K844" s="14" t="s">
        <v>2437</v>
      </c>
      <c r="L844" s="14"/>
      <c r="M844" s="14" t="s">
        <v>285</v>
      </c>
      <c r="N844" s="14"/>
      <c r="O844" s="14" t="s">
        <v>576</v>
      </c>
      <c r="P844" s="14" t="s">
        <v>1553</v>
      </c>
      <c r="Q844" s="14"/>
      <c r="R844" s="14"/>
      <c r="S844" s="14"/>
      <c r="T844" s="14">
        <v>179300</v>
      </c>
      <c r="U844" s="14">
        <v>663730</v>
      </c>
    </row>
    <row r="845" spans="1:21">
      <c r="A845" s="17">
        <v>12</v>
      </c>
      <c r="B845" s="15" t="s">
        <v>14</v>
      </c>
      <c r="C845" s="17">
        <v>797</v>
      </c>
      <c r="D845" s="14" t="s">
        <v>3218</v>
      </c>
      <c r="E845" s="14" t="str">
        <f t="shared" si="13"/>
        <v>ניירות ערך-תפעול. מספר סניף: 797</v>
      </c>
      <c r="F845" s="14" t="s">
        <v>2435</v>
      </c>
      <c r="G845" s="14" t="s">
        <v>88</v>
      </c>
      <c r="H845" s="14">
        <v>6522701</v>
      </c>
      <c r="I845" s="14"/>
      <c r="J845" s="14" t="s">
        <v>3219</v>
      </c>
      <c r="K845" s="14" t="s">
        <v>3220</v>
      </c>
      <c r="L845" s="14"/>
      <c r="M845" s="14" t="s">
        <v>285</v>
      </c>
      <c r="N845" s="14"/>
      <c r="O845" s="14" t="s">
        <v>576</v>
      </c>
      <c r="P845" s="14" t="s">
        <v>1553</v>
      </c>
      <c r="Q845" s="14"/>
      <c r="R845" s="14"/>
      <c r="S845" s="14"/>
      <c r="T845" s="14">
        <v>179300</v>
      </c>
      <c r="U845" s="14">
        <v>663730</v>
      </c>
    </row>
    <row r="846" spans="1:21">
      <c r="A846" s="17">
        <v>12</v>
      </c>
      <c r="B846" s="15" t="s">
        <v>14</v>
      </c>
      <c r="C846" s="17">
        <v>799</v>
      </c>
      <c r="D846" s="14" t="s">
        <v>201</v>
      </c>
      <c r="E846" s="14" t="str">
        <f t="shared" si="13"/>
        <v>הנהלה ראשית. מספר סניף: 799</v>
      </c>
      <c r="F846" s="14" t="s">
        <v>2639</v>
      </c>
      <c r="G846" s="14" t="s">
        <v>88</v>
      </c>
      <c r="H846" s="14">
        <v>6688314</v>
      </c>
      <c r="I846" s="14"/>
      <c r="J846" s="14" t="s">
        <v>3221</v>
      </c>
      <c r="K846" s="14" t="s">
        <v>3222</v>
      </c>
      <c r="L846" s="14"/>
      <c r="M846" s="14" t="s">
        <v>285</v>
      </c>
      <c r="N846" s="14"/>
      <c r="O846" s="14" t="s">
        <v>576</v>
      </c>
      <c r="P846" s="14" t="s">
        <v>1553</v>
      </c>
      <c r="Q846" s="14"/>
      <c r="R846" s="14"/>
      <c r="S846" s="14"/>
      <c r="T846" s="14">
        <v>178940</v>
      </c>
      <c r="U846" s="14">
        <v>663490</v>
      </c>
    </row>
    <row r="847" spans="1:21">
      <c r="A847" s="17">
        <v>12</v>
      </c>
      <c r="B847" s="15" t="s">
        <v>14</v>
      </c>
      <c r="C847" s="17">
        <v>877</v>
      </c>
      <c r="D847" s="14" t="s">
        <v>3223</v>
      </c>
      <c r="E847" s="14" t="str">
        <f t="shared" si="13"/>
        <v>פועלים בטלפון. מספר סניף: 877</v>
      </c>
      <c r="F847" s="14" t="s">
        <v>3224</v>
      </c>
      <c r="G847" s="14" t="s">
        <v>938</v>
      </c>
      <c r="H847" s="14">
        <v>58001</v>
      </c>
      <c r="I847" s="14"/>
      <c r="J847" s="14" t="s">
        <v>3225</v>
      </c>
      <c r="K847" s="14" t="s">
        <v>3226</v>
      </c>
      <c r="L847" s="14"/>
      <c r="M847" s="14" t="s">
        <v>285</v>
      </c>
      <c r="N847" s="14"/>
      <c r="O847" s="14" t="s">
        <v>576</v>
      </c>
      <c r="P847" s="14" t="s">
        <v>1691</v>
      </c>
      <c r="Q847" s="14"/>
      <c r="R847" s="14"/>
      <c r="S847" s="14"/>
      <c r="T847" s="14">
        <v>181020</v>
      </c>
      <c r="U847" s="14">
        <v>659710</v>
      </c>
    </row>
    <row r="848" spans="1:21">
      <c r="A848" s="17">
        <v>13</v>
      </c>
      <c r="B848" s="15" t="s">
        <v>10</v>
      </c>
      <c r="C848" s="17">
        <v>51</v>
      </c>
      <c r="D848" s="14" t="s">
        <v>3227</v>
      </c>
      <c r="E848" s="14" t="str">
        <f t="shared" si="13"/>
        <v>ירושלים ראשי. מספר סניף: 51</v>
      </c>
      <c r="F848" s="14" t="s">
        <v>3228</v>
      </c>
      <c r="G848" s="14" t="s">
        <v>62</v>
      </c>
      <c r="H848" s="14">
        <v>9462401</v>
      </c>
      <c r="I848" s="14"/>
      <c r="J848" s="14" t="s">
        <v>3229</v>
      </c>
      <c r="K848" s="14" t="s">
        <v>3230</v>
      </c>
      <c r="L848" s="14"/>
      <c r="M848" s="14" t="s">
        <v>66</v>
      </c>
      <c r="N848" s="14"/>
      <c r="O848" s="14" t="s">
        <v>84</v>
      </c>
      <c r="P848" s="14" t="s">
        <v>113</v>
      </c>
      <c r="Q848" s="14"/>
      <c r="R848" s="14"/>
      <c r="S848" s="14"/>
      <c r="T848" s="14">
        <v>220868</v>
      </c>
      <c r="U848" s="14">
        <v>632120</v>
      </c>
    </row>
    <row r="849" spans="1:21">
      <c r="A849" s="17">
        <v>13</v>
      </c>
      <c r="B849" s="15" t="s">
        <v>10</v>
      </c>
      <c r="C849" s="17">
        <v>55</v>
      </c>
      <c r="D849" s="14" t="s">
        <v>3231</v>
      </c>
      <c r="E849" s="14" t="str">
        <f t="shared" si="13"/>
        <v>אגוד פרימיום. מספר סניף: 55</v>
      </c>
      <c r="F849" s="14" t="s">
        <v>3232</v>
      </c>
      <c r="G849" s="14" t="s">
        <v>146</v>
      </c>
      <c r="H849" s="14">
        <v>5250606</v>
      </c>
      <c r="I849" s="14"/>
      <c r="J849" s="14" t="s">
        <v>3229</v>
      </c>
      <c r="K849" s="14" t="s">
        <v>3233</v>
      </c>
      <c r="L849" s="14"/>
      <c r="M849" s="14" t="s">
        <v>66</v>
      </c>
      <c r="N849" s="14" t="s">
        <v>74</v>
      </c>
      <c r="O849" s="14" t="s">
        <v>68</v>
      </c>
      <c r="P849" s="14" t="s">
        <v>3234</v>
      </c>
      <c r="Q849" s="14"/>
      <c r="R849" s="14"/>
      <c r="S849" s="14"/>
      <c r="T849" s="14">
        <v>181662</v>
      </c>
      <c r="U849" s="14">
        <v>665826</v>
      </c>
    </row>
    <row r="850" spans="1:21">
      <c r="A850" s="17">
        <v>13</v>
      </c>
      <c r="B850" s="15" t="s">
        <v>10</v>
      </c>
      <c r="C850" s="17">
        <v>56</v>
      </c>
      <c r="D850" s="14" t="s">
        <v>3235</v>
      </c>
      <c r="E850" s="14" t="str">
        <f t="shared" si="13"/>
        <v>אגוד פרמיום-חיפה. מספר סניף: 56</v>
      </c>
      <c r="F850" s="14" t="s">
        <v>3236</v>
      </c>
      <c r="G850" s="14" t="s">
        <v>174</v>
      </c>
      <c r="H850" s="14">
        <v>3457201</v>
      </c>
      <c r="I850" s="14"/>
      <c r="J850" s="14" t="s">
        <v>3237</v>
      </c>
      <c r="K850" s="14" t="s">
        <v>3238</v>
      </c>
      <c r="L850" s="14"/>
      <c r="M850" s="14" t="s">
        <v>66</v>
      </c>
      <c r="N850" s="14" t="s">
        <v>74</v>
      </c>
      <c r="O850" s="14" t="s">
        <v>68</v>
      </c>
      <c r="P850" s="14" t="s">
        <v>3239</v>
      </c>
      <c r="Q850" s="14"/>
      <c r="R850" s="14"/>
      <c r="S850" s="14"/>
      <c r="T850" s="14">
        <v>198877</v>
      </c>
      <c r="U850" s="14">
        <v>744977</v>
      </c>
    </row>
    <row r="851" spans="1:21">
      <c r="A851" s="17">
        <v>13</v>
      </c>
      <c r="B851" s="15" t="s">
        <v>10</v>
      </c>
      <c r="C851" s="17">
        <v>62</v>
      </c>
      <c r="D851" s="14" t="s">
        <v>146</v>
      </c>
      <c r="E851" s="14" t="str">
        <f t="shared" si="13"/>
        <v>רמת גן. מספר סניף: 62</v>
      </c>
      <c r="F851" s="14" t="s">
        <v>3240</v>
      </c>
      <c r="G851" s="14" t="s">
        <v>146</v>
      </c>
      <c r="H851" s="14">
        <v>5252005</v>
      </c>
      <c r="I851" s="14">
        <v>3006</v>
      </c>
      <c r="J851" s="14" t="s">
        <v>3229</v>
      </c>
      <c r="K851" s="14" t="s">
        <v>3241</v>
      </c>
      <c r="L851" s="14"/>
      <c r="M851" s="14" t="s">
        <v>66</v>
      </c>
      <c r="N851" s="14"/>
      <c r="O851" s="14" t="s">
        <v>84</v>
      </c>
      <c r="P851" s="14" t="s">
        <v>113</v>
      </c>
      <c r="Q851" s="14"/>
      <c r="R851" s="14"/>
      <c r="S851" s="14"/>
      <c r="T851" s="14">
        <v>181316</v>
      </c>
      <c r="U851" s="14">
        <v>665585</v>
      </c>
    </row>
    <row r="852" spans="1:21">
      <c r="A852" s="17">
        <v>13</v>
      </c>
      <c r="B852" s="15" t="s">
        <v>10</v>
      </c>
      <c r="C852" s="17">
        <v>63</v>
      </c>
      <c r="D852" s="14" t="s">
        <v>3242</v>
      </c>
      <c r="E852" s="14" t="str">
        <f t="shared" si="13"/>
        <v>תל אביב ראשי. מספר סניף: 63</v>
      </c>
      <c r="F852" s="14" t="s">
        <v>3243</v>
      </c>
      <c r="G852" s="14" t="s">
        <v>88</v>
      </c>
      <c r="H852" s="14">
        <v>6514304</v>
      </c>
      <c r="I852" s="14">
        <v>2428</v>
      </c>
      <c r="J852" s="14" t="s">
        <v>3229</v>
      </c>
      <c r="K852" s="14" t="s">
        <v>3244</v>
      </c>
      <c r="L852" s="14"/>
      <c r="M852" s="14" t="s">
        <v>66</v>
      </c>
      <c r="N852" s="14"/>
      <c r="O852" s="14" t="s">
        <v>84</v>
      </c>
      <c r="P852" s="14" t="s">
        <v>113</v>
      </c>
      <c r="Q852" s="14"/>
      <c r="R852" s="14"/>
      <c r="S852" s="14"/>
      <c r="T852" s="14">
        <v>178475</v>
      </c>
      <c r="U852" s="14">
        <v>663526</v>
      </c>
    </row>
    <row r="853" spans="1:21">
      <c r="A853" s="17">
        <v>13</v>
      </c>
      <c r="B853" s="15" t="s">
        <v>10</v>
      </c>
      <c r="C853" s="17">
        <v>64</v>
      </c>
      <c r="D853" s="14" t="s">
        <v>3245</v>
      </c>
      <c r="E853" s="14" t="str">
        <f t="shared" si="13"/>
        <v>מיקדו. מספר סניף: 64</v>
      </c>
      <c r="F853" s="14" t="s">
        <v>3246</v>
      </c>
      <c r="G853" s="14" t="s">
        <v>88</v>
      </c>
      <c r="H853" s="14">
        <v>6964316</v>
      </c>
      <c r="I853" s="14"/>
      <c r="J853" s="14" t="s">
        <v>3229</v>
      </c>
      <c r="K853" s="14" t="s">
        <v>3247</v>
      </c>
      <c r="L853" s="14"/>
      <c r="M853" s="14" t="s">
        <v>66</v>
      </c>
      <c r="N853" s="14" t="s">
        <v>67</v>
      </c>
      <c r="O853" s="14" t="s">
        <v>68</v>
      </c>
      <c r="P853" s="14" t="s">
        <v>3248</v>
      </c>
      <c r="Q853" s="14"/>
      <c r="R853" s="14"/>
      <c r="S853" s="14"/>
      <c r="T853" s="14">
        <v>182846</v>
      </c>
      <c r="U853" s="14">
        <v>670027</v>
      </c>
    </row>
    <row r="854" spans="1:21">
      <c r="A854" s="17">
        <v>13</v>
      </c>
      <c r="B854" s="15" t="s">
        <v>10</v>
      </c>
      <c r="C854" s="17">
        <v>66</v>
      </c>
      <c r="D854" s="14" t="s">
        <v>890</v>
      </c>
      <c r="E854" s="14" t="str">
        <f t="shared" si="13"/>
        <v>גורדון. מספר סניף: 66</v>
      </c>
      <c r="F854" s="14" t="s">
        <v>3249</v>
      </c>
      <c r="G854" s="14" t="s">
        <v>88</v>
      </c>
      <c r="H854" s="14">
        <v>6341416</v>
      </c>
      <c r="I854" s="14">
        <v>11213</v>
      </c>
      <c r="J854" s="14" t="s">
        <v>3229</v>
      </c>
      <c r="K854" s="14" t="s">
        <v>3250</v>
      </c>
      <c r="L854" s="14"/>
      <c r="M854" s="14" t="s">
        <v>66</v>
      </c>
      <c r="N854" s="14" t="s">
        <v>67</v>
      </c>
      <c r="O854" s="14" t="s">
        <v>84</v>
      </c>
      <c r="P854" s="14" t="s">
        <v>113</v>
      </c>
      <c r="Q854" s="14"/>
      <c r="R854" s="14"/>
      <c r="S854" s="14"/>
      <c r="T854" s="14">
        <v>178788</v>
      </c>
      <c r="U854" s="14">
        <v>665461</v>
      </c>
    </row>
    <row r="855" spans="1:21">
      <c r="A855" s="17">
        <v>13</v>
      </c>
      <c r="B855" s="15" t="s">
        <v>10</v>
      </c>
      <c r="C855" s="17">
        <v>70</v>
      </c>
      <c r="D855" s="14" t="s">
        <v>107</v>
      </c>
      <c r="E855" s="14" t="str">
        <f t="shared" si="13"/>
        <v>פתח תקוה. מספר סניף: 70</v>
      </c>
      <c r="F855" s="14" t="s">
        <v>3251</v>
      </c>
      <c r="G855" s="14" t="s">
        <v>107</v>
      </c>
      <c r="H855" s="14">
        <v>4954043</v>
      </c>
      <c r="I855" s="14"/>
      <c r="J855" s="14" t="s">
        <v>3229</v>
      </c>
      <c r="K855" s="14" t="s">
        <v>3252</v>
      </c>
      <c r="L855" s="14"/>
      <c r="M855" s="14" t="s">
        <v>66</v>
      </c>
      <c r="N855" s="14"/>
      <c r="O855" s="14" t="s">
        <v>84</v>
      </c>
      <c r="P855" s="14" t="s">
        <v>113</v>
      </c>
      <c r="Q855" s="14"/>
      <c r="R855" s="14"/>
      <c r="S855" s="14"/>
      <c r="T855" s="14">
        <v>189471</v>
      </c>
      <c r="U855" s="14">
        <v>665906</v>
      </c>
    </row>
    <row r="856" spans="1:21">
      <c r="A856" s="17">
        <v>13</v>
      </c>
      <c r="B856" s="15" t="s">
        <v>10</v>
      </c>
      <c r="C856" s="17">
        <v>71</v>
      </c>
      <c r="D856" s="14" t="s">
        <v>81</v>
      </c>
      <c r="E856" s="14" t="str">
        <f t="shared" si="13"/>
        <v>אשדוד. מספר סניף: 71</v>
      </c>
      <c r="F856" s="14" t="s">
        <v>3253</v>
      </c>
      <c r="G856" s="14" t="s">
        <v>81</v>
      </c>
      <c r="H856" s="14">
        <v>7752305</v>
      </c>
      <c r="I856" s="14"/>
      <c r="J856" s="14" t="s">
        <v>3229</v>
      </c>
      <c r="K856" s="14" t="s">
        <v>3254</v>
      </c>
      <c r="L856" s="14"/>
      <c r="M856" s="14" t="s">
        <v>66</v>
      </c>
      <c r="N856" s="14"/>
      <c r="O856" s="14" t="s">
        <v>84</v>
      </c>
      <c r="P856" s="14" t="s">
        <v>113</v>
      </c>
      <c r="Q856" s="14"/>
      <c r="R856" s="14"/>
      <c r="S856" s="14"/>
      <c r="T856" s="14">
        <v>165956</v>
      </c>
      <c r="U856" s="14">
        <v>633787</v>
      </c>
    </row>
    <row r="857" spans="1:21">
      <c r="A857" s="17">
        <v>13</v>
      </c>
      <c r="B857" s="15" t="s">
        <v>10</v>
      </c>
      <c r="C857" s="17">
        <v>72</v>
      </c>
      <c r="D857" s="14" t="s">
        <v>687</v>
      </c>
      <c r="E857" s="14" t="str">
        <f t="shared" si="13"/>
        <v>הרצליה. מספר סניף: 72</v>
      </c>
      <c r="F857" s="14" t="s">
        <v>3255</v>
      </c>
      <c r="G857" s="14" t="s">
        <v>687</v>
      </c>
      <c r="H857" s="14">
        <v>4649755</v>
      </c>
      <c r="I857" s="14">
        <v>173</v>
      </c>
      <c r="J857" s="14" t="s">
        <v>3229</v>
      </c>
      <c r="K857" s="14" t="s">
        <v>3256</v>
      </c>
      <c r="L857" s="14"/>
      <c r="M857" s="14" t="s">
        <v>66</v>
      </c>
      <c r="N857" s="14"/>
      <c r="O857" s="14" t="s">
        <v>84</v>
      </c>
      <c r="P857" s="14" t="s">
        <v>113</v>
      </c>
      <c r="Q857" s="14"/>
      <c r="R857" s="14"/>
      <c r="S857" s="14"/>
      <c r="T857" s="14">
        <v>185525</v>
      </c>
      <c r="U857" s="14">
        <v>674902</v>
      </c>
    </row>
    <row r="858" spans="1:21">
      <c r="A858" s="17">
        <v>13</v>
      </c>
      <c r="B858" s="15" t="s">
        <v>10</v>
      </c>
      <c r="C858" s="17">
        <v>73</v>
      </c>
      <c r="D858" s="14" t="s">
        <v>209</v>
      </c>
      <c r="E858" s="14" t="str">
        <f t="shared" si="13"/>
        <v>בת ים. מספר סניף: 73</v>
      </c>
      <c r="F858" s="14" t="s">
        <v>3257</v>
      </c>
      <c r="G858" s="14" t="s">
        <v>209</v>
      </c>
      <c r="H858" s="14">
        <v>5962025</v>
      </c>
      <c r="I858" s="14"/>
      <c r="J858" s="14" t="s">
        <v>3229</v>
      </c>
      <c r="K858" s="14" t="s">
        <v>3258</v>
      </c>
      <c r="L858" s="14"/>
      <c r="M858" s="14" t="s">
        <v>66</v>
      </c>
      <c r="N858" s="14"/>
      <c r="O858" s="14" t="s">
        <v>84</v>
      </c>
      <c r="P858" s="14" t="s">
        <v>113</v>
      </c>
      <c r="Q858" s="14"/>
      <c r="R858" s="14"/>
      <c r="S858" s="14"/>
      <c r="T858" s="14">
        <v>176735</v>
      </c>
      <c r="U858" s="14">
        <v>657783</v>
      </c>
    </row>
    <row r="859" spans="1:21">
      <c r="A859" s="17">
        <v>13</v>
      </c>
      <c r="B859" s="15" t="s">
        <v>10</v>
      </c>
      <c r="C859" s="17">
        <v>74</v>
      </c>
      <c r="D859" s="14" t="s">
        <v>157</v>
      </c>
      <c r="E859" s="14" t="str">
        <f t="shared" si="13"/>
        <v>ראשון לציון. מספר סניף: 74</v>
      </c>
      <c r="F859" s="14" t="s">
        <v>2190</v>
      </c>
      <c r="G859" s="14" t="s">
        <v>157</v>
      </c>
      <c r="H859" s="14">
        <v>7565828</v>
      </c>
      <c r="I859" s="14"/>
      <c r="J859" s="14" t="s">
        <v>3229</v>
      </c>
      <c r="K859" s="14" t="s">
        <v>3259</v>
      </c>
      <c r="L859" s="14"/>
      <c r="M859" s="14" t="s">
        <v>66</v>
      </c>
      <c r="N859" s="14" t="s">
        <v>74</v>
      </c>
      <c r="O859" s="14" t="s">
        <v>84</v>
      </c>
      <c r="P859" s="14" t="s">
        <v>113</v>
      </c>
      <c r="Q859" s="14"/>
      <c r="R859" s="14"/>
      <c r="S859" s="14"/>
      <c r="T859" s="14">
        <v>178781</v>
      </c>
      <c r="U859" s="14">
        <v>655192</v>
      </c>
    </row>
    <row r="860" spans="1:21">
      <c r="A860" s="17">
        <v>13</v>
      </c>
      <c r="B860" s="15" t="s">
        <v>10</v>
      </c>
      <c r="C860" s="17">
        <v>75</v>
      </c>
      <c r="D860" s="14" t="s">
        <v>416</v>
      </c>
      <c r="E860" s="14" t="str">
        <f t="shared" si="13"/>
        <v>רעננה. מספר סניף: 75</v>
      </c>
      <c r="F860" s="14" t="s">
        <v>3260</v>
      </c>
      <c r="G860" s="14" t="s">
        <v>416</v>
      </c>
      <c r="H860" s="14">
        <v>4337331</v>
      </c>
      <c r="I860" s="14"/>
      <c r="J860" s="14" t="s">
        <v>3229</v>
      </c>
      <c r="K860" s="14" t="s">
        <v>3261</v>
      </c>
      <c r="L860" s="14"/>
      <c r="M860" s="14" t="s">
        <v>66</v>
      </c>
      <c r="N860" s="14"/>
      <c r="O860" s="14" t="s">
        <v>84</v>
      </c>
      <c r="P860" s="14" t="s">
        <v>3262</v>
      </c>
      <c r="Q860" s="14"/>
      <c r="R860" s="14"/>
      <c r="S860" s="14"/>
      <c r="T860" s="14">
        <v>187980</v>
      </c>
      <c r="U860" s="14">
        <v>676470</v>
      </c>
    </row>
    <row r="861" spans="1:21">
      <c r="A861" s="17">
        <v>13</v>
      </c>
      <c r="B861" s="15" t="s">
        <v>10</v>
      </c>
      <c r="C861" s="17">
        <v>76</v>
      </c>
      <c r="D861" s="14" t="s">
        <v>1648</v>
      </c>
      <c r="E861" s="14" t="str">
        <f t="shared" si="13"/>
        <v>קרית אריה. מספר סניף: 76</v>
      </c>
      <c r="F861" s="14" t="s">
        <v>3263</v>
      </c>
      <c r="G861" s="14" t="s">
        <v>107</v>
      </c>
      <c r="H861" s="14">
        <v>4951814</v>
      </c>
      <c r="I861" s="14"/>
      <c r="J861" s="14" t="s">
        <v>3229</v>
      </c>
      <c r="K861" s="14" t="s">
        <v>3264</v>
      </c>
      <c r="L861" s="14"/>
      <c r="M861" s="14" t="s">
        <v>66</v>
      </c>
      <c r="N861" s="14" t="s">
        <v>74</v>
      </c>
      <c r="O861" s="14" t="s">
        <v>84</v>
      </c>
      <c r="P861" s="14" t="s">
        <v>3265</v>
      </c>
      <c r="Q861" s="14"/>
      <c r="R861" s="14"/>
      <c r="S861" s="14"/>
      <c r="T861" s="14">
        <v>187110</v>
      </c>
      <c r="U861" s="14">
        <v>666977</v>
      </c>
    </row>
    <row r="862" spans="1:21">
      <c r="A862" s="17">
        <v>13</v>
      </c>
      <c r="B862" s="15" t="s">
        <v>10</v>
      </c>
      <c r="C862" s="17">
        <v>78</v>
      </c>
      <c r="D862" s="14" t="s">
        <v>402</v>
      </c>
      <c r="E862" s="14" t="str">
        <f t="shared" si="13"/>
        <v>ראש העין. מספר סניף: 78</v>
      </c>
      <c r="F862" s="14" t="s">
        <v>3266</v>
      </c>
      <c r="G862" s="14" t="s">
        <v>402</v>
      </c>
      <c r="H862" s="14">
        <v>4809162</v>
      </c>
      <c r="I862" s="14">
        <v>1402</v>
      </c>
      <c r="J862" s="14" t="s">
        <v>3229</v>
      </c>
      <c r="K862" s="14" t="s">
        <v>3267</v>
      </c>
      <c r="L862" s="14"/>
      <c r="M862" s="14" t="s">
        <v>66</v>
      </c>
      <c r="N862" s="14" t="s">
        <v>74</v>
      </c>
      <c r="O862" s="14" t="s">
        <v>84</v>
      </c>
      <c r="P862" s="14" t="s">
        <v>3268</v>
      </c>
      <c r="Q862" s="14"/>
      <c r="R862" s="14"/>
      <c r="S862" s="14"/>
      <c r="T862" s="14">
        <v>197405</v>
      </c>
      <c r="U862" s="14">
        <v>668165</v>
      </c>
    </row>
    <row r="863" spans="1:21">
      <c r="A863" s="17">
        <v>13</v>
      </c>
      <c r="B863" s="15" t="s">
        <v>10</v>
      </c>
      <c r="C863" s="17">
        <v>79</v>
      </c>
      <c r="D863" s="14" t="s">
        <v>1589</v>
      </c>
      <c r="E863" s="14" t="str">
        <f t="shared" si="13"/>
        <v>הרצליה פיתוח. מספר סניף: 79</v>
      </c>
      <c r="F863" s="14" t="s">
        <v>3269</v>
      </c>
      <c r="G863" s="14" t="s">
        <v>687</v>
      </c>
      <c r="H863" s="14">
        <v>4672836</v>
      </c>
      <c r="I863" s="14"/>
      <c r="J863" s="14" t="s">
        <v>3229</v>
      </c>
      <c r="K863" s="14" t="s">
        <v>3270</v>
      </c>
      <c r="L863" s="14"/>
      <c r="M863" s="14" t="s">
        <v>66</v>
      </c>
      <c r="N863" s="14" t="s">
        <v>74</v>
      </c>
      <c r="O863" s="14" t="s">
        <v>84</v>
      </c>
      <c r="P863" s="14" t="s">
        <v>3271</v>
      </c>
      <c r="Q863" s="14"/>
      <c r="R863" s="14"/>
      <c r="S863" s="14"/>
      <c r="T863" s="14">
        <v>181913</v>
      </c>
      <c r="U863" s="14">
        <v>674243</v>
      </c>
    </row>
    <row r="864" spans="1:21">
      <c r="A864" s="17">
        <v>13</v>
      </c>
      <c r="B864" s="15" t="s">
        <v>10</v>
      </c>
      <c r="C864" s="17">
        <v>81</v>
      </c>
      <c r="D864" s="14" t="s">
        <v>2945</v>
      </c>
      <c r="E864" s="14" t="str">
        <f t="shared" si="13"/>
        <v>חיפה ראשי. מספר סניף: 81</v>
      </c>
      <c r="F864" s="14" t="s">
        <v>3272</v>
      </c>
      <c r="G864" s="14" t="s">
        <v>174</v>
      </c>
      <c r="H864" s="14">
        <v>3309509</v>
      </c>
      <c r="I864" s="14"/>
      <c r="J864" s="14" t="s">
        <v>3229</v>
      </c>
      <c r="K864" s="14" t="s">
        <v>3273</v>
      </c>
      <c r="L864" s="14"/>
      <c r="M864" s="14" t="s">
        <v>66</v>
      </c>
      <c r="N864" s="14"/>
      <c r="O864" s="14" t="s">
        <v>84</v>
      </c>
      <c r="P864" s="14" t="s">
        <v>113</v>
      </c>
      <c r="Q864" s="14"/>
      <c r="R864" s="14"/>
      <c r="S864" s="14"/>
      <c r="T864" s="14">
        <v>200342</v>
      </c>
      <c r="U864" s="14">
        <v>746908</v>
      </c>
    </row>
    <row r="865" spans="1:21">
      <c r="A865" s="17">
        <v>13</v>
      </c>
      <c r="B865" s="15" t="s">
        <v>10</v>
      </c>
      <c r="C865" s="17">
        <v>83</v>
      </c>
      <c r="D865" s="14" t="s">
        <v>1420</v>
      </c>
      <c r="E865" s="14" t="str">
        <f t="shared" si="13"/>
        <v>מרכז הכרמל. מספר סניף: 83</v>
      </c>
      <c r="F865" s="14" t="s">
        <v>3274</v>
      </c>
      <c r="G865" s="14" t="s">
        <v>174</v>
      </c>
      <c r="H865" s="14">
        <v>3463413</v>
      </c>
      <c r="I865" s="14">
        <v>6105</v>
      </c>
      <c r="J865" s="14" t="s">
        <v>3229</v>
      </c>
      <c r="K865" s="14" t="s">
        <v>3275</v>
      </c>
      <c r="L865" s="14"/>
      <c r="M865" s="14" t="s">
        <v>66</v>
      </c>
      <c r="N865" s="14" t="s">
        <v>74</v>
      </c>
      <c r="O865" s="14" t="s">
        <v>84</v>
      </c>
      <c r="P865" s="14" t="s">
        <v>113</v>
      </c>
      <c r="Q865" s="14"/>
      <c r="R865" s="14"/>
      <c r="S865" s="14"/>
      <c r="T865" s="14">
        <v>199112</v>
      </c>
      <c r="U865" s="14">
        <v>745475</v>
      </c>
    </row>
    <row r="866" spans="1:21">
      <c r="A866" s="17">
        <v>13</v>
      </c>
      <c r="B866" s="15" t="s">
        <v>10</v>
      </c>
      <c r="C866" s="17">
        <v>91</v>
      </c>
      <c r="D866" s="14" t="s">
        <v>148</v>
      </c>
      <c r="E866" s="14" t="str">
        <f t="shared" si="13"/>
        <v>נתניה. מספר סניף: 91</v>
      </c>
      <c r="F866" s="14" t="s">
        <v>3276</v>
      </c>
      <c r="G866" s="14" t="s">
        <v>148</v>
      </c>
      <c r="H866" s="14">
        <v>4240230</v>
      </c>
      <c r="I866" s="14"/>
      <c r="J866" s="14" t="s">
        <v>3229</v>
      </c>
      <c r="K866" s="14" t="s">
        <v>3277</v>
      </c>
      <c r="L866" s="14"/>
      <c r="M866" s="14" t="s">
        <v>66</v>
      </c>
      <c r="N866" s="14"/>
      <c r="O866" s="14" t="s">
        <v>84</v>
      </c>
      <c r="P866" s="14" t="s">
        <v>113</v>
      </c>
      <c r="Q866" s="14"/>
      <c r="R866" s="14"/>
      <c r="S866" s="14"/>
      <c r="T866" s="14">
        <v>186436</v>
      </c>
      <c r="U866" s="14">
        <v>692701</v>
      </c>
    </row>
    <row r="867" spans="1:21">
      <c r="A867" s="17">
        <v>13</v>
      </c>
      <c r="B867" s="15" t="s">
        <v>10</v>
      </c>
      <c r="C867" s="17">
        <v>92</v>
      </c>
      <c r="D867" s="14" t="s">
        <v>78</v>
      </c>
      <c r="E867" s="14" t="str">
        <f t="shared" si="13"/>
        <v>חדרה. מספר סניף: 92</v>
      </c>
      <c r="F867" s="14" t="s">
        <v>3278</v>
      </c>
      <c r="G867" s="14" t="s">
        <v>78</v>
      </c>
      <c r="H867" s="14">
        <v>3842110</v>
      </c>
      <c r="I867" s="14">
        <v>49</v>
      </c>
      <c r="J867" s="14" t="s">
        <v>3229</v>
      </c>
      <c r="K867" s="14" t="s">
        <v>3279</v>
      </c>
      <c r="L867" s="14"/>
      <c r="M867" s="14" t="s">
        <v>66</v>
      </c>
      <c r="N867" s="14" t="s">
        <v>74</v>
      </c>
      <c r="O867" s="14" t="s">
        <v>84</v>
      </c>
      <c r="P867" s="14" t="s">
        <v>113</v>
      </c>
      <c r="Q867" s="14"/>
      <c r="R867" s="14"/>
      <c r="S867" s="14"/>
      <c r="T867" s="14">
        <v>192642</v>
      </c>
      <c r="U867" s="14">
        <v>704839</v>
      </c>
    </row>
    <row r="868" spans="1:21">
      <c r="A868" s="17">
        <v>13</v>
      </c>
      <c r="B868" s="15" t="s">
        <v>10</v>
      </c>
      <c r="C868" s="17">
        <v>93</v>
      </c>
      <c r="D868" s="14" t="s">
        <v>233</v>
      </c>
      <c r="E868" s="14" t="str">
        <f t="shared" si="13"/>
        <v>רחובות. מספר סניף: 93</v>
      </c>
      <c r="F868" s="14" t="s">
        <v>3280</v>
      </c>
      <c r="G868" s="14" t="s">
        <v>233</v>
      </c>
      <c r="H868" s="14">
        <v>7626101</v>
      </c>
      <c r="I868" s="14"/>
      <c r="J868" s="14" t="s">
        <v>3229</v>
      </c>
      <c r="K868" s="14" t="s">
        <v>3281</v>
      </c>
      <c r="L868" s="14"/>
      <c r="M868" s="14" t="s">
        <v>66</v>
      </c>
      <c r="N868" s="14"/>
      <c r="O868" s="14" t="s">
        <v>84</v>
      </c>
      <c r="P868" s="14" t="s">
        <v>113</v>
      </c>
      <c r="Q868" s="14"/>
      <c r="R868" s="14"/>
      <c r="S868" s="14"/>
      <c r="T868" s="14">
        <v>182348</v>
      </c>
      <c r="U868" s="14">
        <v>644886</v>
      </c>
    </row>
    <row r="869" spans="1:21">
      <c r="A869" s="17">
        <v>13</v>
      </c>
      <c r="B869" s="15" t="s">
        <v>10</v>
      </c>
      <c r="C869" s="17">
        <v>94</v>
      </c>
      <c r="D869" s="14" t="s">
        <v>98</v>
      </c>
      <c r="E869" s="14" t="str">
        <f t="shared" si="13"/>
        <v>באר שבע. מספר סניף: 94</v>
      </c>
      <c r="F869" s="14" t="s">
        <v>3282</v>
      </c>
      <c r="G869" s="14" t="s">
        <v>98</v>
      </c>
      <c r="H869" s="14">
        <v>8489325</v>
      </c>
      <c r="I869" s="14"/>
      <c r="J869" s="14" t="s">
        <v>3229</v>
      </c>
      <c r="K869" s="14" t="s">
        <v>3283</v>
      </c>
      <c r="L869" s="14"/>
      <c r="M869" s="14" t="s">
        <v>66</v>
      </c>
      <c r="N869" s="14"/>
      <c r="O869" s="14" t="s">
        <v>84</v>
      </c>
      <c r="P869" s="14" t="s">
        <v>113</v>
      </c>
      <c r="Q869" s="14"/>
      <c r="R869" s="14"/>
      <c r="S869" s="14"/>
      <c r="T869" s="14">
        <v>180803</v>
      </c>
      <c r="U869" s="14">
        <v>572577</v>
      </c>
    </row>
    <row r="870" spans="1:21">
      <c r="A870" s="17">
        <v>13</v>
      </c>
      <c r="B870" s="15" t="s">
        <v>10</v>
      </c>
      <c r="C870" s="17">
        <v>95</v>
      </c>
      <c r="D870" s="14" t="s">
        <v>3157</v>
      </c>
      <c r="E870" s="14" t="str">
        <f t="shared" si="13"/>
        <v>פולג. מספר סניף: 95</v>
      </c>
      <c r="F870" s="14" t="s">
        <v>3284</v>
      </c>
      <c r="G870" s="14" t="s">
        <v>148</v>
      </c>
      <c r="H870" s="14">
        <v>4250452</v>
      </c>
      <c r="I870" s="14"/>
      <c r="J870" s="14" t="s">
        <v>3229</v>
      </c>
      <c r="K870" s="14" t="s">
        <v>3285</v>
      </c>
      <c r="L870" s="14"/>
      <c r="M870" s="14" t="s">
        <v>66</v>
      </c>
      <c r="N870" s="14"/>
      <c r="O870" s="14" t="s">
        <v>84</v>
      </c>
      <c r="P870" s="14" t="s">
        <v>3286</v>
      </c>
      <c r="Q870" s="14"/>
      <c r="R870" s="14"/>
      <c r="S870" s="14"/>
      <c r="T870" s="14">
        <v>187071</v>
      </c>
      <c r="U870" s="14">
        <v>687460</v>
      </c>
    </row>
    <row r="871" spans="1:21">
      <c r="A871" s="17">
        <v>13</v>
      </c>
      <c r="B871" s="15" t="s">
        <v>10</v>
      </c>
      <c r="C871" s="17">
        <v>123</v>
      </c>
      <c r="D871" s="14" t="s">
        <v>3287</v>
      </c>
      <c r="E871" s="14" t="str">
        <f t="shared" si="13"/>
        <v>אגוד ישיר. מספר סניף: 123</v>
      </c>
      <c r="F871" s="14" t="s">
        <v>3288</v>
      </c>
      <c r="G871" s="14" t="s">
        <v>101</v>
      </c>
      <c r="H871" s="14">
        <v>4442529</v>
      </c>
      <c r="I871" s="14"/>
      <c r="J871" s="14" t="s">
        <v>3229</v>
      </c>
      <c r="K871" s="14" t="s">
        <v>3289</v>
      </c>
      <c r="L871" s="14"/>
      <c r="M871" s="14" t="s">
        <v>66</v>
      </c>
      <c r="N871" s="14"/>
      <c r="O871" s="14" t="s">
        <v>68</v>
      </c>
      <c r="P871" s="14" t="s">
        <v>3290</v>
      </c>
      <c r="Q871" s="14"/>
      <c r="R871" s="14"/>
      <c r="S871" s="14"/>
      <c r="T871" s="14">
        <v>193403</v>
      </c>
      <c r="U871" s="14">
        <v>675991</v>
      </c>
    </row>
    <row r="872" spans="1:21">
      <c r="A872" s="17">
        <v>13</v>
      </c>
      <c r="B872" s="15" t="s">
        <v>10</v>
      </c>
      <c r="C872" s="17">
        <v>142</v>
      </c>
      <c r="D872" s="14" t="s">
        <v>3291</v>
      </c>
      <c r="E872" s="14" t="str">
        <f t="shared" si="13"/>
        <v>מבשרת. מספר סניף: 142</v>
      </c>
      <c r="F872" s="14" t="s">
        <v>3292</v>
      </c>
      <c r="G872" s="14" t="s">
        <v>546</v>
      </c>
      <c r="H872" s="14">
        <v>9079562</v>
      </c>
      <c r="I872" s="14"/>
      <c r="J872" s="14" t="s">
        <v>3229</v>
      </c>
      <c r="K872" s="14" t="s">
        <v>3293</v>
      </c>
      <c r="L872" s="14"/>
      <c r="M872" s="14" t="s">
        <v>66</v>
      </c>
      <c r="N872" s="14" t="s">
        <v>67</v>
      </c>
      <c r="O872" s="14" t="s">
        <v>68</v>
      </c>
      <c r="P872" s="14" t="s">
        <v>3294</v>
      </c>
      <c r="Q872" s="14"/>
      <c r="R872" s="14"/>
      <c r="S872" s="14"/>
      <c r="T872" s="14">
        <v>214915</v>
      </c>
      <c r="U872" s="14">
        <v>635041</v>
      </c>
    </row>
    <row r="873" spans="1:21">
      <c r="A873" s="17">
        <v>13</v>
      </c>
      <c r="B873" s="15" t="s">
        <v>10</v>
      </c>
      <c r="C873" s="17">
        <v>143</v>
      </c>
      <c r="D873" s="14" t="s">
        <v>2319</v>
      </c>
      <c r="E873" s="14" t="str">
        <f t="shared" si="13"/>
        <v>אלעד. מספר סניף: 143</v>
      </c>
      <c r="F873" s="14" t="s">
        <v>3295</v>
      </c>
      <c r="G873" s="14" t="s">
        <v>2319</v>
      </c>
      <c r="H873" s="14">
        <v>4080101</v>
      </c>
      <c r="I873" s="14"/>
      <c r="J873" s="14" t="s">
        <v>3229</v>
      </c>
      <c r="K873" s="14" t="s">
        <v>3296</v>
      </c>
      <c r="L873" s="14"/>
      <c r="M873" s="14" t="s">
        <v>66</v>
      </c>
      <c r="N873" s="14" t="s">
        <v>67</v>
      </c>
      <c r="O873" s="14" t="s">
        <v>68</v>
      </c>
      <c r="P873" s="14" t="s">
        <v>3297</v>
      </c>
      <c r="Q873" s="14"/>
      <c r="R873" s="14"/>
      <c r="S873" s="14"/>
      <c r="T873" s="14">
        <v>195463</v>
      </c>
      <c r="U873" s="14">
        <v>661989</v>
      </c>
    </row>
    <row r="874" spans="1:21">
      <c r="A874" s="17">
        <v>13</v>
      </c>
      <c r="B874" s="15" t="s">
        <v>10</v>
      </c>
      <c r="C874" s="17">
        <v>144</v>
      </c>
      <c r="D874" s="14" t="s">
        <v>442</v>
      </c>
      <c r="E874" s="14" t="str">
        <f t="shared" si="13"/>
        <v>קרית אונו. מספר סניף: 144</v>
      </c>
      <c r="F874" s="14" t="s">
        <v>3298</v>
      </c>
      <c r="G874" s="14" t="s">
        <v>442</v>
      </c>
      <c r="H874" s="14">
        <v>5542136</v>
      </c>
      <c r="I874" s="14"/>
      <c r="J874" s="14" t="s">
        <v>3229</v>
      </c>
      <c r="K874" s="14" t="s">
        <v>3299</v>
      </c>
      <c r="L874" s="14"/>
      <c r="M874" s="14" t="s">
        <v>66</v>
      </c>
      <c r="N874" s="14" t="s">
        <v>67</v>
      </c>
      <c r="O874" s="14" t="s">
        <v>68</v>
      </c>
      <c r="P874" s="14" t="s">
        <v>3300</v>
      </c>
      <c r="Q874" s="14"/>
      <c r="R874" s="14"/>
      <c r="S874" s="14"/>
      <c r="T874" s="14">
        <v>187218</v>
      </c>
      <c r="U874" s="14">
        <v>662465</v>
      </c>
    </row>
    <row r="875" spans="1:21">
      <c r="A875" s="17">
        <v>13</v>
      </c>
      <c r="B875" s="15" t="s">
        <v>10</v>
      </c>
      <c r="C875" s="17">
        <v>146</v>
      </c>
      <c r="D875" s="14" t="s">
        <v>1123</v>
      </c>
      <c r="E875" s="14" t="str">
        <f t="shared" si="13"/>
        <v>קרית גת. מספר סניף: 146</v>
      </c>
      <c r="F875" s="14" t="s">
        <v>3301</v>
      </c>
      <c r="G875" s="14" t="s">
        <v>1123</v>
      </c>
      <c r="H875" s="14">
        <v>8205002</v>
      </c>
      <c r="I875" s="14"/>
      <c r="J875" s="14" t="s">
        <v>3229</v>
      </c>
      <c r="K875" s="14" t="s">
        <v>3302</v>
      </c>
      <c r="L875" s="14"/>
      <c r="M875" s="14" t="s">
        <v>66</v>
      </c>
      <c r="N875" s="14" t="s">
        <v>67</v>
      </c>
      <c r="O875" s="14" t="s">
        <v>68</v>
      </c>
      <c r="P875" s="14" t="s">
        <v>3303</v>
      </c>
      <c r="Q875" s="14"/>
      <c r="R875" s="14"/>
      <c r="S875" s="14"/>
      <c r="T875" s="14">
        <v>177194</v>
      </c>
      <c r="U875" s="14">
        <v>612466</v>
      </c>
    </row>
    <row r="876" spans="1:21">
      <c r="A876" s="17">
        <v>13</v>
      </c>
      <c r="B876" s="15" t="s">
        <v>10</v>
      </c>
      <c r="C876" s="17">
        <v>147</v>
      </c>
      <c r="D876" s="14" t="s">
        <v>268</v>
      </c>
      <c r="E876" s="14" t="str">
        <f t="shared" si="13"/>
        <v>בית שמש. מספר סניף: 147</v>
      </c>
      <c r="F876" s="14" t="s">
        <v>3304</v>
      </c>
      <c r="G876" s="14" t="s">
        <v>268</v>
      </c>
      <c r="H876" s="14">
        <v>9908111</v>
      </c>
      <c r="I876" s="14"/>
      <c r="J876" s="14" t="s">
        <v>3229</v>
      </c>
      <c r="K876" s="14" t="s">
        <v>3305</v>
      </c>
      <c r="L876" s="14"/>
      <c r="M876" s="14" t="s">
        <v>66</v>
      </c>
      <c r="N876" s="14" t="s">
        <v>67</v>
      </c>
      <c r="O876" s="14" t="s">
        <v>68</v>
      </c>
      <c r="P876" s="14" t="s">
        <v>3306</v>
      </c>
      <c r="Q876" s="14"/>
      <c r="R876" s="14"/>
      <c r="S876" s="14"/>
      <c r="T876" s="14">
        <v>199463</v>
      </c>
      <c r="U876" s="14">
        <v>626314</v>
      </c>
    </row>
    <row r="877" spans="1:21">
      <c r="A877" s="17">
        <v>13</v>
      </c>
      <c r="B877" s="15" t="s">
        <v>10</v>
      </c>
      <c r="C877" s="17">
        <v>148</v>
      </c>
      <c r="D877" s="14" t="s">
        <v>3307</v>
      </c>
      <c r="E877" s="14" t="str">
        <f t="shared" si="13"/>
        <v>רימונים בני ברק. מספר סניף: 148</v>
      </c>
      <c r="F877" s="14" t="s">
        <v>3308</v>
      </c>
      <c r="G877" s="14" t="s">
        <v>295</v>
      </c>
      <c r="H877" s="14">
        <v>5137705</v>
      </c>
      <c r="I877" s="14"/>
      <c r="J877" s="14" t="s">
        <v>3229</v>
      </c>
      <c r="K877" s="14" t="s">
        <v>3309</v>
      </c>
      <c r="L877" s="14"/>
      <c r="M877" s="14" t="s">
        <v>66</v>
      </c>
      <c r="N877" s="14" t="s">
        <v>67</v>
      </c>
      <c r="O877" s="14" t="s">
        <v>84</v>
      </c>
      <c r="P877" s="14" t="s">
        <v>3310</v>
      </c>
      <c r="Q877" s="14"/>
      <c r="R877" s="14"/>
      <c r="S877" s="14"/>
      <c r="T877" s="14">
        <v>184954</v>
      </c>
      <c r="U877" s="14">
        <v>666472</v>
      </c>
    </row>
    <row r="878" spans="1:21">
      <c r="A878" s="17">
        <v>13</v>
      </c>
      <c r="B878" s="15" t="s">
        <v>10</v>
      </c>
      <c r="C878" s="17">
        <v>152</v>
      </c>
      <c r="D878" s="14" t="s">
        <v>447</v>
      </c>
      <c r="E878" s="14" t="str">
        <f t="shared" si="13"/>
        <v>הוד השרון. מספר סניף: 152</v>
      </c>
      <c r="F878" s="14" t="s">
        <v>3311</v>
      </c>
      <c r="G878" s="14" t="s">
        <v>447</v>
      </c>
      <c r="H878" s="14">
        <v>4528444</v>
      </c>
      <c r="I878" s="14"/>
      <c r="J878" s="14" t="s">
        <v>3229</v>
      </c>
      <c r="K878" s="14" t="s">
        <v>3312</v>
      </c>
      <c r="L878" s="14"/>
      <c r="M878" s="14" t="s">
        <v>66</v>
      </c>
      <c r="N878" s="14" t="s">
        <v>67</v>
      </c>
      <c r="O878" s="14" t="s">
        <v>68</v>
      </c>
      <c r="P878" s="14" t="s">
        <v>3313</v>
      </c>
      <c r="Q878" s="14"/>
      <c r="R878" s="14"/>
      <c r="S878" s="14"/>
      <c r="T878" s="14">
        <v>190947</v>
      </c>
      <c r="U878" s="14">
        <v>674510</v>
      </c>
    </row>
    <row r="879" spans="1:21">
      <c r="A879" s="17">
        <v>13</v>
      </c>
      <c r="B879" s="15" t="s">
        <v>10</v>
      </c>
      <c r="C879" s="17">
        <v>153</v>
      </c>
      <c r="D879" s="14" t="s">
        <v>3314</v>
      </c>
      <c r="E879" s="14" t="str">
        <f t="shared" si="13"/>
        <v>הקריות. מספר סניף: 153</v>
      </c>
      <c r="F879" s="14" t="s">
        <v>3315</v>
      </c>
      <c r="G879" s="14" t="s">
        <v>358</v>
      </c>
      <c r="H879" s="14">
        <v>2636211</v>
      </c>
      <c r="I879" s="14"/>
      <c r="J879" s="14" t="s">
        <v>3229</v>
      </c>
      <c r="K879" s="14" t="s">
        <v>3316</v>
      </c>
      <c r="L879" s="14"/>
      <c r="M879" s="14" t="s">
        <v>66</v>
      </c>
      <c r="N879" s="14" t="s">
        <v>67</v>
      </c>
      <c r="O879" s="14" t="s">
        <v>68</v>
      </c>
      <c r="P879" s="14" t="s">
        <v>3317</v>
      </c>
      <c r="Q879" s="14"/>
      <c r="R879" s="14"/>
      <c r="S879" s="14"/>
      <c r="T879" s="14">
        <v>207649</v>
      </c>
      <c r="U879" s="14">
        <v>747783</v>
      </c>
    </row>
    <row r="880" spans="1:21">
      <c r="A880" s="17">
        <v>13</v>
      </c>
      <c r="B880" s="15" t="s">
        <v>10</v>
      </c>
      <c r="C880" s="17">
        <v>154</v>
      </c>
      <c r="D880" s="14" t="s">
        <v>91</v>
      </c>
      <c r="E880" s="14" t="str">
        <f t="shared" si="13"/>
        <v>מודיעין. מספר סניף: 154</v>
      </c>
      <c r="F880" s="14" t="s">
        <v>3318</v>
      </c>
      <c r="G880" s="14" t="s">
        <v>91</v>
      </c>
      <c r="H880" s="14">
        <v>7177683</v>
      </c>
      <c r="I880" s="14"/>
      <c r="J880" s="14" t="s">
        <v>3229</v>
      </c>
      <c r="K880" s="14" t="s">
        <v>3319</v>
      </c>
      <c r="L880" s="14"/>
      <c r="M880" s="14" t="s">
        <v>66</v>
      </c>
      <c r="N880" s="14" t="s">
        <v>67</v>
      </c>
      <c r="O880" s="14" t="s">
        <v>84</v>
      </c>
      <c r="P880" s="14" t="s">
        <v>3320</v>
      </c>
      <c r="Q880" s="14"/>
      <c r="R880" s="14"/>
      <c r="S880" s="14"/>
      <c r="T880" s="14">
        <v>199929</v>
      </c>
      <c r="U880" s="14">
        <v>646041</v>
      </c>
    </row>
    <row r="881" spans="1:21">
      <c r="A881" s="17">
        <v>13</v>
      </c>
      <c r="B881" s="15" t="s">
        <v>10</v>
      </c>
      <c r="C881" s="17">
        <v>155</v>
      </c>
      <c r="D881" s="14" t="s">
        <v>171</v>
      </c>
      <c r="E881" s="14" t="str">
        <f t="shared" si="13"/>
        <v>רמת השרון. מספר סניף: 155</v>
      </c>
      <c r="F881" s="14" t="s">
        <v>2727</v>
      </c>
      <c r="G881" s="14" t="s">
        <v>171</v>
      </c>
      <c r="H881" s="14">
        <v>4723716</v>
      </c>
      <c r="I881" s="14"/>
      <c r="J881" s="14" t="s">
        <v>3229</v>
      </c>
      <c r="K881" s="14" t="s">
        <v>3321</v>
      </c>
      <c r="L881" s="14"/>
      <c r="M881" s="14" t="s">
        <v>285</v>
      </c>
      <c r="N881" s="14" t="s">
        <v>67</v>
      </c>
      <c r="O881" s="14" t="s">
        <v>84</v>
      </c>
      <c r="P881" s="14" t="s">
        <v>3322</v>
      </c>
      <c r="Q881" s="14"/>
      <c r="R881" s="14"/>
      <c r="S881" s="14"/>
      <c r="T881" s="14">
        <v>185056</v>
      </c>
      <c r="U881" s="14">
        <v>672837</v>
      </c>
    </row>
    <row r="882" spans="1:21">
      <c r="A882" s="17">
        <v>13</v>
      </c>
      <c r="B882" s="15" t="s">
        <v>10</v>
      </c>
      <c r="C882" s="17">
        <v>156</v>
      </c>
      <c r="D882" s="14" t="s">
        <v>719</v>
      </c>
      <c r="E882" s="14" t="str">
        <f t="shared" si="13"/>
        <v>כפר גנים. מספר סניף: 156</v>
      </c>
      <c r="F882" s="14" t="s">
        <v>3323</v>
      </c>
      <c r="G882" s="14" t="s">
        <v>107</v>
      </c>
      <c r="H882" s="14">
        <v>4940033</v>
      </c>
      <c r="I882" s="14"/>
      <c r="J882" s="14" t="s">
        <v>3229</v>
      </c>
      <c r="K882" s="14" t="s">
        <v>3324</v>
      </c>
      <c r="L882" s="14"/>
      <c r="M882" s="14" t="s">
        <v>285</v>
      </c>
      <c r="N882" s="14" t="s">
        <v>67</v>
      </c>
      <c r="O882" s="14" t="s">
        <v>84</v>
      </c>
      <c r="P882" s="14" t="s">
        <v>3325</v>
      </c>
      <c r="Q882" s="14"/>
      <c r="R882" s="14"/>
      <c r="S882" s="14"/>
      <c r="T882" s="14">
        <v>188410</v>
      </c>
      <c r="U882" s="14">
        <v>665251</v>
      </c>
    </row>
    <row r="883" spans="1:21">
      <c r="A883" s="17">
        <v>13</v>
      </c>
      <c r="B883" s="15" t="s">
        <v>10</v>
      </c>
      <c r="C883" s="17">
        <v>157</v>
      </c>
      <c r="D883" s="14" t="s">
        <v>3326</v>
      </c>
      <c r="E883" s="14" t="str">
        <f t="shared" si="13"/>
        <v>כיכר המדינה. מספר סניף: 157</v>
      </c>
      <c r="F883" s="14" t="s">
        <v>3327</v>
      </c>
      <c r="G883" s="14" t="s">
        <v>88</v>
      </c>
      <c r="H883" s="14">
        <v>6209105</v>
      </c>
      <c r="I883" s="14"/>
      <c r="J883" s="14" t="s">
        <v>3229</v>
      </c>
      <c r="K883" s="14" t="s">
        <v>3328</v>
      </c>
      <c r="L883" s="14" t="s">
        <v>3329</v>
      </c>
      <c r="M883" s="14" t="s">
        <v>285</v>
      </c>
      <c r="N883" s="14" t="s">
        <v>67</v>
      </c>
      <c r="O883" s="14" t="s">
        <v>84</v>
      </c>
      <c r="P883" s="14" t="s">
        <v>3330</v>
      </c>
      <c r="Q883" s="14"/>
      <c r="R883" s="14"/>
      <c r="S883" s="14"/>
      <c r="T883" s="14">
        <v>180275</v>
      </c>
      <c r="U883" s="14">
        <v>665773</v>
      </c>
    </row>
    <row r="884" spans="1:21">
      <c r="A884" s="17">
        <v>13</v>
      </c>
      <c r="B884" s="15" t="s">
        <v>10</v>
      </c>
      <c r="C884" s="17">
        <v>158</v>
      </c>
      <c r="D884" s="14" t="s">
        <v>72</v>
      </c>
      <c r="E884" s="14" t="str">
        <f t="shared" si="13"/>
        <v>חולון. מספר סניף: 158</v>
      </c>
      <c r="F884" s="14" t="s">
        <v>1494</v>
      </c>
      <c r="G884" s="14" t="s">
        <v>72</v>
      </c>
      <c r="H884" s="14">
        <v>5845907</v>
      </c>
      <c r="I884" s="14"/>
      <c r="J884" s="14" t="s">
        <v>3229</v>
      </c>
      <c r="K884" s="14" t="s">
        <v>3331</v>
      </c>
      <c r="L884" s="14" t="s">
        <v>3332</v>
      </c>
      <c r="M884" s="14" t="s">
        <v>66</v>
      </c>
      <c r="N884" s="14"/>
      <c r="O884" s="14" t="s">
        <v>84</v>
      </c>
      <c r="P884" s="14" t="s">
        <v>2711</v>
      </c>
      <c r="Q884" s="14"/>
      <c r="R884" s="14"/>
      <c r="S884" s="14"/>
      <c r="T884" s="14">
        <v>179233</v>
      </c>
      <c r="U884" s="14">
        <v>657387</v>
      </c>
    </row>
    <row r="885" spans="1:21">
      <c r="A885" s="17">
        <v>13</v>
      </c>
      <c r="B885" s="15" t="s">
        <v>10</v>
      </c>
      <c r="C885" s="17">
        <v>190</v>
      </c>
      <c r="D885" s="14" t="s">
        <v>179</v>
      </c>
      <c r="E885" s="14" t="str">
        <f t="shared" si="13"/>
        <v>נהריה. מספר סניף: 190</v>
      </c>
      <c r="F885" s="14" t="s">
        <v>3333</v>
      </c>
      <c r="G885" s="14" t="s">
        <v>179</v>
      </c>
      <c r="H885" s="14">
        <v>2240117</v>
      </c>
      <c r="I885" s="14"/>
      <c r="J885" s="14" t="s">
        <v>3229</v>
      </c>
      <c r="K885" s="14" t="s">
        <v>3334</v>
      </c>
      <c r="L885" s="14"/>
      <c r="M885" s="14" t="s">
        <v>66</v>
      </c>
      <c r="N885" s="14"/>
      <c r="O885" s="14" t="s">
        <v>84</v>
      </c>
      <c r="P885" s="14" t="s">
        <v>113</v>
      </c>
      <c r="Q885" s="14"/>
      <c r="R885" s="14"/>
      <c r="S885" s="14"/>
      <c r="T885" s="14">
        <v>209201</v>
      </c>
      <c r="U885" s="14">
        <v>767964</v>
      </c>
    </row>
    <row r="886" spans="1:21">
      <c r="A886" s="17">
        <v>13</v>
      </c>
      <c r="B886" s="15" t="s">
        <v>10</v>
      </c>
      <c r="C886" s="17">
        <v>192</v>
      </c>
      <c r="D886" s="14" t="s">
        <v>129</v>
      </c>
      <c r="E886" s="14" t="str">
        <f t="shared" si="13"/>
        <v>אשקלון. מספר סניף: 192</v>
      </c>
      <c r="F886" s="14" t="s">
        <v>3335</v>
      </c>
      <c r="G886" s="14" t="s">
        <v>129</v>
      </c>
      <c r="H886" s="14">
        <v>7859507</v>
      </c>
      <c r="I886" s="14"/>
      <c r="J886" s="14" t="s">
        <v>3229</v>
      </c>
      <c r="K886" s="14" t="s">
        <v>3336</v>
      </c>
      <c r="L886" s="14"/>
      <c r="M886" s="14" t="s">
        <v>66</v>
      </c>
      <c r="N886" s="14"/>
      <c r="O886" s="14" t="s">
        <v>84</v>
      </c>
      <c r="P886" s="14" t="s">
        <v>113</v>
      </c>
      <c r="Q886" s="14"/>
      <c r="R886" s="14"/>
      <c r="S886" s="14"/>
      <c r="T886" s="14">
        <v>160755</v>
      </c>
      <c r="U886" s="14">
        <v>619352</v>
      </c>
    </row>
    <row r="887" spans="1:21">
      <c r="A887" s="17">
        <v>13</v>
      </c>
      <c r="B887" s="15" t="s">
        <v>10</v>
      </c>
      <c r="C887" s="17">
        <v>196</v>
      </c>
      <c r="D887" s="14" t="s">
        <v>3337</v>
      </c>
      <c r="E887" s="14" t="str">
        <f t="shared" si="13"/>
        <v>הנהלה. מספר סניף: 196</v>
      </c>
      <c r="F887" s="14" t="s">
        <v>3243</v>
      </c>
      <c r="G887" s="14" t="s">
        <v>88</v>
      </c>
      <c r="H887" s="14">
        <v>6514304</v>
      </c>
      <c r="I887" s="14">
        <v>2428</v>
      </c>
      <c r="J887" s="14" t="s">
        <v>3229</v>
      </c>
      <c r="K887" s="14" t="s">
        <v>3338</v>
      </c>
      <c r="L887" s="14"/>
      <c r="M887" s="14" t="s">
        <v>285</v>
      </c>
      <c r="N887" s="14"/>
      <c r="O887" s="14" t="s">
        <v>576</v>
      </c>
      <c r="P887" s="14" t="s">
        <v>3339</v>
      </c>
      <c r="Q887" s="14"/>
      <c r="R887" s="14"/>
      <c r="S887" s="14"/>
      <c r="T887" s="14">
        <v>178475</v>
      </c>
      <c r="U887" s="14">
        <v>663526</v>
      </c>
    </row>
    <row r="888" spans="1:21">
      <c r="A888" s="17">
        <v>13</v>
      </c>
      <c r="B888" s="15" t="s">
        <v>10</v>
      </c>
      <c r="C888" s="17">
        <v>197</v>
      </c>
      <c r="D888" s="14" t="s">
        <v>3337</v>
      </c>
      <c r="E888" s="14" t="str">
        <f t="shared" si="13"/>
        <v>הנהלה. מספר סניף: 197</v>
      </c>
      <c r="F888" s="14" t="s">
        <v>3243</v>
      </c>
      <c r="G888" s="14" t="s">
        <v>88</v>
      </c>
      <c r="H888" s="14">
        <v>6514304</v>
      </c>
      <c r="I888" s="14"/>
      <c r="J888" s="14" t="s">
        <v>3340</v>
      </c>
      <c r="K888" s="14" t="s">
        <v>3341</v>
      </c>
      <c r="L888" s="14"/>
      <c r="M888" s="14" t="s">
        <v>285</v>
      </c>
      <c r="N888" s="14"/>
      <c r="O888" s="14" t="s">
        <v>576</v>
      </c>
      <c r="P888" s="14" t="s">
        <v>3339</v>
      </c>
      <c r="Q888" s="14"/>
      <c r="R888" s="14"/>
      <c r="S888" s="14"/>
      <c r="T888" s="14">
        <v>178475</v>
      </c>
      <c r="U888" s="14">
        <v>663526</v>
      </c>
    </row>
    <row r="889" spans="1:21">
      <c r="A889" s="17">
        <v>13</v>
      </c>
      <c r="B889" s="15" t="s">
        <v>10</v>
      </c>
      <c r="C889" s="17">
        <v>198</v>
      </c>
      <c r="D889" s="14" t="s">
        <v>3337</v>
      </c>
      <c r="E889" s="14" t="str">
        <f t="shared" si="13"/>
        <v>הנהלה. מספר סניף: 198</v>
      </c>
      <c r="F889" s="14" t="s">
        <v>3243</v>
      </c>
      <c r="G889" s="14" t="s">
        <v>88</v>
      </c>
      <c r="H889" s="14">
        <v>6514304</v>
      </c>
      <c r="I889" s="14">
        <v>2428</v>
      </c>
      <c r="J889" s="14" t="s">
        <v>3340</v>
      </c>
      <c r="K889" s="14" t="s">
        <v>3341</v>
      </c>
      <c r="L889" s="14"/>
      <c r="M889" s="14" t="s">
        <v>285</v>
      </c>
      <c r="N889" s="14"/>
      <c r="O889" s="14" t="s">
        <v>576</v>
      </c>
      <c r="P889" s="14" t="s">
        <v>3339</v>
      </c>
      <c r="Q889" s="14"/>
      <c r="R889" s="14"/>
      <c r="S889" s="14"/>
      <c r="T889" s="14">
        <v>178475</v>
      </c>
      <c r="U889" s="14">
        <v>663526</v>
      </c>
    </row>
    <row r="890" spans="1:21">
      <c r="A890" s="17">
        <v>13</v>
      </c>
      <c r="B890" s="15" t="s">
        <v>10</v>
      </c>
      <c r="C890" s="17">
        <v>992</v>
      </c>
      <c r="D890" s="14" t="s">
        <v>3342</v>
      </c>
      <c r="E890" s="14" t="str">
        <f t="shared" si="13"/>
        <v>משכנתאות. מספר סניף: 992</v>
      </c>
      <c r="F890" s="14" t="s">
        <v>3343</v>
      </c>
      <c r="G890" s="14" t="s">
        <v>88</v>
      </c>
      <c r="H890" s="14">
        <v>6525101</v>
      </c>
      <c r="I890" s="14"/>
      <c r="J890" s="14" t="s">
        <v>3344</v>
      </c>
      <c r="K890" s="14" t="s">
        <v>3345</v>
      </c>
      <c r="L890" s="14"/>
      <c r="M890" s="14" t="s">
        <v>66</v>
      </c>
      <c r="N890" s="14"/>
      <c r="O890" s="14" t="s">
        <v>68</v>
      </c>
      <c r="P890" s="14" t="s">
        <v>3346</v>
      </c>
      <c r="Q890" s="14"/>
      <c r="R890" s="14"/>
      <c r="S890" s="14"/>
      <c r="T890" s="14">
        <v>178475</v>
      </c>
      <c r="U890" s="14">
        <v>663526</v>
      </c>
    </row>
    <row r="891" spans="1:21">
      <c r="A891" s="17">
        <v>14</v>
      </c>
      <c r="B891" s="15" t="s">
        <v>3347</v>
      </c>
      <c r="C891" s="17">
        <v>177</v>
      </c>
      <c r="D891" s="14" t="s">
        <v>3348</v>
      </c>
      <c r="E891" s="14" t="str">
        <f t="shared" si="13"/>
        <v>עובדה. מספר סניף: 177</v>
      </c>
      <c r="F891" s="14" t="s">
        <v>3349</v>
      </c>
      <c r="G891" s="14" t="s">
        <v>3350</v>
      </c>
      <c r="H891" s="14">
        <v>8800000</v>
      </c>
      <c r="I891" s="14"/>
      <c r="J891" s="14" t="s">
        <v>3351</v>
      </c>
      <c r="K891" s="14" t="s">
        <v>3352</v>
      </c>
      <c r="L891" s="14"/>
      <c r="M891" s="14" t="s">
        <v>285</v>
      </c>
      <c r="N891" s="14" t="s">
        <v>74</v>
      </c>
      <c r="O891" s="14" t="s">
        <v>68</v>
      </c>
      <c r="P891" s="14" t="s">
        <v>113</v>
      </c>
      <c r="Q891" s="14"/>
      <c r="R891" s="14"/>
      <c r="S891" s="14"/>
      <c r="T891" s="14">
        <v>196163</v>
      </c>
      <c r="U891" s="14">
        <v>385257</v>
      </c>
    </row>
    <row r="892" spans="1:21">
      <c r="A892" s="17">
        <v>14</v>
      </c>
      <c r="B892" s="15" t="s">
        <v>3347</v>
      </c>
      <c r="C892" s="17">
        <v>179</v>
      </c>
      <c r="D892" s="14" t="s">
        <v>991</v>
      </c>
      <c r="E892" s="14" t="str">
        <f t="shared" si="13"/>
        <v>גבעתיים. מספר סניף: 179</v>
      </c>
      <c r="F892" s="14" t="s">
        <v>3353</v>
      </c>
      <c r="G892" s="14" t="s">
        <v>88</v>
      </c>
      <c r="H892" s="14"/>
      <c r="I892" s="14"/>
      <c r="J892" s="14" t="s">
        <v>3354</v>
      </c>
      <c r="K892" s="14" t="s">
        <v>3355</v>
      </c>
      <c r="L892" s="14"/>
      <c r="M892" s="14" t="s">
        <v>285</v>
      </c>
      <c r="N892" s="14" t="s">
        <v>74</v>
      </c>
      <c r="O892" s="14" t="s">
        <v>68</v>
      </c>
      <c r="P892" s="14" t="s">
        <v>3356</v>
      </c>
      <c r="Q892" s="14"/>
      <c r="R892" s="14"/>
      <c r="S892" s="14"/>
      <c r="T892" s="14">
        <v>182502</v>
      </c>
      <c r="U892" s="14">
        <v>663408</v>
      </c>
    </row>
    <row r="893" spans="1:21">
      <c r="A893" s="17">
        <v>14</v>
      </c>
      <c r="B893" s="15" t="s">
        <v>3347</v>
      </c>
      <c r="C893" s="17">
        <v>186</v>
      </c>
      <c r="D893" s="14" t="s">
        <v>3357</v>
      </c>
      <c r="E893" s="14" t="str">
        <f t="shared" si="13"/>
        <v>חיל הים - חיפה. מספר סניף: 186</v>
      </c>
      <c r="F893" s="14" t="s">
        <v>3358</v>
      </c>
      <c r="G893" s="14" t="s">
        <v>174</v>
      </c>
      <c r="H893" s="14"/>
      <c r="I893" s="14"/>
      <c r="J893" s="14" t="s">
        <v>3359</v>
      </c>
      <c r="K893" s="14" t="s">
        <v>3360</v>
      </c>
      <c r="L893" s="14"/>
      <c r="M893" s="14" t="s">
        <v>285</v>
      </c>
      <c r="N893" s="14" t="s">
        <v>74</v>
      </c>
      <c r="O893" s="14" t="s">
        <v>68</v>
      </c>
      <c r="P893" s="14" t="s">
        <v>3361</v>
      </c>
      <c r="Q893" s="14"/>
      <c r="R893" s="14"/>
      <c r="S893" s="14"/>
      <c r="T893" s="14">
        <v>199088</v>
      </c>
      <c r="U893" s="14">
        <v>663362</v>
      </c>
    </row>
    <row r="894" spans="1:21">
      <c r="A894" s="17">
        <v>14</v>
      </c>
      <c r="B894" s="15" t="s">
        <v>3347</v>
      </c>
      <c r="C894" s="17">
        <v>313</v>
      </c>
      <c r="D894" s="14" t="s">
        <v>769</v>
      </c>
      <c r="E894" s="14" t="str">
        <f t="shared" si="13"/>
        <v>ראש פינה. מספר סניף: 313</v>
      </c>
      <c r="F894" s="14" t="s">
        <v>3362</v>
      </c>
      <c r="G894" s="14" t="s">
        <v>769</v>
      </c>
      <c r="H894" s="14">
        <v>1200000</v>
      </c>
      <c r="I894" s="14"/>
      <c r="J894" s="14" t="s">
        <v>3363</v>
      </c>
      <c r="K894" s="14" t="s">
        <v>3364</v>
      </c>
      <c r="L894" s="14"/>
      <c r="M894" s="14" t="s">
        <v>285</v>
      </c>
      <c r="N894" s="14" t="s">
        <v>67</v>
      </c>
      <c r="O894" s="14" t="s">
        <v>68</v>
      </c>
      <c r="P894" s="14" t="s">
        <v>3365</v>
      </c>
      <c r="Q894" s="14"/>
      <c r="R894" s="14"/>
      <c r="S894" s="14"/>
      <c r="T894" s="14">
        <v>251805</v>
      </c>
      <c r="U894" s="14">
        <v>763849</v>
      </c>
    </row>
    <row r="895" spans="1:21">
      <c r="A895" s="17">
        <v>14</v>
      </c>
      <c r="B895" s="15" t="s">
        <v>3347</v>
      </c>
      <c r="C895" s="17">
        <v>314</v>
      </c>
      <c r="D895" s="14" t="s">
        <v>169</v>
      </c>
      <c r="E895" s="14" t="str">
        <f t="shared" si="13"/>
        <v>גלילות. מספר סניף: 314</v>
      </c>
      <c r="F895" s="14" t="s">
        <v>3366</v>
      </c>
      <c r="G895" s="14" t="s">
        <v>171</v>
      </c>
      <c r="H895" s="14"/>
      <c r="I895" s="14"/>
      <c r="J895" s="14" t="s">
        <v>3367</v>
      </c>
      <c r="K895" s="14" t="s">
        <v>3368</v>
      </c>
      <c r="L895" s="14"/>
      <c r="M895" s="14" t="s">
        <v>66</v>
      </c>
      <c r="N895" s="14" t="s">
        <v>74</v>
      </c>
      <c r="O895" s="14" t="s">
        <v>84</v>
      </c>
      <c r="P895" s="14" t="s">
        <v>3365</v>
      </c>
      <c r="Q895" s="14"/>
      <c r="R895" s="14"/>
      <c r="S895" s="14"/>
      <c r="T895" s="14">
        <v>183258</v>
      </c>
      <c r="U895" s="14">
        <v>671688</v>
      </c>
    </row>
    <row r="896" spans="1:21">
      <c r="A896" s="17">
        <v>14</v>
      </c>
      <c r="B896" s="15" t="s">
        <v>3347</v>
      </c>
      <c r="C896" s="17">
        <v>315</v>
      </c>
      <c r="D896" s="14" t="s">
        <v>91</v>
      </c>
      <c r="E896" s="14" t="str">
        <f t="shared" si="13"/>
        <v>מודיעין. מספר סניף: 315</v>
      </c>
      <c r="F896" s="14" t="s">
        <v>3369</v>
      </c>
      <c r="G896" s="14" t="s">
        <v>91</v>
      </c>
      <c r="H896" s="14">
        <v>7177683</v>
      </c>
      <c r="I896" s="14"/>
      <c r="J896" s="14" t="s">
        <v>3370</v>
      </c>
      <c r="K896" s="14" t="s">
        <v>3371</v>
      </c>
      <c r="L896" s="14"/>
      <c r="M896" s="14" t="s">
        <v>66</v>
      </c>
      <c r="N896" s="14" t="s">
        <v>67</v>
      </c>
      <c r="O896" s="14" t="s">
        <v>84</v>
      </c>
      <c r="P896" s="14" t="s">
        <v>3365</v>
      </c>
      <c r="Q896" s="14"/>
      <c r="R896" s="14"/>
      <c r="S896" s="14"/>
      <c r="T896" s="14">
        <v>199895</v>
      </c>
      <c r="U896" s="14">
        <v>646130</v>
      </c>
    </row>
    <row r="897" spans="1:21">
      <c r="A897" s="17">
        <v>14</v>
      </c>
      <c r="B897" s="15" t="s">
        <v>3347</v>
      </c>
      <c r="C897" s="17">
        <v>316</v>
      </c>
      <c r="D897" s="14" t="s">
        <v>652</v>
      </c>
      <c r="E897" s="14" t="str">
        <f t="shared" si="13"/>
        <v>רמת פולג. מספר סניף: 316</v>
      </c>
      <c r="F897" s="14" t="s">
        <v>3372</v>
      </c>
      <c r="G897" s="14" t="s">
        <v>148</v>
      </c>
      <c r="H897" s="14">
        <v>4250405</v>
      </c>
      <c r="I897" s="14">
        <v>8603</v>
      </c>
      <c r="J897" s="14" t="s">
        <v>3373</v>
      </c>
      <c r="K897" s="14" t="s">
        <v>3374</v>
      </c>
      <c r="L897" s="14"/>
      <c r="M897" s="14" t="s">
        <v>66</v>
      </c>
      <c r="N897" s="14" t="s">
        <v>74</v>
      </c>
      <c r="O897" s="14" t="s">
        <v>84</v>
      </c>
      <c r="P897" s="14" t="s">
        <v>3365</v>
      </c>
      <c r="Q897" s="14"/>
      <c r="R897" s="14"/>
      <c r="S897" s="14"/>
      <c r="T897" s="14">
        <v>186922</v>
      </c>
      <c r="U897" s="14">
        <v>686806</v>
      </c>
    </row>
    <row r="898" spans="1:21">
      <c r="A898" s="17">
        <v>14</v>
      </c>
      <c r="B898" s="15" t="s">
        <v>3347</v>
      </c>
      <c r="C898" s="17">
        <v>317</v>
      </c>
      <c r="D898" s="14" t="s">
        <v>3375</v>
      </c>
      <c r="E898" s="14" t="str">
        <f t="shared" si="13"/>
        <v>כפר-גנים. מספר סניף: 317</v>
      </c>
      <c r="F898" s="14" t="s">
        <v>3376</v>
      </c>
      <c r="G898" s="14" t="s">
        <v>107</v>
      </c>
      <c r="H898" s="14">
        <v>4937999</v>
      </c>
      <c r="I898" s="14"/>
      <c r="J898" s="14" t="s">
        <v>3377</v>
      </c>
      <c r="K898" s="14" t="s">
        <v>3378</v>
      </c>
      <c r="L898" s="14"/>
      <c r="M898" s="14" t="s">
        <v>66</v>
      </c>
      <c r="N898" s="14" t="s">
        <v>67</v>
      </c>
      <c r="O898" s="14" t="s">
        <v>84</v>
      </c>
      <c r="P898" s="14" t="s">
        <v>3365</v>
      </c>
      <c r="Q898" s="14"/>
      <c r="R898" s="14"/>
      <c r="S898" s="14"/>
      <c r="T898" s="14">
        <v>188419</v>
      </c>
      <c r="U898" s="14">
        <v>665233</v>
      </c>
    </row>
    <row r="899" spans="1:21">
      <c r="A899" s="17">
        <v>14</v>
      </c>
      <c r="B899" s="15" t="s">
        <v>3347</v>
      </c>
      <c r="C899" s="17">
        <v>318</v>
      </c>
      <c r="D899" s="14" t="s">
        <v>2012</v>
      </c>
      <c r="E899" s="14" t="str">
        <f t="shared" ref="E899:E962" si="14">D899&amp;"."&amp;" "&amp;"מספר סניף:"&amp;" "&amp;C899</f>
        <v>נווה זאב. מספר סניף: 318</v>
      </c>
      <c r="F899" s="14" t="s">
        <v>3379</v>
      </c>
      <c r="G899" s="14" t="s">
        <v>98</v>
      </c>
      <c r="H899" s="14">
        <v>8425807</v>
      </c>
      <c r="I899" s="14"/>
      <c r="J899" s="14" t="s">
        <v>3380</v>
      </c>
      <c r="K899" s="14" t="s">
        <v>3381</v>
      </c>
      <c r="L899" s="14"/>
      <c r="M899" s="14" t="s">
        <v>285</v>
      </c>
      <c r="N899" s="14" t="s">
        <v>67</v>
      </c>
      <c r="O899" s="14" t="s">
        <v>84</v>
      </c>
      <c r="P899" s="14" t="s">
        <v>3382</v>
      </c>
      <c r="Q899" s="14"/>
      <c r="R899" s="14"/>
      <c r="S899" s="14"/>
      <c r="T899" s="14">
        <v>178634</v>
      </c>
      <c r="U899" s="14">
        <v>572120</v>
      </c>
    </row>
    <row r="900" spans="1:21">
      <c r="A900" s="17">
        <v>14</v>
      </c>
      <c r="B900" s="15" t="s">
        <v>3347</v>
      </c>
      <c r="C900" s="17">
        <v>321</v>
      </c>
      <c r="D900" s="14" t="s">
        <v>3383</v>
      </c>
      <c r="E900" s="14" t="str">
        <f t="shared" si="14"/>
        <v>המרכז למימון מתמחה. מספר סניף: 321</v>
      </c>
      <c r="F900" s="14" t="s">
        <v>3384</v>
      </c>
      <c r="G900" s="14" t="s">
        <v>146</v>
      </c>
      <c r="H900" s="14">
        <v>5268104</v>
      </c>
      <c r="I900" s="14">
        <v>3506</v>
      </c>
      <c r="J900" s="14" t="s">
        <v>3385</v>
      </c>
      <c r="K900" s="14" t="s">
        <v>3386</v>
      </c>
      <c r="L900" s="14"/>
      <c r="M900" s="14" t="s">
        <v>285</v>
      </c>
      <c r="N900" s="14"/>
      <c r="O900" s="14" t="s">
        <v>68</v>
      </c>
      <c r="P900" s="14" t="s">
        <v>3365</v>
      </c>
      <c r="Q900" s="14"/>
      <c r="R900" s="14"/>
      <c r="S900" s="14"/>
      <c r="T900" s="14">
        <v>181693</v>
      </c>
      <c r="U900" s="14">
        <v>765730</v>
      </c>
    </row>
    <row r="901" spans="1:21">
      <c r="A901" s="17">
        <v>14</v>
      </c>
      <c r="B901" s="15" t="s">
        <v>3347</v>
      </c>
      <c r="C901" s="17">
        <v>338</v>
      </c>
      <c r="D901" s="14" t="s">
        <v>3387</v>
      </c>
      <c r="E901" s="14" t="str">
        <f t="shared" si="14"/>
        <v>לקוחות נבחרים. מספר סניף: 338</v>
      </c>
      <c r="F901" s="14" t="s">
        <v>3388</v>
      </c>
      <c r="G901" s="14" t="s">
        <v>157</v>
      </c>
      <c r="H901" s="14">
        <v>7565841</v>
      </c>
      <c r="I901" s="14"/>
      <c r="J901" s="14" t="s">
        <v>3389</v>
      </c>
      <c r="K901" s="14" t="s">
        <v>3390</v>
      </c>
      <c r="L901" s="14"/>
      <c r="M901" s="14" t="s">
        <v>66</v>
      </c>
      <c r="N901" s="14" t="s">
        <v>74</v>
      </c>
      <c r="O901" s="14" t="s">
        <v>68</v>
      </c>
      <c r="P901" s="14" t="s">
        <v>3391</v>
      </c>
      <c r="Q901" s="14"/>
      <c r="R901" s="14"/>
      <c r="S901" s="14"/>
      <c r="T901" s="14">
        <v>178209</v>
      </c>
      <c r="U901" s="14">
        <v>654843</v>
      </c>
    </row>
    <row r="902" spans="1:21">
      <c r="A902" s="17">
        <v>14</v>
      </c>
      <c r="B902" s="15" t="s">
        <v>3347</v>
      </c>
      <c r="C902" s="17">
        <v>341</v>
      </c>
      <c r="D902" s="14" t="s">
        <v>1834</v>
      </c>
      <c r="E902" s="14" t="str">
        <f t="shared" si="14"/>
        <v>צריפין. מספר סניף: 341</v>
      </c>
      <c r="F902" s="14" t="s">
        <v>3392</v>
      </c>
      <c r="G902" s="14" t="s">
        <v>1834</v>
      </c>
      <c r="H902" s="14">
        <v>6093000</v>
      </c>
      <c r="I902" s="14"/>
      <c r="J902" s="14" t="s">
        <v>3393</v>
      </c>
      <c r="K902" s="14" t="s">
        <v>3394</v>
      </c>
      <c r="L902" s="14"/>
      <c r="M902" s="14" t="s">
        <v>285</v>
      </c>
      <c r="N902" s="14" t="s">
        <v>74</v>
      </c>
      <c r="O902" s="14" t="s">
        <v>68</v>
      </c>
      <c r="P902" s="14" t="s">
        <v>3395</v>
      </c>
      <c r="Q902" s="14"/>
      <c r="R902" s="14"/>
      <c r="S902" s="14"/>
      <c r="T902" s="14">
        <v>186413</v>
      </c>
      <c r="U902" s="14">
        <v>652997</v>
      </c>
    </row>
    <row r="903" spans="1:21">
      <c r="A903" s="17">
        <v>14</v>
      </c>
      <c r="B903" s="15" t="s">
        <v>3347</v>
      </c>
      <c r="C903" s="17">
        <v>342</v>
      </c>
      <c r="D903" s="14" t="s">
        <v>3396</v>
      </c>
      <c r="E903" s="14" t="str">
        <f t="shared" si="14"/>
        <v>נבטים. מספר סניף: 342</v>
      </c>
      <c r="F903" s="14" t="s">
        <v>3397</v>
      </c>
      <c r="G903" s="14" t="s">
        <v>828</v>
      </c>
      <c r="H903" s="14">
        <v>8554000</v>
      </c>
      <c r="I903" s="14"/>
      <c r="J903" s="14" t="s">
        <v>3398</v>
      </c>
      <c r="K903" s="14" t="s">
        <v>3399</v>
      </c>
      <c r="L903" s="14"/>
      <c r="M903" s="14" t="s">
        <v>285</v>
      </c>
      <c r="N903" s="14" t="s">
        <v>74</v>
      </c>
      <c r="O903" s="14" t="s">
        <v>68</v>
      </c>
      <c r="P903" s="14" t="s">
        <v>3400</v>
      </c>
      <c r="Q903" s="14"/>
      <c r="R903" s="14"/>
      <c r="S903" s="14"/>
      <c r="T903" s="14">
        <v>192185</v>
      </c>
      <c r="U903" s="14">
        <v>569942</v>
      </c>
    </row>
    <row r="904" spans="1:21">
      <c r="A904" s="17">
        <v>14</v>
      </c>
      <c r="B904" s="15" t="s">
        <v>3347</v>
      </c>
      <c r="C904" s="17">
        <v>343</v>
      </c>
      <c r="D904" s="14" t="s">
        <v>2143</v>
      </c>
      <c r="E904" s="14" t="str">
        <f t="shared" si="14"/>
        <v>אריאל. מספר סניף: 343</v>
      </c>
      <c r="F904" s="14" t="s">
        <v>3401</v>
      </c>
      <c r="G904" s="14" t="s">
        <v>2143</v>
      </c>
      <c r="H904" s="14">
        <v>4070403</v>
      </c>
      <c r="I904" s="14">
        <v>11815</v>
      </c>
      <c r="J904" s="14" t="s">
        <v>3402</v>
      </c>
      <c r="K904" s="14" t="s">
        <v>3403</v>
      </c>
      <c r="L904" s="14"/>
      <c r="M904" s="14" t="s">
        <v>66</v>
      </c>
      <c r="N904" s="14" t="s">
        <v>67</v>
      </c>
      <c r="O904" s="14" t="s">
        <v>84</v>
      </c>
      <c r="P904" s="14" t="s">
        <v>3404</v>
      </c>
      <c r="Q904" s="14"/>
      <c r="R904" s="14"/>
      <c r="S904" s="14"/>
      <c r="T904" s="14">
        <v>216745</v>
      </c>
      <c r="U904" s="14">
        <v>667914</v>
      </c>
    </row>
    <row r="905" spans="1:21">
      <c r="A905" s="17">
        <v>14</v>
      </c>
      <c r="B905" s="15" t="s">
        <v>3347</v>
      </c>
      <c r="C905" s="17">
        <v>344</v>
      </c>
      <c r="D905" s="14" t="s">
        <v>157</v>
      </c>
      <c r="E905" s="14" t="str">
        <f t="shared" si="14"/>
        <v>ראשון לציון. מספר סניף: 344</v>
      </c>
      <c r="F905" s="14" t="s">
        <v>3405</v>
      </c>
      <c r="G905" s="14" t="s">
        <v>157</v>
      </c>
      <c r="H905" s="14">
        <v>7526201</v>
      </c>
      <c r="I905" s="14"/>
      <c r="J905" s="14" t="s">
        <v>3406</v>
      </c>
      <c r="K905" s="14" t="s">
        <v>3407</v>
      </c>
      <c r="L905" s="14"/>
      <c r="M905" s="14" t="s">
        <v>66</v>
      </c>
      <c r="N905" s="14" t="s">
        <v>67</v>
      </c>
      <c r="O905" s="14" t="s">
        <v>84</v>
      </c>
      <c r="P905" s="14" t="s">
        <v>3408</v>
      </c>
      <c r="Q905" s="14"/>
      <c r="R905" s="14"/>
      <c r="S905" s="14"/>
      <c r="T905" s="14">
        <v>181469</v>
      </c>
      <c r="U905" s="14">
        <v>652036</v>
      </c>
    </row>
    <row r="906" spans="1:21">
      <c r="A906" s="17">
        <v>14</v>
      </c>
      <c r="B906" s="15" t="s">
        <v>3347</v>
      </c>
      <c r="C906" s="17">
        <v>345</v>
      </c>
      <c r="D906" s="14" t="s">
        <v>3409</v>
      </c>
      <c r="E906" s="14" t="str">
        <f t="shared" si="14"/>
        <v>רעות. מספר סניף: 345</v>
      </c>
      <c r="F906" s="14" t="s">
        <v>3410</v>
      </c>
      <c r="G906" s="14" t="s">
        <v>91</v>
      </c>
      <c r="H906" s="14">
        <v>7190800</v>
      </c>
      <c r="I906" s="14">
        <v>1017</v>
      </c>
      <c r="J906" s="14" t="s">
        <v>3411</v>
      </c>
      <c r="K906" s="14" t="s">
        <v>3412</v>
      </c>
      <c r="L906" s="14"/>
      <c r="M906" s="14" t="s">
        <v>285</v>
      </c>
      <c r="N906" s="14" t="s">
        <v>67</v>
      </c>
      <c r="O906" s="14" t="s">
        <v>84</v>
      </c>
      <c r="P906" s="14" t="s">
        <v>3413</v>
      </c>
      <c r="Q906" s="14"/>
      <c r="R906" s="14"/>
      <c r="S906" s="14"/>
      <c r="T906" s="14">
        <v>201753</v>
      </c>
      <c r="U906" s="14">
        <v>643773</v>
      </c>
    </row>
    <row r="907" spans="1:21">
      <c r="A907" s="17">
        <v>14</v>
      </c>
      <c r="B907" s="15" t="s">
        <v>3347</v>
      </c>
      <c r="C907" s="17">
        <v>346</v>
      </c>
      <c r="D907" s="14" t="s">
        <v>148</v>
      </c>
      <c r="E907" s="14" t="str">
        <f t="shared" si="14"/>
        <v>נתניה. מספר סניף: 346</v>
      </c>
      <c r="F907" s="14" t="s">
        <v>3414</v>
      </c>
      <c r="G907" s="14" t="s">
        <v>148</v>
      </c>
      <c r="H907" s="14">
        <v>4231305</v>
      </c>
      <c r="I907" s="14"/>
      <c r="J907" s="14" t="s">
        <v>3415</v>
      </c>
      <c r="K907" s="14" t="s">
        <v>3416</v>
      </c>
      <c r="L907" s="14"/>
      <c r="M907" s="14" t="s">
        <v>66</v>
      </c>
      <c r="N907" s="14" t="s">
        <v>67</v>
      </c>
      <c r="O907" s="14" t="s">
        <v>84</v>
      </c>
      <c r="P907" s="14" t="s">
        <v>3417</v>
      </c>
      <c r="Q907" s="14"/>
      <c r="R907" s="14"/>
      <c r="S907" s="14"/>
      <c r="T907" s="14">
        <v>186811</v>
      </c>
      <c r="U907" s="14">
        <v>692673</v>
      </c>
    </row>
    <row r="908" spans="1:21">
      <c r="A908" s="17">
        <v>14</v>
      </c>
      <c r="B908" s="15" t="s">
        <v>3347</v>
      </c>
      <c r="C908" s="17">
        <v>347</v>
      </c>
      <c r="D908" s="14" t="s">
        <v>107</v>
      </c>
      <c r="E908" s="14" t="str">
        <f t="shared" si="14"/>
        <v>פתח תקוה. מספר סניף: 347</v>
      </c>
      <c r="F908" s="14" t="s">
        <v>3418</v>
      </c>
      <c r="G908" s="14" t="s">
        <v>107</v>
      </c>
      <c r="H908" s="14">
        <v>4934282</v>
      </c>
      <c r="I908" s="14"/>
      <c r="J908" s="14" t="s">
        <v>3419</v>
      </c>
      <c r="K908" s="14" t="s">
        <v>3420</v>
      </c>
      <c r="L908" s="14"/>
      <c r="M908" s="14" t="s">
        <v>66</v>
      </c>
      <c r="N908" s="14" t="s">
        <v>67</v>
      </c>
      <c r="O908" s="14" t="s">
        <v>84</v>
      </c>
      <c r="P908" s="14" t="s">
        <v>3421</v>
      </c>
      <c r="Q908" s="14"/>
      <c r="R908" s="14"/>
      <c r="S908" s="14"/>
      <c r="T908" s="14">
        <v>189587</v>
      </c>
      <c r="U908" s="14">
        <v>666904</v>
      </c>
    </row>
    <row r="909" spans="1:21">
      <c r="A909" s="17">
        <v>14</v>
      </c>
      <c r="B909" s="15" t="s">
        <v>3347</v>
      </c>
      <c r="C909" s="17">
        <v>348</v>
      </c>
      <c r="D909" s="14" t="s">
        <v>3422</v>
      </c>
      <c r="E909" s="14" t="str">
        <f t="shared" si="14"/>
        <v>אפק. מספר סניף: 348</v>
      </c>
      <c r="F909" s="14" t="s">
        <v>3423</v>
      </c>
      <c r="G909" s="14" t="s">
        <v>402</v>
      </c>
      <c r="H909" s="14">
        <v>4863087</v>
      </c>
      <c r="I909" s="14"/>
      <c r="J909" s="14" t="s">
        <v>3424</v>
      </c>
      <c r="K909" s="14" t="s">
        <v>3425</v>
      </c>
      <c r="L909" s="14"/>
      <c r="M909" s="14" t="s">
        <v>66</v>
      </c>
      <c r="N909" s="14" t="s">
        <v>67</v>
      </c>
      <c r="O909" s="14" t="s">
        <v>84</v>
      </c>
      <c r="P909" s="14" t="s">
        <v>3426</v>
      </c>
      <c r="Q909" s="14"/>
      <c r="R909" s="14"/>
      <c r="S909" s="14"/>
      <c r="T909" s="14">
        <v>197545</v>
      </c>
      <c r="U909" s="14">
        <v>666832</v>
      </c>
    </row>
    <row r="910" spans="1:21">
      <c r="A910" s="17">
        <v>14</v>
      </c>
      <c r="B910" s="15" t="s">
        <v>3347</v>
      </c>
      <c r="C910" s="17">
        <v>349</v>
      </c>
      <c r="D910" s="14" t="s">
        <v>129</v>
      </c>
      <c r="E910" s="14" t="str">
        <f t="shared" si="14"/>
        <v>אשקלון. מספר סניף: 349</v>
      </c>
      <c r="F910" s="14" t="s">
        <v>3427</v>
      </c>
      <c r="G910" s="14" t="s">
        <v>129</v>
      </c>
      <c r="H910" s="14"/>
      <c r="I910" s="14">
        <v>450</v>
      </c>
      <c r="J910" s="14" t="s">
        <v>3428</v>
      </c>
      <c r="K910" s="14" t="s">
        <v>3429</v>
      </c>
      <c r="L910" s="14"/>
      <c r="M910" s="14" t="s">
        <v>66</v>
      </c>
      <c r="N910" s="14" t="s">
        <v>67</v>
      </c>
      <c r="O910" s="14" t="s">
        <v>84</v>
      </c>
      <c r="P910" s="14" t="s">
        <v>530</v>
      </c>
      <c r="Q910" s="14"/>
      <c r="R910" s="14"/>
      <c r="S910" s="14"/>
      <c r="T910" s="14">
        <v>162817</v>
      </c>
      <c r="U910" s="14">
        <v>620450</v>
      </c>
    </row>
    <row r="911" spans="1:21">
      <c r="A911" s="17">
        <v>14</v>
      </c>
      <c r="B911" s="15" t="s">
        <v>3347</v>
      </c>
      <c r="C911" s="17">
        <v>350</v>
      </c>
      <c r="D911" s="14" t="s">
        <v>3430</v>
      </c>
      <c r="E911" s="14" t="str">
        <f t="shared" si="14"/>
        <v>מת"מ אומגה. מספר סניף: 350</v>
      </c>
      <c r="F911" s="14" t="s">
        <v>3431</v>
      </c>
      <c r="G911" s="14" t="s">
        <v>1040</v>
      </c>
      <c r="H911" s="14">
        <v>3900000</v>
      </c>
      <c r="I911" s="14">
        <v>15034</v>
      </c>
      <c r="J911" s="14" t="s">
        <v>3432</v>
      </c>
      <c r="K911" s="14" t="s">
        <v>3433</v>
      </c>
      <c r="L911" s="14"/>
      <c r="M911" s="14" t="s">
        <v>285</v>
      </c>
      <c r="N911" s="14" t="s">
        <v>67</v>
      </c>
      <c r="O911" s="14" t="s">
        <v>84</v>
      </c>
      <c r="P911" s="14" t="s">
        <v>3434</v>
      </c>
      <c r="Q911" s="14"/>
      <c r="R911" s="14"/>
      <c r="S911" s="14"/>
      <c r="T911" s="14">
        <v>196577</v>
      </c>
      <c r="U911" s="14">
        <v>743153</v>
      </c>
    </row>
    <row r="912" spans="1:21">
      <c r="A912" s="17">
        <v>14</v>
      </c>
      <c r="B912" s="15" t="s">
        <v>3347</v>
      </c>
      <c r="C912" s="17">
        <v>355</v>
      </c>
      <c r="D912" s="14" t="s">
        <v>81</v>
      </c>
      <c r="E912" s="14" t="str">
        <f t="shared" si="14"/>
        <v>אשדוד. מספר סניף: 355</v>
      </c>
      <c r="F912" s="14" t="s">
        <v>3435</v>
      </c>
      <c r="G912" s="14" t="s">
        <v>81</v>
      </c>
      <c r="H912" s="14">
        <v>7766813</v>
      </c>
      <c r="I912" s="14"/>
      <c r="J912" s="14" t="s">
        <v>3436</v>
      </c>
      <c r="K912" s="14" t="s">
        <v>3437</v>
      </c>
      <c r="L912" s="14"/>
      <c r="M912" s="14" t="s">
        <v>66</v>
      </c>
      <c r="N912" s="14" t="s">
        <v>67</v>
      </c>
      <c r="O912" s="14" t="s">
        <v>84</v>
      </c>
      <c r="P912" s="14" t="s">
        <v>3139</v>
      </c>
      <c r="Q912" s="14"/>
      <c r="R912" s="14"/>
      <c r="S912" s="14"/>
      <c r="T912" s="14">
        <v>166245</v>
      </c>
      <c r="U912" s="14">
        <v>632967</v>
      </c>
    </row>
    <row r="913" spans="1:21">
      <c r="A913" s="17">
        <v>14</v>
      </c>
      <c r="B913" s="15" t="s">
        <v>3347</v>
      </c>
      <c r="C913" s="17">
        <v>356</v>
      </c>
      <c r="D913" s="14" t="s">
        <v>3438</v>
      </c>
      <c r="E913" s="14" t="str">
        <f t="shared" si="14"/>
        <v>היוצרים. מספר סניף: 356</v>
      </c>
      <c r="F913" s="14" t="s">
        <v>3439</v>
      </c>
      <c r="G913" s="14" t="s">
        <v>101</v>
      </c>
      <c r="H913" s="14">
        <v>4442514</v>
      </c>
      <c r="I913" s="14"/>
      <c r="J913" s="14" t="s">
        <v>3440</v>
      </c>
      <c r="K913" s="14" t="s">
        <v>3441</v>
      </c>
      <c r="L913" s="14"/>
      <c r="M913" s="14" t="s">
        <v>66</v>
      </c>
      <c r="N913" s="14" t="s">
        <v>74</v>
      </c>
      <c r="O913" s="14" t="s">
        <v>68</v>
      </c>
      <c r="P913" s="14" t="s">
        <v>3442</v>
      </c>
      <c r="Q913" s="14"/>
      <c r="R913" s="14"/>
      <c r="S913" s="14"/>
      <c r="T913" s="14">
        <v>193441</v>
      </c>
      <c r="U913" s="14">
        <v>675579</v>
      </c>
    </row>
    <row r="914" spans="1:21">
      <c r="A914" s="17">
        <v>14</v>
      </c>
      <c r="B914" s="15" t="s">
        <v>3347</v>
      </c>
      <c r="C914" s="17">
        <v>357</v>
      </c>
      <c r="D914" s="14" t="s">
        <v>3443</v>
      </c>
      <c r="E914" s="14" t="str">
        <f t="shared" si="14"/>
        <v>הסניף המרכזי. מספר סניף: 357</v>
      </c>
      <c r="F914" s="14" t="s">
        <v>3384</v>
      </c>
      <c r="G914" s="14" t="s">
        <v>146</v>
      </c>
      <c r="H914" s="14">
        <v>5268104</v>
      </c>
      <c r="I914" s="14">
        <v>3506</v>
      </c>
      <c r="J914" s="14" t="s">
        <v>3444</v>
      </c>
      <c r="K914" s="14" t="s">
        <v>3445</v>
      </c>
      <c r="L914" s="14"/>
      <c r="M914" s="14" t="s">
        <v>285</v>
      </c>
      <c r="N914" s="14" t="s">
        <v>74</v>
      </c>
      <c r="O914" s="14" t="s">
        <v>68</v>
      </c>
      <c r="P914" s="14" t="s">
        <v>3446</v>
      </c>
      <c r="Q914" s="14"/>
      <c r="R914" s="14"/>
      <c r="S914" s="14"/>
      <c r="T914" s="14">
        <v>181693</v>
      </c>
      <c r="U914" s="14">
        <v>765730</v>
      </c>
    </row>
    <row r="915" spans="1:21">
      <c r="A915" s="17">
        <v>14</v>
      </c>
      <c r="B915" s="15" t="s">
        <v>3347</v>
      </c>
      <c r="C915" s="17">
        <v>361</v>
      </c>
      <c r="D915" s="14" t="s">
        <v>3447</v>
      </c>
      <c r="E915" s="14" t="str">
        <f t="shared" si="14"/>
        <v>החשמונאים. מספר סניף: 361</v>
      </c>
      <c r="F915" s="14" t="s">
        <v>3448</v>
      </c>
      <c r="G915" s="14" t="s">
        <v>88</v>
      </c>
      <c r="H915" s="14">
        <v>6713203</v>
      </c>
      <c r="I915" s="14"/>
      <c r="J915" s="14" t="s">
        <v>3449</v>
      </c>
      <c r="K915" s="14" t="s">
        <v>3450</v>
      </c>
      <c r="L915" s="14"/>
      <c r="M915" s="14" t="s">
        <v>285</v>
      </c>
      <c r="N915" s="14" t="s">
        <v>74</v>
      </c>
      <c r="O915" s="14" t="s">
        <v>84</v>
      </c>
      <c r="P915" s="14" t="s">
        <v>113</v>
      </c>
      <c r="Q915" s="14"/>
      <c r="R915" s="14"/>
      <c r="S915" s="14"/>
      <c r="T915" s="14">
        <v>179600</v>
      </c>
      <c r="U915" s="14">
        <v>664090</v>
      </c>
    </row>
    <row r="916" spans="1:21">
      <c r="A916" s="17">
        <v>14</v>
      </c>
      <c r="B916" s="15" t="s">
        <v>3347</v>
      </c>
      <c r="C916" s="17">
        <v>362</v>
      </c>
      <c r="D916" s="14" t="s">
        <v>3451</v>
      </c>
      <c r="E916" s="14" t="str">
        <f t="shared" si="14"/>
        <v>מפרץ חיפה. מספר סניף: 362</v>
      </c>
      <c r="F916" s="14" t="s">
        <v>3452</v>
      </c>
      <c r="G916" s="14" t="s">
        <v>174</v>
      </c>
      <c r="H916" s="14"/>
      <c r="I916" s="14"/>
      <c r="J916" s="14" t="s">
        <v>3453</v>
      </c>
      <c r="K916" s="14" t="s">
        <v>3454</v>
      </c>
      <c r="L916" s="14"/>
      <c r="M916" s="14" t="s">
        <v>285</v>
      </c>
      <c r="N916" s="14" t="s">
        <v>67</v>
      </c>
      <c r="O916" s="14" t="s">
        <v>84</v>
      </c>
      <c r="P916" s="14" t="s">
        <v>3455</v>
      </c>
      <c r="Q916" s="14"/>
      <c r="R916" s="14"/>
      <c r="S916" s="14"/>
      <c r="T916" s="14">
        <v>205558</v>
      </c>
      <c r="U916" s="14">
        <v>745667</v>
      </c>
    </row>
    <row r="917" spans="1:21">
      <c r="A917" s="17">
        <v>14</v>
      </c>
      <c r="B917" s="15" t="s">
        <v>3347</v>
      </c>
      <c r="C917" s="17">
        <v>363</v>
      </c>
      <c r="D917" s="14" t="s">
        <v>98</v>
      </c>
      <c r="E917" s="14" t="str">
        <f t="shared" si="14"/>
        <v>באר שבע. מספר סניף: 363</v>
      </c>
      <c r="F917" s="14" t="s">
        <v>3456</v>
      </c>
      <c r="G917" s="14" t="s">
        <v>98</v>
      </c>
      <c r="H917" s="14">
        <v>8489327</v>
      </c>
      <c r="I917" s="14">
        <v>290</v>
      </c>
      <c r="J917" s="14" t="s">
        <v>3457</v>
      </c>
      <c r="K917" s="14" t="s">
        <v>3458</v>
      </c>
      <c r="L917" s="14"/>
      <c r="M917" s="14" t="s">
        <v>66</v>
      </c>
      <c r="N917" s="14" t="s">
        <v>67</v>
      </c>
      <c r="O917" s="14" t="s">
        <v>84</v>
      </c>
      <c r="P917" s="14" t="s">
        <v>113</v>
      </c>
      <c r="Q917" s="14"/>
      <c r="R917" s="14"/>
      <c r="S917" s="14"/>
      <c r="T917" s="14">
        <v>180731</v>
      </c>
      <c r="U917" s="14">
        <v>572552</v>
      </c>
    </row>
    <row r="918" spans="1:21">
      <c r="A918" s="17">
        <v>14</v>
      </c>
      <c r="B918" s="15" t="s">
        <v>3347</v>
      </c>
      <c r="C918" s="17">
        <v>365</v>
      </c>
      <c r="D918" s="14" t="s">
        <v>3459</v>
      </c>
      <c r="E918" s="14" t="str">
        <f t="shared" si="14"/>
        <v>צהלה. מספר סניף: 365</v>
      </c>
      <c r="F918" s="14" t="s">
        <v>3460</v>
      </c>
      <c r="G918" s="14" t="s">
        <v>88</v>
      </c>
      <c r="H918" s="14">
        <v>6993432</v>
      </c>
      <c r="I918" s="14"/>
      <c r="J918" s="14" t="s">
        <v>3461</v>
      </c>
      <c r="K918" s="14" t="s">
        <v>3462</v>
      </c>
      <c r="L918" s="14"/>
      <c r="M918" s="14" t="s">
        <v>66</v>
      </c>
      <c r="N918" s="14" t="s">
        <v>67</v>
      </c>
      <c r="O918" s="14" t="s">
        <v>84</v>
      </c>
      <c r="P918" s="14" t="s">
        <v>113</v>
      </c>
      <c r="Q918" s="14"/>
      <c r="R918" s="14"/>
      <c r="S918" s="14"/>
      <c r="T918" s="14">
        <v>184552</v>
      </c>
      <c r="U918" s="14">
        <v>669848</v>
      </c>
    </row>
    <row r="919" spans="1:21">
      <c r="A919" s="17">
        <v>14</v>
      </c>
      <c r="B919" s="15" t="s">
        <v>3347</v>
      </c>
      <c r="C919" s="17">
        <v>366</v>
      </c>
      <c r="D919" s="14" t="s">
        <v>3463</v>
      </c>
      <c r="E919" s="14" t="str">
        <f t="shared" si="14"/>
        <v>תל נוף. מספר סניף: 366</v>
      </c>
      <c r="F919" s="14" t="s">
        <v>3464</v>
      </c>
      <c r="G919" s="14" t="s">
        <v>3463</v>
      </c>
      <c r="H919" s="14">
        <v>7071000</v>
      </c>
      <c r="I919" s="14">
        <v>3500</v>
      </c>
      <c r="J919" s="14" t="s">
        <v>3465</v>
      </c>
      <c r="K919" s="14" t="s">
        <v>3466</v>
      </c>
      <c r="L919" s="14"/>
      <c r="M919" s="14" t="s">
        <v>285</v>
      </c>
      <c r="N919" s="14" t="s">
        <v>74</v>
      </c>
      <c r="O919" s="14" t="s">
        <v>68</v>
      </c>
      <c r="P919" s="14" t="s">
        <v>3467</v>
      </c>
      <c r="Q919" s="14"/>
      <c r="R919" s="14"/>
      <c r="S919" s="14"/>
      <c r="T919" s="14">
        <v>183973</v>
      </c>
      <c r="U919" s="14">
        <v>636652</v>
      </c>
    </row>
    <row r="920" spans="1:21">
      <c r="A920" s="17">
        <v>14</v>
      </c>
      <c r="B920" s="15" t="s">
        <v>3347</v>
      </c>
      <c r="C920" s="17">
        <v>367</v>
      </c>
      <c r="D920" s="14" t="s">
        <v>2993</v>
      </c>
      <c r="E920" s="14" t="str">
        <f t="shared" si="14"/>
        <v>חצור. מספר סניף: 367</v>
      </c>
      <c r="F920" s="14" t="s">
        <v>3468</v>
      </c>
      <c r="G920" s="14" t="s">
        <v>2993</v>
      </c>
      <c r="H920" s="14">
        <v>7072000</v>
      </c>
      <c r="I920" s="14">
        <v>1</v>
      </c>
      <c r="J920" s="14" t="s">
        <v>3469</v>
      </c>
      <c r="K920" s="14" t="s">
        <v>3470</v>
      </c>
      <c r="L920" s="14"/>
      <c r="M920" s="14" t="s">
        <v>285</v>
      </c>
      <c r="N920" s="14" t="s">
        <v>74</v>
      </c>
      <c r="O920" s="14" t="s">
        <v>68</v>
      </c>
      <c r="P920" s="14" t="s">
        <v>3471</v>
      </c>
      <c r="Q920" s="14"/>
      <c r="R920" s="14"/>
      <c r="S920" s="14"/>
      <c r="T920" s="14">
        <v>175455</v>
      </c>
      <c r="U920" s="14">
        <v>631672</v>
      </c>
    </row>
    <row r="921" spans="1:21">
      <c r="A921" s="17">
        <v>14</v>
      </c>
      <c r="B921" s="15" t="s">
        <v>3347</v>
      </c>
      <c r="C921" s="17">
        <v>369</v>
      </c>
      <c r="D921" s="14" t="s">
        <v>62</v>
      </c>
      <c r="E921" s="14" t="str">
        <f t="shared" si="14"/>
        <v>ירושלים. מספר סניף: 369</v>
      </c>
      <c r="F921" s="14" t="s">
        <v>3472</v>
      </c>
      <c r="G921" s="14" t="s">
        <v>62</v>
      </c>
      <c r="H921" s="14">
        <v>9422903</v>
      </c>
      <c r="I921" s="14">
        <v>37043</v>
      </c>
      <c r="J921" s="14" t="s">
        <v>3473</v>
      </c>
      <c r="K921" s="14" t="s">
        <v>3474</v>
      </c>
      <c r="L921" s="14"/>
      <c r="M921" s="14" t="s">
        <v>285</v>
      </c>
      <c r="N921" s="14" t="s">
        <v>67</v>
      </c>
      <c r="O921" s="14" t="s">
        <v>84</v>
      </c>
      <c r="P921" s="14" t="s">
        <v>113</v>
      </c>
      <c r="Q921" s="14"/>
      <c r="R921" s="14"/>
      <c r="S921" s="14"/>
      <c r="T921" s="14">
        <v>220744</v>
      </c>
      <c r="U921" s="14">
        <v>632267</v>
      </c>
    </row>
    <row r="922" spans="1:21">
      <c r="A922" s="17">
        <v>14</v>
      </c>
      <c r="B922" s="15" t="s">
        <v>3347</v>
      </c>
      <c r="C922" s="17">
        <v>371</v>
      </c>
      <c r="D922" s="14" t="s">
        <v>3475</v>
      </c>
      <c r="E922" s="14" t="str">
        <f t="shared" si="14"/>
        <v>רמת דוד. מספר סניף: 371</v>
      </c>
      <c r="F922" s="14" t="s">
        <v>3476</v>
      </c>
      <c r="G922" s="14" t="s">
        <v>3475</v>
      </c>
      <c r="H922" s="14">
        <v>3658500</v>
      </c>
      <c r="I922" s="14"/>
      <c r="J922" s="14" t="s">
        <v>3477</v>
      </c>
      <c r="K922" s="14" t="s">
        <v>3478</v>
      </c>
      <c r="L922" s="14" t="s">
        <v>3479</v>
      </c>
      <c r="M922" s="14" t="s">
        <v>285</v>
      </c>
      <c r="N922" s="14" t="s">
        <v>74</v>
      </c>
      <c r="O922" s="14" t="s">
        <v>68</v>
      </c>
      <c r="P922" s="14" t="s">
        <v>3480</v>
      </c>
      <c r="Q922" s="14"/>
      <c r="R922" s="14"/>
      <c r="S922" s="14"/>
      <c r="T922" s="14">
        <v>220293</v>
      </c>
      <c r="U922" s="14">
        <v>731589</v>
      </c>
    </row>
    <row r="923" spans="1:21">
      <c r="A923" s="17">
        <v>14</v>
      </c>
      <c r="B923" s="15" t="s">
        <v>3347</v>
      </c>
      <c r="C923" s="17">
        <v>372</v>
      </c>
      <c r="D923" s="14" t="s">
        <v>144</v>
      </c>
      <c r="E923" s="14" t="str">
        <f t="shared" si="14"/>
        <v>תל השומר. מספר סניף: 372</v>
      </c>
      <c r="F923" s="14" t="s">
        <v>3481</v>
      </c>
      <c r="G923" s="14" t="s">
        <v>146</v>
      </c>
      <c r="H923" s="14">
        <v>5262000</v>
      </c>
      <c r="I923" s="14">
        <v>3506</v>
      </c>
      <c r="J923" s="14" t="s">
        <v>3482</v>
      </c>
      <c r="K923" s="14" t="s">
        <v>3483</v>
      </c>
      <c r="L923" s="14"/>
      <c r="M923" s="14" t="s">
        <v>285</v>
      </c>
      <c r="N923" s="14" t="s">
        <v>74</v>
      </c>
      <c r="O923" s="14" t="s">
        <v>84</v>
      </c>
      <c r="P923" s="14" t="s">
        <v>113</v>
      </c>
      <c r="Q923" s="14"/>
      <c r="R923" s="14"/>
      <c r="S923" s="14"/>
      <c r="T923" s="14">
        <v>186702</v>
      </c>
      <c r="U923" s="14">
        <v>662060</v>
      </c>
    </row>
    <row r="924" spans="1:21">
      <c r="A924" s="17">
        <v>14</v>
      </c>
      <c r="B924" s="15" t="s">
        <v>3347</v>
      </c>
      <c r="C924" s="17">
        <v>374</v>
      </c>
      <c r="D924" s="14" t="s">
        <v>3484</v>
      </c>
      <c r="E924" s="14" t="str">
        <f t="shared" si="14"/>
        <v>לוד תעשיה אוירית. מספר סניף: 374</v>
      </c>
      <c r="F924" s="14" t="s">
        <v>3485</v>
      </c>
      <c r="G924" s="14" t="s">
        <v>3486</v>
      </c>
      <c r="H924" s="14"/>
      <c r="I924" s="14"/>
      <c r="J924" s="14" t="s">
        <v>3487</v>
      </c>
      <c r="K924" s="14" t="s">
        <v>3488</v>
      </c>
      <c r="L924" s="14"/>
      <c r="M924" s="14" t="s">
        <v>285</v>
      </c>
      <c r="N924" s="14" t="s">
        <v>382</v>
      </c>
      <c r="O924" s="14" t="s">
        <v>68</v>
      </c>
      <c r="P924" s="14" t="s">
        <v>113</v>
      </c>
      <c r="Q924" s="14"/>
      <c r="R924" s="14"/>
      <c r="S924" s="14"/>
      <c r="T924" s="14">
        <v>193100</v>
      </c>
      <c r="U924" s="14">
        <v>656822</v>
      </c>
    </row>
    <row r="925" spans="1:21">
      <c r="A925" s="17">
        <v>14</v>
      </c>
      <c r="B925" s="15" t="s">
        <v>3347</v>
      </c>
      <c r="C925" s="17">
        <v>375</v>
      </c>
      <c r="D925" s="14" t="s">
        <v>171</v>
      </c>
      <c r="E925" s="14" t="str">
        <f t="shared" si="14"/>
        <v>רמת השרון. מספר סניף: 375</v>
      </c>
      <c r="F925" s="14" t="s">
        <v>3489</v>
      </c>
      <c r="G925" s="14" t="s">
        <v>171</v>
      </c>
      <c r="H925" s="14">
        <v>4724833</v>
      </c>
      <c r="I925" s="14"/>
      <c r="J925" s="14" t="s">
        <v>3490</v>
      </c>
      <c r="K925" s="14" t="s">
        <v>3491</v>
      </c>
      <c r="L925" s="14"/>
      <c r="M925" s="14" t="s">
        <v>66</v>
      </c>
      <c r="N925" s="14" t="s">
        <v>67</v>
      </c>
      <c r="O925" s="14" t="s">
        <v>84</v>
      </c>
      <c r="P925" s="14" t="s">
        <v>113</v>
      </c>
      <c r="Q925" s="14"/>
      <c r="R925" s="14"/>
      <c r="S925" s="14"/>
      <c r="T925" s="14">
        <v>185076</v>
      </c>
      <c r="U925" s="14">
        <v>671261</v>
      </c>
    </row>
    <row r="926" spans="1:21">
      <c r="A926" s="17">
        <v>14</v>
      </c>
      <c r="B926" s="15" t="s">
        <v>3347</v>
      </c>
      <c r="C926" s="17">
        <v>376</v>
      </c>
      <c r="D926" s="14" t="s">
        <v>3492</v>
      </c>
      <c r="E926" s="14" t="str">
        <f t="shared" si="14"/>
        <v>חצרים. מספר סניף: 376</v>
      </c>
      <c r="F926" s="14" t="s">
        <v>3493</v>
      </c>
      <c r="G926" s="14" t="s">
        <v>3492</v>
      </c>
      <c r="H926" s="14">
        <v>8542500</v>
      </c>
      <c r="I926" s="14">
        <v>540</v>
      </c>
      <c r="J926" s="14" t="s">
        <v>3494</v>
      </c>
      <c r="K926" s="14" t="s">
        <v>3495</v>
      </c>
      <c r="L926" s="14"/>
      <c r="M926" s="14" t="s">
        <v>285</v>
      </c>
      <c r="N926" s="14" t="s">
        <v>74</v>
      </c>
      <c r="O926" s="14" t="s">
        <v>68</v>
      </c>
      <c r="P926" s="14" t="s">
        <v>3496</v>
      </c>
      <c r="Q926" s="14"/>
      <c r="R926" s="14"/>
      <c r="S926" s="14"/>
      <c r="T926" s="14">
        <v>173529</v>
      </c>
      <c r="U926" s="14">
        <v>571658</v>
      </c>
    </row>
    <row r="927" spans="1:21">
      <c r="A927" s="17">
        <v>14</v>
      </c>
      <c r="B927" s="15" t="s">
        <v>3347</v>
      </c>
      <c r="C927" s="17">
        <v>377</v>
      </c>
      <c r="D927" s="14" t="s">
        <v>245</v>
      </c>
      <c r="E927" s="14" t="str">
        <f t="shared" si="14"/>
        <v>אילת. מספר סניף: 377</v>
      </c>
      <c r="F927" s="14" t="s">
        <v>3497</v>
      </c>
      <c r="G927" s="14" t="s">
        <v>245</v>
      </c>
      <c r="H927" s="14">
        <v>8801409</v>
      </c>
      <c r="I927" s="14"/>
      <c r="J927" s="14" t="s">
        <v>3498</v>
      </c>
      <c r="K927" s="14" t="s">
        <v>3499</v>
      </c>
      <c r="L927" s="14"/>
      <c r="M927" s="14" t="s">
        <v>285</v>
      </c>
      <c r="N927" s="14" t="s">
        <v>74</v>
      </c>
      <c r="O927" s="14" t="s">
        <v>84</v>
      </c>
      <c r="P927" s="14" t="s">
        <v>3408</v>
      </c>
      <c r="Q927" s="14"/>
      <c r="R927" s="14"/>
      <c r="S927" s="14"/>
      <c r="T927" s="14">
        <v>195140</v>
      </c>
      <c r="U927" s="14">
        <v>385287</v>
      </c>
    </row>
    <row r="928" spans="1:21">
      <c r="A928" s="17">
        <v>14</v>
      </c>
      <c r="B928" s="15" t="s">
        <v>3347</v>
      </c>
      <c r="C928" s="17">
        <v>378</v>
      </c>
      <c r="D928" s="14" t="s">
        <v>1324</v>
      </c>
      <c r="E928" s="14" t="str">
        <f t="shared" si="14"/>
        <v>הקריה. מספר סניף: 378</v>
      </c>
      <c r="F928" s="14" t="s">
        <v>3500</v>
      </c>
      <c r="G928" s="14" t="s">
        <v>88</v>
      </c>
      <c r="H928" s="14"/>
      <c r="I928" s="14"/>
      <c r="J928" s="14" t="s">
        <v>3501</v>
      </c>
      <c r="K928" s="14" t="s">
        <v>3502</v>
      </c>
      <c r="L928" s="14"/>
      <c r="M928" s="14" t="s">
        <v>285</v>
      </c>
      <c r="N928" s="14" t="s">
        <v>74</v>
      </c>
      <c r="O928" s="14" t="s">
        <v>68</v>
      </c>
      <c r="P928" s="14" t="s">
        <v>3503</v>
      </c>
      <c r="Q928" s="14"/>
      <c r="R928" s="14"/>
      <c r="S928" s="14"/>
      <c r="T928" s="14">
        <v>181130</v>
      </c>
      <c r="U928" s="14">
        <v>664518</v>
      </c>
    </row>
    <row r="929" spans="1:21">
      <c r="A929" s="17">
        <v>14</v>
      </c>
      <c r="B929" s="15" t="s">
        <v>3347</v>
      </c>
      <c r="C929" s="17">
        <v>379</v>
      </c>
      <c r="D929" s="14" t="s">
        <v>3504</v>
      </c>
      <c r="E929" s="14" t="str">
        <f t="shared" si="14"/>
        <v>פלמחים. מספר סניף: 379</v>
      </c>
      <c r="F929" s="14" t="s">
        <v>3505</v>
      </c>
      <c r="G929" s="14" t="s">
        <v>3504</v>
      </c>
      <c r="H929" s="14">
        <v>7687800</v>
      </c>
      <c r="I929" s="14"/>
      <c r="J929" s="14" t="s">
        <v>3506</v>
      </c>
      <c r="K929" s="14" t="s">
        <v>3507</v>
      </c>
      <c r="L929" s="14"/>
      <c r="M929" s="14" t="s">
        <v>285</v>
      </c>
      <c r="N929" s="14" t="s">
        <v>74</v>
      </c>
      <c r="O929" s="14" t="s">
        <v>68</v>
      </c>
      <c r="P929" s="14" t="s">
        <v>113</v>
      </c>
      <c r="Q929" s="14"/>
      <c r="R929" s="14"/>
      <c r="S929" s="14"/>
      <c r="T929" s="14">
        <v>174290</v>
      </c>
      <c r="U929" s="14">
        <v>648939</v>
      </c>
    </row>
    <row r="930" spans="1:21">
      <c r="A930" s="17">
        <v>14</v>
      </c>
      <c r="B930" s="15" t="s">
        <v>3347</v>
      </c>
      <c r="C930" s="17">
        <v>380</v>
      </c>
      <c r="D930" s="14" t="s">
        <v>101</v>
      </c>
      <c r="E930" s="14" t="str">
        <f t="shared" si="14"/>
        <v>כפר סבא. מספר סניף: 380</v>
      </c>
      <c r="F930" s="14" t="s">
        <v>3508</v>
      </c>
      <c r="G930" s="14" t="s">
        <v>101</v>
      </c>
      <c r="H930" s="14">
        <v>4427112</v>
      </c>
      <c r="I930" s="14"/>
      <c r="J930" s="14" t="s">
        <v>3509</v>
      </c>
      <c r="K930" s="14" t="s">
        <v>3510</v>
      </c>
      <c r="L930" s="14"/>
      <c r="M930" s="14" t="s">
        <v>285</v>
      </c>
      <c r="N930" s="14" t="s">
        <v>74</v>
      </c>
      <c r="O930" s="14" t="s">
        <v>84</v>
      </c>
      <c r="P930" s="14" t="s">
        <v>113</v>
      </c>
      <c r="Q930" s="14"/>
      <c r="R930" s="14"/>
      <c r="S930" s="14"/>
      <c r="T930" s="14">
        <v>190164</v>
      </c>
      <c r="U930" s="14">
        <v>676016</v>
      </c>
    </row>
    <row r="931" spans="1:21">
      <c r="A931" s="17">
        <v>14</v>
      </c>
      <c r="B931" s="15" t="s">
        <v>3347</v>
      </c>
      <c r="C931" s="17">
        <v>381</v>
      </c>
      <c r="D931" s="14" t="s">
        <v>3511</v>
      </c>
      <c r="E931" s="14" t="str">
        <f t="shared" si="14"/>
        <v>רמון. מספר סניף: 381</v>
      </c>
      <c r="F931" s="14" t="s">
        <v>3512</v>
      </c>
      <c r="G931" s="14" t="s">
        <v>3511</v>
      </c>
      <c r="H931" s="14">
        <v>8493500</v>
      </c>
      <c r="I931" s="14"/>
      <c r="J931" s="14" t="s">
        <v>3513</v>
      </c>
      <c r="K931" s="14" t="s">
        <v>3514</v>
      </c>
      <c r="L931" s="14"/>
      <c r="M931" s="14" t="s">
        <v>285</v>
      </c>
      <c r="N931" s="14" t="s">
        <v>74</v>
      </c>
      <c r="O931" s="14" t="s">
        <v>68</v>
      </c>
      <c r="P931" s="14" t="s">
        <v>113</v>
      </c>
      <c r="Q931" s="14"/>
      <c r="R931" s="14"/>
      <c r="S931" s="14"/>
      <c r="T931" s="14">
        <v>184498</v>
      </c>
      <c r="U931" s="14">
        <v>518337</v>
      </c>
    </row>
    <row r="932" spans="1:21">
      <c r="A932" s="17">
        <v>14</v>
      </c>
      <c r="B932" s="15" t="s">
        <v>3347</v>
      </c>
      <c r="C932" s="17">
        <v>382</v>
      </c>
      <c r="D932" s="14" t="s">
        <v>3515</v>
      </c>
      <c r="E932" s="14" t="str">
        <f t="shared" si="14"/>
        <v>בת ים חולון. מספר סניף: 382</v>
      </c>
      <c r="F932" s="14" t="s">
        <v>3516</v>
      </c>
      <c r="G932" s="14" t="s">
        <v>209</v>
      </c>
      <c r="H932" s="14">
        <v>5964101</v>
      </c>
      <c r="I932" s="14"/>
      <c r="J932" s="14" t="s">
        <v>3517</v>
      </c>
      <c r="K932" s="14" t="s">
        <v>3518</v>
      </c>
      <c r="L932" s="14"/>
      <c r="M932" s="14" t="s">
        <v>66</v>
      </c>
      <c r="N932" s="14" t="s">
        <v>67</v>
      </c>
      <c r="O932" s="14" t="s">
        <v>84</v>
      </c>
      <c r="P932" s="14" t="s">
        <v>3519</v>
      </c>
      <c r="Q932" s="14"/>
      <c r="R932" s="14"/>
      <c r="S932" s="14"/>
      <c r="T932" s="14">
        <v>177000</v>
      </c>
      <c r="U932" s="14">
        <v>658107</v>
      </c>
    </row>
    <row r="933" spans="1:21">
      <c r="A933" s="17">
        <v>14</v>
      </c>
      <c r="B933" s="15" t="s">
        <v>3347</v>
      </c>
      <c r="C933" s="17">
        <v>386</v>
      </c>
      <c r="D933" s="14" t="s">
        <v>3520</v>
      </c>
      <c r="E933" s="14" t="str">
        <f t="shared" si="14"/>
        <v>בת גלים. מספר סניף: 386</v>
      </c>
      <c r="F933" s="14" t="s">
        <v>3521</v>
      </c>
      <c r="G933" s="14" t="s">
        <v>174</v>
      </c>
      <c r="H933" s="14">
        <v>3501602</v>
      </c>
      <c r="I933" s="14">
        <v>8124</v>
      </c>
      <c r="J933" s="14" t="s">
        <v>3522</v>
      </c>
      <c r="K933" s="14" t="s">
        <v>3523</v>
      </c>
      <c r="L933" s="14"/>
      <c r="M933" s="14" t="s">
        <v>285</v>
      </c>
      <c r="N933" s="14" t="s">
        <v>67</v>
      </c>
      <c r="O933" s="14" t="s">
        <v>84</v>
      </c>
      <c r="P933" s="14" t="s">
        <v>3524</v>
      </c>
      <c r="Q933" s="14"/>
      <c r="R933" s="14"/>
      <c r="S933" s="14"/>
      <c r="T933" s="14">
        <v>198415</v>
      </c>
      <c r="U933" s="14">
        <v>748608</v>
      </c>
    </row>
    <row r="934" spans="1:21">
      <c r="A934" s="17">
        <v>14</v>
      </c>
      <c r="B934" s="15" t="s">
        <v>3347</v>
      </c>
      <c r="C934" s="17">
        <v>388</v>
      </c>
      <c r="D934" s="14" t="s">
        <v>3525</v>
      </c>
      <c r="E934" s="14" t="str">
        <f t="shared" si="14"/>
        <v>מרכז שרות ישיר. מספר סניף: 388</v>
      </c>
      <c r="F934" s="14" t="s">
        <v>3384</v>
      </c>
      <c r="G934" s="14" t="s">
        <v>146</v>
      </c>
      <c r="H934" s="14">
        <v>5268104</v>
      </c>
      <c r="I934" s="14"/>
      <c r="J934" s="14" t="s">
        <v>3526</v>
      </c>
      <c r="K934" s="14" t="s">
        <v>3527</v>
      </c>
      <c r="L934" s="14"/>
      <c r="M934" s="14" t="s">
        <v>285</v>
      </c>
      <c r="N934" s="14"/>
      <c r="O934" s="14" t="s">
        <v>576</v>
      </c>
      <c r="P934" s="14" t="s">
        <v>3528</v>
      </c>
      <c r="Q934" s="14"/>
      <c r="R934" s="14"/>
      <c r="S934" s="14"/>
      <c r="T934" s="14">
        <v>181693</v>
      </c>
      <c r="U934" s="14">
        <v>765730</v>
      </c>
    </row>
    <row r="935" spans="1:21">
      <c r="A935" s="17">
        <v>14</v>
      </c>
      <c r="B935" s="15" t="s">
        <v>3347</v>
      </c>
      <c r="C935" s="17">
        <v>389</v>
      </c>
      <c r="D935" s="14" t="s">
        <v>201</v>
      </c>
      <c r="E935" s="14" t="str">
        <f t="shared" si="14"/>
        <v>הנהלה ראשית. מספר סניף: 389</v>
      </c>
      <c r="F935" s="14" t="s">
        <v>3384</v>
      </c>
      <c r="G935" s="14" t="s">
        <v>146</v>
      </c>
      <c r="H935" s="14">
        <v>5268104</v>
      </c>
      <c r="I935" s="14">
        <v>3506</v>
      </c>
      <c r="J935" s="14" t="s">
        <v>3529</v>
      </c>
      <c r="K935" s="14" t="s">
        <v>3530</v>
      </c>
      <c r="L935" s="14"/>
      <c r="M935" s="14" t="s">
        <v>285</v>
      </c>
      <c r="N935" s="14" t="s">
        <v>74</v>
      </c>
      <c r="O935" s="14" t="s">
        <v>576</v>
      </c>
      <c r="P935" s="14" t="s">
        <v>1553</v>
      </c>
      <c r="Q935" s="14"/>
      <c r="R935" s="14"/>
      <c r="S935" s="14"/>
      <c r="T935" s="14">
        <v>181693</v>
      </c>
      <c r="U935" s="14">
        <v>765730</v>
      </c>
    </row>
    <row r="936" spans="1:21">
      <c r="A936" s="17">
        <v>14</v>
      </c>
      <c r="B936" s="15" t="s">
        <v>3347</v>
      </c>
      <c r="C936" s="17">
        <v>392</v>
      </c>
      <c r="D936" s="14" t="s">
        <v>1895</v>
      </c>
      <c r="E936" s="14" t="str">
        <f t="shared" si="14"/>
        <v>מערב ראשון לציון. מספר סניף: 392</v>
      </c>
      <c r="F936" s="14" t="s">
        <v>3388</v>
      </c>
      <c r="G936" s="14" t="s">
        <v>157</v>
      </c>
      <c r="H936" s="14">
        <v>7565841</v>
      </c>
      <c r="I936" s="14"/>
      <c r="J936" s="14" t="s">
        <v>3531</v>
      </c>
      <c r="K936" s="14" t="s">
        <v>3532</v>
      </c>
      <c r="L936" s="14"/>
      <c r="M936" s="14" t="s">
        <v>66</v>
      </c>
      <c r="N936" s="14" t="s">
        <v>67</v>
      </c>
      <c r="O936" s="14" t="s">
        <v>84</v>
      </c>
      <c r="P936" s="14" t="s">
        <v>456</v>
      </c>
      <c r="Q936" s="14"/>
      <c r="R936" s="14"/>
      <c r="S936" s="14"/>
      <c r="T936" s="14">
        <v>178209</v>
      </c>
      <c r="U936" s="14">
        <v>654843</v>
      </c>
    </row>
    <row r="937" spans="1:21">
      <c r="A937" s="17">
        <v>14</v>
      </c>
      <c r="B937" s="15" t="s">
        <v>3347</v>
      </c>
      <c r="C937" s="17">
        <v>395</v>
      </c>
      <c r="D937" s="14" t="s">
        <v>233</v>
      </c>
      <c r="E937" s="14" t="str">
        <f t="shared" si="14"/>
        <v>רחובות. מספר סניף: 395</v>
      </c>
      <c r="F937" s="14" t="s">
        <v>3533</v>
      </c>
      <c r="G937" s="14" t="s">
        <v>233</v>
      </c>
      <c r="H937" s="14">
        <v>7670102</v>
      </c>
      <c r="I937" s="14"/>
      <c r="J937" s="14" t="s">
        <v>3534</v>
      </c>
      <c r="K937" s="14" t="s">
        <v>3535</v>
      </c>
      <c r="L937" s="14"/>
      <c r="M937" s="14" t="s">
        <v>66</v>
      </c>
      <c r="N937" s="14" t="s">
        <v>67</v>
      </c>
      <c r="O937" s="14" t="s">
        <v>84</v>
      </c>
      <c r="P937" s="14" t="s">
        <v>3536</v>
      </c>
      <c r="Q937" s="14"/>
      <c r="R937" s="14"/>
      <c r="S937" s="14"/>
      <c r="T937" s="14">
        <v>181674</v>
      </c>
      <c r="U937" s="14">
        <v>646426</v>
      </c>
    </row>
    <row r="938" spans="1:21">
      <c r="A938" s="17">
        <v>14</v>
      </c>
      <c r="B938" s="15" t="s">
        <v>3347</v>
      </c>
      <c r="C938" s="17">
        <v>397</v>
      </c>
      <c r="D938" s="14" t="s">
        <v>1126</v>
      </c>
      <c r="E938" s="14" t="str">
        <f t="shared" si="14"/>
        <v>גדרה. מספר סניף: 397</v>
      </c>
      <c r="F938" s="14" t="s">
        <v>3537</v>
      </c>
      <c r="G938" s="14" t="s">
        <v>1126</v>
      </c>
      <c r="H938" s="14">
        <v>7051846</v>
      </c>
      <c r="I938" s="14">
        <v>114</v>
      </c>
      <c r="J938" s="14" t="s">
        <v>3538</v>
      </c>
      <c r="K938" s="14" t="s">
        <v>3539</v>
      </c>
      <c r="L938" s="14"/>
      <c r="M938" s="14" t="s">
        <v>66</v>
      </c>
      <c r="N938" s="14" t="s">
        <v>67</v>
      </c>
      <c r="O938" s="14" t="s">
        <v>84</v>
      </c>
      <c r="P938" s="14" t="s">
        <v>3540</v>
      </c>
      <c r="Q938" s="14"/>
      <c r="R938" s="14"/>
      <c r="S938" s="14"/>
      <c r="T938" s="14">
        <v>179632</v>
      </c>
      <c r="U938" s="14">
        <v>634701</v>
      </c>
    </row>
    <row r="939" spans="1:21">
      <c r="A939" s="17">
        <v>14</v>
      </c>
      <c r="B939" s="15" t="s">
        <v>3347</v>
      </c>
      <c r="C939" s="17">
        <v>398</v>
      </c>
      <c r="D939" s="14" t="s">
        <v>241</v>
      </c>
      <c r="E939" s="14" t="str">
        <f t="shared" si="14"/>
        <v>כרמיאל. מספר סניף: 398</v>
      </c>
      <c r="F939" s="14" t="s">
        <v>3541</v>
      </c>
      <c r="G939" s="14" t="s">
        <v>241</v>
      </c>
      <c r="H939" s="14"/>
      <c r="I939" s="14">
        <v>10222</v>
      </c>
      <c r="J939" s="14" t="s">
        <v>3542</v>
      </c>
      <c r="K939" s="14" t="s">
        <v>3543</v>
      </c>
      <c r="L939" s="14"/>
      <c r="M939" s="14" t="s">
        <v>285</v>
      </c>
      <c r="N939" s="14" t="s">
        <v>67</v>
      </c>
      <c r="O939" s="14" t="s">
        <v>84</v>
      </c>
      <c r="P939" s="14" t="s">
        <v>3544</v>
      </c>
      <c r="Q939" s="14"/>
      <c r="R939" s="14"/>
      <c r="S939" s="14"/>
      <c r="T939" s="14">
        <v>231397</v>
      </c>
      <c r="U939" s="14">
        <v>759101</v>
      </c>
    </row>
    <row r="940" spans="1:21">
      <c r="A940" s="17">
        <v>14</v>
      </c>
      <c r="B940" s="15" t="s">
        <v>3347</v>
      </c>
      <c r="C940" s="17">
        <v>399</v>
      </c>
      <c r="D940" s="14" t="s">
        <v>3545</v>
      </c>
      <c r="E940" s="14" t="str">
        <f t="shared" si="14"/>
        <v>הנהח"ש ראשית. מספר סניף: 399</v>
      </c>
      <c r="F940" s="14" t="s">
        <v>3546</v>
      </c>
      <c r="G940" s="14" t="s">
        <v>146</v>
      </c>
      <c r="H940" s="14">
        <v>5268104</v>
      </c>
      <c r="I940" s="14">
        <v>3506</v>
      </c>
      <c r="J940" s="14" t="s">
        <v>3547</v>
      </c>
      <c r="K940" s="14" t="s">
        <v>3530</v>
      </c>
      <c r="L940" s="14"/>
      <c r="M940" s="14" t="s">
        <v>285</v>
      </c>
      <c r="N940" s="14" t="s">
        <v>74</v>
      </c>
      <c r="O940" s="14" t="s">
        <v>576</v>
      </c>
      <c r="P940" s="14" t="s">
        <v>3365</v>
      </c>
      <c r="Q940" s="14"/>
      <c r="R940" s="14"/>
      <c r="S940" s="14"/>
      <c r="T940" s="14">
        <v>181693</v>
      </c>
      <c r="U940" s="14">
        <v>765730</v>
      </c>
    </row>
    <row r="941" spans="1:21">
      <c r="A941" s="17">
        <v>14</v>
      </c>
      <c r="B941" s="15" t="s">
        <v>3347</v>
      </c>
      <c r="C941" s="17">
        <v>988</v>
      </c>
      <c r="D941" s="14" t="s">
        <v>3548</v>
      </c>
      <c r="E941" s="14" t="str">
        <f t="shared" si="14"/>
        <v>מ.ש.י. כניסה לקבע. מספר סניף: 988</v>
      </c>
      <c r="F941" s="14" t="s">
        <v>3549</v>
      </c>
      <c r="G941" s="14" t="s">
        <v>146</v>
      </c>
      <c r="H941" s="14"/>
      <c r="I941" s="14"/>
      <c r="J941" s="14" t="s">
        <v>3550</v>
      </c>
      <c r="K941" s="14"/>
      <c r="L941" s="14"/>
      <c r="M941" s="14" t="s">
        <v>285</v>
      </c>
      <c r="N941" s="14" t="s">
        <v>74</v>
      </c>
      <c r="O941" s="14" t="s">
        <v>68</v>
      </c>
      <c r="P941" s="14" t="s">
        <v>399</v>
      </c>
      <c r="Q941" s="14"/>
      <c r="R941" s="14"/>
      <c r="S941" s="14"/>
      <c r="T941" s="14">
        <v>186702</v>
      </c>
      <c r="U941" s="14">
        <v>662060</v>
      </c>
    </row>
    <row r="942" spans="1:21">
      <c r="A942" s="17">
        <v>14</v>
      </c>
      <c r="B942" s="15" t="s">
        <v>3347</v>
      </c>
      <c r="C942" s="17">
        <v>991</v>
      </c>
      <c r="D942" s="14" t="s">
        <v>3551</v>
      </c>
      <c r="E942" s="14" t="str">
        <f t="shared" si="14"/>
        <v>שלוחת רמב"ם. מספר סניף: 991</v>
      </c>
      <c r="F942" s="14" t="s">
        <v>3552</v>
      </c>
      <c r="G942" s="14" t="s">
        <v>174</v>
      </c>
      <c r="H942" s="14">
        <v>3525409</v>
      </c>
      <c r="I942" s="14"/>
      <c r="J942" s="14" t="s">
        <v>3553</v>
      </c>
      <c r="K942" s="14" t="s">
        <v>3554</v>
      </c>
      <c r="L942" s="14"/>
      <c r="M942" s="14" t="s">
        <v>285</v>
      </c>
      <c r="N942" s="14" t="s">
        <v>74</v>
      </c>
      <c r="O942" s="14" t="s">
        <v>68</v>
      </c>
      <c r="P942" s="14" t="s">
        <v>3555</v>
      </c>
      <c r="Q942" s="14" t="s">
        <v>3556</v>
      </c>
      <c r="R942" s="14"/>
      <c r="S942" s="14">
        <v>386</v>
      </c>
      <c r="T942" s="14">
        <v>198924</v>
      </c>
      <c r="U942" s="14">
        <v>748746</v>
      </c>
    </row>
    <row r="943" spans="1:21">
      <c r="A943" s="17">
        <v>14</v>
      </c>
      <c r="B943" s="15" t="s">
        <v>3347</v>
      </c>
      <c r="C943" s="17">
        <v>993</v>
      </c>
      <c r="D943" s="14" t="s">
        <v>3557</v>
      </c>
      <c r="E943" s="14" t="str">
        <f t="shared" si="14"/>
        <v>שלוחת ערבה. מספר סניף: 993</v>
      </c>
      <c r="F943" s="14" t="s">
        <v>3558</v>
      </c>
      <c r="G943" s="14" t="s">
        <v>245</v>
      </c>
      <c r="H943" s="14">
        <v>8682500</v>
      </c>
      <c r="I943" s="14"/>
      <c r="J943" s="14" t="s">
        <v>3559</v>
      </c>
      <c r="K943" s="14" t="s">
        <v>3560</v>
      </c>
      <c r="L943" s="14"/>
      <c r="M943" s="14" t="s">
        <v>285</v>
      </c>
      <c r="N943" s="14" t="s">
        <v>67</v>
      </c>
      <c r="O943" s="14" t="s">
        <v>68</v>
      </c>
      <c r="P943" s="14" t="s">
        <v>3561</v>
      </c>
      <c r="Q943" s="14"/>
      <c r="R943" s="14"/>
      <c r="S943" s="14"/>
      <c r="T943" s="14">
        <v>217617</v>
      </c>
      <c r="U943" s="14">
        <v>502747</v>
      </c>
    </row>
    <row r="944" spans="1:21">
      <c r="A944" s="17">
        <v>14</v>
      </c>
      <c r="B944" s="15" t="s">
        <v>3347</v>
      </c>
      <c r="C944" s="17">
        <v>996</v>
      </c>
      <c r="D944" s="14" t="s">
        <v>3562</v>
      </c>
      <c r="E944" s="14" t="str">
        <f t="shared" si="14"/>
        <v>טכני. מספר סניף: 996</v>
      </c>
      <c r="F944" s="14" t="s">
        <v>3563</v>
      </c>
      <c r="G944" s="14" t="s">
        <v>174</v>
      </c>
      <c r="H944" s="14"/>
      <c r="I944" s="14">
        <v>26120</v>
      </c>
      <c r="J944" s="14" t="s">
        <v>3564</v>
      </c>
      <c r="K944" s="14" t="s">
        <v>3565</v>
      </c>
      <c r="L944" s="14"/>
      <c r="M944" s="14" t="s">
        <v>285</v>
      </c>
      <c r="N944" s="14" t="s">
        <v>74</v>
      </c>
      <c r="O944" s="14" t="s">
        <v>68</v>
      </c>
      <c r="P944" s="14" t="s">
        <v>3566</v>
      </c>
      <c r="Q944" s="14"/>
      <c r="R944" s="14"/>
      <c r="S944" s="14"/>
      <c r="T944" s="14">
        <v>186289</v>
      </c>
      <c r="U944" s="14">
        <v>745829</v>
      </c>
    </row>
    <row r="945" spans="1:21">
      <c r="A945" s="17">
        <v>14</v>
      </c>
      <c r="B945" s="15" t="s">
        <v>3347</v>
      </c>
      <c r="C945" s="17">
        <v>998</v>
      </c>
      <c r="D945" s="14" t="s">
        <v>161</v>
      </c>
      <c r="E945" s="14" t="str">
        <f t="shared" si="14"/>
        <v>אסף הרופא. מספר סניף: 998</v>
      </c>
      <c r="F945" s="14" t="s">
        <v>3567</v>
      </c>
      <c r="G945" s="14" t="s">
        <v>1834</v>
      </c>
      <c r="H945" s="14">
        <v>6093000</v>
      </c>
      <c r="I945" s="14"/>
      <c r="J945" s="14" t="s">
        <v>3568</v>
      </c>
      <c r="K945" s="14" t="s">
        <v>3569</v>
      </c>
      <c r="L945" s="14"/>
      <c r="M945" s="14" t="s">
        <v>285</v>
      </c>
      <c r="N945" s="14" t="s">
        <v>74</v>
      </c>
      <c r="O945" s="14" t="s">
        <v>68</v>
      </c>
      <c r="P945" s="14" t="s">
        <v>3570</v>
      </c>
      <c r="Q945" s="14"/>
      <c r="R945" s="14"/>
      <c r="S945" s="14"/>
      <c r="T945" s="14">
        <v>185981</v>
      </c>
      <c r="U945" s="14">
        <v>652639</v>
      </c>
    </row>
    <row r="946" spans="1:21">
      <c r="A946" s="17">
        <v>17</v>
      </c>
      <c r="B946" s="15" t="s">
        <v>21</v>
      </c>
      <c r="C946" s="17">
        <v>602</v>
      </c>
      <c r="D946" s="14" t="s">
        <v>1986</v>
      </c>
      <c r="E946" s="14" t="str">
        <f t="shared" si="14"/>
        <v>ירכא. מספר סניף: 602</v>
      </c>
      <c r="F946" s="14" t="s">
        <v>3571</v>
      </c>
      <c r="G946" s="14" t="s">
        <v>1986</v>
      </c>
      <c r="H946" s="14">
        <v>2496700</v>
      </c>
      <c r="I946" s="14"/>
      <c r="J946" s="14" t="s">
        <v>3572</v>
      </c>
      <c r="K946" s="14" t="s">
        <v>3573</v>
      </c>
      <c r="L946" s="14"/>
      <c r="M946" s="14" t="s">
        <v>285</v>
      </c>
      <c r="N946" s="14" t="s">
        <v>67</v>
      </c>
      <c r="O946" s="14" t="s">
        <v>84</v>
      </c>
      <c r="P946" s="14" t="s">
        <v>3574</v>
      </c>
      <c r="Q946" s="14"/>
      <c r="R946" s="14"/>
      <c r="S946" s="14"/>
      <c r="T946" s="14">
        <v>219166</v>
      </c>
      <c r="U946" s="14">
        <v>762292</v>
      </c>
    </row>
    <row r="947" spans="1:21">
      <c r="A947" s="17">
        <v>17</v>
      </c>
      <c r="B947" s="15" t="s">
        <v>21</v>
      </c>
      <c r="C947" s="17">
        <v>603</v>
      </c>
      <c r="D947" s="14" t="s">
        <v>3575</v>
      </c>
      <c r="E947" s="14" t="str">
        <f t="shared" si="14"/>
        <v>מיתר. מספר סניף: 603</v>
      </c>
      <c r="F947" s="14" t="s">
        <v>3576</v>
      </c>
      <c r="G947" s="14" t="s">
        <v>3575</v>
      </c>
      <c r="H947" s="14">
        <v>8502500</v>
      </c>
      <c r="I947" s="14"/>
      <c r="J947" s="14" t="s">
        <v>3577</v>
      </c>
      <c r="K947" s="14" t="s">
        <v>3578</v>
      </c>
      <c r="L947" s="14"/>
      <c r="M947" s="14" t="s">
        <v>66</v>
      </c>
      <c r="N947" s="14" t="s">
        <v>67</v>
      </c>
      <c r="O947" s="14" t="s">
        <v>68</v>
      </c>
      <c r="P947" s="14" t="s">
        <v>3579</v>
      </c>
      <c r="Q947" s="14"/>
      <c r="R947" s="14"/>
      <c r="S947" s="14"/>
      <c r="T947" s="14">
        <v>194471</v>
      </c>
      <c r="U947" s="14">
        <v>581736</v>
      </c>
    </row>
    <row r="948" spans="1:21">
      <c r="A948" s="17">
        <v>17</v>
      </c>
      <c r="B948" s="15" t="s">
        <v>21</v>
      </c>
      <c r="C948" s="17">
        <v>613</v>
      </c>
      <c r="D948" s="14" t="s">
        <v>3342</v>
      </c>
      <c r="E948" s="14" t="str">
        <f t="shared" si="14"/>
        <v>משכנתאות. מספר סניף: 613</v>
      </c>
      <c r="F948" s="14" t="s">
        <v>3580</v>
      </c>
      <c r="G948" s="14" t="s">
        <v>88</v>
      </c>
      <c r="H948" s="14">
        <v>6701201</v>
      </c>
      <c r="I948" s="14"/>
      <c r="J948" s="14" t="s">
        <v>3581</v>
      </c>
      <c r="K948" s="14" t="s">
        <v>3582</v>
      </c>
      <c r="L948" s="14"/>
      <c r="M948" s="14" t="s">
        <v>285</v>
      </c>
      <c r="N948" s="14"/>
      <c r="O948" s="14" t="s">
        <v>84</v>
      </c>
      <c r="P948" s="14" t="s">
        <v>3583</v>
      </c>
      <c r="Q948" s="14"/>
      <c r="R948" s="14"/>
      <c r="S948" s="14"/>
      <c r="T948" s="14">
        <v>179180</v>
      </c>
      <c r="U948" s="14">
        <v>664010</v>
      </c>
    </row>
    <row r="949" spans="1:21">
      <c r="A949" s="17">
        <v>17</v>
      </c>
      <c r="B949" s="15" t="s">
        <v>21</v>
      </c>
      <c r="C949" s="17">
        <v>614</v>
      </c>
      <c r="D949" s="14" t="s">
        <v>2218</v>
      </c>
      <c r="E949" s="14" t="str">
        <f t="shared" si="14"/>
        <v>טמרה. מספר סניף: 614</v>
      </c>
      <c r="F949" s="14" t="s">
        <v>3584</v>
      </c>
      <c r="G949" s="14" t="s">
        <v>2218</v>
      </c>
      <c r="H949" s="14">
        <v>3081100</v>
      </c>
      <c r="I949" s="14"/>
      <c r="J949" s="14" t="s">
        <v>3585</v>
      </c>
      <c r="K949" s="14" t="s">
        <v>3586</v>
      </c>
      <c r="L949" s="14"/>
      <c r="M949" s="14" t="s">
        <v>66</v>
      </c>
      <c r="N949" s="14" t="s">
        <v>74</v>
      </c>
      <c r="O949" s="14" t="s">
        <v>84</v>
      </c>
      <c r="P949" s="14" t="s">
        <v>3587</v>
      </c>
      <c r="Q949" s="14"/>
      <c r="R949" s="14"/>
      <c r="S949" s="14"/>
      <c r="T949" s="14">
        <v>216200</v>
      </c>
      <c r="U949" s="14">
        <v>751190</v>
      </c>
    </row>
    <row r="950" spans="1:21">
      <c r="A950" s="17">
        <v>17</v>
      </c>
      <c r="B950" s="15" t="s">
        <v>21</v>
      </c>
      <c r="C950" s="17">
        <v>619</v>
      </c>
      <c r="D950" s="14" t="s">
        <v>3588</v>
      </c>
      <c r="E950" s="14" t="str">
        <f t="shared" si="14"/>
        <v>אגף החשבות. מספר סניף: 619</v>
      </c>
      <c r="F950" s="14" t="s">
        <v>3580</v>
      </c>
      <c r="G950" s="14" t="s">
        <v>88</v>
      </c>
      <c r="H950" s="14">
        <v>6701201</v>
      </c>
      <c r="I950" s="14"/>
      <c r="J950" s="14" t="s">
        <v>3589</v>
      </c>
      <c r="K950" s="14" t="s">
        <v>3590</v>
      </c>
      <c r="L950" s="14"/>
      <c r="M950" s="14" t="s">
        <v>66</v>
      </c>
      <c r="N950" s="14"/>
      <c r="O950" s="14" t="s">
        <v>1625</v>
      </c>
      <c r="P950" s="14" t="s">
        <v>3591</v>
      </c>
      <c r="Q950" s="14"/>
      <c r="R950" s="14"/>
      <c r="S950" s="14"/>
      <c r="T950" s="14">
        <v>179180</v>
      </c>
      <c r="U950" s="14">
        <v>664010</v>
      </c>
    </row>
    <row r="951" spans="1:21">
      <c r="A951" s="17">
        <v>17</v>
      </c>
      <c r="B951" s="15" t="s">
        <v>21</v>
      </c>
      <c r="C951" s="17">
        <v>620</v>
      </c>
      <c r="D951" s="14" t="s">
        <v>3039</v>
      </c>
      <c r="E951" s="14" t="str">
        <f t="shared" si="14"/>
        <v>שפרעם. מספר סניף: 620</v>
      </c>
      <c r="F951" s="14" t="s">
        <v>3592</v>
      </c>
      <c r="G951" s="14" t="s">
        <v>3039</v>
      </c>
      <c r="H951" s="14">
        <v>3330149</v>
      </c>
      <c r="I951" s="14"/>
      <c r="J951" s="14" t="s">
        <v>3593</v>
      </c>
      <c r="K951" s="14" t="s">
        <v>3594</v>
      </c>
      <c r="L951" s="14"/>
      <c r="M951" s="14" t="s">
        <v>66</v>
      </c>
      <c r="N951" s="14" t="s">
        <v>67</v>
      </c>
      <c r="O951" s="14" t="s">
        <v>84</v>
      </c>
      <c r="P951" s="14" t="s">
        <v>3595</v>
      </c>
      <c r="Q951" s="14"/>
      <c r="R951" s="14"/>
      <c r="S951" s="14"/>
      <c r="T951" s="14">
        <v>216389</v>
      </c>
      <c r="U951" s="14">
        <v>745663</v>
      </c>
    </row>
    <row r="952" spans="1:21">
      <c r="A952" s="17">
        <v>17</v>
      </c>
      <c r="B952" s="15" t="s">
        <v>21</v>
      </c>
      <c r="C952" s="17">
        <v>621</v>
      </c>
      <c r="D952" s="14" t="s">
        <v>3596</v>
      </c>
      <c r="E952" s="14" t="str">
        <f t="shared" si="14"/>
        <v>שבטי ישראל. מספר סניף: 621</v>
      </c>
      <c r="F952" s="14" t="s">
        <v>3597</v>
      </c>
      <c r="G952" s="14" t="s">
        <v>62</v>
      </c>
      <c r="H952" s="14">
        <v>9510521</v>
      </c>
      <c r="I952" s="14">
        <v>5768</v>
      </c>
      <c r="J952" s="14" t="s">
        <v>3598</v>
      </c>
      <c r="K952" s="14" t="s">
        <v>3599</v>
      </c>
      <c r="L952" s="14"/>
      <c r="M952" s="14" t="s">
        <v>66</v>
      </c>
      <c r="N952" s="14" t="s">
        <v>74</v>
      </c>
      <c r="O952" s="14" t="s">
        <v>68</v>
      </c>
      <c r="P952" s="14" t="s">
        <v>113</v>
      </c>
      <c r="Q952" s="14"/>
      <c r="R952" s="14"/>
      <c r="S952" s="14"/>
      <c r="T952" s="14">
        <v>221460</v>
      </c>
      <c r="U952" s="14">
        <v>632610</v>
      </c>
    </row>
    <row r="953" spans="1:21">
      <c r="A953" s="17">
        <v>17</v>
      </c>
      <c r="B953" s="15" t="s">
        <v>21</v>
      </c>
      <c r="C953" s="17">
        <v>623</v>
      </c>
      <c r="D953" s="14" t="s">
        <v>3600</v>
      </c>
      <c r="E953" s="14" t="str">
        <f t="shared" si="14"/>
        <v>דבוריה. מספר סניף: 623</v>
      </c>
      <c r="F953" s="14" t="s">
        <v>3601</v>
      </c>
      <c r="G953" s="14" t="s">
        <v>3600</v>
      </c>
      <c r="H953" s="14">
        <v>1691000</v>
      </c>
      <c r="I953" s="14">
        <v>12</v>
      </c>
      <c r="J953" s="14" t="s">
        <v>3602</v>
      </c>
      <c r="K953" s="14" t="s">
        <v>3603</v>
      </c>
      <c r="L953" s="14"/>
      <c r="M953" s="14" t="s">
        <v>285</v>
      </c>
      <c r="N953" s="14" t="s">
        <v>74</v>
      </c>
      <c r="O953" s="14" t="s">
        <v>84</v>
      </c>
      <c r="P953" s="14" t="s">
        <v>113</v>
      </c>
      <c r="Q953" s="14"/>
      <c r="R953" s="14"/>
      <c r="S953" s="14"/>
      <c r="T953" s="14">
        <v>233945</v>
      </c>
      <c r="U953" s="14">
        <v>732811</v>
      </c>
    </row>
    <row r="954" spans="1:21">
      <c r="A954" s="17">
        <v>17</v>
      </c>
      <c r="B954" s="15" t="s">
        <v>21</v>
      </c>
      <c r="C954" s="17">
        <v>624</v>
      </c>
      <c r="D954" s="14" t="s">
        <v>3604</v>
      </c>
      <c r="E954" s="14" t="str">
        <f t="shared" si="14"/>
        <v>מג'ד אל כרום. מספר סניף: 624</v>
      </c>
      <c r="F954" s="14" t="s">
        <v>3605</v>
      </c>
      <c r="G954" s="14" t="s">
        <v>3604</v>
      </c>
      <c r="H954" s="14">
        <v>201900</v>
      </c>
      <c r="I954" s="14"/>
      <c r="J954" s="14" t="s">
        <v>3606</v>
      </c>
      <c r="K954" s="14" t="s">
        <v>3607</v>
      </c>
      <c r="L954" s="14"/>
      <c r="M954" s="14" t="s">
        <v>66</v>
      </c>
      <c r="N954" s="14" t="s">
        <v>74</v>
      </c>
      <c r="O954" s="14" t="s">
        <v>84</v>
      </c>
      <c r="P954" s="14" t="s">
        <v>3608</v>
      </c>
      <c r="Q954" s="14"/>
      <c r="R954" s="14"/>
      <c r="S954" s="14"/>
      <c r="T954" s="14">
        <v>225463</v>
      </c>
      <c r="U954" s="14">
        <v>759881</v>
      </c>
    </row>
    <row r="955" spans="1:21">
      <c r="A955" s="17">
        <v>17</v>
      </c>
      <c r="B955" s="15" t="s">
        <v>21</v>
      </c>
      <c r="C955" s="17">
        <v>625</v>
      </c>
      <c r="D955" s="14" t="s">
        <v>3609</v>
      </c>
      <c r="E955" s="14" t="str">
        <f t="shared" si="14"/>
        <v>מעיליא. מספר סניף: 625</v>
      </c>
      <c r="F955" s="14" t="s">
        <v>3610</v>
      </c>
      <c r="G955" s="14" t="s">
        <v>3609</v>
      </c>
      <c r="H955" s="14">
        <v>2514000</v>
      </c>
      <c r="I955" s="14">
        <v>361</v>
      </c>
      <c r="J955" s="14" t="s">
        <v>3611</v>
      </c>
      <c r="K955" s="14" t="s">
        <v>3612</v>
      </c>
      <c r="L955" s="14"/>
      <c r="M955" s="14" t="s">
        <v>66</v>
      </c>
      <c r="N955" s="14" t="s">
        <v>67</v>
      </c>
      <c r="O955" s="14" t="s">
        <v>84</v>
      </c>
      <c r="P955" s="14" t="s">
        <v>3613</v>
      </c>
      <c r="Q955" s="14"/>
      <c r="R955" s="14"/>
      <c r="S955" s="14"/>
      <c r="T955" s="14">
        <v>224378</v>
      </c>
      <c r="U955" s="14">
        <v>770233</v>
      </c>
    </row>
    <row r="956" spans="1:21">
      <c r="A956" s="17">
        <v>17</v>
      </c>
      <c r="B956" s="15" t="s">
        <v>21</v>
      </c>
      <c r="C956" s="17">
        <v>626</v>
      </c>
      <c r="D956" s="14" t="s">
        <v>2223</v>
      </c>
      <c r="E956" s="14" t="str">
        <f t="shared" si="14"/>
        <v>עראבה. מספר סניף: 626</v>
      </c>
      <c r="F956" s="14" t="s">
        <v>3614</v>
      </c>
      <c r="G956" s="14" t="s">
        <v>2223</v>
      </c>
      <c r="H956" s="14">
        <v>3081200</v>
      </c>
      <c r="I956" s="14"/>
      <c r="J956" s="14" t="s">
        <v>3615</v>
      </c>
      <c r="K956" s="14" t="s">
        <v>3616</v>
      </c>
      <c r="L956" s="14"/>
      <c r="M956" s="14" t="s">
        <v>66</v>
      </c>
      <c r="N956" s="14" t="s">
        <v>74</v>
      </c>
      <c r="O956" s="14" t="s">
        <v>84</v>
      </c>
      <c r="P956" s="14" t="s">
        <v>3617</v>
      </c>
      <c r="Q956" s="14"/>
      <c r="R956" s="14"/>
      <c r="S956" s="14"/>
      <c r="T956" s="14">
        <v>231997</v>
      </c>
      <c r="U956" s="14">
        <v>750734</v>
      </c>
    </row>
    <row r="957" spans="1:21">
      <c r="A957" s="17">
        <v>17</v>
      </c>
      <c r="B957" s="15" t="s">
        <v>21</v>
      </c>
      <c r="C957" s="17">
        <v>627</v>
      </c>
      <c r="D957" s="14" t="s">
        <v>3618</v>
      </c>
      <c r="E957" s="14" t="str">
        <f t="shared" si="14"/>
        <v>פאולוס הששי. מספר סניף: 627</v>
      </c>
      <c r="F957" s="14" t="s">
        <v>3619</v>
      </c>
      <c r="G957" s="14" t="s">
        <v>1206</v>
      </c>
      <c r="H957" s="14">
        <v>1607183</v>
      </c>
      <c r="I957" s="14">
        <v>394</v>
      </c>
      <c r="J957" s="14" t="s">
        <v>3620</v>
      </c>
      <c r="K957" s="14" t="s">
        <v>3621</v>
      </c>
      <c r="L957" s="14"/>
      <c r="M957" s="14" t="s">
        <v>66</v>
      </c>
      <c r="N957" s="14" t="s">
        <v>67</v>
      </c>
      <c r="O957" s="14" t="s">
        <v>84</v>
      </c>
      <c r="P957" s="14" t="s">
        <v>113</v>
      </c>
      <c r="Q957" s="14"/>
      <c r="R957" s="14"/>
      <c r="S957" s="14"/>
      <c r="T957" s="14">
        <v>227249</v>
      </c>
      <c r="U957" s="14">
        <v>733672</v>
      </c>
    </row>
    <row r="958" spans="1:21">
      <c r="A958" s="17">
        <v>17</v>
      </c>
      <c r="B958" s="15" t="s">
        <v>21</v>
      </c>
      <c r="C958" s="17">
        <v>628</v>
      </c>
      <c r="D958" s="14" t="s">
        <v>2250</v>
      </c>
      <c r="E958" s="14" t="str">
        <f t="shared" si="14"/>
        <v>יפיע. מספר סניף: 628</v>
      </c>
      <c r="F958" s="14" t="s">
        <v>3622</v>
      </c>
      <c r="G958" s="14" t="s">
        <v>2250</v>
      </c>
      <c r="H958" s="14">
        <v>1695500</v>
      </c>
      <c r="I958" s="14"/>
      <c r="J958" s="14" t="s">
        <v>3623</v>
      </c>
      <c r="K958" s="14" t="s">
        <v>3624</v>
      </c>
      <c r="L958" s="14"/>
      <c r="M958" s="14" t="s">
        <v>66</v>
      </c>
      <c r="N958" s="14" t="s">
        <v>67</v>
      </c>
      <c r="O958" s="14" t="s">
        <v>84</v>
      </c>
      <c r="P958" s="14" t="s">
        <v>3625</v>
      </c>
      <c r="Q958" s="14"/>
      <c r="R958" s="14"/>
      <c r="S958" s="14"/>
      <c r="T958" s="14">
        <v>226104</v>
      </c>
      <c r="U958" s="14">
        <v>732223</v>
      </c>
    </row>
    <row r="959" spans="1:21">
      <c r="A959" s="17">
        <v>17</v>
      </c>
      <c r="B959" s="15" t="s">
        <v>21</v>
      </c>
      <c r="C959" s="17">
        <v>630</v>
      </c>
      <c r="D959" s="14" t="s">
        <v>2304</v>
      </c>
      <c r="E959" s="14" t="str">
        <f t="shared" si="14"/>
        <v>ריינה. מספר סניף: 630</v>
      </c>
      <c r="F959" s="14" t="s">
        <v>3626</v>
      </c>
      <c r="G959" s="14" t="s">
        <v>2304</v>
      </c>
      <c r="H959" s="14">
        <v>1694000</v>
      </c>
      <c r="I959" s="14">
        <v>37</v>
      </c>
      <c r="J959" s="14" t="s">
        <v>3627</v>
      </c>
      <c r="K959" s="14" t="s">
        <v>3628</v>
      </c>
      <c r="L959" s="14"/>
      <c r="M959" s="14" t="s">
        <v>66</v>
      </c>
      <c r="N959" s="14" t="s">
        <v>67</v>
      </c>
      <c r="O959" s="14" t="s">
        <v>84</v>
      </c>
      <c r="P959" s="14" t="s">
        <v>113</v>
      </c>
      <c r="Q959" s="14"/>
      <c r="R959" s="14"/>
      <c r="S959" s="14"/>
      <c r="T959" s="14">
        <v>229194</v>
      </c>
      <c r="U959" s="14">
        <v>736368</v>
      </c>
    </row>
    <row r="960" spans="1:21">
      <c r="A960" s="17">
        <v>17</v>
      </c>
      <c r="B960" s="15" t="s">
        <v>21</v>
      </c>
      <c r="C960" s="17">
        <v>631</v>
      </c>
      <c r="D960" s="14" t="s">
        <v>2333</v>
      </c>
      <c r="E960" s="14" t="str">
        <f t="shared" si="14"/>
        <v>כפר כנא. מספר סניף: 631</v>
      </c>
      <c r="F960" s="14" t="s">
        <v>3629</v>
      </c>
      <c r="G960" s="14" t="s">
        <v>2333</v>
      </c>
      <c r="H960" s="14">
        <v>1693000</v>
      </c>
      <c r="I960" s="14"/>
      <c r="J960" s="14" t="s">
        <v>3630</v>
      </c>
      <c r="K960" s="14" t="s">
        <v>3631</v>
      </c>
      <c r="L960" s="14"/>
      <c r="M960" s="14" t="s">
        <v>66</v>
      </c>
      <c r="N960" s="14" t="s">
        <v>67</v>
      </c>
      <c r="O960" s="14" t="s">
        <v>84</v>
      </c>
      <c r="P960" s="14" t="s">
        <v>3632</v>
      </c>
      <c r="Q960" s="14"/>
      <c r="R960" s="14"/>
      <c r="S960" s="14"/>
      <c r="T960" s="14">
        <v>232168</v>
      </c>
      <c r="U960" s="14">
        <v>739423</v>
      </c>
    </row>
    <row r="961" spans="1:21">
      <c r="A961" s="17">
        <v>17</v>
      </c>
      <c r="B961" s="15" t="s">
        <v>21</v>
      </c>
      <c r="C961" s="17">
        <v>632</v>
      </c>
      <c r="D961" s="14" t="s">
        <v>3633</v>
      </c>
      <c r="E961" s="14" t="str">
        <f t="shared" si="14"/>
        <v>טורעאן. מספר סניף: 632</v>
      </c>
      <c r="F961" s="14" t="s">
        <v>3634</v>
      </c>
      <c r="G961" s="14" t="s">
        <v>3633</v>
      </c>
      <c r="H961" s="14">
        <v>1695000</v>
      </c>
      <c r="I961" s="14">
        <v>33189</v>
      </c>
      <c r="J961" s="14" t="s">
        <v>3635</v>
      </c>
      <c r="K961" s="14" t="s">
        <v>3636</v>
      </c>
      <c r="L961" s="14"/>
      <c r="M961" s="14" t="s">
        <v>285</v>
      </c>
      <c r="N961" s="14" t="s">
        <v>67</v>
      </c>
      <c r="O961" s="14" t="s">
        <v>68</v>
      </c>
      <c r="P961" s="14" t="s">
        <v>3637</v>
      </c>
      <c r="Q961" s="14"/>
      <c r="R961" s="14"/>
      <c r="S961" s="14"/>
      <c r="T961" s="14">
        <v>235418</v>
      </c>
      <c r="U961" s="14">
        <v>742557</v>
      </c>
    </row>
    <row r="962" spans="1:21">
      <c r="A962" s="17">
        <v>17</v>
      </c>
      <c r="B962" s="15" t="s">
        <v>21</v>
      </c>
      <c r="C962" s="17">
        <v>634</v>
      </c>
      <c r="D962" s="14" t="s">
        <v>3638</v>
      </c>
      <c r="E962" s="14" t="str">
        <f t="shared" si="14"/>
        <v>עילבון. מספר סניף: 634</v>
      </c>
      <c r="F962" s="14" t="s">
        <v>3639</v>
      </c>
      <c r="G962" s="14" t="s">
        <v>3638</v>
      </c>
      <c r="H962" s="14">
        <v>1697200</v>
      </c>
      <c r="I962" s="14">
        <v>136</v>
      </c>
      <c r="J962" s="14" t="s">
        <v>3640</v>
      </c>
      <c r="K962" s="14" t="s">
        <v>3641</v>
      </c>
      <c r="L962" s="14"/>
      <c r="M962" s="14" t="s">
        <v>285</v>
      </c>
      <c r="N962" s="14" t="s">
        <v>67</v>
      </c>
      <c r="O962" s="14" t="s">
        <v>84</v>
      </c>
      <c r="P962" s="14" t="s">
        <v>113</v>
      </c>
      <c r="Q962" s="14"/>
      <c r="R962" s="14"/>
      <c r="S962" s="14"/>
      <c r="T962" s="14">
        <v>238006</v>
      </c>
      <c r="U962" s="14">
        <v>748995</v>
      </c>
    </row>
    <row r="963" spans="1:21">
      <c r="A963" s="17">
        <v>17</v>
      </c>
      <c r="B963" s="15" t="s">
        <v>21</v>
      </c>
      <c r="C963" s="17">
        <v>635</v>
      </c>
      <c r="D963" s="14" t="s">
        <v>1089</v>
      </c>
      <c r="E963" s="14" t="str">
        <f t="shared" ref="E963:E1026" si="15">D963&amp;"."&amp;" "&amp;"מספר סניף:"&amp;" "&amp;C963</f>
        <v>גאולה. מספר סניף: 635</v>
      </c>
      <c r="F963" s="14" t="s">
        <v>3642</v>
      </c>
      <c r="G963" s="14" t="s">
        <v>62</v>
      </c>
      <c r="H963" s="14">
        <v>9526602</v>
      </c>
      <c r="I963" s="14"/>
      <c r="J963" s="14" t="s">
        <v>3643</v>
      </c>
      <c r="K963" s="14" t="s">
        <v>3644</v>
      </c>
      <c r="L963" s="14"/>
      <c r="M963" s="14" t="s">
        <v>66</v>
      </c>
      <c r="N963" s="14" t="s">
        <v>67</v>
      </c>
      <c r="O963" s="14" t="s">
        <v>84</v>
      </c>
      <c r="P963" s="14" t="s">
        <v>113</v>
      </c>
      <c r="Q963" s="14"/>
      <c r="R963" s="14"/>
      <c r="S963" s="14"/>
      <c r="T963" s="14">
        <v>220710</v>
      </c>
      <c r="U963" s="14">
        <v>632930</v>
      </c>
    </row>
    <row r="964" spans="1:21">
      <c r="A964" s="17">
        <v>17</v>
      </c>
      <c r="B964" s="15" t="s">
        <v>21</v>
      </c>
      <c r="C964" s="17">
        <v>638</v>
      </c>
      <c r="D964" s="14" t="s">
        <v>3645</v>
      </c>
      <c r="E964" s="14" t="str">
        <f t="shared" si="15"/>
        <v>סאלח א-דין. מספר סניף: 638</v>
      </c>
      <c r="F964" s="14" t="s">
        <v>3646</v>
      </c>
      <c r="G964" s="14" t="s">
        <v>62</v>
      </c>
      <c r="H964" s="14">
        <v>9711026</v>
      </c>
      <c r="I964" s="14"/>
      <c r="J964" s="14" t="s">
        <v>3647</v>
      </c>
      <c r="K964" s="14" t="s">
        <v>3648</v>
      </c>
      <c r="L964" s="14"/>
      <c r="M964" s="14" t="s">
        <v>285</v>
      </c>
      <c r="N964" s="14" t="s">
        <v>67</v>
      </c>
      <c r="O964" s="14" t="s">
        <v>84</v>
      </c>
      <c r="P964" s="14" t="s">
        <v>3649</v>
      </c>
      <c r="Q964" s="14"/>
      <c r="R964" s="14"/>
      <c r="S964" s="14"/>
      <c r="T964" s="14">
        <v>222000</v>
      </c>
      <c r="U964" s="14">
        <v>632500</v>
      </c>
    </row>
    <row r="965" spans="1:21">
      <c r="A965" s="17">
        <v>17</v>
      </c>
      <c r="B965" s="15" t="s">
        <v>21</v>
      </c>
      <c r="C965" s="17">
        <v>639</v>
      </c>
      <c r="D965" s="14" t="s">
        <v>3650</v>
      </c>
      <c r="E965" s="14" t="str">
        <f t="shared" si="15"/>
        <v>נצרת ראשי. מספר סניף: 639</v>
      </c>
      <c r="F965" s="14" t="s">
        <v>3651</v>
      </c>
      <c r="G965" s="14" t="s">
        <v>1206</v>
      </c>
      <c r="H965" s="14">
        <v>1641160</v>
      </c>
      <c r="I965" s="14"/>
      <c r="J965" s="14" t="s">
        <v>3652</v>
      </c>
      <c r="K965" s="14" t="s">
        <v>3653</v>
      </c>
      <c r="L965" s="14"/>
      <c r="M965" s="14" t="s">
        <v>66</v>
      </c>
      <c r="N965" s="14" t="s">
        <v>67</v>
      </c>
      <c r="O965" s="14" t="s">
        <v>84</v>
      </c>
      <c r="P965" s="14" t="s">
        <v>3654</v>
      </c>
      <c r="Q965" s="14"/>
      <c r="R965" s="14"/>
      <c r="S965" s="14"/>
      <c r="T965" s="14">
        <v>227614</v>
      </c>
      <c r="U965" s="14">
        <v>733643</v>
      </c>
    </row>
    <row r="966" spans="1:21">
      <c r="A966" s="17">
        <v>17</v>
      </c>
      <c r="B966" s="15" t="s">
        <v>21</v>
      </c>
      <c r="C966" s="17">
        <v>640</v>
      </c>
      <c r="D966" s="14" t="s">
        <v>3655</v>
      </c>
      <c r="E966" s="14" t="str">
        <f t="shared" si="15"/>
        <v>אל ראם. מספר סניף: 640</v>
      </c>
      <c r="F966" s="14" t="s">
        <v>3656</v>
      </c>
      <c r="G966" s="14" t="s">
        <v>1206</v>
      </c>
      <c r="H966" s="14">
        <v>1600000</v>
      </c>
      <c r="I966" s="14">
        <v>3111</v>
      </c>
      <c r="J966" s="14" t="s">
        <v>3657</v>
      </c>
      <c r="K966" s="14" t="s">
        <v>3658</v>
      </c>
      <c r="L966" s="14"/>
      <c r="M966" s="14" t="s">
        <v>66</v>
      </c>
      <c r="N966" s="14" t="s">
        <v>67</v>
      </c>
      <c r="O966" s="14" t="s">
        <v>84</v>
      </c>
      <c r="P966" s="14" t="s">
        <v>3659</v>
      </c>
      <c r="Q966" s="14"/>
      <c r="R966" s="14"/>
      <c r="S966" s="14"/>
      <c r="T966" s="14">
        <v>225932</v>
      </c>
      <c r="U966" s="14">
        <v>734204</v>
      </c>
    </row>
    <row r="967" spans="1:21">
      <c r="A967" s="17">
        <v>17</v>
      </c>
      <c r="B967" s="15" t="s">
        <v>21</v>
      </c>
      <c r="C967" s="17">
        <v>642</v>
      </c>
      <c r="D967" s="14" t="s">
        <v>62</v>
      </c>
      <c r="E967" s="14" t="str">
        <f t="shared" si="15"/>
        <v>ירושלים. מספר סניף: 642</v>
      </c>
      <c r="F967" s="14" t="s">
        <v>3660</v>
      </c>
      <c r="G967" s="14" t="s">
        <v>62</v>
      </c>
      <c r="H967" s="14">
        <v>9101401</v>
      </c>
      <c r="I967" s="14"/>
      <c r="J967" s="14" t="s">
        <v>3661</v>
      </c>
      <c r="K967" s="14" t="s">
        <v>3662</v>
      </c>
      <c r="L967" s="14"/>
      <c r="M967" s="14" t="s">
        <v>285</v>
      </c>
      <c r="N967" s="14" t="s">
        <v>74</v>
      </c>
      <c r="O967" s="14" t="s">
        <v>84</v>
      </c>
      <c r="P967" s="14" t="s">
        <v>113</v>
      </c>
      <c r="Q967" s="14"/>
      <c r="R967" s="14"/>
      <c r="S967" s="14"/>
      <c r="T967" s="14">
        <v>220650</v>
      </c>
      <c r="U967" s="14">
        <v>632350</v>
      </c>
    </row>
    <row r="968" spans="1:21">
      <c r="A968" s="17">
        <v>17</v>
      </c>
      <c r="B968" s="15" t="s">
        <v>21</v>
      </c>
      <c r="C968" s="17">
        <v>643</v>
      </c>
      <c r="D968" s="14" t="s">
        <v>3663</v>
      </c>
      <c r="E968" s="14" t="str">
        <f t="shared" si="15"/>
        <v>ראמה. מספר סניף: 643</v>
      </c>
      <c r="F968" s="14" t="s">
        <v>3664</v>
      </c>
      <c r="G968" s="14" t="s">
        <v>3663</v>
      </c>
      <c r="H968" s="14">
        <v>3005501</v>
      </c>
      <c r="I968" s="14">
        <v>1</v>
      </c>
      <c r="J968" s="14" t="s">
        <v>3665</v>
      </c>
      <c r="K968" s="14" t="s">
        <v>3666</v>
      </c>
      <c r="L968" s="14"/>
      <c r="M968" s="14" t="s">
        <v>66</v>
      </c>
      <c r="N968" s="14" t="s">
        <v>67</v>
      </c>
      <c r="O968" s="14" t="s">
        <v>84</v>
      </c>
      <c r="P968" s="14" t="s">
        <v>113</v>
      </c>
      <c r="Q968" s="14"/>
      <c r="R968" s="14"/>
      <c r="S968" s="14"/>
      <c r="T968" s="14">
        <v>234638</v>
      </c>
      <c r="U968" s="14">
        <v>760380</v>
      </c>
    </row>
    <row r="969" spans="1:21">
      <c r="A969" s="17">
        <v>17</v>
      </c>
      <c r="B969" s="15" t="s">
        <v>21</v>
      </c>
      <c r="C969" s="17">
        <v>644</v>
      </c>
      <c r="D969" s="14" t="s">
        <v>1196</v>
      </c>
      <c r="E969" s="14" t="str">
        <f t="shared" si="15"/>
        <v>עכו. מספר סניף: 644</v>
      </c>
      <c r="F969" s="14" t="s">
        <v>3667</v>
      </c>
      <c r="G969" s="14" t="s">
        <v>1196</v>
      </c>
      <c r="H969" s="14">
        <v>2411002</v>
      </c>
      <c r="I969" s="14"/>
      <c r="J969" s="14" t="s">
        <v>3668</v>
      </c>
      <c r="K969" s="14" t="s">
        <v>3669</v>
      </c>
      <c r="L969" s="14" t="s">
        <v>3668</v>
      </c>
      <c r="M969" s="14" t="s">
        <v>66</v>
      </c>
      <c r="N969" s="14" t="s">
        <v>67</v>
      </c>
      <c r="O969" s="14" t="s">
        <v>84</v>
      </c>
      <c r="P969" s="14" t="s">
        <v>3670</v>
      </c>
      <c r="Q969" s="14"/>
      <c r="R969" s="14"/>
      <c r="S969" s="14"/>
      <c r="T969" s="14">
        <v>211240</v>
      </c>
      <c r="U969" s="14">
        <v>623440</v>
      </c>
    </row>
    <row r="970" spans="1:21">
      <c r="A970" s="17">
        <v>17</v>
      </c>
      <c r="B970" s="15" t="s">
        <v>21</v>
      </c>
      <c r="C970" s="17">
        <v>645</v>
      </c>
      <c r="D970" s="14" t="s">
        <v>98</v>
      </c>
      <c r="E970" s="14" t="str">
        <f t="shared" si="15"/>
        <v>באר שבע. מספר סניף: 645</v>
      </c>
      <c r="F970" s="14" t="s">
        <v>3671</v>
      </c>
      <c r="G970" s="14" t="s">
        <v>98</v>
      </c>
      <c r="H970" s="14">
        <v>8489432</v>
      </c>
      <c r="I970" s="14"/>
      <c r="J970" s="14" t="s">
        <v>3672</v>
      </c>
      <c r="K970" s="14" t="s">
        <v>3673</v>
      </c>
      <c r="L970" s="14" t="s">
        <v>3674</v>
      </c>
      <c r="M970" s="14" t="s">
        <v>66</v>
      </c>
      <c r="N970" s="14" t="s">
        <v>74</v>
      </c>
      <c r="O970" s="14" t="s">
        <v>84</v>
      </c>
      <c r="P970" s="14" t="s">
        <v>3675</v>
      </c>
      <c r="Q970" s="14"/>
      <c r="R970" s="14"/>
      <c r="S970" s="14"/>
      <c r="T970" s="14">
        <v>180990</v>
      </c>
      <c r="U970" s="14">
        <v>572940</v>
      </c>
    </row>
    <row r="971" spans="1:21">
      <c r="A971" s="17">
        <v>17</v>
      </c>
      <c r="B971" s="15" t="s">
        <v>21</v>
      </c>
      <c r="C971" s="17">
        <v>646</v>
      </c>
      <c r="D971" s="14" t="s">
        <v>3676</v>
      </c>
      <c r="E971" s="14" t="str">
        <f t="shared" si="15"/>
        <v>אגרון. מספר סניף: 646</v>
      </c>
      <c r="F971" s="14" t="s">
        <v>3677</v>
      </c>
      <c r="G971" s="14" t="s">
        <v>62</v>
      </c>
      <c r="H971" s="14">
        <v>9426505</v>
      </c>
      <c r="I971" s="14"/>
      <c r="J971" s="14" t="s">
        <v>3678</v>
      </c>
      <c r="K971" s="14" t="s">
        <v>3679</v>
      </c>
      <c r="L971" s="14"/>
      <c r="M971" s="14" t="s">
        <v>66</v>
      </c>
      <c r="N971" s="14" t="s">
        <v>67</v>
      </c>
      <c r="O971" s="14" t="s">
        <v>84</v>
      </c>
      <c r="P971" s="14" t="s">
        <v>1214</v>
      </c>
      <c r="Q971" s="14"/>
      <c r="R971" s="14"/>
      <c r="S971" s="14"/>
      <c r="T971" s="14">
        <v>220650</v>
      </c>
      <c r="U971" s="14">
        <v>632350</v>
      </c>
    </row>
    <row r="972" spans="1:21">
      <c r="A972" s="17">
        <v>17</v>
      </c>
      <c r="B972" s="15" t="s">
        <v>21</v>
      </c>
      <c r="C972" s="17">
        <v>647</v>
      </c>
      <c r="D972" s="14" t="s">
        <v>148</v>
      </c>
      <c r="E972" s="14" t="str">
        <f t="shared" si="15"/>
        <v>נתניה. מספר סניף: 647</v>
      </c>
      <c r="F972" s="14" t="s">
        <v>3680</v>
      </c>
      <c r="G972" s="14" t="s">
        <v>148</v>
      </c>
      <c r="H972" s="14">
        <v>4228103</v>
      </c>
      <c r="I972" s="14">
        <v>2285</v>
      </c>
      <c r="J972" s="14" t="s">
        <v>3681</v>
      </c>
      <c r="K972" s="14" t="s">
        <v>3682</v>
      </c>
      <c r="L972" s="14"/>
      <c r="M972" s="14" t="s">
        <v>66</v>
      </c>
      <c r="N972" s="14" t="s">
        <v>74</v>
      </c>
      <c r="O972" s="14" t="s">
        <v>68</v>
      </c>
      <c r="P972" s="14" t="s">
        <v>113</v>
      </c>
      <c r="Q972" s="14"/>
      <c r="R972" s="14"/>
      <c r="S972" s="14"/>
      <c r="T972" s="14">
        <v>186730</v>
      </c>
      <c r="U972" s="14">
        <v>693000</v>
      </c>
    </row>
    <row r="973" spans="1:21">
      <c r="A973" s="17">
        <v>17</v>
      </c>
      <c r="B973" s="15" t="s">
        <v>21</v>
      </c>
      <c r="C973" s="17">
        <v>649</v>
      </c>
      <c r="D973" s="14" t="s">
        <v>1113</v>
      </c>
      <c r="E973" s="14" t="str">
        <f t="shared" si="15"/>
        <v>דימונה. מספר סניף: 649</v>
      </c>
      <c r="F973" s="14" t="s">
        <v>3683</v>
      </c>
      <c r="G973" s="14" t="s">
        <v>1113</v>
      </c>
      <c r="H973" s="14">
        <v>8610002</v>
      </c>
      <c r="I973" s="14">
        <v>26</v>
      </c>
      <c r="J973" s="14" t="s">
        <v>3684</v>
      </c>
      <c r="K973" s="14" t="s">
        <v>3685</v>
      </c>
      <c r="L973" s="14"/>
      <c r="M973" s="14" t="s">
        <v>66</v>
      </c>
      <c r="N973" s="14" t="s">
        <v>67</v>
      </c>
      <c r="O973" s="14" t="s">
        <v>84</v>
      </c>
      <c r="P973" s="14" t="s">
        <v>113</v>
      </c>
      <c r="Q973" s="14"/>
      <c r="R973" s="14"/>
      <c r="S973" s="14"/>
      <c r="T973" s="14">
        <v>203080</v>
      </c>
      <c r="U973" s="14">
        <v>552540</v>
      </c>
    </row>
    <row r="974" spans="1:21">
      <c r="A974" s="17">
        <v>17</v>
      </c>
      <c r="B974" s="15" t="s">
        <v>21</v>
      </c>
      <c r="C974" s="17">
        <v>650</v>
      </c>
      <c r="D974" s="14" t="s">
        <v>2945</v>
      </c>
      <c r="E974" s="14" t="str">
        <f t="shared" si="15"/>
        <v>חיפה ראשי. מספר סניף: 650</v>
      </c>
      <c r="F974" s="14" t="s">
        <v>3686</v>
      </c>
      <c r="G974" s="14" t="s">
        <v>174</v>
      </c>
      <c r="H974" s="14">
        <v>3323190</v>
      </c>
      <c r="I974" s="14">
        <v>33189</v>
      </c>
      <c r="J974" s="14" t="s">
        <v>3687</v>
      </c>
      <c r="K974" s="14" t="s">
        <v>3688</v>
      </c>
      <c r="L974" s="14"/>
      <c r="M974" s="14" t="s">
        <v>285</v>
      </c>
      <c r="N974" s="14" t="s">
        <v>74</v>
      </c>
      <c r="O974" s="14" t="s">
        <v>68</v>
      </c>
      <c r="P974" s="14" t="s">
        <v>113</v>
      </c>
      <c r="Q974" s="14"/>
      <c r="R974" s="14"/>
      <c r="S974" s="14"/>
      <c r="T974" s="14">
        <v>200070</v>
      </c>
      <c r="U974" s="14">
        <v>747370</v>
      </c>
    </row>
    <row r="975" spans="1:21">
      <c r="A975" s="17">
        <v>17</v>
      </c>
      <c r="B975" s="15" t="s">
        <v>21</v>
      </c>
      <c r="C975" s="17">
        <v>651</v>
      </c>
      <c r="D975" s="14" t="s">
        <v>107</v>
      </c>
      <c r="E975" s="14" t="str">
        <f t="shared" si="15"/>
        <v>פתח תקוה. מספר סניף: 651</v>
      </c>
      <c r="F975" s="14" t="s">
        <v>2676</v>
      </c>
      <c r="G975" s="14" t="s">
        <v>107</v>
      </c>
      <c r="H975" s="14">
        <v>4935732</v>
      </c>
      <c r="I975" s="14"/>
      <c r="J975" s="14" t="s">
        <v>3689</v>
      </c>
      <c r="K975" s="14" t="s">
        <v>3690</v>
      </c>
      <c r="L975" s="14"/>
      <c r="M975" s="14" t="s">
        <v>66</v>
      </c>
      <c r="N975" s="14" t="s">
        <v>67</v>
      </c>
      <c r="O975" s="14" t="s">
        <v>68</v>
      </c>
      <c r="P975" s="14" t="s">
        <v>3691</v>
      </c>
      <c r="Q975" s="14"/>
      <c r="R975" s="14"/>
      <c r="S975" s="14"/>
      <c r="T975" s="14">
        <v>189520</v>
      </c>
      <c r="U975" s="14">
        <v>665800</v>
      </c>
    </row>
    <row r="976" spans="1:21">
      <c r="A976" s="17">
        <v>17</v>
      </c>
      <c r="B976" s="15" t="s">
        <v>21</v>
      </c>
      <c r="C976" s="17">
        <v>652</v>
      </c>
      <c r="D976" s="14" t="s">
        <v>3692</v>
      </c>
      <c r="E976" s="14" t="str">
        <f t="shared" si="15"/>
        <v>התקוה. מספר סניף: 652</v>
      </c>
      <c r="F976" s="14" t="s">
        <v>3693</v>
      </c>
      <c r="G976" s="14" t="s">
        <v>88</v>
      </c>
      <c r="H976" s="14">
        <v>6763106</v>
      </c>
      <c r="I976" s="14">
        <v>19008</v>
      </c>
      <c r="J976" s="14" t="s">
        <v>3694</v>
      </c>
      <c r="K976" s="14" t="s">
        <v>3695</v>
      </c>
      <c r="L976" s="14"/>
      <c r="M976" s="14" t="s">
        <v>66</v>
      </c>
      <c r="N976" s="14" t="s">
        <v>74</v>
      </c>
      <c r="O976" s="14" t="s">
        <v>84</v>
      </c>
      <c r="P976" s="14" t="s">
        <v>113</v>
      </c>
      <c r="Q976" s="14"/>
      <c r="R976" s="14"/>
      <c r="S976" s="14"/>
      <c r="T976" s="14">
        <v>180470</v>
      </c>
      <c r="U976" s="14">
        <v>662230</v>
      </c>
    </row>
    <row r="977" spans="1:21">
      <c r="A977" s="17">
        <v>17</v>
      </c>
      <c r="B977" s="15" t="s">
        <v>21</v>
      </c>
      <c r="C977" s="17">
        <v>653</v>
      </c>
      <c r="D977" s="14" t="s">
        <v>880</v>
      </c>
      <c r="E977" s="14" t="str">
        <f t="shared" si="15"/>
        <v>יפו. מספר סניף: 653</v>
      </c>
      <c r="F977" s="14" t="s">
        <v>3696</v>
      </c>
      <c r="G977" s="14" t="s">
        <v>88</v>
      </c>
      <c r="H977" s="14">
        <v>6108102</v>
      </c>
      <c r="I977" s="14">
        <v>8224</v>
      </c>
      <c r="J977" s="14" t="s">
        <v>3697</v>
      </c>
      <c r="K977" s="14" t="s">
        <v>3698</v>
      </c>
      <c r="L977" s="14"/>
      <c r="M977" s="14" t="s">
        <v>66</v>
      </c>
      <c r="N977" s="14" t="s">
        <v>74</v>
      </c>
      <c r="O977" s="14" t="s">
        <v>68</v>
      </c>
      <c r="P977" s="14" t="s">
        <v>113</v>
      </c>
      <c r="Q977" s="14"/>
      <c r="R977" s="14"/>
      <c r="S977" s="14"/>
      <c r="T977" s="14">
        <v>177430</v>
      </c>
      <c r="U977" s="14">
        <v>662520</v>
      </c>
    </row>
    <row r="978" spans="1:21">
      <c r="A978" s="17">
        <v>17</v>
      </c>
      <c r="B978" s="15" t="s">
        <v>21</v>
      </c>
      <c r="C978" s="17">
        <v>654</v>
      </c>
      <c r="D978" s="14" t="s">
        <v>3242</v>
      </c>
      <c r="E978" s="14" t="str">
        <f t="shared" si="15"/>
        <v>תל אביב ראשי. מספר סניף: 654</v>
      </c>
      <c r="F978" s="14" t="s">
        <v>3699</v>
      </c>
      <c r="G978" s="14" t="s">
        <v>88</v>
      </c>
      <c r="H978" s="14">
        <v>6199900</v>
      </c>
      <c r="I978" s="14"/>
      <c r="J978" s="14" t="s">
        <v>3700</v>
      </c>
      <c r="K978" s="14" t="s">
        <v>3701</v>
      </c>
      <c r="L978" s="14"/>
      <c r="M978" s="14" t="s">
        <v>285</v>
      </c>
      <c r="N978" s="14" t="s">
        <v>74</v>
      </c>
      <c r="O978" s="14" t="s">
        <v>84</v>
      </c>
      <c r="P978" s="14" t="s">
        <v>113</v>
      </c>
      <c r="Q978" s="14"/>
      <c r="R978" s="14"/>
      <c r="S978" s="14"/>
      <c r="T978" s="14">
        <v>178710</v>
      </c>
      <c r="U978" s="14">
        <v>663510</v>
      </c>
    </row>
    <row r="979" spans="1:21">
      <c r="A979" s="17">
        <v>17</v>
      </c>
      <c r="B979" s="15" t="s">
        <v>21</v>
      </c>
      <c r="C979" s="17">
        <v>655</v>
      </c>
      <c r="D979" s="14" t="s">
        <v>3702</v>
      </c>
      <c r="E979" s="14" t="str">
        <f t="shared" si="15"/>
        <v>דרך הים. מספר סניף: 655</v>
      </c>
      <c r="F979" s="14" t="s">
        <v>3703</v>
      </c>
      <c r="G979" s="14" t="s">
        <v>88</v>
      </c>
      <c r="H979" s="14">
        <v>6343279</v>
      </c>
      <c r="I979" s="14"/>
      <c r="J979" s="14" t="s">
        <v>3704</v>
      </c>
      <c r="K979" s="14" t="s">
        <v>3705</v>
      </c>
      <c r="L979" s="14" t="s">
        <v>3704</v>
      </c>
      <c r="M979" s="14" t="s">
        <v>66</v>
      </c>
      <c r="N979" s="14" t="s">
        <v>74</v>
      </c>
      <c r="O979" s="14" t="s">
        <v>68</v>
      </c>
      <c r="P979" s="14" t="s">
        <v>113</v>
      </c>
      <c r="Q979" s="14"/>
      <c r="R979" s="14"/>
      <c r="S979" s="14"/>
      <c r="T979" s="14">
        <v>178900</v>
      </c>
      <c r="U979" s="14">
        <v>666630</v>
      </c>
    </row>
    <row r="980" spans="1:21">
      <c r="A980" s="17">
        <v>17</v>
      </c>
      <c r="B980" s="15" t="s">
        <v>21</v>
      </c>
      <c r="C980" s="17">
        <v>656</v>
      </c>
      <c r="D980" s="14" t="s">
        <v>3706</v>
      </c>
      <c r="E980" s="14" t="str">
        <f t="shared" si="15"/>
        <v>בית מעיא. מספר סניף: 656</v>
      </c>
      <c r="F980" s="14" t="s">
        <v>3707</v>
      </c>
      <c r="G980" s="14" t="s">
        <v>88</v>
      </c>
      <c r="H980" s="14">
        <v>6721517</v>
      </c>
      <c r="I980" s="14"/>
      <c r="J980" s="14" t="s">
        <v>3708</v>
      </c>
      <c r="K980" s="14" t="s">
        <v>3709</v>
      </c>
      <c r="L980" s="14" t="s">
        <v>3708</v>
      </c>
      <c r="M980" s="14" t="s">
        <v>66</v>
      </c>
      <c r="N980" s="14" t="s">
        <v>74</v>
      </c>
      <c r="O980" s="14" t="s">
        <v>84</v>
      </c>
      <c r="P980" s="14" t="s">
        <v>3710</v>
      </c>
      <c r="Q980" s="14"/>
      <c r="R980" s="14"/>
      <c r="S980" s="14"/>
      <c r="T980" s="14">
        <v>179820</v>
      </c>
      <c r="U980" s="14">
        <v>663770</v>
      </c>
    </row>
    <row r="981" spans="1:21">
      <c r="A981" s="17">
        <v>17</v>
      </c>
      <c r="B981" s="15" t="s">
        <v>21</v>
      </c>
      <c r="C981" s="17">
        <v>658</v>
      </c>
      <c r="D981" s="14" t="s">
        <v>3711</v>
      </c>
      <c r="E981" s="14" t="str">
        <f t="shared" si="15"/>
        <v>ככר רבין. מספר סניף: 658</v>
      </c>
      <c r="F981" s="14" t="s">
        <v>3712</v>
      </c>
      <c r="G981" s="14" t="s">
        <v>88</v>
      </c>
      <c r="H981" s="14">
        <v>6416503</v>
      </c>
      <c r="I981" s="14"/>
      <c r="J981" s="14" t="s">
        <v>3713</v>
      </c>
      <c r="K981" s="14" t="s">
        <v>3714</v>
      </c>
      <c r="L981" s="14"/>
      <c r="M981" s="14" t="s">
        <v>66</v>
      </c>
      <c r="N981" s="14" t="s">
        <v>74</v>
      </c>
      <c r="O981" s="14" t="s">
        <v>68</v>
      </c>
      <c r="P981" s="14" t="s">
        <v>113</v>
      </c>
      <c r="Q981" s="14"/>
      <c r="R981" s="14"/>
      <c r="S981" s="14"/>
      <c r="T981" s="14">
        <v>179350</v>
      </c>
      <c r="U981" s="14">
        <v>665240</v>
      </c>
    </row>
    <row r="982" spans="1:21">
      <c r="A982" s="17">
        <v>17</v>
      </c>
      <c r="B982" s="15" t="s">
        <v>21</v>
      </c>
      <c r="C982" s="17">
        <v>659</v>
      </c>
      <c r="D982" s="14" t="s">
        <v>3715</v>
      </c>
      <c r="E982" s="14" t="str">
        <f t="shared" si="15"/>
        <v>חשבות הבנק. מספר סניף: 659</v>
      </c>
      <c r="F982" s="14" t="s">
        <v>3580</v>
      </c>
      <c r="G982" s="14" t="s">
        <v>88</v>
      </c>
      <c r="H982" s="14">
        <v>6701201</v>
      </c>
      <c r="I982" s="14">
        <v>7044</v>
      </c>
      <c r="J982" s="14" t="s">
        <v>3716</v>
      </c>
      <c r="K982" s="14" t="s">
        <v>3717</v>
      </c>
      <c r="L982" s="14"/>
      <c r="M982" s="14" t="s">
        <v>66</v>
      </c>
      <c r="N982" s="14"/>
      <c r="O982" s="14" t="s">
        <v>576</v>
      </c>
      <c r="P982" s="14" t="s">
        <v>3718</v>
      </c>
      <c r="Q982" s="14"/>
      <c r="R982" s="14"/>
      <c r="S982" s="14"/>
      <c r="T982" s="14">
        <v>179180</v>
      </c>
      <c r="U982" s="14">
        <v>664010</v>
      </c>
    </row>
    <row r="983" spans="1:21">
      <c r="A983" s="17">
        <v>17</v>
      </c>
      <c r="B983" s="15" t="s">
        <v>21</v>
      </c>
      <c r="C983" s="17">
        <v>660</v>
      </c>
      <c r="D983" s="14" t="s">
        <v>179</v>
      </c>
      <c r="E983" s="14" t="str">
        <f t="shared" si="15"/>
        <v>נהריה. מספר סניף: 660</v>
      </c>
      <c r="F983" s="14" t="s">
        <v>3719</v>
      </c>
      <c r="G983" s="14" t="s">
        <v>179</v>
      </c>
      <c r="H983" s="14">
        <v>2210001</v>
      </c>
      <c r="I983" s="14"/>
      <c r="J983" s="14" t="s">
        <v>3720</v>
      </c>
      <c r="K983" s="14" t="s">
        <v>3721</v>
      </c>
      <c r="L983" s="14"/>
      <c r="M983" s="14" t="s">
        <v>66</v>
      </c>
      <c r="N983" s="14" t="s">
        <v>74</v>
      </c>
      <c r="O983" s="14" t="s">
        <v>68</v>
      </c>
      <c r="P983" s="14" t="s">
        <v>113</v>
      </c>
      <c r="Q983" s="14"/>
      <c r="R983" s="14"/>
      <c r="S983" s="14"/>
      <c r="T983" s="14">
        <v>209050</v>
      </c>
      <c r="U983" s="14">
        <v>768010</v>
      </c>
    </row>
    <row r="984" spans="1:21">
      <c r="A984" s="17">
        <v>17</v>
      </c>
      <c r="B984" s="15" t="s">
        <v>21</v>
      </c>
      <c r="C984" s="17">
        <v>661</v>
      </c>
      <c r="D984" s="14" t="s">
        <v>133</v>
      </c>
      <c r="E984" s="14" t="str">
        <f t="shared" si="15"/>
        <v>כנפי נשרים. מספר סניף: 661</v>
      </c>
      <c r="F984" s="14" t="s">
        <v>3722</v>
      </c>
      <c r="G984" s="14" t="s">
        <v>62</v>
      </c>
      <c r="H984" s="14">
        <v>9610820</v>
      </c>
      <c r="I984" s="14"/>
      <c r="J984" s="14" t="s">
        <v>3723</v>
      </c>
      <c r="K984" s="14" t="s">
        <v>3724</v>
      </c>
      <c r="L984" s="14"/>
      <c r="M984" s="14" t="s">
        <v>66</v>
      </c>
      <c r="N984" s="14" t="s">
        <v>74</v>
      </c>
      <c r="O984" s="14" t="s">
        <v>68</v>
      </c>
      <c r="P984" s="14" t="s">
        <v>113</v>
      </c>
      <c r="Q984" s="14"/>
      <c r="R984" s="14"/>
      <c r="S984" s="14"/>
      <c r="T984" s="14">
        <v>217760</v>
      </c>
      <c r="U984" s="14">
        <v>632800</v>
      </c>
    </row>
    <row r="985" spans="1:21">
      <c r="A985" s="17">
        <v>17</v>
      </c>
      <c r="B985" s="15" t="s">
        <v>21</v>
      </c>
      <c r="C985" s="17">
        <v>662</v>
      </c>
      <c r="D985" s="14" t="s">
        <v>1040</v>
      </c>
      <c r="E985" s="14" t="str">
        <f t="shared" si="15"/>
        <v>טירת הכרמל. מספר סניף: 662</v>
      </c>
      <c r="F985" s="14" t="s">
        <v>3725</v>
      </c>
      <c r="G985" s="14" t="s">
        <v>1040</v>
      </c>
      <c r="H985" s="14">
        <v>3911605</v>
      </c>
      <c r="I985" s="14"/>
      <c r="J985" s="14" t="s">
        <v>3726</v>
      </c>
      <c r="K985" s="14" t="s">
        <v>3727</v>
      </c>
      <c r="L985" s="14"/>
      <c r="M985" s="14" t="s">
        <v>66</v>
      </c>
      <c r="N985" s="14" t="s">
        <v>74</v>
      </c>
      <c r="O985" s="14" t="s">
        <v>68</v>
      </c>
      <c r="P985" s="14" t="s">
        <v>113</v>
      </c>
      <c r="Q985" s="14"/>
      <c r="R985" s="14"/>
      <c r="S985" s="14"/>
      <c r="T985" s="14">
        <v>197800</v>
      </c>
      <c r="U985" s="14">
        <v>740740</v>
      </c>
    </row>
    <row r="986" spans="1:21">
      <c r="A986" s="17">
        <v>17</v>
      </c>
      <c r="B986" s="15" t="s">
        <v>21</v>
      </c>
      <c r="C986" s="17">
        <v>663</v>
      </c>
      <c r="D986" s="14" t="s">
        <v>146</v>
      </c>
      <c r="E986" s="14" t="str">
        <f t="shared" si="15"/>
        <v>רמת גן. מספר סניף: 663</v>
      </c>
      <c r="F986" s="14" t="s">
        <v>3728</v>
      </c>
      <c r="G986" s="14" t="s">
        <v>146</v>
      </c>
      <c r="H986" s="14">
        <v>5252006</v>
      </c>
      <c r="I986" s="14">
        <v>10469</v>
      </c>
      <c r="J986" s="14" t="s">
        <v>3729</v>
      </c>
      <c r="K986" s="14" t="s">
        <v>3730</v>
      </c>
      <c r="L986" s="14"/>
      <c r="M986" s="14" t="s">
        <v>66</v>
      </c>
      <c r="N986" s="14" t="s">
        <v>74</v>
      </c>
      <c r="O986" s="14" t="s">
        <v>68</v>
      </c>
      <c r="P986" s="14" t="s">
        <v>113</v>
      </c>
      <c r="Q986" s="14"/>
      <c r="R986" s="14"/>
      <c r="S986" s="14"/>
      <c r="T986" s="14">
        <v>182280</v>
      </c>
      <c r="U986" s="14">
        <v>665840</v>
      </c>
    </row>
    <row r="987" spans="1:21">
      <c r="A987" s="17">
        <v>17</v>
      </c>
      <c r="B987" s="15" t="s">
        <v>21</v>
      </c>
      <c r="C987" s="17">
        <v>666</v>
      </c>
      <c r="D987" s="14" t="s">
        <v>991</v>
      </c>
      <c r="E987" s="14" t="str">
        <f t="shared" si="15"/>
        <v>גבעתיים. מספר סניף: 666</v>
      </c>
      <c r="F987" s="14" t="s">
        <v>3731</v>
      </c>
      <c r="G987" s="14" t="s">
        <v>991</v>
      </c>
      <c r="H987" s="14">
        <v>5327506</v>
      </c>
      <c r="I987" s="14"/>
      <c r="J987" s="14" t="s">
        <v>3732</v>
      </c>
      <c r="K987" s="14" t="s">
        <v>3733</v>
      </c>
      <c r="L987" s="14" t="s">
        <v>3732</v>
      </c>
      <c r="M987" s="14" t="s">
        <v>66</v>
      </c>
      <c r="N987" s="14" t="s">
        <v>67</v>
      </c>
      <c r="O987" s="14" t="s">
        <v>84</v>
      </c>
      <c r="P987" s="14" t="s">
        <v>113</v>
      </c>
      <c r="Q987" s="14"/>
      <c r="R987" s="14"/>
      <c r="S987" s="14"/>
      <c r="T987" s="14">
        <v>183000</v>
      </c>
      <c r="U987" s="14">
        <v>664680</v>
      </c>
    </row>
    <row r="988" spans="1:21">
      <c r="A988" s="17">
        <v>17</v>
      </c>
      <c r="B988" s="15" t="s">
        <v>21</v>
      </c>
      <c r="C988" s="17">
        <v>668</v>
      </c>
      <c r="D988" s="14" t="s">
        <v>157</v>
      </c>
      <c r="E988" s="14" t="str">
        <f t="shared" si="15"/>
        <v>ראשון לציון. מספר סניף: 668</v>
      </c>
      <c r="F988" s="14" t="s">
        <v>3734</v>
      </c>
      <c r="G988" s="14" t="s">
        <v>157</v>
      </c>
      <c r="H988" s="14">
        <v>7500257</v>
      </c>
      <c r="I988" s="14">
        <v>248</v>
      </c>
      <c r="J988" s="14" t="s">
        <v>3735</v>
      </c>
      <c r="K988" s="14" t="s">
        <v>3736</v>
      </c>
      <c r="L988" s="14"/>
      <c r="M988" s="14" t="s">
        <v>66</v>
      </c>
      <c r="N988" s="14" t="s">
        <v>74</v>
      </c>
      <c r="O988" s="14" t="s">
        <v>84</v>
      </c>
      <c r="P988" s="14" t="s">
        <v>113</v>
      </c>
      <c r="Q988" s="14"/>
      <c r="R988" s="14"/>
      <c r="S988" s="14"/>
      <c r="T988" s="14">
        <v>180550</v>
      </c>
      <c r="U988" s="14">
        <v>652440</v>
      </c>
    </row>
    <row r="989" spans="1:21">
      <c r="A989" s="17">
        <v>17</v>
      </c>
      <c r="B989" s="15" t="s">
        <v>21</v>
      </c>
      <c r="C989" s="17">
        <v>669</v>
      </c>
      <c r="D989" s="14" t="s">
        <v>1141</v>
      </c>
      <c r="E989" s="14" t="str">
        <f t="shared" si="15"/>
        <v>רמלה. מספר סניף: 669</v>
      </c>
      <c r="F989" s="14" t="s">
        <v>3737</v>
      </c>
      <c r="G989" s="14" t="s">
        <v>1141</v>
      </c>
      <c r="H989" s="14">
        <v>7210101</v>
      </c>
      <c r="I989" s="14">
        <v>174</v>
      </c>
      <c r="J989" s="14" t="s">
        <v>3738</v>
      </c>
      <c r="K989" s="14" t="s">
        <v>3739</v>
      </c>
      <c r="L989" s="14"/>
      <c r="M989" s="14" t="s">
        <v>66</v>
      </c>
      <c r="N989" s="14" t="s">
        <v>74</v>
      </c>
      <c r="O989" s="14" t="s">
        <v>68</v>
      </c>
      <c r="P989" s="14" t="s">
        <v>113</v>
      </c>
      <c r="Q989" s="14"/>
      <c r="R989" s="14"/>
      <c r="S989" s="14"/>
      <c r="T989" s="14">
        <v>188110</v>
      </c>
      <c r="U989" s="14">
        <v>648330</v>
      </c>
    </row>
    <row r="990" spans="1:21">
      <c r="A990" s="17">
        <v>17</v>
      </c>
      <c r="B990" s="15" t="s">
        <v>21</v>
      </c>
      <c r="C990" s="17">
        <v>671</v>
      </c>
      <c r="D990" s="14" t="s">
        <v>3740</v>
      </c>
      <c r="E990" s="14" t="str">
        <f t="shared" si="15"/>
        <v>אכסאל. מספר סניף: 671</v>
      </c>
      <c r="F990" s="14" t="s">
        <v>3741</v>
      </c>
      <c r="G990" s="14" t="s">
        <v>3740</v>
      </c>
      <c r="H990" s="14">
        <v>1692000</v>
      </c>
      <c r="I990" s="14"/>
      <c r="J990" s="14" t="s">
        <v>3742</v>
      </c>
      <c r="K990" s="14" t="s">
        <v>3743</v>
      </c>
      <c r="L990" s="14" t="s">
        <v>3744</v>
      </c>
      <c r="M990" s="14" t="s">
        <v>66</v>
      </c>
      <c r="N990" s="14" t="s">
        <v>67</v>
      </c>
      <c r="O990" s="14" t="s">
        <v>84</v>
      </c>
      <c r="P990" s="14" t="s">
        <v>113</v>
      </c>
      <c r="Q990" s="14"/>
      <c r="R990" s="14"/>
      <c r="S990" s="14"/>
      <c r="T990" s="14">
        <v>229541</v>
      </c>
      <c r="U990" s="14">
        <v>731962</v>
      </c>
    </row>
    <row r="991" spans="1:21">
      <c r="A991" s="17">
        <v>17</v>
      </c>
      <c r="B991" s="15" t="s">
        <v>21</v>
      </c>
      <c r="C991" s="17">
        <v>672</v>
      </c>
      <c r="D991" s="14" t="s">
        <v>3745</v>
      </c>
      <c r="E991" s="14" t="str">
        <f t="shared" si="15"/>
        <v>השלום. מספר סניף: 672</v>
      </c>
      <c r="F991" s="14" t="s">
        <v>3746</v>
      </c>
      <c r="G991" s="14" t="s">
        <v>88</v>
      </c>
      <c r="H991" s="14">
        <v>6701201</v>
      </c>
      <c r="I991" s="14"/>
      <c r="J991" s="14" t="s">
        <v>3747</v>
      </c>
      <c r="K991" s="14" t="s">
        <v>3748</v>
      </c>
      <c r="L991" s="14"/>
      <c r="M991" s="14" t="s">
        <v>66</v>
      </c>
      <c r="N991" s="14" t="s">
        <v>74</v>
      </c>
      <c r="O991" s="14" t="s">
        <v>84</v>
      </c>
      <c r="P991" s="14" t="s">
        <v>113</v>
      </c>
      <c r="Q991" s="14"/>
      <c r="R991" s="14"/>
      <c r="S991" s="14"/>
      <c r="T991" s="14">
        <v>180450</v>
      </c>
      <c r="U991" s="14">
        <v>664590</v>
      </c>
    </row>
    <row r="992" spans="1:21">
      <c r="A992" s="17">
        <v>17</v>
      </c>
      <c r="B992" s="15" t="s">
        <v>21</v>
      </c>
      <c r="C992" s="17">
        <v>674</v>
      </c>
      <c r="D992" s="14" t="s">
        <v>233</v>
      </c>
      <c r="E992" s="14" t="str">
        <f t="shared" si="15"/>
        <v>רחובות. מספר סניף: 674</v>
      </c>
      <c r="F992" s="14" t="s">
        <v>3749</v>
      </c>
      <c r="G992" s="14" t="s">
        <v>233</v>
      </c>
      <c r="H992" s="14">
        <v>7627001</v>
      </c>
      <c r="I992" s="14">
        <v>1151</v>
      </c>
      <c r="J992" s="14" t="s">
        <v>3750</v>
      </c>
      <c r="K992" s="14" t="s">
        <v>3751</v>
      </c>
      <c r="L992" s="14"/>
      <c r="M992" s="14" t="s">
        <v>66</v>
      </c>
      <c r="N992" s="14" t="s">
        <v>67</v>
      </c>
      <c r="O992" s="14" t="s">
        <v>84</v>
      </c>
      <c r="P992" s="14" t="s">
        <v>113</v>
      </c>
      <c r="Q992" s="14"/>
      <c r="R992" s="14"/>
      <c r="S992" s="14"/>
      <c r="T992" s="14">
        <v>182090</v>
      </c>
      <c r="U992" s="14">
        <v>645340</v>
      </c>
    </row>
    <row r="993" spans="1:21">
      <c r="A993" s="17">
        <v>17</v>
      </c>
      <c r="B993" s="15" t="s">
        <v>21</v>
      </c>
      <c r="C993" s="17">
        <v>676</v>
      </c>
      <c r="D993" s="14" t="s">
        <v>81</v>
      </c>
      <c r="E993" s="14" t="str">
        <f t="shared" si="15"/>
        <v>אשדוד. מספר סניף: 676</v>
      </c>
      <c r="F993" s="14" t="s">
        <v>468</v>
      </c>
      <c r="G993" s="14" t="s">
        <v>81</v>
      </c>
      <c r="H993" s="14">
        <v>7710201</v>
      </c>
      <c r="I993" s="14"/>
      <c r="J993" s="14" t="s">
        <v>3752</v>
      </c>
      <c r="K993" s="14" t="s">
        <v>3753</v>
      </c>
      <c r="L993" s="14" t="s">
        <v>3754</v>
      </c>
      <c r="M993" s="14" t="s">
        <v>66</v>
      </c>
      <c r="N993" s="14" t="s">
        <v>74</v>
      </c>
      <c r="O993" s="14" t="s">
        <v>84</v>
      </c>
      <c r="P993" s="14" t="s">
        <v>3755</v>
      </c>
      <c r="Q993" s="14"/>
      <c r="R993" s="14"/>
      <c r="S993" s="14"/>
      <c r="T993" s="14">
        <v>166420</v>
      </c>
      <c r="U993" s="14">
        <v>635250</v>
      </c>
    </row>
    <row r="994" spans="1:21">
      <c r="A994" s="17">
        <v>17</v>
      </c>
      <c r="B994" s="15" t="s">
        <v>21</v>
      </c>
      <c r="C994" s="17">
        <v>677</v>
      </c>
      <c r="D994" s="14" t="s">
        <v>78</v>
      </c>
      <c r="E994" s="14" t="str">
        <f t="shared" si="15"/>
        <v>חדרה. מספר סניף: 677</v>
      </c>
      <c r="F994" s="14" t="s">
        <v>3756</v>
      </c>
      <c r="G994" s="14" t="s">
        <v>78</v>
      </c>
      <c r="H994" s="14">
        <v>3836263</v>
      </c>
      <c r="I994" s="14">
        <v>304</v>
      </c>
      <c r="J994" s="14" t="s">
        <v>3757</v>
      </c>
      <c r="K994" s="14" t="s">
        <v>3758</v>
      </c>
      <c r="L994" s="14"/>
      <c r="M994" s="14" t="s">
        <v>285</v>
      </c>
      <c r="N994" s="14" t="s">
        <v>67</v>
      </c>
      <c r="O994" s="14" t="s">
        <v>68</v>
      </c>
      <c r="P994" s="14" t="s">
        <v>2392</v>
      </c>
      <c r="Q994" s="14"/>
      <c r="R994" s="14"/>
      <c r="S994" s="14"/>
      <c r="T994" s="14">
        <v>192510</v>
      </c>
      <c r="U994" s="14">
        <v>704830</v>
      </c>
    </row>
    <row r="995" spans="1:21">
      <c r="A995" s="17">
        <v>17</v>
      </c>
      <c r="B995" s="15" t="s">
        <v>21</v>
      </c>
      <c r="C995" s="17">
        <v>678</v>
      </c>
      <c r="D995" s="14" t="s">
        <v>209</v>
      </c>
      <c r="E995" s="14" t="str">
        <f t="shared" si="15"/>
        <v>בת ים. מספר סניף: 678</v>
      </c>
      <c r="F995" s="14" t="s">
        <v>3759</v>
      </c>
      <c r="G995" s="14" t="s">
        <v>209</v>
      </c>
      <c r="H995" s="14">
        <v>5939552</v>
      </c>
      <c r="I995" s="14">
        <v>3135</v>
      </c>
      <c r="J995" s="14" t="s">
        <v>3760</v>
      </c>
      <c r="K995" s="14" t="s">
        <v>3761</v>
      </c>
      <c r="L995" s="14"/>
      <c r="M995" s="14" t="s">
        <v>66</v>
      </c>
      <c r="N995" s="14" t="s">
        <v>74</v>
      </c>
      <c r="O995" s="14" t="s">
        <v>84</v>
      </c>
      <c r="P995" s="14" t="s">
        <v>113</v>
      </c>
      <c r="Q995" s="14"/>
      <c r="R995" s="14"/>
      <c r="S995" s="14"/>
      <c r="T995" s="14">
        <v>176350</v>
      </c>
      <c r="U995" s="14">
        <v>659400</v>
      </c>
    </row>
    <row r="996" spans="1:21">
      <c r="A996" s="17">
        <v>17</v>
      </c>
      <c r="B996" s="15" t="s">
        <v>21</v>
      </c>
      <c r="C996" s="17">
        <v>679</v>
      </c>
      <c r="D996" s="14" t="s">
        <v>1420</v>
      </c>
      <c r="E996" s="14" t="str">
        <f t="shared" si="15"/>
        <v>מרכז הכרמל. מספר סניף: 679</v>
      </c>
      <c r="F996" s="14" t="s">
        <v>3762</v>
      </c>
      <c r="G996" s="14" t="s">
        <v>174</v>
      </c>
      <c r="H996" s="14">
        <v>3464231</v>
      </c>
      <c r="I996" s="14"/>
      <c r="J996" s="14" t="s">
        <v>3763</v>
      </c>
      <c r="K996" s="14" t="s">
        <v>3764</v>
      </c>
      <c r="L996" s="14"/>
      <c r="M996" s="14" t="s">
        <v>66</v>
      </c>
      <c r="N996" s="14" t="s">
        <v>67</v>
      </c>
      <c r="O996" s="14" t="s">
        <v>68</v>
      </c>
      <c r="P996" s="14" t="s">
        <v>3765</v>
      </c>
      <c r="Q996" s="14"/>
      <c r="R996" s="14"/>
      <c r="S996" s="14"/>
      <c r="T996" s="14">
        <v>199010</v>
      </c>
      <c r="U996" s="14">
        <v>745350</v>
      </c>
    </row>
    <row r="997" spans="1:21">
      <c r="A997" s="17">
        <v>17</v>
      </c>
      <c r="B997" s="15" t="s">
        <v>21</v>
      </c>
      <c r="C997" s="17">
        <v>680</v>
      </c>
      <c r="D997" s="14" t="s">
        <v>358</v>
      </c>
      <c r="E997" s="14" t="str">
        <f t="shared" si="15"/>
        <v>קרית מוצקין. מספר סניף: 680</v>
      </c>
      <c r="F997" s="14" t="s">
        <v>3766</v>
      </c>
      <c r="G997" s="14" t="s">
        <v>358</v>
      </c>
      <c r="H997" s="14">
        <v>2631123</v>
      </c>
      <c r="I997" s="14"/>
      <c r="J997" s="14" t="s">
        <v>3767</v>
      </c>
      <c r="K997" s="14" t="s">
        <v>3768</v>
      </c>
      <c r="L997" s="14"/>
      <c r="M997" s="14" t="s">
        <v>66</v>
      </c>
      <c r="N997" s="14" t="s">
        <v>67</v>
      </c>
      <c r="O997" s="14" t="s">
        <v>84</v>
      </c>
      <c r="P997" s="14" t="s">
        <v>3769</v>
      </c>
      <c r="Q997" s="14"/>
      <c r="R997" s="14"/>
      <c r="S997" s="14"/>
      <c r="T997" s="14">
        <v>207270</v>
      </c>
      <c r="U997" s="14">
        <v>748580</v>
      </c>
    </row>
    <row r="998" spans="1:21">
      <c r="A998" s="17">
        <v>17</v>
      </c>
      <c r="B998" s="15" t="s">
        <v>21</v>
      </c>
      <c r="C998" s="17">
        <v>681</v>
      </c>
      <c r="D998" s="14" t="s">
        <v>3770</v>
      </c>
      <c r="E998" s="14" t="str">
        <f t="shared" si="15"/>
        <v>ג'דידה-מכר. מספר סניף: 681</v>
      </c>
      <c r="F998" s="14" t="s">
        <v>3771</v>
      </c>
      <c r="G998" s="14" t="s">
        <v>3772</v>
      </c>
      <c r="H998" s="14">
        <v>2510500</v>
      </c>
      <c r="I998" s="14">
        <v>5010</v>
      </c>
      <c r="J998" s="14" t="s">
        <v>3773</v>
      </c>
      <c r="K998" s="14" t="s">
        <v>3774</v>
      </c>
      <c r="L998" s="14"/>
      <c r="M998" s="14" t="s">
        <v>285</v>
      </c>
      <c r="N998" s="14" t="s">
        <v>67</v>
      </c>
      <c r="O998" s="14" t="s">
        <v>84</v>
      </c>
      <c r="P998" s="14" t="s">
        <v>113</v>
      </c>
      <c r="Q998" s="14"/>
      <c r="R998" s="14"/>
      <c r="S998" s="14"/>
      <c r="T998" s="14">
        <v>213342</v>
      </c>
      <c r="U998" s="14">
        <v>759175</v>
      </c>
    </row>
    <row r="999" spans="1:21">
      <c r="A999" s="17">
        <v>17</v>
      </c>
      <c r="B999" s="15" t="s">
        <v>21</v>
      </c>
      <c r="C999" s="17">
        <v>683</v>
      </c>
      <c r="D999" s="14" t="s">
        <v>640</v>
      </c>
      <c r="E999" s="14" t="str">
        <f t="shared" si="15"/>
        <v>אור יהודה. מספר סניף: 683</v>
      </c>
      <c r="F999" s="14" t="s">
        <v>3775</v>
      </c>
      <c r="G999" s="14" t="s">
        <v>640</v>
      </c>
      <c r="H999" s="14">
        <v>6026695</v>
      </c>
      <c r="I999" s="14"/>
      <c r="J999" s="14" t="s">
        <v>3776</v>
      </c>
      <c r="K999" s="14" t="s">
        <v>3777</v>
      </c>
      <c r="L999" s="14"/>
      <c r="M999" s="14" t="s">
        <v>285</v>
      </c>
      <c r="N999" s="14" t="s">
        <v>74</v>
      </c>
      <c r="O999" s="14" t="s">
        <v>84</v>
      </c>
      <c r="P999" s="14" t="s">
        <v>3778</v>
      </c>
      <c r="Q999" s="14"/>
      <c r="R999" s="14"/>
      <c r="S999" s="14"/>
      <c r="T999" s="14">
        <v>186999</v>
      </c>
      <c r="U999" s="14">
        <v>658813</v>
      </c>
    </row>
    <row r="1000" spans="1:21">
      <c r="A1000" s="17">
        <v>17</v>
      </c>
      <c r="B1000" s="15" t="s">
        <v>21</v>
      </c>
      <c r="C1000" s="17">
        <v>685</v>
      </c>
      <c r="D1000" s="14" t="s">
        <v>3779</v>
      </c>
      <c r="E1000" s="14" t="str">
        <f t="shared" si="15"/>
        <v>הדס מרכנתיל קופות גמל. מספר סניף: 685</v>
      </c>
      <c r="F1000" s="14" t="s">
        <v>3780</v>
      </c>
      <c r="G1000" s="14" t="s">
        <v>88</v>
      </c>
      <c r="H1000" s="14">
        <v>6701201</v>
      </c>
      <c r="I1000" s="14">
        <v>1292</v>
      </c>
      <c r="J1000" s="14" t="s">
        <v>3781</v>
      </c>
      <c r="K1000" s="14" t="s">
        <v>3782</v>
      </c>
      <c r="L1000" s="14"/>
      <c r="M1000" s="14" t="s">
        <v>285</v>
      </c>
      <c r="N1000" s="14"/>
      <c r="O1000" s="14" t="s">
        <v>576</v>
      </c>
      <c r="P1000" s="14" t="s">
        <v>3783</v>
      </c>
      <c r="Q1000" s="14"/>
      <c r="R1000" s="14"/>
      <c r="S1000" s="14"/>
      <c r="T1000" s="14">
        <v>179320</v>
      </c>
      <c r="U1000" s="14">
        <v>663640</v>
      </c>
    </row>
    <row r="1001" spans="1:21">
      <c r="A1001" s="17">
        <v>17</v>
      </c>
      <c r="B1001" s="15" t="s">
        <v>21</v>
      </c>
      <c r="C1001" s="17">
        <v>686</v>
      </c>
      <c r="D1001" s="14" t="s">
        <v>72</v>
      </c>
      <c r="E1001" s="14" t="str">
        <f t="shared" si="15"/>
        <v>חולון. מספר סניף: 686</v>
      </c>
      <c r="F1001" s="14" t="s">
        <v>3784</v>
      </c>
      <c r="G1001" s="14" t="s">
        <v>72</v>
      </c>
      <c r="H1001" s="14">
        <v>5825501</v>
      </c>
      <c r="I1001" s="14"/>
      <c r="J1001" s="14" t="s">
        <v>3785</v>
      </c>
      <c r="K1001" s="14" t="s">
        <v>3786</v>
      </c>
      <c r="L1001" s="14"/>
      <c r="M1001" s="14" t="s">
        <v>66</v>
      </c>
      <c r="N1001" s="14" t="s">
        <v>67</v>
      </c>
      <c r="O1001" s="14" t="s">
        <v>68</v>
      </c>
      <c r="P1001" s="14" t="s">
        <v>113</v>
      </c>
      <c r="Q1001" s="14"/>
      <c r="R1001" s="14"/>
      <c r="S1001" s="14"/>
      <c r="T1001" s="14">
        <v>178670</v>
      </c>
      <c r="U1001" s="14">
        <v>658930</v>
      </c>
    </row>
    <row r="1002" spans="1:21">
      <c r="A1002" s="17">
        <v>17</v>
      </c>
      <c r="B1002" s="15" t="s">
        <v>21</v>
      </c>
      <c r="C1002" s="17">
        <v>687</v>
      </c>
      <c r="D1002" s="14" t="s">
        <v>2337</v>
      </c>
      <c r="E1002" s="14" t="str">
        <f t="shared" si="15"/>
        <v>סכנין. מספר סניף: 687</v>
      </c>
      <c r="F1002" s="14" t="s">
        <v>3787</v>
      </c>
      <c r="G1002" s="14" t="s">
        <v>2337</v>
      </c>
      <c r="H1002" s="14">
        <v>3081000</v>
      </c>
      <c r="I1002" s="14">
        <v>1726</v>
      </c>
      <c r="J1002" s="14" t="s">
        <v>3788</v>
      </c>
      <c r="K1002" s="14" t="s">
        <v>3789</v>
      </c>
      <c r="L1002" s="14"/>
      <c r="M1002" s="14" t="s">
        <v>66</v>
      </c>
      <c r="N1002" s="14" t="s">
        <v>74</v>
      </c>
      <c r="O1002" s="14" t="s">
        <v>84</v>
      </c>
      <c r="P1002" s="14" t="s">
        <v>3790</v>
      </c>
      <c r="Q1002" s="14"/>
      <c r="R1002" s="14"/>
      <c r="S1002" s="14"/>
      <c r="T1002" s="14">
        <v>228428</v>
      </c>
      <c r="U1002" s="14">
        <v>752308</v>
      </c>
    </row>
    <row r="1003" spans="1:21">
      <c r="A1003" s="17">
        <v>17</v>
      </c>
      <c r="B1003" s="15" t="s">
        <v>21</v>
      </c>
      <c r="C1003" s="17">
        <v>690</v>
      </c>
      <c r="D1003" s="14" t="s">
        <v>3791</v>
      </c>
      <c r="E1003" s="14" t="str">
        <f t="shared" si="15"/>
        <v>מרכז ני"ע. מספר סניף: 690</v>
      </c>
      <c r="F1003" s="14" t="s">
        <v>3580</v>
      </c>
      <c r="G1003" s="14" t="s">
        <v>88</v>
      </c>
      <c r="H1003" s="14">
        <v>6701201</v>
      </c>
      <c r="I1003" s="14">
        <v>7044</v>
      </c>
      <c r="J1003" s="14" t="s">
        <v>3792</v>
      </c>
      <c r="K1003" s="14" t="s">
        <v>3793</v>
      </c>
      <c r="L1003" s="14"/>
      <c r="M1003" s="14" t="s">
        <v>285</v>
      </c>
      <c r="N1003" s="14"/>
      <c r="O1003" s="14" t="s">
        <v>576</v>
      </c>
      <c r="P1003" s="14" t="s">
        <v>3591</v>
      </c>
      <c r="Q1003" s="14"/>
      <c r="R1003" s="14"/>
      <c r="S1003" s="14"/>
      <c r="T1003" s="14">
        <v>179180</v>
      </c>
      <c r="U1003" s="14">
        <v>664010</v>
      </c>
    </row>
    <row r="1004" spans="1:21">
      <c r="A1004" s="17">
        <v>17</v>
      </c>
      <c r="B1004" s="15" t="s">
        <v>21</v>
      </c>
      <c r="C1004" s="17">
        <v>691</v>
      </c>
      <c r="D1004" s="14" t="s">
        <v>2074</v>
      </c>
      <c r="E1004" s="14" t="str">
        <f t="shared" si="15"/>
        <v>כפר יאסיף. מספר סניף: 691</v>
      </c>
      <c r="F1004" s="14" t="s">
        <v>3794</v>
      </c>
      <c r="G1004" s="14" t="s">
        <v>2074</v>
      </c>
      <c r="H1004" s="14">
        <v>2490801</v>
      </c>
      <c r="I1004" s="14">
        <v>991</v>
      </c>
      <c r="J1004" s="14" t="s">
        <v>3795</v>
      </c>
      <c r="K1004" s="14" t="s">
        <v>3796</v>
      </c>
      <c r="L1004" s="14"/>
      <c r="M1004" s="14" t="s">
        <v>285</v>
      </c>
      <c r="N1004" s="14" t="s">
        <v>67</v>
      </c>
      <c r="O1004" s="14" t="s">
        <v>84</v>
      </c>
      <c r="P1004" s="14" t="s">
        <v>3797</v>
      </c>
      <c r="Q1004" s="14"/>
      <c r="R1004" s="14"/>
      <c r="S1004" s="14"/>
      <c r="T1004" s="14">
        <v>215503</v>
      </c>
      <c r="U1004" s="14">
        <v>762049</v>
      </c>
    </row>
    <row r="1005" spans="1:21">
      <c r="A1005" s="17">
        <v>17</v>
      </c>
      <c r="B1005" s="15" t="s">
        <v>21</v>
      </c>
      <c r="C1005" s="17">
        <v>692</v>
      </c>
      <c r="D1005" s="14" t="s">
        <v>3798</v>
      </c>
      <c r="E1005" s="14" t="str">
        <f t="shared" si="15"/>
        <v>תרשיחא. מספר סניף: 692</v>
      </c>
      <c r="F1005" s="14" t="s">
        <v>3799</v>
      </c>
      <c r="G1005" s="14" t="s">
        <v>557</v>
      </c>
      <c r="H1005" s="14">
        <v>2154055</v>
      </c>
      <c r="I1005" s="14">
        <v>5105</v>
      </c>
      <c r="J1005" s="14" t="s">
        <v>3800</v>
      </c>
      <c r="K1005" s="14" t="s">
        <v>3801</v>
      </c>
      <c r="L1005" s="14"/>
      <c r="M1005" s="14" t="s">
        <v>66</v>
      </c>
      <c r="N1005" s="14" t="s">
        <v>67</v>
      </c>
      <c r="O1005" s="14" t="s">
        <v>84</v>
      </c>
      <c r="P1005" s="14" t="s">
        <v>3583</v>
      </c>
      <c r="Q1005" s="14"/>
      <c r="R1005" s="14"/>
      <c r="S1005" s="14"/>
      <c r="T1005" s="14">
        <v>225270</v>
      </c>
      <c r="U1005" s="14">
        <v>768710</v>
      </c>
    </row>
    <row r="1006" spans="1:21">
      <c r="A1006" s="17">
        <v>17</v>
      </c>
      <c r="B1006" s="15" t="s">
        <v>21</v>
      </c>
      <c r="C1006" s="17">
        <v>694</v>
      </c>
      <c r="D1006" s="14" t="s">
        <v>3802</v>
      </c>
      <c r="E1006" s="14" t="str">
        <f t="shared" si="15"/>
        <v>ואדי ניסנאס. מספר סניף: 694</v>
      </c>
      <c r="F1006" s="14" t="s">
        <v>3803</v>
      </c>
      <c r="G1006" s="14" t="s">
        <v>174</v>
      </c>
      <c r="H1006" s="14">
        <v>3326681</v>
      </c>
      <c r="I1006" s="14"/>
      <c r="J1006" s="14" t="s">
        <v>3804</v>
      </c>
      <c r="K1006" s="14" t="s">
        <v>3805</v>
      </c>
      <c r="L1006" s="14"/>
      <c r="M1006" s="14" t="s">
        <v>66</v>
      </c>
      <c r="N1006" s="14" t="s">
        <v>67</v>
      </c>
      <c r="O1006" s="14" t="s">
        <v>68</v>
      </c>
      <c r="P1006" s="14" t="s">
        <v>113</v>
      </c>
      <c r="Q1006" s="14"/>
      <c r="R1006" s="14"/>
      <c r="S1006" s="14"/>
      <c r="T1006" s="14">
        <v>199640</v>
      </c>
      <c r="U1006" s="14">
        <v>747170</v>
      </c>
    </row>
    <row r="1007" spans="1:21">
      <c r="A1007" s="17">
        <v>17</v>
      </c>
      <c r="B1007" s="15" t="s">
        <v>21</v>
      </c>
      <c r="C1007" s="17">
        <v>695</v>
      </c>
      <c r="D1007" s="14" t="s">
        <v>3806</v>
      </c>
      <c r="E1007" s="14" t="str">
        <f t="shared" si="15"/>
        <v>כפר קמא. מספר סניף: 695</v>
      </c>
      <c r="F1007" s="14" t="s">
        <v>3807</v>
      </c>
      <c r="G1007" s="14" t="s">
        <v>3806</v>
      </c>
      <c r="H1007" s="14">
        <v>1523500</v>
      </c>
      <c r="I1007" s="14">
        <v>404</v>
      </c>
      <c r="J1007" s="14" t="s">
        <v>3808</v>
      </c>
      <c r="K1007" s="14" t="s">
        <v>3809</v>
      </c>
      <c r="L1007" s="14"/>
      <c r="M1007" s="14" t="s">
        <v>285</v>
      </c>
      <c r="N1007" s="14" t="s">
        <v>67</v>
      </c>
      <c r="O1007" s="14" t="s">
        <v>84</v>
      </c>
      <c r="P1007" s="14" t="s">
        <v>113</v>
      </c>
      <c r="Q1007" s="14"/>
      <c r="R1007" s="14"/>
      <c r="S1007" s="14"/>
      <c r="T1007" s="14">
        <v>241052</v>
      </c>
      <c r="U1007" s="14">
        <v>736358</v>
      </c>
    </row>
    <row r="1008" spans="1:21">
      <c r="A1008" s="17">
        <v>17</v>
      </c>
      <c r="B1008" s="15" t="s">
        <v>21</v>
      </c>
      <c r="C1008" s="17">
        <v>696</v>
      </c>
      <c r="D1008" s="14" t="s">
        <v>2347</v>
      </c>
      <c r="E1008" s="14" t="str">
        <f t="shared" si="15"/>
        <v>רהט. מספר סניף: 696</v>
      </c>
      <c r="F1008" s="14" t="s">
        <v>3810</v>
      </c>
      <c r="G1008" s="14" t="s">
        <v>2347</v>
      </c>
      <c r="H1008" s="14">
        <v>8535701</v>
      </c>
      <c r="I1008" s="14"/>
      <c r="J1008" s="14" t="s">
        <v>3811</v>
      </c>
      <c r="K1008" s="14" t="s">
        <v>3812</v>
      </c>
      <c r="L1008" s="14"/>
      <c r="M1008" s="14" t="s">
        <v>66</v>
      </c>
      <c r="N1008" s="14" t="s">
        <v>74</v>
      </c>
      <c r="O1008" s="14" t="s">
        <v>84</v>
      </c>
      <c r="P1008" s="14" t="s">
        <v>113</v>
      </c>
      <c r="Q1008" s="14"/>
      <c r="R1008" s="14"/>
      <c r="S1008" s="14"/>
      <c r="T1008" s="14">
        <v>176751</v>
      </c>
      <c r="U1008" s="14">
        <v>589116</v>
      </c>
    </row>
    <row r="1009" spans="1:21">
      <c r="A1009" s="17">
        <v>17</v>
      </c>
      <c r="B1009" s="15" t="s">
        <v>21</v>
      </c>
      <c r="C1009" s="17">
        <v>697</v>
      </c>
      <c r="D1009" s="14" t="s">
        <v>2493</v>
      </c>
      <c r="E1009" s="14" t="str">
        <f t="shared" si="15"/>
        <v>אום אל פחם. מספר סניף: 697</v>
      </c>
      <c r="F1009" s="14" t="s">
        <v>3813</v>
      </c>
      <c r="G1009" s="14" t="s">
        <v>2493</v>
      </c>
      <c r="H1009" s="14">
        <v>3001015</v>
      </c>
      <c r="I1009" s="14"/>
      <c r="J1009" s="14" t="s">
        <v>3814</v>
      </c>
      <c r="K1009" s="14" t="s">
        <v>3815</v>
      </c>
      <c r="L1009" s="14" t="s">
        <v>3816</v>
      </c>
      <c r="M1009" s="14" t="s">
        <v>66</v>
      </c>
      <c r="N1009" s="14" t="s">
        <v>74</v>
      </c>
      <c r="O1009" s="14" t="s">
        <v>84</v>
      </c>
      <c r="P1009" s="14" t="s">
        <v>3817</v>
      </c>
      <c r="Q1009" s="14"/>
      <c r="R1009" s="14"/>
      <c r="S1009" s="14"/>
      <c r="T1009" s="14">
        <v>214428</v>
      </c>
      <c r="U1009" s="14">
        <v>714249</v>
      </c>
    </row>
    <row r="1010" spans="1:21">
      <c r="A1010" s="17">
        <v>17</v>
      </c>
      <c r="B1010" s="15" t="s">
        <v>21</v>
      </c>
      <c r="C1010" s="17">
        <v>699</v>
      </c>
      <c r="D1010" s="14" t="s">
        <v>101</v>
      </c>
      <c r="E1010" s="14" t="str">
        <f t="shared" si="15"/>
        <v>כפר סבא. מספר סניף: 699</v>
      </c>
      <c r="F1010" s="14" t="s">
        <v>3818</v>
      </c>
      <c r="G1010" s="14" t="s">
        <v>101</v>
      </c>
      <c r="H1010" s="14">
        <v>4442500</v>
      </c>
      <c r="I1010" s="14"/>
      <c r="J1010" s="14" t="s">
        <v>3819</v>
      </c>
      <c r="K1010" s="14" t="s">
        <v>3820</v>
      </c>
      <c r="L1010" s="14"/>
      <c r="M1010" s="14" t="s">
        <v>66</v>
      </c>
      <c r="N1010" s="14" t="s">
        <v>67</v>
      </c>
      <c r="O1010" s="14" t="s">
        <v>84</v>
      </c>
      <c r="P1010" s="14" t="s">
        <v>3821</v>
      </c>
      <c r="Q1010" s="14"/>
      <c r="R1010" s="14"/>
      <c r="S1010" s="14"/>
      <c r="T1010" s="14">
        <v>193380</v>
      </c>
      <c r="U1010" s="14">
        <v>676050</v>
      </c>
    </row>
    <row r="1011" spans="1:21">
      <c r="A1011" s="17">
        <v>17</v>
      </c>
      <c r="B1011" s="15" t="s">
        <v>21</v>
      </c>
      <c r="C1011" s="17">
        <v>701</v>
      </c>
      <c r="D1011" s="14" t="s">
        <v>3822</v>
      </c>
      <c r="E1011" s="14" t="str">
        <f t="shared" si="15"/>
        <v>מנהלת אזור תל אביב והמרכז. מספר סניף: 701</v>
      </c>
      <c r="F1011" s="14" t="s">
        <v>3580</v>
      </c>
      <c r="G1011" s="14" t="s">
        <v>88</v>
      </c>
      <c r="H1011" s="14">
        <v>6701201</v>
      </c>
      <c r="I1011" s="14"/>
      <c r="J1011" s="14" t="s">
        <v>3823</v>
      </c>
      <c r="K1011" s="14" t="s">
        <v>3824</v>
      </c>
      <c r="L1011" s="14"/>
      <c r="M1011" s="14" t="s">
        <v>66</v>
      </c>
      <c r="N1011" s="14"/>
      <c r="O1011" s="14" t="s">
        <v>1625</v>
      </c>
      <c r="P1011" s="14" t="s">
        <v>3574</v>
      </c>
      <c r="Q1011" s="14"/>
      <c r="R1011" s="14"/>
      <c r="S1011" s="14"/>
      <c r="T1011" s="14">
        <v>179180</v>
      </c>
      <c r="U1011" s="14">
        <v>664010</v>
      </c>
    </row>
    <row r="1012" spans="1:21">
      <c r="A1012" s="17">
        <v>17</v>
      </c>
      <c r="B1012" s="15" t="s">
        <v>21</v>
      </c>
      <c r="C1012" s="17">
        <v>702</v>
      </c>
      <c r="D1012" s="14" t="s">
        <v>3825</v>
      </c>
      <c r="E1012" s="14" t="str">
        <f t="shared" si="15"/>
        <v>מנהלת אזור ירושלים והדרום. מספר סניף: 702</v>
      </c>
      <c r="F1012" s="14" t="s">
        <v>3826</v>
      </c>
      <c r="G1012" s="14" t="s">
        <v>62</v>
      </c>
      <c r="H1012" s="14">
        <v>9546493</v>
      </c>
      <c r="I1012" s="14"/>
      <c r="J1012" s="14" t="s">
        <v>3827</v>
      </c>
      <c r="K1012" s="14" t="s">
        <v>3828</v>
      </c>
      <c r="L1012" s="14"/>
      <c r="M1012" s="14" t="s">
        <v>66</v>
      </c>
      <c r="N1012" s="14"/>
      <c r="O1012" s="14" t="s">
        <v>1625</v>
      </c>
      <c r="P1012" s="14" t="s">
        <v>3574</v>
      </c>
      <c r="Q1012" s="14"/>
      <c r="R1012" s="14"/>
      <c r="S1012" s="14"/>
      <c r="T1012" s="14">
        <v>217760</v>
      </c>
      <c r="U1012" s="14">
        <v>632800</v>
      </c>
    </row>
    <row r="1013" spans="1:21">
      <c r="A1013" s="17">
        <v>17</v>
      </c>
      <c r="B1013" s="15" t="s">
        <v>21</v>
      </c>
      <c r="C1013" s="17">
        <v>703</v>
      </c>
      <c r="D1013" s="14" t="s">
        <v>3829</v>
      </c>
      <c r="E1013" s="14" t="str">
        <f t="shared" si="15"/>
        <v>מנהלת אזור חיפה והשרון. מספר סניף: 703</v>
      </c>
      <c r="F1013" s="14" t="s">
        <v>3686</v>
      </c>
      <c r="G1013" s="14" t="s">
        <v>174</v>
      </c>
      <c r="H1013" s="14">
        <v>3303349</v>
      </c>
      <c r="I1013" s="14"/>
      <c r="J1013" s="14" t="s">
        <v>3830</v>
      </c>
      <c r="K1013" s="14" t="s">
        <v>3831</v>
      </c>
      <c r="L1013" s="14"/>
      <c r="M1013" s="14" t="s">
        <v>285</v>
      </c>
      <c r="N1013" s="14"/>
      <c r="O1013" s="14" t="s">
        <v>1625</v>
      </c>
      <c r="P1013" s="14" t="s">
        <v>3574</v>
      </c>
      <c r="Q1013" s="14"/>
      <c r="R1013" s="14"/>
      <c r="S1013" s="14"/>
      <c r="T1013" s="14">
        <v>200070</v>
      </c>
      <c r="U1013" s="14">
        <v>747370</v>
      </c>
    </row>
    <row r="1014" spans="1:21">
      <c r="A1014" s="17">
        <v>17</v>
      </c>
      <c r="B1014" s="15" t="s">
        <v>21</v>
      </c>
      <c r="C1014" s="17">
        <v>705</v>
      </c>
      <c r="D1014" s="14" t="s">
        <v>3832</v>
      </c>
      <c r="E1014" s="14" t="str">
        <f t="shared" si="15"/>
        <v>מנהלת אזור נצרת. מספר סניף: 705</v>
      </c>
      <c r="F1014" s="14" t="s">
        <v>3833</v>
      </c>
      <c r="G1014" s="14" t="s">
        <v>1206</v>
      </c>
      <c r="H1014" s="14">
        <v>1641130</v>
      </c>
      <c r="I1014" s="14"/>
      <c r="J1014" s="14" t="s">
        <v>3834</v>
      </c>
      <c r="K1014" s="14" t="s">
        <v>3835</v>
      </c>
      <c r="L1014" s="14"/>
      <c r="M1014" s="14" t="s">
        <v>66</v>
      </c>
      <c r="N1014" s="14"/>
      <c r="O1014" s="14" t="s">
        <v>1625</v>
      </c>
      <c r="P1014" s="14" t="s">
        <v>3836</v>
      </c>
      <c r="Q1014" s="14"/>
      <c r="R1014" s="14"/>
      <c r="S1014" s="14"/>
      <c r="T1014" s="14">
        <v>230891</v>
      </c>
      <c r="U1014" s="14">
        <v>734043</v>
      </c>
    </row>
    <row r="1015" spans="1:21">
      <c r="A1015" s="17">
        <v>17</v>
      </c>
      <c r="B1015" s="15" t="s">
        <v>21</v>
      </c>
      <c r="C1015" s="17">
        <v>706</v>
      </c>
      <c r="D1015" s="14" t="s">
        <v>3837</v>
      </c>
      <c r="E1015" s="14" t="str">
        <f t="shared" si="15"/>
        <v>מנהלת אזור עכו. מספר סניף: 706</v>
      </c>
      <c r="F1015" s="14" t="s">
        <v>3838</v>
      </c>
      <c r="G1015" s="14" t="s">
        <v>1196</v>
      </c>
      <c r="H1015" s="14">
        <v>2455301</v>
      </c>
      <c r="I1015" s="14"/>
      <c r="J1015" s="14" t="s">
        <v>3839</v>
      </c>
      <c r="K1015" s="14" t="s">
        <v>3840</v>
      </c>
      <c r="L1015" s="14"/>
      <c r="M1015" s="14" t="s">
        <v>66</v>
      </c>
      <c r="N1015" s="14"/>
      <c r="O1015" s="14" t="s">
        <v>1625</v>
      </c>
      <c r="P1015" s="14" t="s">
        <v>3574</v>
      </c>
      <c r="Q1015" s="14"/>
      <c r="R1015" s="14"/>
      <c r="S1015" s="14"/>
      <c r="T1015" s="14">
        <v>208977</v>
      </c>
      <c r="U1015" s="14">
        <v>758364</v>
      </c>
    </row>
    <row r="1016" spans="1:21">
      <c r="A1016" s="17">
        <v>17</v>
      </c>
      <c r="B1016" s="15" t="s">
        <v>21</v>
      </c>
      <c r="C1016" s="17">
        <v>711</v>
      </c>
      <c r="D1016" s="14" t="s">
        <v>3841</v>
      </c>
      <c r="E1016" s="14" t="str">
        <f t="shared" si="15"/>
        <v>מרכז השקעות אח"מים מרכנתיל. מספר סניף: 711</v>
      </c>
      <c r="F1016" s="14" t="s">
        <v>3842</v>
      </c>
      <c r="G1016" s="14" t="s">
        <v>1206</v>
      </c>
      <c r="H1016" s="14">
        <v>1600000</v>
      </c>
      <c r="I1016" s="14"/>
      <c r="J1016" s="14" t="s">
        <v>3843</v>
      </c>
      <c r="K1016" s="14" t="s">
        <v>3844</v>
      </c>
      <c r="L1016" s="14"/>
      <c r="M1016" s="14" t="s">
        <v>285</v>
      </c>
      <c r="N1016" s="14"/>
      <c r="O1016" s="14" t="s">
        <v>68</v>
      </c>
      <c r="P1016" s="14" t="s">
        <v>208</v>
      </c>
      <c r="Q1016" s="14"/>
      <c r="R1016" s="14"/>
      <c r="S1016" s="14"/>
      <c r="T1016" s="14">
        <v>228887</v>
      </c>
      <c r="U1016" s="14">
        <v>734543</v>
      </c>
    </row>
    <row r="1017" spans="1:21">
      <c r="A1017" s="17">
        <v>17</v>
      </c>
      <c r="B1017" s="15" t="s">
        <v>21</v>
      </c>
      <c r="C1017" s="17">
        <v>720</v>
      </c>
      <c r="D1017" s="14" t="s">
        <v>3845</v>
      </c>
      <c r="E1017" s="14" t="str">
        <f t="shared" si="15"/>
        <v>עסקים ראשי. מספר סניף: 720</v>
      </c>
      <c r="F1017" s="14" t="s">
        <v>3846</v>
      </c>
      <c r="G1017" s="14" t="s">
        <v>88</v>
      </c>
      <c r="H1017" s="14">
        <v>6701201</v>
      </c>
      <c r="I1017" s="14"/>
      <c r="J1017" s="14" t="s">
        <v>3847</v>
      </c>
      <c r="K1017" s="14"/>
      <c r="L1017" s="14"/>
      <c r="M1017" s="14" t="s">
        <v>66</v>
      </c>
      <c r="N1017" s="14" t="s">
        <v>74</v>
      </c>
      <c r="O1017" s="14" t="s">
        <v>1625</v>
      </c>
      <c r="P1017" s="14" t="s">
        <v>3848</v>
      </c>
      <c r="Q1017" s="14"/>
      <c r="R1017" s="14"/>
      <c r="S1017" s="14"/>
      <c r="T1017" s="14">
        <v>179180</v>
      </c>
      <c r="U1017" s="14">
        <v>664010</v>
      </c>
    </row>
    <row r="1018" spans="1:21">
      <c r="A1018" s="17">
        <v>17</v>
      </c>
      <c r="B1018" s="15" t="s">
        <v>21</v>
      </c>
      <c r="C1018" s="17">
        <v>724</v>
      </c>
      <c r="D1018" s="14" t="s">
        <v>3849</v>
      </c>
      <c r="E1018" s="14" t="str">
        <f t="shared" si="15"/>
        <v>בועיינה - נג'ידאת. מספר סניף: 724</v>
      </c>
      <c r="F1018" s="14" t="s">
        <v>3850</v>
      </c>
      <c r="G1018" s="14" t="s">
        <v>3851</v>
      </c>
      <c r="H1018" s="14">
        <v>1692400</v>
      </c>
      <c r="I1018" s="14"/>
      <c r="J1018" s="14"/>
      <c r="K1018" s="14" t="s">
        <v>3852</v>
      </c>
      <c r="L1018" s="14" t="s">
        <v>3853</v>
      </c>
      <c r="M1018" s="14" t="s">
        <v>285</v>
      </c>
      <c r="N1018" s="14" t="s">
        <v>67</v>
      </c>
      <c r="O1018" s="14" t="s">
        <v>84</v>
      </c>
      <c r="P1018" s="14" t="s">
        <v>837</v>
      </c>
      <c r="Q1018" s="14"/>
      <c r="R1018" s="14"/>
      <c r="S1018" s="14"/>
      <c r="T1018" s="14">
        <v>234895</v>
      </c>
      <c r="U1018" s="14">
        <v>745971</v>
      </c>
    </row>
    <row r="1019" spans="1:21">
      <c r="A1019" s="17">
        <v>17</v>
      </c>
      <c r="B1019" s="15" t="s">
        <v>21</v>
      </c>
      <c r="C1019" s="17">
        <v>727</v>
      </c>
      <c r="D1019" s="14" t="s">
        <v>3854</v>
      </c>
      <c r="E1019" s="14" t="str">
        <f t="shared" si="15"/>
        <v>מרכז סחר חוץ צפוני. מספר סניף: 727</v>
      </c>
      <c r="F1019" s="14" t="s">
        <v>3686</v>
      </c>
      <c r="G1019" s="14" t="s">
        <v>174</v>
      </c>
      <c r="H1019" s="14">
        <v>3303349</v>
      </c>
      <c r="I1019" s="14"/>
      <c r="J1019" s="14" t="s">
        <v>3855</v>
      </c>
      <c r="K1019" s="14" t="s">
        <v>3856</v>
      </c>
      <c r="L1019" s="14"/>
      <c r="M1019" s="14" t="s">
        <v>285</v>
      </c>
      <c r="N1019" s="14"/>
      <c r="O1019" s="14" t="s">
        <v>68</v>
      </c>
      <c r="P1019" s="14" t="s">
        <v>3857</v>
      </c>
      <c r="Q1019" s="14"/>
      <c r="R1019" s="14"/>
      <c r="S1019" s="14"/>
      <c r="T1019" s="14">
        <v>200070</v>
      </c>
      <c r="U1019" s="14">
        <v>747370</v>
      </c>
    </row>
    <row r="1020" spans="1:21">
      <c r="A1020" s="17">
        <v>17</v>
      </c>
      <c r="B1020" s="15" t="s">
        <v>21</v>
      </c>
      <c r="C1020" s="17">
        <v>732</v>
      </c>
      <c r="D1020" s="14" t="s">
        <v>295</v>
      </c>
      <c r="E1020" s="14" t="str">
        <f t="shared" si="15"/>
        <v>בני ברק. מספר סניף: 732</v>
      </c>
      <c r="F1020" s="14" t="s">
        <v>3858</v>
      </c>
      <c r="G1020" s="14" t="s">
        <v>295</v>
      </c>
      <c r="H1020" s="14">
        <v>5154437</v>
      </c>
      <c r="I1020" s="14"/>
      <c r="J1020" s="14" t="s">
        <v>3859</v>
      </c>
      <c r="K1020" s="14" t="s">
        <v>3860</v>
      </c>
      <c r="L1020" s="14"/>
      <c r="M1020" s="14" t="s">
        <v>66</v>
      </c>
      <c r="N1020" s="14" t="s">
        <v>74</v>
      </c>
      <c r="O1020" s="14" t="s">
        <v>68</v>
      </c>
      <c r="P1020" s="14" t="s">
        <v>3574</v>
      </c>
      <c r="Q1020" s="14"/>
      <c r="R1020" s="14"/>
      <c r="S1020" s="14"/>
      <c r="T1020" s="14">
        <v>185080</v>
      </c>
      <c r="U1020" s="14">
        <v>665630</v>
      </c>
    </row>
    <row r="1021" spans="1:21">
      <c r="A1021" s="17">
        <v>17</v>
      </c>
      <c r="B1021" s="15" t="s">
        <v>21</v>
      </c>
      <c r="C1021" s="17">
        <v>733</v>
      </c>
      <c r="D1021" s="14" t="s">
        <v>171</v>
      </c>
      <c r="E1021" s="14" t="str">
        <f t="shared" si="15"/>
        <v>רמת השרון. מספר סניף: 733</v>
      </c>
      <c r="F1021" s="14" t="s">
        <v>3861</v>
      </c>
      <c r="G1021" s="14" t="s">
        <v>171</v>
      </c>
      <c r="H1021" s="14">
        <v>4723906</v>
      </c>
      <c r="I1021" s="14"/>
      <c r="J1021" s="14" t="s">
        <v>3862</v>
      </c>
      <c r="K1021" s="14" t="s">
        <v>3863</v>
      </c>
      <c r="L1021" s="14"/>
      <c r="M1021" s="14" t="s">
        <v>66</v>
      </c>
      <c r="N1021" s="14" t="s">
        <v>67</v>
      </c>
      <c r="O1021" s="14" t="s">
        <v>84</v>
      </c>
      <c r="P1021" s="14" t="s">
        <v>3864</v>
      </c>
      <c r="Q1021" s="14"/>
      <c r="R1021" s="14"/>
      <c r="S1021" s="14"/>
      <c r="T1021" s="14">
        <v>185210</v>
      </c>
      <c r="U1021" s="14">
        <v>673150</v>
      </c>
    </row>
    <row r="1022" spans="1:21">
      <c r="A1022" s="17">
        <v>17</v>
      </c>
      <c r="B1022" s="15" t="s">
        <v>21</v>
      </c>
      <c r="C1022" s="17">
        <v>734</v>
      </c>
      <c r="D1022" s="14" t="s">
        <v>2164</v>
      </c>
      <c r="E1022" s="14" t="str">
        <f t="shared" si="15"/>
        <v>ביתר עילית. מספר סניף: 734</v>
      </c>
      <c r="F1022" s="14" t="s">
        <v>3865</v>
      </c>
      <c r="G1022" s="14" t="s">
        <v>2164</v>
      </c>
      <c r="H1022" s="14"/>
      <c r="I1022" s="14"/>
      <c r="J1022" s="14" t="s">
        <v>3866</v>
      </c>
      <c r="K1022" s="14" t="s">
        <v>3867</v>
      </c>
      <c r="L1022" s="14" t="s">
        <v>3866</v>
      </c>
      <c r="M1022" s="14" t="s">
        <v>66</v>
      </c>
      <c r="N1022" s="14" t="s">
        <v>67</v>
      </c>
      <c r="O1022" s="14" t="s">
        <v>84</v>
      </c>
      <c r="P1022" s="14" t="s">
        <v>3670</v>
      </c>
      <c r="Q1022" s="14"/>
      <c r="R1022" s="14"/>
      <c r="S1022" s="14"/>
      <c r="T1022" s="14">
        <v>211240</v>
      </c>
      <c r="U1022" s="14">
        <v>623440</v>
      </c>
    </row>
    <row r="1023" spans="1:21">
      <c r="A1023" s="17">
        <v>17</v>
      </c>
      <c r="B1023" s="15" t="s">
        <v>21</v>
      </c>
      <c r="C1023" s="17">
        <v>735</v>
      </c>
      <c r="D1023" s="14" t="s">
        <v>416</v>
      </c>
      <c r="E1023" s="14" t="str">
        <f t="shared" si="15"/>
        <v>רעננה. מספר סניף: 735</v>
      </c>
      <c r="F1023" s="14" t="s">
        <v>3868</v>
      </c>
      <c r="G1023" s="14" t="s">
        <v>416</v>
      </c>
      <c r="H1023" s="14">
        <v>4360021</v>
      </c>
      <c r="I1023" s="14"/>
      <c r="J1023" s="14" t="s">
        <v>3869</v>
      </c>
      <c r="K1023" s="14" t="s">
        <v>3870</v>
      </c>
      <c r="L1023" s="14"/>
      <c r="M1023" s="14" t="s">
        <v>66</v>
      </c>
      <c r="N1023" s="14" t="s">
        <v>74</v>
      </c>
      <c r="O1023" s="14" t="s">
        <v>84</v>
      </c>
      <c r="P1023" s="14" t="s">
        <v>3871</v>
      </c>
      <c r="Q1023" s="14"/>
      <c r="R1023" s="14"/>
      <c r="S1023" s="14"/>
      <c r="T1023" s="14">
        <v>188710</v>
      </c>
      <c r="U1023" s="14">
        <v>676270</v>
      </c>
    </row>
    <row r="1024" spans="1:21">
      <c r="A1024" s="17">
        <v>17</v>
      </c>
      <c r="B1024" s="15" t="s">
        <v>21</v>
      </c>
      <c r="C1024" s="17">
        <v>736</v>
      </c>
      <c r="D1024" s="14" t="s">
        <v>3872</v>
      </c>
      <c r="E1024" s="14" t="str">
        <f t="shared" si="15"/>
        <v>סנהדריה. מספר סניף: 736</v>
      </c>
      <c r="F1024" s="14" t="s">
        <v>3873</v>
      </c>
      <c r="G1024" s="14" t="s">
        <v>62</v>
      </c>
      <c r="H1024" s="14">
        <v>9531152</v>
      </c>
      <c r="I1024" s="14"/>
      <c r="J1024" s="14" t="s">
        <v>3874</v>
      </c>
      <c r="K1024" s="14" t="s">
        <v>3875</v>
      </c>
      <c r="L1024" s="14"/>
      <c r="M1024" s="14" t="s">
        <v>66</v>
      </c>
      <c r="N1024" s="14" t="s">
        <v>74</v>
      </c>
      <c r="O1024" s="14" t="s">
        <v>84</v>
      </c>
      <c r="P1024" s="14" t="s">
        <v>3876</v>
      </c>
      <c r="Q1024" s="14"/>
      <c r="R1024" s="14"/>
      <c r="S1024" s="14"/>
      <c r="T1024" s="14">
        <v>220620</v>
      </c>
      <c r="U1024" s="14">
        <v>633870</v>
      </c>
    </row>
    <row r="1025" spans="1:21">
      <c r="A1025" s="17">
        <v>17</v>
      </c>
      <c r="B1025" s="15" t="s">
        <v>21</v>
      </c>
      <c r="C1025" s="17">
        <v>738</v>
      </c>
      <c r="D1025" s="14" t="s">
        <v>3877</v>
      </c>
      <c r="E1025" s="14" t="str">
        <f t="shared" si="15"/>
        <v>כאבול. מספר סניף: 738</v>
      </c>
      <c r="F1025" s="14" t="s">
        <v>3878</v>
      </c>
      <c r="G1025" s="14" t="s">
        <v>3877</v>
      </c>
      <c r="H1025" s="14">
        <v>2496300</v>
      </c>
      <c r="I1025" s="14"/>
      <c r="J1025" s="14" t="s">
        <v>3879</v>
      </c>
      <c r="K1025" s="14" t="s">
        <v>3880</v>
      </c>
      <c r="L1025" s="14"/>
      <c r="M1025" s="14" t="s">
        <v>66</v>
      </c>
      <c r="N1025" s="14" t="s">
        <v>67</v>
      </c>
      <c r="O1025" s="14" t="s">
        <v>84</v>
      </c>
      <c r="P1025" s="14" t="s">
        <v>3881</v>
      </c>
      <c r="Q1025" s="14"/>
      <c r="R1025" s="14"/>
      <c r="S1025" s="14"/>
      <c r="T1025" s="14">
        <v>219641</v>
      </c>
      <c r="U1025" s="14">
        <v>753120</v>
      </c>
    </row>
    <row r="1026" spans="1:21">
      <c r="A1026" s="17">
        <v>17</v>
      </c>
      <c r="B1026" s="15" t="s">
        <v>21</v>
      </c>
      <c r="C1026" s="17">
        <v>739</v>
      </c>
      <c r="D1026" s="14" t="s">
        <v>3882</v>
      </c>
      <c r="E1026" s="14" t="str">
        <f t="shared" si="15"/>
        <v>הר-נוף. מספר סניף: 739</v>
      </c>
      <c r="F1026" s="14" t="s">
        <v>3883</v>
      </c>
      <c r="G1026" s="14" t="s">
        <v>62</v>
      </c>
      <c r="H1026" s="14">
        <v>9540012</v>
      </c>
      <c r="I1026" s="14"/>
      <c r="J1026" s="14" t="s">
        <v>3884</v>
      </c>
      <c r="K1026" s="14" t="s">
        <v>3885</v>
      </c>
      <c r="L1026" s="14"/>
      <c r="M1026" s="14" t="s">
        <v>66</v>
      </c>
      <c r="N1026" s="14" t="s">
        <v>67</v>
      </c>
      <c r="O1026" s="14" t="s">
        <v>84</v>
      </c>
      <c r="P1026" s="14" t="s">
        <v>3886</v>
      </c>
      <c r="Q1026" s="14"/>
      <c r="R1026" s="14"/>
      <c r="S1026" s="14"/>
      <c r="T1026" s="14">
        <v>216430</v>
      </c>
      <c r="U1026" s="14">
        <v>632790</v>
      </c>
    </row>
    <row r="1027" spans="1:21">
      <c r="A1027" s="17">
        <v>17</v>
      </c>
      <c r="B1027" s="15" t="s">
        <v>21</v>
      </c>
      <c r="C1027" s="17">
        <v>740</v>
      </c>
      <c r="D1027" s="14" t="s">
        <v>3887</v>
      </c>
      <c r="E1027" s="14" t="str">
        <f t="shared" ref="E1027:E1090" si="16">D1027&amp;"."&amp;" "&amp;"מספר סניף:"&amp;" "&amp;C1027</f>
        <v>יהודה הנשיא. מספר סניף: 740</v>
      </c>
      <c r="F1027" s="14" t="s">
        <v>3888</v>
      </c>
      <c r="G1027" s="14" t="s">
        <v>81</v>
      </c>
      <c r="H1027" s="14">
        <v>7765362</v>
      </c>
      <c r="I1027" s="14"/>
      <c r="J1027" s="14" t="s">
        <v>3889</v>
      </c>
      <c r="K1027" s="14" t="s">
        <v>3890</v>
      </c>
      <c r="L1027" s="14"/>
      <c r="M1027" s="14" t="s">
        <v>66</v>
      </c>
      <c r="N1027" s="14" t="s">
        <v>67</v>
      </c>
      <c r="O1027" s="14" t="s">
        <v>84</v>
      </c>
      <c r="P1027" s="14" t="s">
        <v>3769</v>
      </c>
      <c r="Q1027" s="14"/>
      <c r="R1027" s="14"/>
      <c r="S1027" s="14"/>
      <c r="T1027" s="14">
        <v>168450</v>
      </c>
      <c r="U1027" s="14">
        <v>633320</v>
      </c>
    </row>
    <row r="1028" spans="1:21">
      <c r="A1028" s="17">
        <v>17</v>
      </c>
      <c r="B1028" s="15" t="s">
        <v>21</v>
      </c>
      <c r="C1028" s="17">
        <v>742</v>
      </c>
      <c r="D1028" s="14" t="s">
        <v>873</v>
      </c>
      <c r="E1028" s="14" t="str">
        <f t="shared" si="16"/>
        <v>רמות. מספר סניף: 742</v>
      </c>
      <c r="F1028" s="14" t="s">
        <v>3891</v>
      </c>
      <c r="G1028" s="14" t="s">
        <v>62</v>
      </c>
      <c r="H1028" s="14">
        <v>9722168</v>
      </c>
      <c r="I1028" s="14"/>
      <c r="J1028" s="14" t="s">
        <v>3892</v>
      </c>
      <c r="K1028" s="14" t="s">
        <v>3893</v>
      </c>
      <c r="L1028" s="14"/>
      <c r="M1028" s="14" t="s">
        <v>285</v>
      </c>
      <c r="N1028" s="14" t="s">
        <v>67</v>
      </c>
      <c r="O1028" s="14" t="s">
        <v>84</v>
      </c>
      <c r="P1028" s="14" t="s">
        <v>3894</v>
      </c>
      <c r="Q1028" s="14"/>
      <c r="R1028" s="14"/>
      <c r="S1028" s="14"/>
      <c r="T1028" s="14">
        <v>219047</v>
      </c>
      <c r="U1028" s="14">
        <v>635549</v>
      </c>
    </row>
    <row r="1029" spans="1:21">
      <c r="A1029" s="17">
        <v>17</v>
      </c>
      <c r="B1029" s="15" t="s">
        <v>21</v>
      </c>
      <c r="C1029" s="17">
        <v>743</v>
      </c>
      <c r="D1029" s="14" t="s">
        <v>3895</v>
      </c>
      <c r="E1029" s="14" t="str">
        <f t="shared" si="16"/>
        <v>דיר אל אסד - בענה. מספר סניף: 743</v>
      </c>
      <c r="F1029" s="14" t="s">
        <v>3896</v>
      </c>
      <c r="G1029" s="14" t="s">
        <v>3897</v>
      </c>
      <c r="H1029" s="14">
        <v>2018800</v>
      </c>
      <c r="I1029" s="14"/>
      <c r="J1029" s="14" t="s">
        <v>3898</v>
      </c>
      <c r="K1029" s="14" t="s">
        <v>3899</v>
      </c>
      <c r="L1029" s="14"/>
      <c r="M1029" s="14" t="s">
        <v>66</v>
      </c>
      <c r="N1029" s="14" t="s">
        <v>74</v>
      </c>
      <c r="O1029" s="14" t="s">
        <v>84</v>
      </c>
      <c r="P1029" s="14" t="s">
        <v>3900</v>
      </c>
      <c r="Q1029" s="14"/>
      <c r="R1029" s="14"/>
      <c r="S1029" s="14"/>
      <c r="T1029" s="14">
        <v>225199</v>
      </c>
      <c r="U1029" s="14">
        <v>760295</v>
      </c>
    </row>
    <row r="1030" spans="1:21">
      <c r="A1030" s="17">
        <v>17</v>
      </c>
      <c r="B1030" s="15" t="s">
        <v>21</v>
      </c>
      <c r="C1030" s="17">
        <v>744</v>
      </c>
      <c r="D1030" s="14" t="s">
        <v>3901</v>
      </c>
      <c r="E1030" s="14" t="str">
        <f t="shared" si="16"/>
        <v>דיר - חנא. מספר סניף: 744</v>
      </c>
      <c r="F1030" s="14" t="s">
        <v>3902</v>
      </c>
      <c r="G1030" s="14" t="s">
        <v>3903</v>
      </c>
      <c r="H1030" s="14">
        <v>2497300</v>
      </c>
      <c r="I1030" s="14"/>
      <c r="J1030" s="14" t="s">
        <v>3904</v>
      </c>
      <c r="K1030" s="14" t="s">
        <v>3905</v>
      </c>
      <c r="L1030" s="14"/>
      <c r="M1030" s="14" t="s">
        <v>66</v>
      </c>
      <c r="N1030" s="14" t="s">
        <v>74</v>
      </c>
      <c r="O1030" s="14" t="s">
        <v>84</v>
      </c>
      <c r="P1030" s="14" t="s">
        <v>3906</v>
      </c>
      <c r="Q1030" s="14"/>
      <c r="R1030" s="14"/>
      <c r="S1030" s="14"/>
      <c r="T1030" s="14">
        <v>234737</v>
      </c>
      <c r="U1030" s="14">
        <v>752045</v>
      </c>
    </row>
    <row r="1031" spans="1:21">
      <c r="A1031" s="17">
        <v>17</v>
      </c>
      <c r="B1031" s="15" t="s">
        <v>21</v>
      </c>
      <c r="C1031" s="17">
        <v>745</v>
      </c>
      <c r="D1031" s="14" t="s">
        <v>3907</v>
      </c>
      <c r="E1031" s="14" t="str">
        <f t="shared" si="16"/>
        <v>רבי עקיבא. מספר סניף: 745</v>
      </c>
      <c r="F1031" s="14" t="s">
        <v>3908</v>
      </c>
      <c r="G1031" s="14" t="s">
        <v>295</v>
      </c>
      <c r="H1031" s="14">
        <v>5152101</v>
      </c>
      <c r="I1031" s="14"/>
      <c r="J1031" s="14" t="s">
        <v>3909</v>
      </c>
      <c r="K1031" s="14" t="s">
        <v>3910</v>
      </c>
      <c r="L1031" s="14"/>
      <c r="M1031" s="14" t="s">
        <v>66</v>
      </c>
      <c r="N1031" s="14" t="s">
        <v>74</v>
      </c>
      <c r="O1031" s="14" t="s">
        <v>84</v>
      </c>
      <c r="P1031" s="14" t="s">
        <v>3583</v>
      </c>
      <c r="Q1031" s="14"/>
      <c r="R1031" s="14"/>
      <c r="S1031" s="14"/>
      <c r="T1031" s="14">
        <v>184770</v>
      </c>
      <c r="U1031" s="14">
        <v>665860</v>
      </c>
    </row>
    <row r="1032" spans="1:21">
      <c r="A1032" s="17">
        <v>17</v>
      </c>
      <c r="B1032" s="15" t="s">
        <v>21</v>
      </c>
      <c r="C1032" s="17">
        <v>746</v>
      </c>
      <c r="D1032" s="14" t="s">
        <v>1396</v>
      </c>
      <c r="E1032" s="14" t="str">
        <f t="shared" si="16"/>
        <v>רוממה. מספר סניף: 746</v>
      </c>
      <c r="F1032" s="14" t="s">
        <v>3911</v>
      </c>
      <c r="G1032" s="14" t="s">
        <v>62</v>
      </c>
      <c r="H1032" s="14">
        <v>9446728</v>
      </c>
      <c r="I1032" s="14"/>
      <c r="J1032" s="14" t="s">
        <v>3912</v>
      </c>
      <c r="K1032" s="14" t="s">
        <v>3913</v>
      </c>
      <c r="L1032" s="14"/>
      <c r="M1032" s="14" t="s">
        <v>66</v>
      </c>
      <c r="N1032" s="14" t="s">
        <v>74</v>
      </c>
      <c r="O1032" s="14" t="s">
        <v>84</v>
      </c>
      <c r="P1032" s="14" t="s">
        <v>3914</v>
      </c>
      <c r="Q1032" s="14"/>
      <c r="R1032" s="14"/>
      <c r="S1032" s="14"/>
      <c r="T1032" s="14">
        <v>219600</v>
      </c>
      <c r="U1032" s="14">
        <v>633290</v>
      </c>
    </row>
    <row r="1033" spans="1:21">
      <c r="A1033" s="17">
        <v>17</v>
      </c>
      <c r="B1033" s="15" t="s">
        <v>21</v>
      </c>
      <c r="C1033" s="17">
        <v>749</v>
      </c>
      <c r="D1033" s="14" t="s">
        <v>3915</v>
      </c>
      <c r="E1033" s="14" t="str">
        <f t="shared" si="16"/>
        <v>יעוץ פנסיוני. מספר סניף: 749</v>
      </c>
      <c r="F1033" s="14" t="s">
        <v>1550</v>
      </c>
      <c r="G1033" s="14" t="s">
        <v>88</v>
      </c>
      <c r="H1033" s="14">
        <v>6701201</v>
      </c>
      <c r="I1033" s="14"/>
      <c r="J1033" s="14" t="s">
        <v>3916</v>
      </c>
      <c r="K1033" s="14" t="s">
        <v>3917</v>
      </c>
      <c r="L1033" s="14"/>
      <c r="M1033" s="14" t="s">
        <v>285</v>
      </c>
      <c r="N1033" s="14"/>
      <c r="O1033" s="14" t="s">
        <v>576</v>
      </c>
      <c r="P1033" s="14" t="s">
        <v>3583</v>
      </c>
      <c r="Q1033" s="14"/>
      <c r="R1033" s="14"/>
      <c r="S1033" s="14"/>
      <c r="T1033" s="14">
        <v>179180</v>
      </c>
      <c r="U1033" s="14">
        <v>664010</v>
      </c>
    </row>
    <row r="1034" spans="1:21">
      <c r="A1034" s="17">
        <v>17</v>
      </c>
      <c r="B1034" s="15" t="s">
        <v>21</v>
      </c>
      <c r="C1034" s="17">
        <v>750</v>
      </c>
      <c r="D1034" s="14" t="s">
        <v>590</v>
      </c>
      <c r="E1034" s="14" t="str">
        <f t="shared" si="16"/>
        <v>כפר קאסם. מספר סניף: 750</v>
      </c>
      <c r="F1034" s="14" t="s">
        <v>3918</v>
      </c>
      <c r="G1034" s="14" t="s">
        <v>590</v>
      </c>
      <c r="H1034" s="14">
        <v>4881000</v>
      </c>
      <c r="I1034" s="14"/>
      <c r="J1034" s="14" t="s">
        <v>3919</v>
      </c>
      <c r="K1034" s="14" t="s">
        <v>3920</v>
      </c>
      <c r="L1034" s="14"/>
      <c r="M1034" s="14" t="s">
        <v>66</v>
      </c>
      <c r="N1034" s="14" t="s">
        <v>74</v>
      </c>
      <c r="O1034" s="14" t="s">
        <v>84</v>
      </c>
      <c r="P1034" s="14" t="s">
        <v>3921</v>
      </c>
      <c r="Q1034" s="14"/>
      <c r="R1034" s="14"/>
      <c r="S1034" s="14"/>
      <c r="T1034" s="14">
        <v>197865</v>
      </c>
      <c r="U1034" s="14">
        <v>669085</v>
      </c>
    </row>
    <row r="1035" spans="1:21">
      <c r="A1035" s="17">
        <v>17</v>
      </c>
      <c r="B1035" s="15" t="s">
        <v>21</v>
      </c>
      <c r="C1035" s="17">
        <v>751</v>
      </c>
      <c r="D1035" s="14" t="s">
        <v>447</v>
      </c>
      <c r="E1035" s="14" t="str">
        <f t="shared" si="16"/>
        <v>הוד השרון. מספר סניף: 751</v>
      </c>
      <c r="F1035" s="14" t="s">
        <v>3922</v>
      </c>
      <c r="G1035" s="14" t="s">
        <v>447</v>
      </c>
      <c r="H1035" s="14">
        <v>4534201</v>
      </c>
      <c r="I1035" s="14"/>
      <c r="J1035" s="14" t="s">
        <v>3923</v>
      </c>
      <c r="K1035" s="14" t="s">
        <v>3924</v>
      </c>
      <c r="L1035" s="14" t="s">
        <v>3923</v>
      </c>
      <c r="M1035" s="14" t="s">
        <v>66</v>
      </c>
      <c r="N1035" s="14"/>
      <c r="O1035" s="14" t="s">
        <v>84</v>
      </c>
      <c r="P1035" s="14" t="s">
        <v>3925</v>
      </c>
      <c r="Q1035" s="14" t="s">
        <v>3926</v>
      </c>
      <c r="R1035" s="14"/>
      <c r="S1035" s="14"/>
      <c r="T1035" s="14">
        <v>190280</v>
      </c>
      <c r="U1035" s="14">
        <v>673640</v>
      </c>
    </row>
    <row r="1036" spans="1:21">
      <c r="A1036" s="17">
        <v>17</v>
      </c>
      <c r="B1036" s="15" t="s">
        <v>21</v>
      </c>
      <c r="C1036" s="17">
        <v>752</v>
      </c>
      <c r="D1036" s="14" t="s">
        <v>3927</v>
      </c>
      <c r="E1036" s="14" t="str">
        <f t="shared" si="16"/>
        <v>העמקים. מספר סניף: 752</v>
      </c>
      <c r="F1036" s="14" t="s">
        <v>3928</v>
      </c>
      <c r="G1036" s="14" t="s">
        <v>3929</v>
      </c>
      <c r="H1036" s="14">
        <v>3657101</v>
      </c>
      <c r="I1036" s="14"/>
      <c r="J1036" s="14" t="s">
        <v>3930</v>
      </c>
      <c r="K1036" s="14" t="s">
        <v>3931</v>
      </c>
      <c r="L1036" s="14"/>
      <c r="M1036" s="14" t="s">
        <v>66</v>
      </c>
      <c r="N1036" s="14" t="s">
        <v>67</v>
      </c>
      <c r="O1036" s="14" t="s">
        <v>84</v>
      </c>
      <c r="P1036" s="14" t="s">
        <v>3932</v>
      </c>
      <c r="Q1036" s="14"/>
      <c r="R1036" s="14"/>
      <c r="S1036" s="14"/>
      <c r="T1036" s="14">
        <v>218815</v>
      </c>
      <c r="U1036" s="14">
        <v>736820</v>
      </c>
    </row>
    <row r="1037" spans="1:21">
      <c r="A1037" s="17">
        <v>17</v>
      </c>
      <c r="B1037" s="15" t="s">
        <v>21</v>
      </c>
      <c r="C1037" s="17">
        <v>753</v>
      </c>
      <c r="D1037" s="14" t="s">
        <v>3933</v>
      </c>
      <c r="E1037" s="14" t="str">
        <f t="shared" si="16"/>
        <v>חורפיש. מספר סניף: 753</v>
      </c>
      <c r="F1037" s="14" t="s">
        <v>3934</v>
      </c>
      <c r="G1037" s="14" t="s">
        <v>3935</v>
      </c>
      <c r="H1037" s="14">
        <v>2515500</v>
      </c>
      <c r="I1037" s="14"/>
      <c r="J1037" s="14" t="s">
        <v>3936</v>
      </c>
      <c r="K1037" s="14" t="s">
        <v>3937</v>
      </c>
      <c r="L1037" s="14"/>
      <c r="M1037" s="14" t="s">
        <v>66</v>
      </c>
      <c r="N1037" s="14" t="s">
        <v>67</v>
      </c>
      <c r="O1037" s="14" t="s">
        <v>84</v>
      </c>
      <c r="P1037" s="14" t="s">
        <v>3625</v>
      </c>
      <c r="Q1037" s="14"/>
      <c r="R1037" s="14"/>
      <c r="S1037" s="14"/>
      <c r="T1037" s="14">
        <v>232566</v>
      </c>
      <c r="U1037" s="14">
        <v>769072</v>
      </c>
    </row>
    <row r="1038" spans="1:21">
      <c r="A1038" s="17">
        <v>17</v>
      </c>
      <c r="B1038" s="15" t="s">
        <v>21</v>
      </c>
      <c r="C1038" s="17">
        <v>755</v>
      </c>
      <c r="D1038" s="14" t="s">
        <v>1807</v>
      </c>
      <c r="E1038" s="14" t="str">
        <f t="shared" si="16"/>
        <v>מרכז עסקים השרון. מספר סניף: 755</v>
      </c>
      <c r="F1038" s="14" t="s">
        <v>3938</v>
      </c>
      <c r="G1038" s="14" t="s">
        <v>661</v>
      </c>
      <c r="H1038" s="14">
        <v>4486416</v>
      </c>
      <c r="I1038" s="14">
        <v>3015</v>
      </c>
      <c r="J1038" s="14" t="s">
        <v>3939</v>
      </c>
      <c r="K1038" s="14" t="s">
        <v>3940</v>
      </c>
      <c r="L1038" s="14" t="s">
        <v>3939</v>
      </c>
      <c r="M1038" s="14" t="s">
        <v>66</v>
      </c>
      <c r="N1038" s="14" t="s">
        <v>74</v>
      </c>
      <c r="O1038" s="14" t="s">
        <v>84</v>
      </c>
      <c r="P1038" s="14" t="s">
        <v>3583</v>
      </c>
      <c r="Q1038" s="14"/>
      <c r="R1038" s="14"/>
      <c r="S1038" s="14"/>
      <c r="T1038" s="14">
        <v>199659</v>
      </c>
      <c r="U1038" s="14">
        <v>680900</v>
      </c>
    </row>
    <row r="1039" spans="1:21">
      <c r="A1039" s="17">
        <v>17</v>
      </c>
      <c r="B1039" s="15" t="s">
        <v>21</v>
      </c>
      <c r="C1039" s="17">
        <v>756</v>
      </c>
      <c r="D1039" s="14" t="s">
        <v>3941</v>
      </c>
      <c r="E1039" s="14" t="str">
        <f t="shared" si="16"/>
        <v>אעבלין. מספר סניף: 756</v>
      </c>
      <c r="F1039" s="14" t="s">
        <v>3942</v>
      </c>
      <c r="G1039" s="14" t="s">
        <v>3941</v>
      </c>
      <c r="H1039" s="14">
        <v>3001200</v>
      </c>
      <c r="I1039" s="14"/>
      <c r="J1039" s="14" t="s">
        <v>3943</v>
      </c>
      <c r="K1039" s="14" t="s">
        <v>3944</v>
      </c>
      <c r="L1039" s="14"/>
      <c r="M1039" s="14" t="s">
        <v>285</v>
      </c>
      <c r="N1039" s="14" t="s">
        <v>67</v>
      </c>
      <c r="O1039" s="14" t="s">
        <v>84</v>
      </c>
      <c r="P1039" s="14" t="s">
        <v>3945</v>
      </c>
      <c r="Q1039" s="14"/>
      <c r="R1039" s="14"/>
      <c r="S1039" s="14"/>
      <c r="T1039" s="14">
        <v>217852</v>
      </c>
      <c r="U1039" s="14">
        <v>750530</v>
      </c>
    </row>
    <row r="1040" spans="1:21">
      <c r="A1040" s="17">
        <v>20</v>
      </c>
      <c r="B1040" s="15" t="s">
        <v>19</v>
      </c>
      <c r="C1040" s="17">
        <v>17</v>
      </c>
      <c r="D1040" s="14" t="s">
        <v>3946</v>
      </c>
      <c r="E1040" s="14" t="str">
        <f t="shared" si="16"/>
        <v>שלוחת גאולה. מספר סניף: 17</v>
      </c>
      <c r="F1040" s="14" t="s">
        <v>3947</v>
      </c>
      <c r="G1040" s="14" t="s">
        <v>62</v>
      </c>
      <c r="H1040" s="14">
        <v>9578507</v>
      </c>
      <c r="I1040" s="14"/>
      <c r="J1040" s="14" t="s">
        <v>3948</v>
      </c>
      <c r="K1040" s="14" t="s">
        <v>3949</v>
      </c>
      <c r="L1040" s="14" t="s">
        <v>3950</v>
      </c>
      <c r="M1040" s="14" t="s">
        <v>66</v>
      </c>
      <c r="N1040" s="14" t="s">
        <v>74</v>
      </c>
      <c r="O1040" s="14" t="s">
        <v>1625</v>
      </c>
      <c r="P1040" s="14" t="s">
        <v>3951</v>
      </c>
      <c r="Q1040" s="14" t="s">
        <v>2473</v>
      </c>
      <c r="R1040" s="14"/>
      <c r="S1040" s="14"/>
      <c r="T1040" s="14">
        <v>220696</v>
      </c>
      <c r="U1040" s="14">
        <v>632916</v>
      </c>
    </row>
    <row r="1041" spans="1:21">
      <c r="A1041" s="17">
        <v>20</v>
      </c>
      <c r="B1041" s="15" t="s">
        <v>19</v>
      </c>
      <c r="C1041" s="17">
        <v>22</v>
      </c>
      <c r="D1041" s="14" t="s">
        <v>3952</v>
      </c>
      <c r="E1041" s="14" t="str">
        <f t="shared" si="16"/>
        <v>שלוחת נתניה . מספר סניף: 22</v>
      </c>
      <c r="F1041" s="14" t="s">
        <v>3953</v>
      </c>
      <c r="G1041" s="14" t="s">
        <v>148</v>
      </c>
      <c r="H1041" s="14"/>
      <c r="I1041" s="14"/>
      <c r="J1041" s="14" t="s">
        <v>3954</v>
      </c>
      <c r="K1041" s="14" t="s">
        <v>3955</v>
      </c>
      <c r="L1041" s="14" t="s">
        <v>3950</v>
      </c>
      <c r="M1041" s="14" t="s">
        <v>66</v>
      </c>
      <c r="N1041" s="14"/>
      <c r="O1041" s="14" t="s">
        <v>1625</v>
      </c>
      <c r="P1041" s="14" t="s">
        <v>471</v>
      </c>
      <c r="Q1041" s="14" t="s">
        <v>3956</v>
      </c>
      <c r="R1041" s="14"/>
      <c r="S1041" s="14"/>
      <c r="T1041" s="14">
        <v>186700</v>
      </c>
      <c r="U1041" s="14">
        <v>692800</v>
      </c>
    </row>
    <row r="1042" spans="1:21">
      <c r="A1042" s="17">
        <v>20</v>
      </c>
      <c r="B1042" s="15" t="s">
        <v>19</v>
      </c>
      <c r="C1042" s="17">
        <v>30</v>
      </c>
      <c r="D1042" s="14" t="s">
        <v>3957</v>
      </c>
      <c r="E1042" s="14" t="str">
        <f t="shared" si="16"/>
        <v>שלוחת טרפון. מספר סניף: 30</v>
      </c>
      <c r="F1042" s="14" t="s">
        <v>3958</v>
      </c>
      <c r="G1042" s="14" t="s">
        <v>295</v>
      </c>
      <c r="H1042" s="14">
        <v>5144202</v>
      </c>
      <c r="I1042" s="14"/>
      <c r="J1042" s="14" t="s">
        <v>3959</v>
      </c>
      <c r="K1042" s="14" t="s">
        <v>3960</v>
      </c>
      <c r="L1042" s="14" t="s">
        <v>3950</v>
      </c>
      <c r="M1042" s="14" t="s">
        <v>66</v>
      </c>
      <c r="N1042" s="14"/>
      <c r="O1042" s="14" t="s">
        <v>1625</v>
      </c>
      <c r="P1042" s="14" t="s">
        <v>3951</v>
      </c>
      <c r="Q1042" s="14"/>
      <c r="R1042" s="14"/>
      <c r="S1042" s="14"/>
      <c r="T1042" s="14">
        <v>184088</v>
      </c>
      <c r="U1042" s="14">
        <v>665833</v>
      </c>
    </row>
    <row r="1043" spans="1:21">
      <c r="A1043" s="17">
        <v>20</v>
      </c>
      <c r="B1043" s="15" t="s">
        <v>19</v>
      </c>
      <c r="C1043" s="17">
        <v>65</v>
      </c>
      <c r="D1043" s="14" t="s">
        <v>3961</v>
      </c>
      <c r="E1043" s="14" t="str">
        <f t="shared" si="16"/>
        <v>שלוחת חפץ חיים. מספר סניף: 65</v>
      </c>
      <c r="F1043" s="14" t="s">
        <v>2956</v>
      </c>
      <c r="G1043" s="14" t="s">
        <v>107</v>
      </c>
      <c r="H1043" s="14">
        <v>4943737</v>
      </c>
      <c r="I1043" s="14"/>
      <c r="J1043" s="14" t="s">
        <v>3962</v>
      </c>
      <c r="K1043" s="14" t="s">
        <v>3963</v>
      </c>
      <c r="L1043" s="14" t="s">
        <v>3950</v>
      </c>
      <c r="M1043" s="14" t="s">
        <v>285</v>
      </c>
      <c r="N1043" s="14"/>
      <c r="O1043" s="14" t="s">
        <v>1625</v>
      </c>
      <c r="P1043" s="14" t="s">
        <v>471</v>
      </c>
      <c r="Q1043" s="14" t="s">
        <v>3964</v>
      </c>
      <c r="R1043" s="14"/>
      <c r="S1043" s="14"/>
      <c r="T1043" s="14">
        <v>189500</v>
      </c>
      <c r="U1043" s="14">
        <v>666474</v>
      </c>
    </row>
    <row r="1044" spans="1:21">
      <c r="A1044" s="17">
        <v>20</v>
      </c>
      <c r="B1044" s="15" t="s">
        <v>19</v>
      </c>
      <c r="C1044" s="17">
        <v>68</v>
      </c>
      <c r="D1044" s="14" t="s">
        <v>3965</v>
      </c>
      <c r="E1044" s="14" t="str">
        <f t="shared" si="16"/>
        <v>שלוחת חזון איש. מספר סניף: 68</v>
      </c>
      <c r="F1044" s="14" t="s">
        <v>3966</v>
      </c>
      <c r="G1044" s="14" t="s">
        <v>295</v>
      </c>
      <c r="H1044" s="14">
        <v>5150210</v>
      </c>
      <c r="I1044" s="14"/>
      <c r="J1044" s="14" t="s">
        <v>3967</v>
      </c>
      <c r="K1044" s="14" t="s">
        <v>3955</v>
      </c>
      <c r="L1044" s="14" t="s">
        <v>3950</v>
      </c>
      <c r="M1044" s="14" t="s">
        <v>285</v>
      </c>
      <c r="N1044" s="14"/>
      <c r="O1044" s="14" t="s">
        <v>1625</v>
      </c>
      <c r="P1044" s="14" t="s">
        <v>471</v>
      </c>
      <c r="Q1044" s="14" t="s">
        <v>3968</v>
      </c>
      <c r="R1044" s="14"/>
      <c r="S1044" s="14"/>
      <c r="T1044" s="14">
        <v>184720</v>
      </c>
      <c r="U1044" s="14">
        <v>665790</v>
      </c>
    </row>
    <row r="1045" spans="1:21">
      <c r="A1045" s="17">
        <v>20</v>
      </c>
      <c r="B1045" s="15" t="s">
        <v>19</v>
      </c>
      <c r="C1045" s="17">
        <v>401</v>
      </c>
      <c r="D1045" s="14" t="s">
        <v>1313</v>
      </c>
      <c r="E1045" s="14" t="str">
        <f t="shared" si="16"/>
        <v>בן יהודה. מספר סניף: 401</v>
      </c>
      <c r="F1045" s="14" t="s">
        <v>3969</v>
      </c>
      <c r="G1045" s="14" t="s">
        <v>62</v>
      </c>
      <c r="H1045" s="14">
        <v>9462206</v>
      </c>
      <c r="I1045" s="14"/>
      <c r="J1045" s="14" t="s">
        <v>3970</v>
      </c>
      <c r="K1045" s="14" t="s">
        <v>3971</v>
      </c>
      <c r="L1045" s="14" t="s">
        <v>3972</v>
      </c>
      <c r="M1045" s="14" t="s">
        <v>285</v>
      </c>
      <c r="N1045" s="14"/>
      <c r="O1045" s="14" t="s">
        <v>84</v>
      </c>
      <c r="P1045" s="14" t="s">
        <v>113</v>
      </c>
      <c r="Q1045" s="14"/>
      <c r="R1045" s="14"/>
      <c r="S1045" s="14"/>
      <c r="T1045" s="14">
        <v>220692</v>
      </c>
      <c r="U1045" s="14">
        <v>632096</v>
      </c>
    </row>
    <row r="1046" spans="1:21">
      <c r="A1046" s="17">
        <v>20</v>
      </c>
      <c r="B1046" s="15" t="s">
        <v>19</v>
      </c>
      <c r="C1046" s="17">
        <v>402</v>
      </c>
      <c r="D1046" s="14" t="s">
        <v>3973</v>
      </c>
      <c r="E1046" s="14" t="str">
        <f t="shared" si="16"/>
        <v>מרכז עסקים  י-ם. מספר סניף: 402</v>
      </c>
      <c r="F1046" s="14" t="s">
        <v>3974</v>
      </c>
      <c r="G1046" s="14" t="s">
        <v>62</v>
      </c>
      <c r="H1046" s="14">
        <v>9422105</v>
      </c>
      <c r="I1046" s="14"/>
      <c r="J1046" s="14" t="s">
        <v>3975</v>
      </c>
      <c r="K1046" s="14" t="s">
        <v>3976</v>
      </c>
      <c r="L1046" s="14" t="s">
        <v>3972</v>
      </c>
      <c r="M1046" s="14" t="s">
        <v>285</v>
      </c>
      <c r="N1046" s="14" t="s">
        <v>74</v>
      </c>
      <c r="O1046" s="14" t="s">
        <v>1625</v>
      </c>
      <c r="P1046" s="14" t="s">
        <v>113</v>
      </c>
      <c r="Q1046" s="14"/>
      <c r="R1046" s="14"/>
      <c r="S1046" s="14"/>
      <c r="T1046" s="14">
        <v>221067</v>
      </c>
      <c r="U1046" s="14">
        <v>632167</v>
      </c>
    </row>
    <row r="1047" spans="1:21">
      <c r="A1047" s="17">
        <v>20</v>
      </c>
      <c r="B1047" s="15" t="s">
        <v>19</v>
      </c>
      <c r="C1047" s="17">
        <v>403</v>
      </c>
      <c r="D1047" s="14" t="s">
        <v>3977</v>
      </c>
      <c r="E1047" s="14" t="str">
        <f t="shared" si="16"/>
        <v>מרכז עסקים י-ם. מספר סניף: 403</v>
      </c>
      <c r="F1047" s="14" t="s">
        <v>3974</v>
      </c>
      <c r="G1047" s="14" t="s">
        <v>62</v>
      </c>
      <c r="H1047" s="14">
        <v>9422105</v>
      </c>
      <c r="I1047" s="14"/>
      <c r="J1047" s="14" t="s">
        <v>3975</v>
      </c>
      <c r="K1047" s="14" t="s">
        <v>3978</v>
      </c>
      <c r="L1047" s="14" t="s">
        <v>3972</v>
      </c>
      <c r="M1047" s="14" t="s">
        <v>285</v>
      </c>
      <c r="N1047" s="14" t="s">
        <v>74</v>
      </c>
      <c r="O1047" s="14" t="s">
        <v>68</v>
      </c>
      <c r="P1047" s="14" t="s">
        <v>113</v>
      </c>
      <c r="Q1047" s="14"/>
      <c r="R1047" s="14"/>
      <c r="S1047" s="14"/>
      <c r="T1047" s="14">
        <v>221067</v>
      </c>
      <c r="U1047" s="14">
        <v>632167</v>
      </c>
    </row>
    <row r="1048" spans="1:21">
      <c r="A1048" s="17">
        <v>20</v>
      </c>
      <c r="B1048" s="15" t="s">
        <v>19</v>
      </c>
      <c r="C1048" s="17">
        <v>405</v>
      </c>
      <c r="D1048" s="14" t="s">
        <v>490</v>
      </c>
      <c r="E1048" s="14" t="str">
        <f t="shared" si="16"/>
        <v>ככר המדינה. מספר סניף: 405</v>
      </c>
      <c r="F1048" s="14" t="s">
        <v>3979</v>
      </c>
      <c r="G1048" s="14" t="s">
        <v>88</v>
      </c>
      <c r="H1048" s="14">
        <v>6209105</v>
      </c>
      <c r="I1048" s="14"/>
      <c r="J1048" s="14" t="s">
        <v>3980</v>
      </c>
      <c r="K1048" s="14" t="s">
        <v>3981</v>
      </c>
      <c r="L1048" s="14" t="s">
        <v>3972</v>
      </c>
      <c r="M1048" s="14" t="s">
        <v>66</v>
      </c>
      <c r="N1048" s="14" t="s">
        <v>74</v>
      </c>
      <c r="O1048" s="14" t="s">
        <v>1625</v>
      </c>
      <c r="P1048" s="14" t="s">
        <v>113</v>
      </c>
      <c r="Q1048" s="14"/>
      <c r="R1048" s="14"/>
      <c r="S1048" s="14"/>
      <c r="T1048" s="14">
        <v>180299</v>
      </c>
      <c r="U1048" s="14">
        <v>665833</v>
      </c>
    </row>
    <row r="1049" spans="1:21">
      <c r="A1049" s="17">
        <v>20</v>
      </c>
      <c r="B1049" s="15" t="s">
        <v>19</v>
      </c>
      <c r="C1049" s="17">
        <v>406</v>
      </c>
      <c r="D1049" s="14" t="s">
        <v>1316</v>
      </c>
      <c r="E1049" s="14" t="str">
        <f t="shared" si="16"/>
        <v>חצרות יפו. מספר סניף: 406</v>
      </c>
      <c r="F1049" s="14" t="s">
        <v>3982</v>
      </c>
      <c r="G1049" s="14" t="s">
        <v>88</v>
      </c>
      <c r="H1049" s="14">
        <v>6811114</v>
      </c>
      <c r="I1049" s="14"/>
      <c r="J1049" s="14" t="s">
        <v>3983</v>
      </c>
      <c r="K1049" s="14" t="s">
        <v>3984</v>
      </c>
      <c r="L1049" s="14" t="s">
        <v>3972</v>
      </c>
      <c r="M1049" s="14" t="s">
        <v>285</v>
      </c>
      <c r="N1049" s="14" t="s">
        <v>74</v>
      </c>
      <c r="O1049" s="14" t="s">
        <v>1625</v>
      </c>
      <c r="P1049" s="14" t="s">
        <v>113</v>
      </c>
      <c r="Q1049" s="14"/>
      <c r="R1049" s="14"/>
      <c r="S1049" s="14"/>
      <c r="T1049" s="14">
        <v>177505</v>
      </c>
      <c r="U1049" s="14">
        <v>662477</v>
      </c>
    </row>
    <row r="1050" spans="1:21">
      <c r="A1050" s="17">
        <v>20</v>
      </c>
      <c r="B1050" s="15" t="s">
        <v>19</v>
      </c>
      <c r="C1050" s="17">
        <v>407</v>
      </c>
      <c r="D1050" s="14" t="s">
        <v>3985</v>
      </c>
      <c r="E1050" s="14" t="str">
        <f t="shared" si="16"/>
        <v>בית אל על. מספר סניף: 407</v>
      </c>
      <c r="F1050" s="14" t="s">
        <v>3986</v>
      </c>
      <c r="G1050" s="14" t="s">
        <v>88</v>
      </c>
      <c r="H1050" s="14">
        <v>6380501</v>
      </c>
      <c r="I1050" s="14"/>
      <c r="J1050" s="14" t="s">
        <v>3987</v>
      </c>
      <c r="K1050" s="14" t="s">
        <v>3988</v>
      </c>
      <c r="L1050" s="14" t="s">
        <v>3972</v>
      </c>
      <c r="M1050" s="14" t="s">
        <v>285</v>
      </c>
      <c r="N1050" s="14" t="s">
        <v>74</v>
      </c>
      <c r="O1050" s="14" t="s">
        <v>68</v>
      </c>
      <c r="P1050" s="14" t="s">
        <v>113</v>
      </c>
      <c r="Q1050" s="14"/>
      <c r="R1050" s="14"/>
      <c r="S1050" s="14"/>
      <c r="T1050" s="14">
        <v>178279</v>
      </c>
      <c r="U1050" s="14">
        <v>664863</v>
      </c>
    </row>
    <row r="1051" spans="1:21">
      <c r="A1051" s="17">
        <v>20</v>
      </c>
      <c r="B1051" s="15" t="s">
        <v>19</v>
      </c>
      <c r="C1051" s="17">
        <v>408</v>
      </c>
      <c r="D1051" s="14" t="s">
        <v>3989</v>
      </c>
      <c r="E1051" s="14" t="str">
        <f t="shared" si="16"/>
        <v>ריבל. מספר סניף: 408</v>
      </c>
      <c r="F1051" s="14" t="s">
        <v>2373</v>
      </c>
      <c r="G1051" s="14" t="s">
        <v>88</v>
      </c>
      <c r="H1051" s="14">
        <v>6777840</v>
      </c>
      <c r="I1051" s="14"/>
      <c r="J1051" s="14" t="s">
        <v>3990</v>
      </c>
      <c r="K1051" s="14" t="s">
        <v>3991</v>
      </c>
      <c r="L1051" s="14" t="s">
        <v>3972</v>
      </c>
      <c r="M1051" s="14" t="s">
        <v>285</v>
      </c>
      <c r="N1051" s="14" t="s">
        <v>74</v>
      </c>
      <c r="O1051" s="14" t="s">
        <v>68</v>
      </c>
      <c r="P1051" s="14" t="s">
        <v>113</v>
      </c>
      <c r="Q1051" s="14"/>
      <c r="R1051" s="14"/>
      <c r="S1051" s="14"/>
      <c r="T1051" s="14">
        <v>179565</v>
      </c>
      <c r="U1051" s="14">
        <v>663370</v>
      </c>
    </row>
    <row r="1052" spans="1:21">
      <c r="A1052" s="17">
        <v>20</v>
      </c>
      <c r="B1052" s="15" t="s">
        <v>19</v>
      </c>
      <c r="C1052" s="17">
        <v>409</v>
      </c>
      <c r="D1052" s="14" t="s">
        <v>3992</v>
      </c>
      <c r="E1052" s="14" t="str">
        <f t="shared" si="16"/>
        <v>מרכז עסקים ת"א. מספר סניף: 409</v>
      </c>
      <c r="F1052" s="14" t="s">
        <v>3993</v>
      </c>
      <c r="G1052" s="14" t="s">
        <v>88</v>
      </c>
      <c r="H1052" s="14">
        <v>6513444</v>
      </c>
      <c r="I1052" s="14"/>
      <c r="J1052" s="14" t="s">
        <v>3994</v>
      </c>
      <c r="K1052" s="14" t="s">
        <v>3995</v>
      </c>
      <c r="L1052" s="14" t="s">
        <v>3972</v>
      </c>
      <c r="M1052" s="14" t="s">
        <v>285</v>
      </c>
      <c r="N1052" s="14"/>
      <c r="O1052" s="14" t="s">
        <v>1625</v>
      </c>
      <c r="P1052" s="14" t="s">
        <v>3996</v>
      </c>
      <c r="Q1052" s="14"/>
      <c r="R1052" s="14"/>
      <c r="S1052" s="14"/>
      <c r="T1052" s="14">
        <v>178715</v>
      </c>
      <c r="U1052" s="14">
        <v>663494</v>
      </c>
    </row>
    <row r="1053" spans="1:21">
      <c r="A1053" s="17">
        <v>20</v>
      </c>
      <c r="B1053" s="15" t="s">
        <v>19</v>
      </c>
      <c r="C1053" s="17">
        <v>410</v>
      </c>
      <c r="D1053" s="14" t="s">
        <v>3326</v>
      </c>
      <c r="E1053" s="14" t="str">
        <f t="shared" si="16"/>
        <v>כיכר המדינה. מספר סניף: 410</v>
      </c>
      <c r="F1053" s="14" t="s">
        <v>3997</v>
      </c>
      <c r="G1053" s="14" t="s">
        <v>88</v>
      </c>
      <c r="H1053" s="14">
        <v>6209105</v>
      </c>
      <c r="I1053" s="14"/>
      <c r="J1053" s="14" t="s">
        <v>3980</v>
      </c>
      <c r="K1053" s="14" t="s">
        <v>3998</v>
      </c>
      <c r="L1053" s="14" t="s">
        <v>3972</v>
      </c>
      <c r="M1053" s="14" t="s">
        <v>66</v>
      </c>
      <c r="N1053" s="14" t="s">
        <v>74</v>
      </c>
      <c r="O1053" s="14" t="s">
        <v>68</v>
      </c>
      <c r="P1053" s="14" t="s">
        <v>113</v>
      </c>
      <c r="Q1053" s="14"/>
      <c r="R1053" s="14"/>
      <c r="S1053" s="14"/>
      <c r="T1053" s="14">
        <v>180299</v>
      </c>
      <c r="U1053" s="14">
        <v>665833</v>
      </c>
    </row>
    <row r="1054" spans="1:21">
      <c r="A1054" s="17">
        <v>20</v>
      </c>
      <c r="B1054" s="15" t="s">
        <v>19</v>
      </c>
      <c r="C1054" s="17">
        <v>411</v>
      </c>
      <c r="D1054" s="14" t="s">
        <v>3999</v>
      </c>
      <c r="E1054" s="14" t="str">
        <f t="shared" si="16"/>
        <v>קרית אילון. מספר סניף: 411</v>
      </c>
      <c r="F1054" s="14" t="s">
        <v>4000</v>
      </c>
      <c r="G1054" s="14" t="s">
        <v>72</v>
      </c>
      <c r="H1054" s="14">
        <v>5830101</v>
      </c>
      <c r="I1054" s="14"/>
      <c r="J1054" s="14" t="s">
        <v>4001</v>
      </c>
      <c r="K1054" s="14" t="s">
        <v>4002</v>
      </c>
      <c r="L1054" s="14" t="s">
        <v>3972</v>
      </c>
      <c r="M1054" s="14" t="s">
        <v>285</v>
      </c>
      <c r="N1054" s="14" t="s">
        <v>67</v>
      </c>
      <c r="O1054" s="14" t="s">
        <v>68</v>
      </c>
      <c r="P1054" s="14" t="s">
        <v>4003</v>
      </c>
      <c r="Q1054" s="14"/>
      <c r="R1054" s="14"/>
      <c r="S1054" s="14"/>
      <c r="T1054" s="14">
        <v>179293</v>
      </c>
      <c r="U1054" s="14">
        <v>657756</v>
      </c>
    </row>
    <row r="1055" spans="1:21">
      <c r="A1055" s="17">
        <v>20</v>
      </c>
      <c r="B1055" s="15" t="s">
        <v>19</v>
      </c>
      <c r="C1055" s="17">
        <v>412</v>
      </c>
      <c r="D1055" s="14" t="s">
        <v>72</v>
      </c>
      <c r="E1055" s="14" t="str">
        <f t="shared" si="16"/>
        <v>חולון. מספר סניף: 412</v>
      </c>
      <c r="F1055" s="14" t="s">
        <v>4004</v>
      </c>
      <c r="G1055" s="14" t="s">
        <v>72</v>
      </c>
      <c r="H1055" s="14">
        <v>5833010</v>
      </c>
      <c r="I1055" s="14"/>
      <c r="J1055" s="14" t="s">
        <v>4005</v>
      </c>
      <c r="K1055" s="14" t="s">
        <v>4006</v>
      </c>
      <c r="L1055" s="14" t="s">
        <v>3972</v>
      </c>
      <c r="M1055" s="14" t="s">
        <v>285</v>
      </c>
      <c r="N1055" s="14"/>
      <c r="O1055" s="14" t="s">
        <v>84</v>
      </c>
      <c r="P1055" s="14" t="s">
        <v>113</v>
      </c>
      <c r="Q1055" s="14"/>
      <c r="R1055" s="14"/>
      <c r="S1055" s="14"/>
      <c r="T1055" s="14">
        <v>179167</v>
      </c>
      <c r="U1055" s="14">
        <v>658887</v>
      </c>
    </row>
    <row r="1056" spans="1:21">
      <c r="A1056" s="17">
        <v>20</v>
      </c>
      <c r="B1056" s="15" t="s">
        <v>19</v>
      </c>
      <c r="C1056" s="17">
        <v>413</v>
      </c>
      <c r="D1056" s="14" t="s">
        <v>146</v>
      </c>
      <c r="E1056" s="14" t="str">
        <f t="shared" si="16"/>
        <v>רמת גן. מספר סניף: 413</v>
      </c>
      <c r="F1056" s="14" t="s">
        <v>4007</v>
      </c>
      <c r="G1056" s="14" t="s">
        <v>146</v>
      </c>
      <c r="H1056" s="14">
        <v>5248101</v>
      </c>
      <c r="I1056" s="14"/>
      <c r="J1056" s="14" t="s">
        <v>4008</v>
      </c>
      <c r="K1056" s="14" t="s">
        <v>4009</v>
      </c>
      <c r="L1056" s="14" t="s">
        <v>3972</v>
      </c>
      <c r="M1056" s="14" t="s">
        <v>285</v>
      </c>
      <c r="N1056" s="14"/>
      <c r="O1056" s="14" t="s">
        <v>84</v>
      </c>
      <c r="P1056" s="14" t="s">
        <v>113</v>
      </c>
      <c r="Q1056" s="14"/>
      <c r="R1056" s="14"/>
      <c r="S1056" s="14"/>
      <c r="T1056" s="14">
        <v>182663</v>
      </c>
      <c r="U1056" s="14">
        <v>665138</v>
      </c>
    </row>
    <row r="1057" spans="1:21">
      <c r="A1057" s="17">
        <v>20</v>
      </c>
      <c r="B1057" s="15" t="s">
        <v>19</v>
      </c>
      <c r="C1057" s="17">
        <v>414</v>
      </c>
      <c r="D1057" s="14" t="s">
        <v>4010</v>
      </c>
      <c r="E1057" s="14" t="str">
        <f t="shared" si="16"/>
        <v>בר אילן. מספר סניף: 414</v>
      </c>
      <c r="F1057" s="14" t="s">
        <v>4011</v>
      </c>
      <c r="G1057" s="14" t="s">
        <v>694</v>
      </c>
      <c r="H1057" s="14">
        <v>5290002</v>
      </c>
      <c r="I1057" s="14"/>
      <c r="J1057" s="14" t="s">
        <v>4012</v>
      </c>
      <c r="K1057" s="14" t="s">
        <v>4013</v>
      </c>
      <c r="L1057" s="14" t="s">
        <v>3972</v>
      </c>
      <c r="M1057" s="14" t="s">
        <v>66</v>
      </c>
      <c r="N1057" s="14"/>
      <c r="O1057" s="14" t="s">
        <v>68</v>
      </c>
      <c r="P1057" s="14" t="s">
        <v>4003</v>
      </c>
      <c r="Q1057" s="14"/>
      <c r="R1057" s="14"/>
      <c r="S1057" s="14"/>
      <c r="T1057" s="14">
        <v>183000</v>
      </c>
      <c r="U1057" s="14">
        <v>665000</v>
      </c>
    </row>
    <row r="1058" spans="1:21">
      <c r="A1058" s="17">
        <v>20</v>
      </c>
      <c r="B1058" s="15" t="s">
        <v>19</v>
      </c>
      <c r="C1058" s="17">
        <v>415</v>
      </c>
      <c r="D1058" s="14" t="s">
        <v>687</v>
      </c>
      <c r="E1058" s="14" t="str">
        <f t="shared" si="16"/>
        <v>הרצליה. מספר סניף: 415</v>
      </c>
      <c r="F1058" s="14" t="s">
        <v>4014</v>
      </c>
      <c r="G1058" s="14" t="s">
        <v>687</v>
      </c>
      <c r="H1058" s="14">
        <v>4649708</v>
      </c>
      <c r="I1058" s="14"/>
      <c r="J1058" s="14" t="s">
        <v>4015</v>
      </c>
      <c r="K1058" s="14" t="s">
        <v>4016</v>
      </c>
      <c r="L1058" s="14" t="s">
        <v>3972</v>
      </c>
      <c r="M1058" s="14" t="s">
        <v>66</v>
      </c>
      <c r="N1058" s="14"/>
      <c r="O1058" s="14" t="s">
        <v>84</v>
      </c>
      <c r="P1058" s="14" t="s">
        <v>113</v>
      </c>
      <c r="Q1058" s="14"/>
      <c r="R1058" s="14"/>
      <c r="S1058" s="14"/>
      <c r="T1058" s="14">
        <v>185020</v>
      </c>
      <c r="U1058" s="14">
        <v>674831</v>
      </c>
    </row>
    <row r="1059" spans="1:21">
      <c r="A1059" s="17">
        <v>20</v>
      </c>
      <c r="B1059" s="15" t="s">
        <v>19</v>
      </c>
      <c r="C1059" s="17">
        <v>416</v>
      </c>
      <c r="D1059" s="14" t="s">
        <v>81</v>
      </c>
      <c r="E1059" s="14" t="str">
        <f t="shared" si="16"/>
        <v>אשדוד. מספר סניף: 416</v>
      </c>
      <c r="F1059" s="14" t="s">
        <v>4017</v>
      </c>
      <c r="G1059" s="14" t="s">
        <v>81</v>
      </c>
      <c r="H1059" s="14">
        <v>7727201</v>
      </c>
      <c r="I1059" s="14"/>
      <c r="J1059" s="14" t="s">
        <v>4018</v>
      </c>
      <c r="K1059" s="14" t="s">
        <v>4019</v>
      </c>
      <c r="L1059" s="14" t="s">
        <v>3972</v>
      </c>
      <c r="M1059" s="14" t="s">
        <v>285</v>
      </c>
      <c r="N1059" s="14"/>
      <c r="O1059" s="14" t="s">
        <v>84</v>
      </c>
      <c r="P1059" s="14" t="s">
        <v>113</v>
      </c>
      <c r="Q1059" s="14"/>
      <c r="R1059" s="14"/>
      <c r="S1059" s="14"/>
      <c r="T1059" s="14">
        <v>166480</v>
      </c>
      <c r="U1059" s="14">
        <v>635130</v>
      </c>
    </row>
    <row r="1060" spans="1:21">
      <c r="A1060" s="17">
        <v>20</v>
      </c>
      <c r="B1060" s="15" t="s">
        <v>19</v>
      </c>
      <c r="C1060" s="17">
        <v>417</v>
      </c>
      <c r="D1060" s="14" t="s">
        <v>4020</v>
      </c>
      <c r="E1060" s="14" t="str">
        <f t="shared" si="16"/>
        <v>גאולה י-ם. מספר סניף: 417</v>
      </c>
      <c r="F1060" s="14" t="s">
        <v>4021</v>
      </c>
      <c r="G1060" s="14" t="s">
        <v>62</v>
      </c>
      <c r="H1060" s="14">
        <v>9550127</v>
      </c>
      <c r="I1060" s="14"/>
      <c r="J1060" s="14" t="s">
        <v>4022</v>
      </c>
      <c r="K1060" s="14" t="s">
        <v>4023</v>
      </c>
      <c r="L1060" s="14" t="s">
        <v>3972</v>
      </c>
      <c r="M1060" s="14" t="s">
        <v>285</v>
      </c>
      <c r="N1060" s="14" t="s">
        <v>74</v>
      </c>
      <c r="O1060" s="14" t="s">
        <v>68</v>
      </c>
      <c r="P1060" s="14" t="s">
        <v>113</v>
      </c>
      <c r="Q1060" s="14"/>
      <c r="R1060" s="14"/>
      <c r="S1060" s="14"/>
      <c r="T1060" s="14">
        <v>220606</v>
      </c>
      <c r="U1060" s="14">
        <v>632920</v>
      </c>
    </row>
    <row r="1061" spans="1:21">
      <c r="A1061" s="17">
        <v>20</v>
      </c>
      <c r="B1061" s="15" t="s">
        <v>19</v>
      </c>
      <c r="C1061" s="17">
        <v>418</v>
      </c>
      <c r="D1061" s="14" t="s">
        <v>4024</v>
      </c>
      <c r="E1061" s="14" t="str">
        <f t="shared" si="16"/>
        <v>קרית שדה התעופה. מספר סניף: 418</v>
      </c>
      <c r="F1061" s="14" t="s">
        <v>4025</v>
      </c>
      <c r="G1061" s="14" t="s">
        <v>3486</v>
      </c>
      <c r="H1061" s="14">
        <v>7010000</v>
      </c>
      <c r="I1061" s="14"/>
      <c r="J1061" s="14" t="s">
        <v>4026</v>
      </c>
      <c r="K1061" s="14" t="s">
        <v>4027</v>
      </c>
      <c r="L1061" s="14" t="s">
        <v>3972</v>
      </c>
      <c r="M1061" s="14" t="s">
        <v>285</v>
      </c>
      <c r="N1061" s="14" t="s">
        <v>74</v>
      </c>
      <c r="O1061" s="14" t="s">
        <v>68</v>
      </c>
      <c r="P1061" s="14" t="s">
        <v>113</v>
      </c>
      <c r="Q1061" s="14"/>
      <c r="R1061" s="14"/>
      <c r="S1061" s="14"/>
      <c r="T1061" s="14">
        <v>190300</v>
      </c>
      <c r="U1061" s="14">
        <v>650600</v>
      </c>
    </row>
    <row r="1062" spans="1:21">
      <c r="A1062" s="17">
        <v>20</v>
      </c>
      <c r="B1062" s="15" t="s">
        <v>19</v>
      </c>
      <c r="C1062" s="17">
        <v>419</v>
      </c>
      <c r="D1062" s="14" t="s">
        <v>4028</v>
      </c>
      <c r="E1062" s="14" t="str">
        <f t="shared" si="16"/>
        <v>אזור תעשיה חולון. מספר סניף: 419</v>
      </c>
      <c r="F1062" s="14" t="s">
        <v>4029</v>
      </c>
      <c r="G1062" s="14" t="s">
        <v>72</v>
      </c>
      <c r="H1062" s="14">
        <v>5885325</v>
      </c>
      <c r="I1062" s="14"/>
      <c r="J1062" s="14" t="s">
        <v>4030</v>
      </c>
      <c r="K1062" s="14" t="s">
        <v>4031</v>
      </c>
      <c r="L1062" s="14" t="s">
        <v>3972</v>
      </c>
      <c r="M1062" s="14" t="s">
        <v>285</v>
      </c>
      <c r="N1062" s="14" t="s">
        <v>74</v>
      </c>
      <c r="O1062" s="14" t="s">
        <v>68</v>
      </c>
      <c r="P1062" s="14" t="s">
        <v>113</v>
      </c>
      <c r="Q1062" s="14"/>
      <c r="R1062" s="14"/>
      <c r="S1062" s="14"/>
      <c r="T1062" s="14">
        <v>181759</v>
      </c>
      <c r="U1062" s="14">
        <v>657806</v>
      </c>
    </row>
    <row r="1063" spans="1:21">
      <c r="A1063" s="17">
        <v>20</v>
      </c>
      <c r="B1063" s="15" t="s">
        <v>19</v>
      </c>
      <c r="C1063" s="17">
        <v>420</v>
      </c>
      <c r="D1063" s="14" t="s">
        <v>78</v>
      </c>
      <c r="E1063" s="14" t="str">
        <f t="shared" si="16"/>
        <v>חדרה. מספר סניף: 420</v>
      </c>
      <c r="F1063" s="14" t="s">
        <v>4032</v>
      </c>
      <c r="G1063" s="14" t="s">
        <v>78</v>
      </c>
      <c r="H1063" s="14">
        <v>3820421</v>
      </c>
      <c r="I1063" s="14"/>
      <c r="J1063" s="14" t="s">
        <v>4033</v>
      </c>
      <c r="K1063" s="14" t="s">
        <v>4034</v>
      </c>
      <c r="L1063" s="14" t="s">
        <v>3972</v>
      </c>
      <c r="M1063" s="14" t="s">
        <v>285</v>
      </c>
      <c r="N1063" s="14"/>
      <c r="O1063" s="14" t="s">
        <v>84</v>
      </c>
      <c r="P1063" s="14" t="s">
        <v>113</v>
      </c>
      <c r="Q1063" s="14"/>
      <c r="R1063" s="14"/>
      <c r="S1063" s="14"/>
      <c r="T1063" s="14">
        <v>192563</v>
      </c>
      <c r="U1063" s="14">
        <v>704710</v>
      </c>
    </row>
    <row r="1064" spans="1:21">
      <c r="A1064" s="17">
        <v>20</v>
      </c>
      <c r="B1064" s="15" t="s">
        <v>19</v>
      </c>
      <c r="C1064" s="17">
        <v>421</v>
      </c>
      <c r="D1064" s="14" t="s">
        <v>4035</v>
      </c>
      <c r="E1064" s="14" t="str">
        <f t="shared" si="16"/>
        <v>גן העיר. מספר סניף: 421</v>
      </c>
      <c r="F1064" s="14" t="s">
        <v>925</v>
      </c>
      <c r="G1064" s="14" t="s">
        <v>88</v>
      </c>
      <c r="H1064" s="14">
        <v>6416202</v>
      </c>
      <c r="I1064" s="14"/>
      <c r="J1064" s="14" t="s">
        <v>4036</v>
      </c>
      <c r="K1064" s="14" t="s">
        <v>4037</v>
      </c>
      <c r="L1064" s="14" t="s">
        <v>3972</v>
      </c>
      <c r="M1064" s="14" t="s">
        <v>285</v>
      </c>
      <c r="N1064" s="14" t="s">
        <v>74</v>
      </c>
      <c r="O1064" s="14" t="s">
        <v>68</v>
      </c>
      <c r="P1064" s="14" t="s">
        <v>113</v>
      </c>
      <c r="Q1064" s="14"/>
      <c r="R1064" s="14"/>
      <c r="S1064" s="14"/>
      <c r="T1064" s="14">
        <v>179481</v>
      </c>
      <c r="U1064" s="14">
        <v>665535</v>
      </c>
    </row>
    <row r="1065" spans="1:21">
      <c r="A1065" s="17">
        <v>20</v>
      </c>
      <c r="B1065" s="15" t="s">
        <v>19</v>
      </c>
      <c r="C1065" s="17">
        <v>422</v>
      </c>
      <c r="D1065" s="14" t="s">
        <v>4038</v>
      </c>
      <c r="E1065" s="14" t="str">
        <f t="shared" si="16"/>
        <v>מרכז עסקים נתניה. מספר סניף: 422</v>
      </c>
      <c r="F1065" s="14" t="s">
        <v>4039</v>
      </c>
      <c r="G1065" s="14" t="s">
        <v>148</v>
      </c>
      <c r="H1065" s="14">
        <v>4243202</v>
      </c>
      <c r="I1065" s="14"/>
      <c r="J1065" s="14" t="s">
        <v>4040</v>
      </c>
      <c r="K1065" s="14" t="s">
        <v>4041</v>
      </c>
      <c r="L1065" s="14" t="s">
        <v>4042</v>
      </c>
      <c r="M1065" s="14" t="s">
        <v>285</v>
      </c>
      <c r="N1065" s="14"/>
      <c r="O1065" s="14" t="s">
        <v>84</v>
      </c>
      <c r="P1065" s="14" t="s">
        <v>113</v>
      </c>
      <c r="Q1065" s="14"/>
      <c r="R1065" s="14"/>
      <c r="S1065" s="14"/>
      <c r="T1065" s="14">
        <v>186700</v>
      </c>
      <c r="U1065" s="14">
        <v>692800</v>
      </c>
    </row>
    <row r="1066" spans="1:21">
      <c r="A1066" s="17">
        <v>20</v>
      </c>
      <c r="B1066" s="15" t="s">
        <v>19</v>
      </c>
      <c r="C1066" s="17">
        <v>423</v>
      </c>
      <c r="D1066" s="14" t="s">
        <v>416</v>
      </c>
      <c r="E1066" s="14" t="str">
        <f t="shared" si="16"/>
        <v>רעננה. מספר סניף: 423</v>
      </c>
      <c r="F1066" s="14" t="s">
        <v>4043</v>
      </c>
      <c r="G1066" s="14" t="s">
        <v>416</v>
      </c>
      <c r="H1066" s="14">
        <v>4345001</v>
      </c>
      <c r="I1066" s="14"/>
      <c r="J1066" s="14" t="s">
        <v>4044</v>
      </c>
      <c r="K1066" s="14" t="s">
        <v>4045</v>
      </c>
      <c r="L1066" s="14" t="s">
        <v>3972</v>
      </c>
      <c r="M1066" s="14" t="s">
        <v>285</v>
      </c>
      <c r="N1066" s="14"/>
      <c r="O1066" s="14" t="s">
        <v>84</v>
      </c>
      <c r="P1066" s="14" t="s">
        <v>113</v>
      </c>
      <c r="Q1066" s="14"/>
      <c r="R1066" s="14"/>
      <c r="S1066" s="14"/>
      <c r="T1066" s="14">
        <v>188622</v>
      </c>
      <c r="U1066" s="14">
        <v>676334</v>
      </c>
    </row>
    <row r="1067" spans="1:21">
      <c r="A1067" s="17">
        <v>20</v>
      </c>
      <c r="B1067" s="15" t="s">
        <v>19</v>
      </c>
      <c r="C1067" s="17">
        <v>424</v>
      </c>
      <c r="D1067" s="14" t="s">
        <v>101</v>
      </c>
      <c r="E1067" s="14" t="str">
        <f t="shared" si="16"/>
        <v>כפר סבא. מספר סניף: 424</v>
      </c>
      <c r="F1067" s="14" t="s">
        <v>4046</v>
      </c>
      <c r="G1067" s="14" t="s">
        <v>101</v>
      </c>
      <c r="H1067" s="14">
        <v>4420313</v>
      </c>
      <c r="I1067" s="14"/>
      <c r="J1067" s="14" t="s">
        <v>4047</v>
      </c>
      <c r="K1067" s="14" t="s">
        <v>4048</v>
      </c>
      <c r="L1067" s="14" t="s">
        <v>3972</v>
      </c>
      <c r="M1067" s="14" t="s">
        <v>285</v>
      </c>
      <c r="N1067" s="14"/>
      <c r="O1067" s="14" t="s">
        <v>84</v>
      </c>
      <c r="P1067" s="14" t="s">
        <v>113</v>
      </c>
      <c r="Q1067" s="14"/>
      <c r="R1067" s="14"/>
      <c r="S1067" s="14"/>
      <c r="T1067" s="14">
        <v>191738</v>
      </c>
      <c r="U1067" s="14">
        <v>675724</v>
      </c>
    </row>
    <row r="1068" spans="1:21">
      <c r="A1068" s="17">
        <v>20</v>
      </c>
      <c r="B1068" s="15" t="s">
        <v>19</v>
      </c>
      <c r="C1068" s="17">
        <v>425</v>
      </c>
      <c r="D1068" s="14" t="s">
        <v>209</v>
      </c>
      <c r="E1068" s="14" t="str">
        <f t="shared" si="16"/>
        <v>בת ים. מספר סניף: 425</v>
      </c>
      <c r="F1068" s="14" t="s">
        <v>4049</v>
      </c>
      <c r="G1068" s="14" t="s">
        <v>209</v>
      </c>
      <c r="H1068" s="14">
        <v>5931704</v>
      </c>
      <c r="I1068" s="14"/>
      <c r="J1068" s="14" t="s">
        <v>4050</v>
      </c>
      <c r="K1068" s="14" t="s">
        <v>4051</v>
      </c>
      <c r="L1068" s="14" t="s">
        <v>3972</v>
      </c>
      <c r="M1068" s="14" t="s">
        <v>285</v>
      </c>
      <c r="N1068" s="14"/>
      <c r="O1068" s="14" t="s">
        <v>84</v>
      </c>
      <c r="P1068" s="14" t="s">
        <v>113</v>
      </c>
      <c r="Q1068" s="14"/>
      <c r="R1068" s="14"/>
      <c r="S1068" s="14"/>
      <c r="T1068" s="14">
        <v>176113</v>
      </c>
      <c r="U1068" s="14">
        <v>659398</v>
      </c>
    </row>
    <row r="1069" spans="1:21">
      <c r="A1069" s="17">
        <v>20</v>
      </c>
      <c r="B1069" s="15" t="s">
        <v>19</v>
      </c>
      <c r="C1069" s="17">
        <v>426</v>
      </c>
      <c r="D1069" s="14" t="s">
        <v>4052</v>
      </c>
      <c r="E1069" s="14" t="str">
        <f t="shared" si="16"/>
        <v>מרכז עסקים באר שבע. מספר סניף: 426</v>
      </c>
      <c r="F1069" s="14" t="s">
        <v>4053</v>
      </c>
      <c r="G1069" s="14" t="s">
        <v>98</v>
      </c>
      <c r="H1069" s="14">
        <v>8489616</v>
      </c>
      <c r="I1069" s="14"/>
      <c r="J1069" s="14" t="s">
        <v>4054</v>
      </c>
      <c r="K1069" s="14" t="s">
        <v>4055</v>
      </c>
      <c r="L1069" s="14" t="s">
        <v>3972</v>
      </c>
      <c r="M1069" s="14" t="s">
        <v>285</v>
      </c>
      <c r="N1069" s="14" t="s">
        <v>74</v>
      </c>
      <c r="O1069" s="14" t="s">
        <v>84</v>
      </c>
      <c r="P1069" s="14" t="s">
        <v>113</v>
      </c>
      <c r="Q1069" s="14"/>
      <c r="R1069" s="14"/>
      <c r="S1069" s="14"/>
      <c r="T1069" s="14">
        <v>180941</v>
      </c>
      <c r="U1069" s="14">
        <v>572719</v>
      </c>
    </row>
    <row r="1070" spans="1:21">
      <c r="A1070" s="17">
        <v>20</v>
      </c>
      <c r="B1070" s="15" t="s">
        <v>19</v>
      </c>
      <c r="C1070" s="17">
        <v>427</v>
      </c>
      <c r="D1070" s="14" t="s">
        <v>129</v>
      </c>
      <c r="E1070" s="14" t="str">
        <f t="shared" si="16"/>
        <v>אשקלון. מספר סניף: 427</v>
      </c>
      <c r="F1070" s="14" t="s">
        <v>4056</v>
      </c>
      <c r="G1070" s="14" t="s">
        <v>129</v>
      </c>
      <c r="H1070" s="14">
        <v>7862305</v>
      </c>
      <c r="I1070" s="14"/>
      <c r="J1070" s="14" t="s">
        <v>4057</v>
      </c>
      <c r="K1070" s="14" t="s">
        <v>4058</v>
      </c>
      <c r="L1070" s="14" t="s">
        <v>3972</v>
      </c>
      <c r="M1070" s="14" t="s">
        <v>285</v>
      </c>
      <c r="N1070" s="14"/>
      <c r="O1070" s="14" t="s">
        <v>84</v>
      </c>
      <c r="P1070" s="14" t="s">
        <v>113</v>
      </c>
      <c r="Q1070" s="14"/>
      <c r="R1070" s="14"/>
      <c r="S1070" s="14"/>
      <c r="T1070" s="14">
        <v>160946</v>
      </c>
      <c r="U1070" s="14">
        <v>618967</v>
      </c>
    </row>
    <row r="1071" spans="1:21">
      <c r="A1071" s="17">
        <v>20</v>
      </c>
      <c r="B1071" s="15" t="s">
        <v>19</v>
      </c>
      <c r="C1071" s="17">
        <v>428</v>
      </c>
      <c r="D1071" s="14" t="s">
        <v>867</v>
      </c>
      <c r="E1071" s="14" t="str">
        <f t="shared" si="16"/>
        <v>נתיבות. מספר סניף: 428</v>
      </c>
      <c r="F1071" s="14" t="s">
        <v>4059</v>
      </c>
      <c r="G1071" s="14" t="s">
        <v>867</v>
      </c>
      <c r="H1071" s="14">
        <v>8777211</v>
      </c>
      <c r="I1071" s="14"/>
      <c r="J1071" s="14" t="s">
        <v>4060</v>
      </c>
      <c r="K1071" s="14" t="s">
        <v>4061</v>
      </c>
      <c r="L1071" s="14" t="s">
        <v>3972</v>
      </c>
      <c r="M1071" s="14" t="s">
        <v>285</v>
      </c>
      <c r="N1071" s="14"/>
      <c r="O1071" s="14" t="s">
        <v>84</v>
      </c>
      <c r="P1071" s="14" t="s">
        <v>113</v>
      </c>
      <c r="Q1071" s="14"/>
      <c r="R1071" s="14"/>
      <c r="S1071" s="14"/>
      <c r="T1071" s="14">
        <v>161908</v>
      </c>
      <c r="U1071" s="14">
        <v>592623</v>
      </c>
    </row>
    <row r="1072" spans="1:21">
      <c r="A1072" s="17">
        <v>20</v>
      </c>
      <c r="B1072" s="15" t="s">
        <v>19</v>
      </c>
      <c r="C1072" s="17">
        <v>429</v>
      </c>
      <c r="D1072" s="14" t="s">
        <v>4062</v>
      </c>
      <c r="E1072" s="14" t="str">
        <f t="shared" si="16"/>
        <v>מרכז עסקים פ"ת. מספר סניף: 429</v>
      </c>
      <c r="F1072" s="14" t="s">
        <v>4063</v>
      </c>
      <c r="G1072" s="14" t="s">
        <v>107</v>
      </c>
      <c r="H1072" s="14">
        <v>4926124</v>
      </c>
      <c r="I1072" s="14"/>
      <c r="J1072" s="14" t="s">
        <v>4064</v>
      </c>
      <c r="K1072" s="14" t="s">
        <v>4065</v>
      </c>
      <c r="L1072" s="14" t="s">
        <v>3972</v>
      </c>
      <c r="M1072" s="14" t="s">
        <v>66</v>
      </c>
      <c r="N1072" s="14"/>
      <c r="O1072" s="14" t="s">
        <v>84</v>
      </c>
      <c r="P1072" s="14" t="s">
        <v>113</v>
      </c>
      <c r="Q1072" s="14"/>
      <c r="R1072" s="14"/>
      <c r="S1072" s="14"/>
      <c r="T1072" s="14">
        <v>189377</v>
      </c>
      <c r="U1072" s="14">
        <v>666547</v>
      </c>
    </row>
    <row r="1073" spans="1:21">
      <c r="A1073" s="17">
        <v>20</v>
      </c>
      <c r="B1073" s="15" t="s">
        <v>19</v>
      </c>
      <c r="C1073" s="17">
        <v>430</v>
      </c>
      <c r="D1073" s="14" t="s">
        <v>4066</v>
      </c>
      <c r="E1073" s="14" t="str">
        <f t="shared" si="16"/>
        <v>טרפון. מספר סניף: 430</v>
      </c>
      <c r="F1073" s="14" t="s">
        <v>4067</v>
      </c>
      <c r="G1073" s="14" t="s">
        <v>295</v>
      </c>
      <c r="H1073" s="14">
        <v>5141901</v>
      </c>
      <c r="I1073" s="14"/>
      <c r="J1073" s="14" t="s">
        <v>4068</v>
      </c>
      <c r="K1073" s="14" t="s">
        <v>4069</v>
      </c>
      <c r="L1073" s="14" t="s">
        <v>3972</v>
      </c>
      <c r="M1073" s="14" t="s">
        <v>66</v>
      </c>
      <c r="N1073" s="14"/>
      <c r="O1073" s="14" t="s">
        <v>84</v>
      </c>
      <c r="P1073" s="14" t="s">
        <v>113</v>
      </c>
      <c r="Q1073" s="14"/>
      <c r="R1073" s="14"/>
      <c r="S1073" s="14"/>
      <c r="T1073" s="14">
        <v>183940</v>
      </c>
      <c r="U1073" s="14">
        <v>665976</v>
      </c>
    </row>
    <row r="1074" spans="1:21">
      <c r="A1074" s="17">
        <v>20</v>
      </c>
      <c r="B1074" s="15" t="s">
        <v>19</v>
      </c>
      <c r="C1074" s="17">
        <v>431</v>
      </c>
      <c r="D1074" s="14" t="s">
        <v>4070</v>
      </c>
      <c r="E1074" s="14" t="str">
        <f t="shared" si="16"/>
        <v>רמת סיב פתח תקוה. מספר סניף: 431</v>
      </c>
      <c r="F1074" s="14" t="s">
        <v>4071</v>
      </c>
      <c r="G1074" s="14" t="s">
        <v>107</v>
      </c>
      <c r="H1074" s="14">
        <v>4949363</v>
      </c>
      <c r="I1074" s="14"/>
      <c r="J1074" s="14" t="s">
        <v>4072</v>
      </c>
      <c r="K1074" s="14" t="s">
        <v>4073</v>
      </c>
      <c r="L1074" s="14" t="s">
        <v>3972</v>
      </c>
      <c r="M1074" s="14" t="s">
        <v>285</v>
      </c>
      <c r="N1074" s="14" t="s">
        <v>74</v>
      </c>
      <c r="O1074" s="14" t="s">
        <v>68</v>
      </c>
      <c r="P1074" s="14" t="s">
        <v>113</v>
      </c>
      <c r="Q1074" s="14"/>
      <c r="R1074" s="14"/>
      <c r="S1074" s="14"/>
      <c r="T1074" s="14">
        <v>186624</v>
      </c>
      <c r="U1074" s="14">
        <v>666545</v>
      </c>
    </row>
    <row r="1075" spans="1:21">
      <c r="A1075" s="17">
        <v>20</v>
      </c>
      <c r="B1075" s="15" t="s">
        <v>19</v>
      </c>
      <c r="C1075" s="17">
        <v>432</v>
      </c>
      <c r="D1075" s="14" t="s">
        <v>1141</v>
      </c>
      <c r="E1075" s="14" t="str">
        <f t="shared" si="16"/>
        <v>רמלה. מספר סניף: 432</v>
      </c>
      <c r="F1075" s="14" t="s">
        <v>4074</v>
      </c>
      <c r="G1075" s="14" t="s">
        <v>1141</v>
      </c>
      <c r="H1075" s="14">
        <v>7240501</v>
      </c>
      <c r="I1075" s="14"/>
      <c r="J1075" s="14" t="s">
        <v>4075</v>
      </c>
      <c r="K1075" s="14" t="s">
        <v>4076</v>
      </c>
      <c r="L1075" s="14" t="s">
        <v>3972</v>
      </c>
      <c r="M1075" s="14" t="s">
        <v>285</v>
      </c>
      <c r="N1075" s="14" t="s">
        <v>74</v>
      </c>
      <c r="O1075" s="14" t="s">
        <v>68</v>
      </c>
      <c r="P1075" s="14" t="s">
        <v>113</v>
      </c>
      <c r="Q1075" s="14"/>
      <c r="R1075" s="14"/>
      <c r="S1075" s="14"/>
      <c r="T1075" s="14">
        <v>188132</v>
      </c>
      <c r="U1075" s="14">
        <v>648289</v>
      </c>
    </row>
    <row r="1076" spans="1:21">
      <c r="A1076" s="17">
        <v>20</v>
      </c>
      <c r="B1076" s="15" t="s">
        <v>19</v>
      </c>
      <c r="C1076" s="17">
        <v>433</v>
      </c>
      <c r="D1076" s="14" t="s">
        <v>1123</v>
      </c>
      <c r="E1076" s="14" t="str">
        <f t="shared" si="16"/>
        <v>קרית גת. מספר סניף: 433</v>
      </c>
      <c r="F1076" s="14" t="s">
        <v>4077</v>
      </c>
      <c r="G1076" s="14" t="s">
        <v>1123</v>
      </c>
      <c r="H1076" s="14">
        <v>8201802</v>
      </c>
      <c r="I1076" s="14"/>
      <c r="J1076" s="14" t="s">
        <v>4078</v>
      </c>
      <c r="K1076" s="14" t="s">
        <v>4079</v>
      </c>
      <c r="L1076" s="14" t="s">
        <v>3972</v>
      </c>
      <c r="M1076" s="14" t="s">
        <v>285</v>
      </c>
      <c r="N1076" s="14" t="s">
        <v>74</v>
      </c>
      <c r="O1076" s="14" t="s">
        <v>68</v>
      </c>
      <c r="P1076" s="14" t="s">
        <v>113</v>
      </c>
      <c r="Q1076" s="14"/>
      <c r="R1076" s="14"/>
      <c r="S1076" s="14"/>
      <c r="T1076" s="14">
        <v>178538</v>
      </c>
      <c r="U1076" s="14">
        <v>612829</v>
      </c>
    </row>
    <row r="1077" spans="1:21">
      <c r="A1077" s="17">
        <v>20</v>
      </c>
      <c r="B1077" s="15" t="s">
        <v>19</v>
      </c>
      <c r="C1077" s="17">
        <v>434</v>
      </c>
      <c r="D1077" s="14" t="s">
        <v>233</v>
      </c>
      <c r="E1077" s="14" t="str">
        <f t="shared" si="16"/>
        <v>רחובות. מספר סניף: 434</v>
      </c>
      <c r="F1077" s="14" t="s">
        <v>4080</v>
      </c>
      <c r="G1077" s="14" t="s">
        <v>233</v>
      </c>
      <c r="H1077" s="14">
        <v>7626713</v>
      </c>
      <c r="I1077" s="14"/>
      <c r="J1077" s="14" t="s">
        <v>4081</v>
      </c>
      <c r="K1077" s="14" t="s">
        <v>4082</v>
      </c>
      <c r="L1077" s="14" t="s">
        <v>3972</v>
      </c>
      <c r="M1077" s="14" t="s">
        <v>285</v>
      </c>
      <c r="N1077" s="14"/>
      <c r="O1077" s="14" t="s">
        <v>84</v>
      </c>
      <c r="P1077" s="14" t="s">
        <v>113</v>
      </c>
      <c r="Q1077" s="14"/>
      <c r="R1077" s="14"/>
      <c r="S1077" s="14"/>
      <c r="T1077" s="14">
        <v>182192</v>
      </c>
      <c r="U1077" s="14">
        <v>644922</v>
      </c>
    </row>
    <row r="1078" spans="1:21">
      <c r="A1078" s="17">
        <v>20</v>
      </c>
      <c r="B1078" s="15" t="s">
        <v>19</v>
      </c>
      <c r="C1078" s="17">
        <v>435</v>
      </c>
      <c r="D1078" s="14" t="s">
        <v>157</v>
      </c>
      <c r="E1078" s="14" t="str">
        <f t="shared" si="16"/>
        <v>ראשון לציון. מספר סניף: 435</v>
      </c>
      <c r="F1078" s="14" t="s">
        <v>2964</v>
      </c>
      <c r="G1078" s="14" t="s">
        <v>157</v>
      </c>
      <c r="H1078" s="14">
        <v>7526729</v>
      </c>
      <c r="I1078" s="14"/>
      <c r="J1078" s="14" t="s">
        <v>4083</v>
      </c>
      <c r="K1078" s="14" t="s">
        <v>4084</v>
      </c>
      <c r="L1078" s="14" t="s">
        <v>3972</v>
      </c>
      <c r="M1078" s="14" t="s">
        <v>285</v>
      </c>
      <c r="N1078" s="14"/>
      <c r="O1078" s="14" t="s">
        <v>84</v>
      </c>
      <c r="P1078" s="14" t="s">
        <v>113</v>
      </c>
      <c r="Q1078" s="14"/>
      <c r="R1078" s="14"/>
      <c r="S1078" s="14"/>
      <c r="T1078" s="14">
        <v>181516</v>
      </c>
      <c r="U1078" s="14">
        <v>652568</v>
      </c>
    </row>
    <row r="1079" spans="1:21">
      <c r="A1079" s="17">
        <v>20</v>
      </c>
      <c r="B1079" s="15" t="s">
        <v>19</v>
      </c>
      <c r="C1079" s="17">
        <v>436</v>
      </c>
      <c r="D1079" s="14" t="s">
        <v>1316</v>
      </c>
      <c r="E1079" s="14" t="str">
        <f t="shared" si="16"/>
        <v>חצרות יפו. מספר סניף: 436</v>
      </c>
      <c r="F1079" s="14" t="s">
        <v>3982</v>
      </c>
      <c r="G1079" s="14" t="s">
        <v>88</v>
      </c>
      <c r="H1079" s="14">
        <v>6811114</v>
      </c>
      <c r="I1079" s="14"/>
      <c r="J1079" s="14" t="s">
        <v>3983</v>
      </c>
      <c r="K1079" s="14" t="s">
        <v>3984</v>
      </c>
      <c r="L1079" s="14" t="s">
        <v>3972</v>
      </c>
      <c r="M1079" s="14" t="s">
        <v>285</v>
      </c>
      <c r="N1079" s="14" t="s">
        <v>74</v>
      </c>
      <c r="O1079" s="14" t="s">
        <v>68</v>
      </c>
      <c r="P1079" s="14" t="s">
        <v>113</v>
      </c>
      <c r="Q1079" s="14"/>
      <c r="R1079" s="14"/>
      <c r="S1079" s="14"/>
      <c r="T1079" s="14">
        <v>177505</v>
      </c>
      <c r="U1079" s="14">
        <v>662477</v>
      </c>
    </row>
    <row r="1080" spans="1:21">
      <c r="A1080" s="17">
        <v>20</v>
      </c>
      <c r="B1080" s="15" t="s">
        <v>19</v>
      </c>
      <c r="C1080" s="17">
        <v>437</v>
      </c>
      <c r="D1080" s="14" t="s">
        <v>864</v>
      </c>
      <c r="E1080" s="14" t="str">
        <f t="shared" si="16"/>
        <v>אופקים. מספר סניף: 437</v>
      </c>
      <c r="F1080" s="14" t="s">
        <v>4085</v>
      </c>
      <c r="G1080" s="14" t="s">
        <v>864</v>
      </c>
      <c r="H1080" s="14">
        <v>8757100</v>
      </c>
      <c r="I1080" s="14"/>
      <c r="J1080" s="14" t="s">
        <v>4086</v>
      </c>
      <c r="K1080" s="14" t="s">
        <v>4087</v>
      </c>
      <c r="L1080" s="14" t="s">
        <v>3972</v>
      </c>
      <c r="M1080" s="14" t="s">
        <v>285</v>
      </c>
      <c r="N1080" s="14" t="s">
        <v>74</v>
      </c>
      <c r="O1080" s="14" t="s">
        <v>68</v>
      </c>
      <c r="P1080" s="14" t="s">
        <v>113</v>
      </c>
      <c r="Q1080" s="14"/>
      <c r="R1080" s="14"/>
      <c r="S1080" s="14"/>
      <c r="T1080" s="14">
        <v>163900</v>
      </c>
      <c r="U1080" s="14">
        <v>580500</v>
      </c>
    </row>
    <row r="1081" spans="1:21">
      <c r="A1081" s="17">
        <v>20</v>
      </c>
      <c r="B1081" s="15" t="s">
        <v>19</v>
      </c>
      <c r="C1081" s="17">
        <v>438</v>
      </c>
      <c r="D1081" s="14" t="s">
        <v>4088</v>
      </c>
      <c r="E1081" s="14" t="str">
        <f t="shared" si="16"/>
        <v>קניון אורות. מספר סניף: 438</v>
      </c>
      <c r="F1081" s="14" t="s">
        <v>4089</v>
      </c>
      <c r="G1081" s="14" t="s">
        <v>2863</v>
      </c>
      <c r="H1081" s="14">
        <v>3060000</v>
      </c>
      <c r="I1081" s="14"/>
      <c r="J1081" s="14" t="s">
        <v>4090</v>
      </c>
      <c r="K1081" s="14" t="s">
        <v>4091</v>
      </c>
      <c r="L1081" s="14" t="s">
        <v>3972</v>
      </c>
      <c r="M1081" s="14" t="s">
        <v>285</v>
      </c>
      <c r="N1081" s="14"/>
      <c r="O1081" s="14" t="s">
        <v>84</v>
      </c>
      <c r="P1081" s="14" t="s">
        <v>113</v>
      </c>
      <c r="Q1081" s="14"/>
      <c r="R1081" s="14"/>
      <c r="S1081" s="14"/>
      <c r="T1081" s="14">
        <v>192500</v>
      </c>
      <c r="U1081" s="14">
        <v>712700</v>
      </c>
    </row>
    <row r="1082" spans="1:21">
      <c r="A1082" s="17">
        <v>20</v>
      </c>
      <c r="B1082" s="15" t="s">
        <v>19</v>
      </c>
      <c r="C1082" s="17">
        <v>439</v>
      </c>
      <c r="D1082" s="14" t="s">
        <v>1211</v>
      </c>
      <c r="E1082" s="14" t="str">
        <f t="shared" si="16"/>
        <v>בית שאן. מספר סניף: 439</v>
      </c>
      <c r="F1082" s="14" t="s">
        <v>4092</v>
      </c>
      <c r="G1082" s="14" t="s">
        <v>1211</v>
      </c>
      <c r="H1082" s="14">
        <v>1173616</v>
      </c>
      <c r="I1082" s="14"/>
      <c r="J1082" s="14" t="s">
        <v>4093</v>
      </c>
      <c r="K1082" s="14" t="s">
        <v>4094</v>
      </c>
      <c r="L1082" s="14" t="s">
        <v>3972</v>
      </c>
      <c r="M1082" s="14" t="s">
        <v>285</v>
      </c>
      <c r="N1082" s="14" t="s">
        <v>67</v>
      </c>
      <c r="O1082" s="14" t="s">
        <v>68</v>
      </c>
      <c r="P1082" s="14" t="s">
        <v>113</v>
      </c>
      <c r="Q1082" s="14"/>
      <c r="R1082" s="14"/>
      <c r="S1082" s="14"/>
      <c r="T1082" s="14">
        <v>246579</v>
      </c>
      <c r="U1082" s="14">
        <v>712269</v>
      </c>
    </row>
    <row r="1083" spans="1:21">
      <c r="A1083" s="17">
        <v>20</v>
      </c>
      <c r="B1083" s="15" t="s">
        <v>19</v>
      </c>
      <c r="C1083" s="17">
        <v>440</v>
      </c>
      <c r="D1083" s="14" t="s">
        <v>4095</v>
      </c>
      <c r="E1083" s="14" t="str">
        <f t="shared" si="16"/>
        <v>סקטור תפעול מט"ח. מספר סניף: 440</v>
      </c>
      <c r="F1083" s="14" t="s">
        <v>4096</v>
      </c>
      <c r="G1083" s="14" t="s">
        <v>146</v>
      </c>
      <c r="H1083" s="14">
        <v>5252007</v>
      </c>
      <c r="I1083" s="14"/>
      <c r="J1083" s="14" t="s">
        <v>4097</v>
      </c>
      <c r="K1083" s="14" t="s">
        <v>4098</v>
      </c>
      <c r="L1083" s="14"/>
      <c r="M1083" s="14" t="s">
        <v>285</v>
      </c>
      <c r="N1083" s="14"/>
      <c r="O1083" s="14" t="s">
        <v>576</v>
      </c>
      <c r="P1083" s="14" t="s">
        <v>113</v>
      </c>
      <c r="Q1083" s="14"/>
      <c r="R1083" s="14"/>
      <c r="S1083" s="14"/>
      <c r="T1083" s="14">
        <v>181657</v>
      </c>
      <c r="U1083" s="14">
        <v>665651</v>
      </c>
    </row>
    <row r="1084" spans="1:21">
      <c r="A1084" s="17">
        <v>20</v>
      </c>
      <c r="B1084" s="15" t="s">
        <v>19</v>
      </c>
      <c r="C1084" s="17">
        <v>441</v>
      </c>
      <c r="D1084" s="14" t="s">
        <v>4099</v>
      </c>
      <c r="E1084" s="14" t="str">
        <f t="shared" si="16"/>
        <v>חיפה הדר. מספר סניף: 441</v>
      </c>
      <c r="F1084" s="14" t="s">
        <v>4100</v>
      </c>
      <c r="G1084" s="14" t="s">
        <v>174</v>
      </c>
      <c r="H1084" s="14">
        <v>3310405</v>
      </c>
      <c r="I1084" s="14"/>
      <c r="J1084" s="14" t="s">
        <v>4101</v>
      </c>
      <c r="K1084" s="14" t="s">
        <v>4102</v>
      </c>
      <c r="L1084" s="14" t="s">
        <v>3972</v>
      </c>
      <c r="M1084" s="14" t="s">
        <v>285</v>
      </c>
      <c r="N1084" s="14"/>
      <c r="O1084" s="14" t="s">
        <v>84</v>
      </c>
      <c r="P1084" s="14" t="s">
        <v>113</v>
      </c>
      <c r="Q1084" s="14"/>
      <c r="R1084" s="14"/>
      <c r="S1084" s="14"/>
      <c r="T1084" s="14">
        <v>199829</v>
      </c>
      <c r="U1084" s="14">
        <v>746448</v>
      </c>
    </row>
    <row r="1085" spans="1:21">
      <c r="A1085" s="17">
        <v>20</v>
      </c>
      <c r="B1085" s="15" t="s">
        <v>19</v>
      </c>
      <c r="C1085" s="17">
        <v>442</v>
      </c>
      <c r="D1085" s="14" t="s">
        <v>4103</v>
      </c>
      <c r="E1085" s="14" t="str">
        <f t="shared" si="16"/>
        <v>שלומי. מספר סניף: 442</v>
      </c>
      <c r="F1085" s="14" t="s">
        <v>4104</v>
      </c>
      <c r="G1085" s="14" t="s">
        <v>4103</v>
      </c>
      <c r="H1085" s="14">
        <v>2283200</v>
      </c>
      <c r="I1085" s="14"/>
      <c r="J1085" s="14" t="s">
        <v>4105</v>
      </c>
      <c r="K1085" s="14" t="s">
        <v>4106</v>
      </c>
      <c r="L1085" s="14" t="s">
        <v>3972</v>
      </c>
      <c r="M1085" s="14" t="s">
        <v>66</v>
      </c>
      <c r="N1085" s="14" t="s">
        <v>67</v>
      </c>
      <c r="O1085" s="14" t="s">
        <v>68</v>
      </c>
      <c r="P1085" s="14" t="s">
        <v>113</v>
      </c>
      <c r="Q1085" s="14"/>
      <c r="R1085" s="14"/>
      <c r="S1085" s="14"/>
      <c r="T1085" s="14">
        <v>213564</v>
      </c>
      <c r="U1085" s="14">
        <v>775674</v>
      </c>
    </row>
    <row r="1086" spans="1:21">
      <c r="A1086" s="17">
        <v>20</v>
      </c>
      <c r="B1086" s="15" t="s">
        <v>19</v>
      </c>
      <c r="C1086" s="17">
        <v>443</v>
      </c>
      <c r="D1086" s="14" t="s">
        <v>179</v>
      </c>
      <c r="E1086" s="14" t="str">
        <f t="shared" si="16"/>
        <v>נהריה. מספר סניף: 443</v>
      </c>
      <c r="F1086" s="14" t="s">
        <v>4107</v>
      </c>
      <c r="G1086" s="14" t="s">
        <v>179</v>
      </c>
      <c r="H1086" s="14">
        <v>2244433</v>
      </c>
      <c r="I1086" s="14"/>
      <c r="J1086" s="14" t="s">
        <v>4108</v>
      </c>
      <c r="K1086" s="14" t="s">
        <v>4109</v>
      </c>
      <c r="L1086" s="14" t="s">
        <v>3972</v>
      </c>
      <c r="M1086" s="14" t="s">
        <v>285</v>
      </c>
      <c r="N1086" s="14"/>
      <c r="O1086" s="14" t="s">
        <v>84</v>
      </c>
      <c r="P1086" s="14" t="s">
        <v>113</v>
      </c>
      <c r="Q1086" s="14"/>
      <c r="R1086" s="14"/>
      <c r="S1086" s="14"/>
      <c r="T1086" s="14">
        <v>209500</v>
      </c>
      <c r="U1086" s="14">
        <v>768000</v>
      </c>
    </row>
    <row r="1087" spans="1:21">
      <c r="A1087" s="17">
        <v>20</v>
      </c>
      <c r="B1087" s="15" t="s">
        <v>19</v>
      </c>
      <c r="C1087" s="17">
        <v>444</v>
      </c>
      <c r="D1087" s="14" t="s">
        <v>2275</v>
      </c>
      <c r="E1087" s="14" t="str">
        <f t="shared" si="16"/>
        <v>מרכז עסקים חיפה. מספר סניף: 444</v>
      </c>
      <c r="F1087" s="14" t="s">
        <v>4110</v>
      </c>
      <c r="G1087" s="14" t="s">
        <v>174</v>
      </c>
      <c r="H1087" s="14">
        <v>3309502</v>
      </c>
      <c r="I1087" s="14"/>
      <c r="J1087" s="14" t="s">
        <v>4111</v>
      </c>
      <c r="K1087" s="14" t="s">
        <v>4112</v>
      </c>
      <c r="L1087" s="14" t="s">
        <v>3972</v>
      </c>
      <c r="M1087" s="14" t="s">
        <v>66</v>
      </c>
      <c r="N1087" s="14" t="s">
        <v>74</v>
      </c>
      <c r="O1087" s="14" t="s">
        <v>68</v>
      </c>
      <c r="P1087" s="14" t="s">
        <v>113</v>
      </c>
      <c r="Q1087" s="14"/>
      <c r="R1087" s="14"/>
      <c r="S1087" s="14"/>
      <c r="T1087" s="14">
        <v>200465</v>
      </c>
      <c r="U1087" s="14">
        <v>746842</v>
      </c>
    </row>
    <row r="1088" spans="1:21">
      <c r="A1088" s="17">
        <v>20</v>
      </c>
      <c r="B1088" s="15" t="s">
        <v>19</v>
      </c>
      <c r="C1088" s="17">
        <v>445</v>
      </c>
      <c r="D1088" s="14" t="s">
        <v>1196</v>
      </c>
      <c r="E1088" s="14" t="str">
        <f t="shared" si="16"/>
        <v>עכו. מספר סניף: 445</v>
      </c>
      <c r="F1088" s="14" t="s">
        <v>4113</v>
      </c>
      <c r="G1088" s="14" t="s">
        <v>1196</v>
      </c>
      <c r="H1088" s="14">
        <v>2452202</v>
      </c>
      <c r="I1088" s="14"/>
      <c r="J1088" s="14" t="s">
        <v>4114</v>
      </c>
      <c r="K1088" s="14" t="s">
        <v>4115</v>
      </c>
      <c r="L1088" s="14" t="s">
        <v>3972</v>
      </c>
      <c r="M1088" s="14" t="s">
        <v>285</v>
      </c>
      <c r="N1088" s="14" t="s">
        <v>74</v>
      </c>
      <c r="O1088" s="14" t="s">
        <v>68</v>
      </c>
      <c r="P1088" s="14" t="s">
        <v>113</v>
      </c>
      <c r="Q1088" s="14"/>
      <c r="R1088" s="14"/>
      <c r="S1088" s="14"/>
      <c r="T1088" s="14">
        <v>207567</v>
      </c>
      <c r="U1088" s="14">
        <v>759013</v>
      </c>
    </row>
    <row r="1089" spans="1:21">
      <c r="A1089" s="17">
        <v>20</v>
      </c>
      <c r="B1089" s="15" t="s">
        <v>19</v>
      </c>
      <c r="C1089" s="17">
        <v>446</v>
      </c>
      <c r="D1089" s="14" t="s">
        <v>705</v>
      </c>
      <c r="E1089" s="14" t="str">
        <f t="shared" si="16"/>
        <v>קרית ים. מספר סניף: 446</v>
      </c>
      <c r="F1089" s="14" t="s">
        <v>4116</v>
      </c>
      <c r="G1089" s="14" t="s">
        <v>705</v>
      </c>
      <c r="H1089" s="14">
        <v>2908404</v>
      </c>
      <c r="I1089" s="14"/>
      <c r="J1089" s="14" t="s">
        <v>4117</v>
      </c>
      <c r="K1089" s="14" t="s">
        <v>4118</v>
      </c>
      <c r="L1089" s="14" t="s">
        <v>3972</v>
      </c>
      <c r="M1089" s="14" t="s">
        <v>285</v>
      </c>
      <c r="N1089" s="14" t="s">
        <v>67</v>
      </c>
      <c r="O1089" s="14" t="s">
        <v>68</v>
      </c>
      <c r="P1089" s="14" t="s">
        <v>113</v>
      </c>
      <c r="Q1089" s="14"/>
      <c r="R1089" s="14"/>
      <c r="S1089" s="14"/>
      <c r="T1089" s="14">
        <v>206431</v>
      </c>
      <c r="U1089" s="14">
        <v>748998</v>
      </c>
    </row>
    <row r="1090" spans="1:21">
      <c r="A1090" s="17">
        <v>20</v>
      </c>
      <c r="B1090" s="15" t="s">
        <v>19</v>
      </c>
      <c r="C1090" s="17">
        <v>447</v>
      </c>
      <c r="D1090" s="14" t="s">
        <v>1046</v>
      </c>
      <c r="E1090" s="14" t="str">
        <f t="shared" si="16"/>
        <v>נשר. מספר סניף: 447</v>
      </c>
      <c r="F1090" s="14" t="s">
        <v>4119</v>
      </c>
      <c r="G1090" s="14" t="s">
        <v>1046</v>
      </c>
      <c r="H1090" s="14">
        <v>3688301</v>
      </c>
      <c r="I1090" s="14"/>
      <c r="J1090" s="14" t="s">
        <v>4120</v>
      </c>
      <c r="K1090" s="14" t="s">
        <v>4121</v>
      </c>
      <c r="L1090" s="14" t="s">
        <v>3972</v>
      </c>
      <c r="M1090" s="14" t="s">
        <v>285</v>
      </c>
      <c r="N1090" s="14" t="s">
        <v>74</v>
      </c>
      <c r="O1090" s="14" t="s">
        <v>1625</v>
      </c>
      <c r="P1090" s="14" t="s">
        <v>113</v>
      </c>
      <c r="Q1090" s="14"/>
      <c r="R1090" s="14"/>
      <c r="S1090" s="14"/>
      <c r="T1090" s="14">
        <v>204676</v>
      </c>
      <c r="U1090" s="14">
        <v>741663</v>
      </c>
    </row>
    <row r="1091" spans="1:21">
      <c r="A1091" s="17">
        <v>20</v>
      </c>
      <c r="B1091" s="15" t="s">
        <v>19</v>
      </c>
      <c r="C1091" s="17">
        <v>448</v>
      </c>
      <c r="D1091" s="14" t="s">
        <v>1062</v>
      </c>
      <c r="E1091" s="14" t="str">
        <f t="shared" ref="E1091:E1154" si="17">D1091&amp;"."&amp;" "&amp;"מספר סניף:"&amp;" "&amp;C1091</f>
        <v>קרית אתא. מספר סניף: 448</v>
      </c>
      <c r="F1091" s="14" t="s">
        <v>4122</v>
      </c>
      <c r="G1091" s="14" t="s">
        <v>1062</v>
      </c>
      <c r="H1091" s="14">
        <v>2706707</v>
      </c>
      <c r="I1091" s="14"/>
      <c r="J1091" s="14" t="s">
        <v>4123</v>
      </c>
      <c r="K1091" s="14" t="s">
        <v>4124</v>
      </c>
      <c r="L1091" s="14" t="s">
        <v>3972</v>
      </c>
      <c r="M1091" s="14" t="s">
        <v>285</v>
      </c>
      <c r="N1091" s="14"/>
      <c r="O1091" s="14" t="s">
        <v>84</v>
      </c>
      <c r="P1091" s="14" t="s">
        <v>113</v>
      </c>
      <c r="Q1091" s="14"/>
      <c r="R1091" s="14"/>
      <c r="S1091" s="14"/>
      <c r="T1091" s="14">
        <v>209963</v>
      </c>
      <c r="U1091" s="14">
        <v>754674</v>
      </c>
    </row>
    <row r="1092" spans="1:21">
      <c r="A1092" s="17">
        <v>20</v>
      </c>
      <c r="B1092" s="15" t="s">
        <v>19</v>
      </c>
      <c r="C1092" s="17">
        <v>449</v>
      </c>
      <c r="D1092" s="14" t="s">
        <v>257</v>
      </c>
      <c r="E1092" s="14" t="str">
        <f t="shared" si="17"/>
        <v>כרמל. מספר סניף: 449</v>
      </c>
      <c r="F1092" s="14" t="s">
        <v>4125</v>
      </c>
      <c r="G1092" s="14" t="s">
        <v>174</v>
      </c>
      <c r="H1092" s="14">
        <v>3463418</v>
      </c>
      <c r="I1092" s="14"/>
      <c r="J1092" s="14" t="s">
        <v>4126</v>
      </c>
      <c r="K1092" s="14" t="s">
        <v>4127</v>
      </c>
      <c r="L1092" s="14" t="s">
        <v>3972</v>
      </c>
      <c r="M1092" s="14" t="s">
        <v>66</v>
      </c>
      <c r="N1092" s="14" t="s">
        <v>74</v>
      </c>
      <c r="O1092" s="14" t="s">
        <v>68</v>
      </c>
      <c r="P1092" s="14" t="s">
        <v>113</v>
      </c>
      <c r="Q1092" s="14"/>
      <c r="R1092" s="14"/>
      <c r="S1092" s="14"/>
      <c r="T1092" s="14">
        <v>199014</v>
      </c>
      <c r="U1092" s="14">
        <v>745356</v>
      </c>
    </row>
    <row r="1093" spans="1:21">
      <c r="A1093" s="17">
        <v>20</v>
      </c>
      <c r="B1093" s="15" t="s">
        <v>19</v>
      </c>
      <c r="C1093" s="17">
        <v>450</v>
      </c>
      <c r="D1093" s="14" t="s">
        <v>1246</v>
      </c>
      <c r="E1093" s="14" t="str">
        <f t="shared" si="17"/>
        <v>קרית מלאכי. מספר סניף: 450</v>
      </c>
      <c r="F1093" s="14" t="s">
        <v>4128</v>
      </c>
      <c r="G1093" s="14" t="s">
        <v>1246</v>
      </c>
      <c r="H1093" s="14">
        <v>8305137</v>
      </c>
      <c r="I1093" s="14"/>
      <c r="J1093" s="14" t="s">
        <v>4129</v>
      </c>
      <c r="K1093" s="14" t="s">
        <v>4130</v>
      </c>
      <c r="L1093" s="14" t="s">
        <v>3972</v>
      </c>
      <c r="M1093" s="14" t="s">
        <v>285</v>
      </c>
      <c r="N1093" s="14" t="s">
        <v>74</v>
      </c>
      <c r="O1093" s="14" t="s">
        <v>68</v>
      </c>
      <c r="P1093" s="14" t="s">
        <v>4131</v>
      </c>
      <c r="Q1093" s="14"/>
      <c r="R1093" s="14"/>
      <c r="S1093" s="14"/>
      <c r="T1093" s="14">
        <v>176102</v>
      </c>
      <c r="U1093" s="14">
        <v>626505</v>
      </c>
    </row>
    <row r="1094" spans="1:21">
      <c r="A1094" s="17">
        <v>20</v>
      </c>
      <c r="B1094" s="15" t="s">
        <v>19</v>
      </c>
      <c r="C1094" s="17">
        <v>451</v>
      </c>
      <c r="D1094" s="14" t="s">
        <v>4132</v>
      </c>
      <c r="E1094" s="14" t="str">
        <f t="shared" si="17"/>
        <v>הלואות ארציות. מספר סניף: 451</v>
      </c>
      <c r="F1094" s="14" t="s">
        <v>4133</v>
      </c>
      <c r="G1094" s="14" t="s">
        <v>282</v>
      </c>
      <c r="H1094" s="14">
        <v>7129463</v>
      </c>
      <c r="I1094" s="14"/>
      <c r="J1094" s="14" t="s">
        <v>4134</v>
      </c>
      <c r="K1094" s="14" t="s">
        <v>4135</v>
      </c>
      <c r="L1094" s="14"/>
      <c r="M1094" s="14" t="s">
        <v>285</v>
      </c>
      <c r="N1094" s="14"/>
      <c r="O1094" s="14" t="s">
        <v>576</v>
      </c>
      <c r="P1094" s="14" t="s">
        <v>4136</v>
      </c>
      <c r="Q1094" s="14"/>
      <c r="R1094" s="14"/>
      <c r="S1094" s="14"/>
      <c r="T1094" s="14">
        <v>190671</v>
      </c>
      <c r="U1094" s="14">
        <v>652414</v>
      </c>
    </row>
    <row r="1095" spans="1:21">
      <c r="A1095" s="17">
        <v>20</v>
      </c>
      <c r="B1095" s="15" t="s">
        <v>19</v>
      </c>
      <c r="C1095" s="17">
        <v>452</v>
      </c>
      <c r="D1095" s="14" t="s">
        <v>4038</v>
      </c>
      <c r="E1095" s="14" t="str">
        <f t="shared" si="17"/>
        <v>מרכז עסקים נתניה. מספר סניף: 452</v>
      </c>
      <c r="F1095" s="14" t="s">
        <v>4039</v>
      </c>
      <c r="G1095" s="14" t="s">
        <v>148</v>
      </c>
      <c r="H1095" s="14">
        <v>4243202</v>
      </c>
      <c r="I1095" s="14"/>
      <c r="J1095" s="14" t="s">
        <v>4137</v>
      </c>
      <c r="K1095" s="14" t="s">
        <v>4041</v>
      </c>
      <c r="L1095" s="14" t="s">
        <v>3972</v>
      </c>
      <c r="M1095" s="14" t="s">
        <v>285</v>
      </c>
      <c r="N1095" s="14"/>
      <c r="O1095" s="14" t="s">
        <v>1625</v>
      </c>
      <c r="P1095" s="14" t="s">
        <v>113</v>
      </c>
      <c r="Q1095" s="14"/>
      <c r="R1095" s="14"/>
      <c r="S1095" s="14"/>
      <c r="T1095" s="14">
        <v>186700</v>
      </c>
      <c r="U1095" s="14">
        <v>692800</v>
      </c>
    </row>
    <row r="1096" spans="1:21">
      <c r="A1096" s="17">
        <v>20</v>
      </c>
      <c r="B1096" s="15" t="s">
        <v>19</v>
      </c>
      <c r="C1096" s="17">
        <v>453</v>
      </c>
      <c r="D1096" s="14" t="s">
        <v>896</v>
      </c>
      <c r="E1096" s="14" t="str">
        <f t="shared" si="17"/>
        <v>לב דיזנגוף. מספר סניף: 453</v>
      </c>
      <c r="F1096" s="14" t="s">
        <v>4138</v>
      </c>
      <c r="G1096" s="14" t="s">
        <v>88</v>
      </c>
      <c r="H1096" s="14">
        <v>6433217</v>
      </c>
      <c r="I1096" s="14"/>
      <c r="J1096" s="14" t="s">
        <v>4139</v>
      </c>
      <c r="K1096" s="14" t="s">
        <v>4140</v>
      </c>
      <c r="L1096" s="14" t="s">
        <v>3972</v>
      </c>
      <c r="M1096" s="14" t="s">
        <v>285</v>
      </c>
      <c r="N1096" s="14"/>
      <c r="O1096" s="14" t="s">
        <v>84</v>
      </c>
      <c r="P1096" s="14" t="s">
        <v>113</v>
      </c>
      <c r="Q1096" s="14"/>
      <c r="R1096" s="14"/>
      <c r="S1096" s="14"/>
      <c r="T1096" s="14">
        <v>178959</v>
      </c>
      <c r="U1096" s="14">
        <v>664697</v>
      </c>
    </row>
    <row r="1097" spans="1:21">
      <c r="A1097" s="17">
        <v>20</v>
      </c>
      <c r="B1097" s="15" t="s">
        <v>19</v>
      </c>
      <c r="C1097" s="17">
        <v>454</v>
      </c>
      <c r="D1097" s="14" t="s">
        <v>4141</v>
      </c>
      <c r="E1097" s="14" t="str">
        <f t="shared" si="17"/>
        <v>אלון שבות. מספר סניף: 454</v>
      </c>
      <c r="F1097" s="14" t="s">
        <v>4142</v>
      </c>
      <c r="G1097" s="14" t="s">
        <v>4141</v>
      </c>
      <c r="H1097" s="14">
        <v>9043300</v>
      </c>
      <c r="I1097" s="14"/>
      <c r="J1097" s="14" t="s">
        <v>4143</v>
      </c>
      <c r="K1097" s="14" t="s">
        <v>4144</v>
      </c>
      <c r="L1097" s="14" t="s">
        <v>3972</v>
      </c>
      <c r="M1097" s="14" t="s">
        <v>285</v>
      </c>
      <c r="N1097" s="14" t="s">
        <v>74</v>
      </c>
      <c r="O1097" s="14" t="s">
        <v>68</v>
      </c>
      <c r="P1097" s="14" t="s">
        <v>113</v>
      </c>
      <c r="Q1097" s="14"/>
      <c r="R1097" s="14"/>
      <c r="S1097" s="14"/>
      <c r="T1097" s="14">
        <v>212000</v>
      </c>
      <c r="U1097" s="14">
        <v>618200</v>
      </c>
    </row>
    <row r="1098" spans="1:21">
      <c r="A1098" s="17">
        <v>20</v>
      </c>
      <c r="B1098" s="15" t="s">
        <v>19</v>
      </c>
      <c r="C1098" s="17">
        <v>455</v>
      </c>
      <c r="D1098" s="14" t="s">
        <v>991</v>
      </c>
      <c r="E1098" s="14" t="str">
        <f t="shared" si="17"/>
        <v>גבעתיים. מספר סניף: 455</v>
      </c>
      <c r="F1098" s="14" t="s">
        <v>4145</v>
      </c>
      <c r="G1098" s="14" t="s">
        <v>991</v>
      </c>
      <c r="H1098" s="14">
        <v>5344103</v>
      </c>
      <c r="I1098" s="14"/>
      <c r="J1098" s="14" t="s">
        <v>4146</v>
      </c>
      <c r="K1098" s="14" t="s">
        <v>4147</v>
      </c>
      <c r="L1098" s="14" t="s">
        <v>3972</v>
      </c>
      <c r="M1098" s="14" t="s">
        <v>285</v>
      </c>
      <c r="N1098" s="14" t="s">
        <v>74</v>
      </c>
      <c r="O1098" s="14" t="s">
        <v>68</v>
      </c>
      <c r="P1098" s="14" t="s">
        <v>113</v>
      </c>
      <c r="Q1098" s="14"/>
      <c r="R1098" s="14"/>
      <c r="S1098" s="14"/>
      <c r="T1098" s="14">
        <v>182060</v>
      </c>
      <c r="U1098" s="14">
        <v>664149</v>
      </c>
    </row>
    <row r="1099" spans="1:21">
      <c r="A1099" s="17">
        <v>20</v>
      </c>
      <c r="B1099" s="15" t="s">
        <v>19</v>
      </c>
      <c r="C1099" s="17">
        <v>456</v>
      </c>
      <c r="D1099" s="14" t="s">
        <v>1113</v>
      </c>
      <c r="E1099" s="14" t="str">
        <f t="shared" si="17"/>
        <v>דימונה. מספר סניף: 456</v>
      </c>
      <c r="F1099" s="14" t="s">
        <v>4148</v>
      </c>
      <c r="G1099" s="14" t="s">
        <v>1113</v>
      </c>
      <c r="H1099" s="14">
        <v>8603401</v>
      </c>
      <c r="I1099" s="14"/>
      <c r="J1099" s="14" t="s">
        <v>4149</v>
      </c>
      <c r="K1099" s="14" t="s">
        <v>4150</v>
      </c>
      <c r="L1099" s="14" t="s">
        <v>3972</v>
      </c>
      <c r="M1099" s="14" t="s">
        <v>285</v>
      </c>
      <c r="N1099" s="14" t="s">
        <v>74</v>
      </c>
      <c r="O1099" s="14" t="s">
        <v>68</v>
      </c>
      <c r="P1099" s="14" t="s">
        <v>4151</v>
      </c>
      <c r="Q1099" s="14"/>
      <c r="R1099" s="14"/>
      <c r="S1099" s="14"/>
      <c r="T1099" s="14">
        <v>203000</v>
      </c>
      <c r="U1099" s="14">
        <v>552700</v>
      </c>
    </row>
    <row r="1100" spans="1:21">
      <c r="A1100" s="17">
        <v>20</v>
      </c>
      <c r="B1100" s="15" t="s">
        <v>19</v>
      </c>
      <c r="C1100" s="17">
        <v>457</v>
      </c>
      <c r="D1100" s="14" t="s">
        <v>1262</v>
      </c>
      <c r="E1100" s="14" t="str">
        <f t="shared" si="17"/>
        <v>האפוטרופוס הכללי. מספר סניף: 457</v>
      </c>
      <c r="F1100" s="14" t="s">
        <v>4152</v>
      </c>
      <c r="G1100" s="14" t="s">
        <v>62</v>
      </c>
      <c r="H1100" s="14">
        <v>9342152</v>
      </c>
      <c r="I1100" s="14"/>
      <c r="J1100" s="14" t="s">
        <v>4153</v>
      </c>
      <c r="K1100" s="14" t="s">
        <v>4154</v>
      </c>
      <c r="L1100" s="14" t="s">
        <v>3972</v>
      </c>
      <c r="M1100" s="14" t="s">
        <v>285</v>
      </c>
      <c r="N1100" s="14"/>
      <c r="O1100" s="14" t="s">
        <v>1625</v>
      </c>
      <c r="P1100" s="14" t="s">
        <v>4136</v>
      </c>
      <c r="Q1100" s="14"/>
      <c r="R1100" s="14"/>
      <c r="S1100" s="14"/>
      <c r="T1100" s="14">
        <v>221400</v>
      </c>
      <c r="U1100" s="14">
        <v>631700</v>
      </c>
    </row>
    <row r="1101" spans="1:21">
      <c r="A1101" s="17">
        <v>20</v>
      </c>
      <c r="B1101" s="15" t="s">
        <v>19</v>
      </c>
      <c r="C1101" s="17">
        <v>458</v>
      </c>
      <c r="D1101" s="14" t="s">
        <v>578</v>
      </c>
      <c r="E1101" s="14" t="str">
        <f t="shared" si="17"/>
        <v>גבעת שאול. מספר סניף: 458</v>
      </c>
      <c r="F1101" s="14" t="s">
        <v>4155</v>
      </c>
      <c r="G1101" s="14" t="s">
        <v>62</v>
      </c>
      <c r="H1101" s="14">
        <v>9547775</v>
      </c>
      <c r="I1101" s="14"/>
      <c r="J1101" s="14" t="s">
        <v>4156</v>
      </c>
      <c r="K1101" s="14" t="s">
        <v>4157</v>
      </c>
      <c r="L1101" s="14" t="s">
        <v>3972</v>
      </c>
      <c r="M1101" s="14" t="s">
        <v>66</v>
      </c>
      <c r="N1101" s="14" t="s">
        <v>74</v>
      </c>
      <c r="O1101" s="14" t="s">
        <v>68</v>
      </c>
      <c r="P1101" s="14" t="s">
        <v>4158</v>
      </c>
      <c r="Q1101" s="14"/>
      <c r="R1101" s="14"/>
      <c r="S1101" s="14"/>
      <c r="T1101" s="14">
        <v>218384</v>
      </c>
      <c r="U1101" s="14">
        <v>633283</v>
      </c>
    </row>
    <row r="1102" spans="1:21">
      <c r="A1102" s="17">
        <v>20</v>
      </c>
      <c r="B1102" s="15" t="s">
        <v>19</v>
      </c>
      <c r="C1102" s="17">
        <v>460</v>
      </c>
      <c r="D1102" s="14" t="s">
        <v>1313</v>
      </c>
      <c r="E1102" s="14" t="str">
        <f t="shared" si="17"/>
        <v>בן יהודה. מספר סניף: 460</v>
      </c>
      <c r="F1102" s="14" t="s">
        <v>4159</v>
      </c>
      <c r="G1102" s="14" t="s">
        <v>62</v>
      </c>
      <c r="H1102" s="14">
        <v>9462206</v>
      </c>
      <c r="I1102" s="14"/>
      <c r="J1102" s="14" t="s">
        <v>4160</v>
      </c>
      <c r="K1102" s="14" t="s">
        <v>3971</v>
      </c>
      <c r="L1102" s="14" t="s">
        <v>3972</v>
      </c>
      <c r="M1102" s="14" t="s">
        <v>285</v>
      </c>
      <c r="N1102" s="14"/>
      <c r="O1102" s="14" t="s">
        <v>1625</v>
      </c>
      <c r="P1102" s="14" t="s">
        <v>113</v>
      </c>
      <c r="Q1102" s="14"/>
      <c r="R1102" s="14"/>
      <c r="S1102" s="14"/>
      <c r="T1102" s="14">
        <v>220692</v>
      </c>
      <c r="U1102" s="14">
        <v>632096</v>
      </c>
    </row>
    <row r="1103" spans="1:21">
      <c r="A1103" s="17">
        <v>20</v>
      </c>
      <c r="B1103" s="15" t="s">
        <v>19</v>
      </c>
      <c r="C1103" s="17">
        <v>461</v>
      </c>
      <c r="D1103" s="14" t="s">
        <v>4161</v>
      </c>
      <c r="E1103" s="14" t="str">
        <f t="shared" si="17"/>
        <v>מרכז עסקים ראשי ת"א. מספר סניף: 461</v>
      </c>
      <c r="F1103" s="14" t="s">
        <v>3993</v>
      </c>
      <c r="G1103" s="14" t="s">
        <v>88</v>
      </c>
      <c r="H1103" s="14">
        <v>6513444</v>
      </c>
      <c r="I1103" s="14"/>
      <c r="J1103" s="14" t="s">
        <v>4162</v>
      </c>
      <c r="K1103" s="14" t="s">
        <v>3995</v>
      </c>
      <c r="L1103" s="14" t="s">
        <v>3972</v>
      </c>
      <c r="M1103" s="14" t="s">
        <v>285</v>
      </c>
      <c r="N1103" s="14"/>
      <c r="O1103" s="14" t="s">
        <v>84</v>
      </c>
      <c r="P1103" s="14" t="s">
        <v>113</v>
      </c>
      <c r="Q1103" s="14"/>
      <c r="R1103" s="14"/>
      <c r="S1103" s="14"/>
      <c r="T1103" s="14">
        <v>178715</v>
      </c>
      <c r="U1103" s="14">
        <v>663494</v>
      </c>
    </row>
    <row r="1104" spans="1:21">
      <c r="A1104" s="17">
        <v>20</v>
      </c>
      <c r="B1104" s="15" t="s">
        <v>19</v>
      </c>
      <c r="C1104" s="17">
        <v>462</v>
      </c>
      <c r="D1104" s="14" t="s">
        <v>228</v>
      </c>
      <c r="E1104" s="14" t="str">
        <f t="shared" si="17"/>
        <v>טבריה. מספר סניף: 462</v>
      </c>
      <c r="F1104" s="14" t="s">
        <v>4163</v>
      </c>
      <c r="G1104" s="14" t="s">
        <v>228</v>
      </c>
      <c r="H1104" s="14">
        <v>1420163</v>
      </c>
      <c r="I1104" s="14"/>
      <c r="J1104" s="14" t="s">
        <v>4164</v>
      </c>
      <c r="K1104" s="14" t="s">
        <v>4165</v>
      </c>
      <c r="L1104" s="14" t="s">
        <v>3972</v>
      </c>
      <c r="M1104" s="14" t="s">
        <v>285</v>
      </c>
      <c r="N1104" s="14"/>
      <c r="O1104" s="14" t="s">
        <v>84</v>
      </c>
      <c r="P1104" s="14" t="s">
        <v>113</v>
      </c>
      <c r="Q1104" s="14"/>
      <c r="R1104" s="14"/>
      <c r="S1104" s="14"/>
      <c r="T1104" s="14">
        <v>251023</v>
      </c>
      <c r="U1104" s="14">
        <v>743542</v>
      </c>
    </row>
    <row r="1105" spans="1:21">
      <c r="A1105" s="17">
        <v>20</v>
      </c>
      <c r="B1105" s="15" t="s">
        <v>19</v>
      </c>
      <c r="C1105" s="17">
        <v>464</v>
      </c>
      <c r="D1105" s="14" t="s">
        <v>1</v>
      </c>
      <c r="E1105" s="14" t="str">
        <f t="shared" si="17"/>
        <v>קק"ל. מספר סניף: 464</v>
      </c>
      <c r="F1105" s="14" t="s">
        <v>4166</v>
      </c>
      <c r="G1105" s="14" t="s">
        <v>98</v>
      </c>
      <c r="H1105" s="14">
        <v>8420187</v>
      </c>
      <c r="I1105" s="14"/>
      <c r="J1105" s="14" t="s">
        <v>4167</v>
      </c>
      <c r="K1105" s="14" t="s">
        <v>4055</v>
      </c>
      <c r="L1105" s="14" t="s">
        <v>3972</v>
      </c>
      <c r="M1105" s="14" t="s">
        <v>285</v>
      </c>
      <c r="N1105" s="14"/>
      <c r="O1105" s="14" t="s">
        <v>1625</v>
      </c>
      <c r="P1105" s="14" t="s">
        <v>113</v>
      </c>
      <c r="Q1105" s="14"/>
      <c r="R1105" s="14"/>
      <c r="S1105" s="14"/>
      <c r="T1105" s="14">
        <v>180025</v>
      </c>
      <c r="U1105" s="14">
        <v>571989</v>
      </c>
    </row>
    <row r="1106" spans="1:21">
      <c r="A1106" s="17">
        <v>20</v>
      </c>
      <c r="B1106" s="15" t="s">
        <v>19</v>
      </c>
      <c r="C1106" s="17">
        <v>465</v>
      </c>
      <c r="D1106" s="14" t="s">
        <v>4168</v>
      </c>
      <c r="E1106" s="14" t="str">
        <f t="shared" si="17"/>
        <v>רוטשילד פ"ת. מספר סניף: 465</v>
      </c>
      <c r="F1106" s="14" t="s">
        <v>4169</v>
      </c>
      <c r="G1106" s="14" t="s">
        <v>107</v>
      </c>
      <c r="H1106" s="14">
        <v>4947333</v>
      </c>
      <c r="I1106" s="14"/>
      <c r="J1106" s="14" t="s">
        <v>4170</v>
      </c>
      <c r="K1106" s="14" t="s">
        <v>4171</v>
      </c>
      <c r="L1106" s="14" t="s">
        <v>3972</v>
      </c>
      <c r="M1106" s="14" t="s">
        <v>285</v>
      </c>
      <c r="N1106" s="14"/>
      <c r="O1106" s="14" t="s">
        <v>1625</v>
      </c>
      <c r="P1106" s="14" t="s">
        <v>113</v>
      </c>
      <c r="Q1106" s="14"/>
      <c r="R1106" s="14"/>
      <c r="S1106" s="14"/>
      <c r="T1106" s="14">
        <v>188995</v>
      </c>
      <c r="U1106" s="14">
        <v>666054</v>
      </c>
    </row>
    <row r="1107" spans="1:21">
      <c r="A1107" s="17">
        <v>20</v>
      </c>
      <c r="B1107" s="15" t="s">
        <v>19</v>
      </c>
      <c r="C1107" s="17">
        <v>466</v>
      </c>
      <c r="D1107" s="14" t="s">
        <v>4172</v>
      </c>
      <c r="E1107" s="14" t="str">
        <f t="shared" si="17"/>
        <v>מרכז עסקים יהלומים. מספר סניף: 466</v>
      </c>
      <c r="F1107" s="14" t="s">
        <v>4173</v>
      </c>
      <c r="G1107" s="14" t="s">
        <v>146</v>
      </c>
      <c r="H1107" s="14">
        <v>5252001</v>
      </c>
      <c r="I1107" s="14"/>
      <c r="J1107" s="14" t="s">
        <v>4174</v>
      </c>
      <c r="K1107" s="14" t="s">
        <v>4175</v>
      </c>
      <c r="L1107" s="14" t="s">
        <v>3972</v>
      </c>
      <c r="M1107" s="14" t="s">
        <v>285</v>
      </c>
      <c r="N1107" s="14" t="s">
        <v>74</v>
      </c>
      <c r="O1107" s="14" t="s">
        <v>68</v>
      </c>
      <c r="P1107" s="14" t="s">
        <v>4176</v>
      </c>
      <c r="Q1107" s="14"/>
      <c r="R1107" s="14"/>
      <c r="S1107" s="14"/>
      <c r="T1107" s="14">
        <v>181241</v>
      </c>
      <c r="U1107" s="14">
        <v>665637</v>
      </c>
    </row>
    <row r="1108" spans="1:21">
      <c r="A1108" s="17">
        <v>20</v>
      </c>
      <c r="B1108" s="15" t="s">
        <v>19</v>
      </c>
      <c r="C1108" s="17">
        <v>467</v>
      </c>
      <c r="D1108" s="14" t="s">
        <v>442</v>
      </c>
      <c r="E1108" s="14" t="str">
        <f t="shared" si="17"/>
        <v>קרית אונו. מספר סניף: 467</v>
      </c>
      <c r="F1108" s="14" t="s">
        <v>4177</v>
      </c>
      <c r="G1108" s="14" t="s">
        <v>442</v>
      </c>
      <c r="H1108" s="14">
        <v>5542514</v>
      </c>
      <c r="I1108" s="14"/>
      <c r="J1108" s="14" t="s">
        <v>4178</v>
      </c>
      <c r="K1108" s="14" t="s">
        <v>4179</v>
      </c>
      <c r="L1108" s="14" t="s">
        <v>3972</v>
      </c>
      <c r="M1108" s="14" t="s">
        <v>285</v>
      </c>
      <c r="N1108" s="14" t="s">
        <v>67</v>
      </c>
      <c r="O1108" s="14" t="s">
        <v>68</v>
      </c>
      <c r="P1108" s="14" t="s">
        <v>4180</v>
      </c>
      <c r="Q1108" s="14"/>
      <c r="R1108" s="14"/>
      <c r="S1108" s="14"/>
      <c r="T1108" s="14">
        <v>187304</v>
      </c>
      <c r="U1108" s="14">
        <v>662618</v>
      </c>
    </row>
    <row r="1109" spans="1:21">
      <c r="A1109" s="17">
        <v>20</v>
      </c>
      <c r="B1109" s="15" t="s">
        <v>19</v>
      </c>
      <c r="C1109" s="17">
        <v>468</v>
      </c>
      <c r="D1109" s="14" t="s">
        <v>775</v>
      </c>
      <c r="E1109" s="14" t="str">
        <f t="shared" si="17"/>
        <v>חזון איש. מספר סניף: 468</v>
      </c>
      <c r="F1109" s="14" t="s">
        <v>4181</v>
      </c>
      <c r="G1109" s="14" t="s">
        <v>295</v>
      </c>
      <c r="H1109" s="14">
        <v>5150219</v>
      </c>
      <c r="I1109" s="14"/>
      <c r="J1109" s="14" t="s">
        <v>4182</v>
      </c>
      <c r="K1109" s="14" t="s">
        <v>4183</v>
      </c>
      <c r="L1109" s="14" t="s">
        <v>3972</v>
      </c>
      <c r="M1109" s="14" t="s">
        <v>285</v>
      </c>
      <c r="N1109" s="14" t="s">
        <v>74</v>
      </c>
      <c r="O1109" s="14" t="s">
        <v>68</v>
      </c>
      <c r="P1109" s="14" t="s">
        <v>113</v>
      </c>
      <c r="Q1109" s="14"/>
      <c r="R1109" s="14"/>
      <c r="S1109" s="14"/>
      <c r="T1109" s="14">
        <v>184715</v>
      </c>
      <c r="U1109" s="14">
        <v>665746</v>
      </c>
    </row>
    <row r="1110" spans="1:21">
      <c r="A1110" s="17">
        <v>20</v>
      </c>
      <c r="B1110" s="15" t="s">
        <v>19</v>
      </c>
      <c r="C1110" s="17">
        <v>469</v>
      </c>
      <c r="D1110" s="14" t="s">
        <v>4184</v>
      </c>
      <c r="E1110" s="14" t="str">
        <f t="shared" si="17"/>
        <v>סלמה. מספר סניף: 469</v>
      </c>
      <c r="F1110" s="14" t="s">
        <v>4185</v>
      </c>
      <c r="G1110" s="14" t="s">
        <v>88</v>
      </c>
      <c r="H1110" s="14">
        <v>6653116</v>
      </c>
      <c r="I1110" s="14"/>
      <c r="J1110" s="14" t="s">
        <v>4186</v>
      </c>
      <c r="K1110" s="14" t="s">
        <v>4187</v>
      </c>
      <c r="L1110" s="14" t="s">
        <v>3972</v>
      </c>
      <c r="M1110" s="14" t="s">
        <v>285</v>
      </c>
      <c r="N1110" s="14" t="s">
        <v>74</v>
      </c>
      <c r="O1110" s="14" t="s">
        <v>68</v>
      </c>
      <c r="P1110" s="14" t="s">
        <v>113</v>
      </c>
      <c r="Q1110" s="14"/>
      <c r="R1110" s="14"/>
      <c r="S1110" s="14"/>
      <c r="T1110" s="14">
        <v>178817</v>
      </c>
      <c r="U1110" s="14">
        <v>662470</v>
      </c>
    </row>
    <row r="1111" spans="1:21">
      <c r="A1111" s="17">
        <v>20</v>
      </c>
      <c r="B1111" s="15" t="s">
        <v>19</v>
      </c>
      <c r="C1111" s="17">
        <v>470</v>
      </c>
      <c r="D1111" s="14" t="s">
        <v>245</v>
      </c>
      <c r="E1111" s="14" t="str">
        <f t="shared" si="17"/>
        <v>אילת. מספר סניף: 470</v>
      </c>
      <c r="F1111" s="14" t="s">
        <v>4188</v>
      </c>
      <c r="G1111" s="14" t="s">
        <v>245</v>
      </c>
      <c r="H1111" s="14">
        <v>8801401</v>
      </c>
      <c r="I1111" s="14"/>
      <c r="J1111" s="14" t="s">
        <v>4189</v>
      </c>
      <c r="K1111" s="14" t="s">
        <v>4190</v>
      </c>
      <c r="L1111" s="14" t="s">
        <v>3972</v>
      </c>
      <c r="M1111" s="14" t="s">
        <v>66</v>
      </c>
      <c r="N1111" s="14" t="s">
        <v>74</v>
      </c>
      <c r="O1111" s="14" t="s">
        <v>68</v>
      </c>
      <c r="P1111" s="14" t="s">
        <v>113</v>
      </c>
      <c r="Q1111" s="14"/>
      <c r="R1111" s="14"/>
      <c r="S1111" s="14"/>
      <c r="T1111" s="14">
        <v>195000</v>
      </c>
      <c r="U1111" s="14">
        <v>385955</v>
      </c>
    </row>
    <row r="1112" spans="1:21">
      <c r="A1112" s="17">
        <v>20</v>
      </c>
      <c r="B1112" s="15" t="s">
        <v>19</v>
      </c>
      <c r="C1112" s="17">
        <v>471</v>
      </c>
      <c r="D1112" s="14" t="s">
        <v>4191</v>
      </c>
      <c r="E1112" s="14" t="str">
        <f t="shared" si="17"/>
        <v>ריב"ל. מספר סניף: 471</v>
      </c>
      <c r="F1112" s="14" t="s">
        <v>2373</v>
      </c>
      <c r="G1112" s="14" t="s">
        <v>88</v>
      </c>
      <c r="H1112" s="14">
        <v>6777840</v>
      </c>
      <c r="I1112" s="14"/>
      <c r="J1112" s="14" t="s">
        <v>4192</v>
      </c>
      <c r="K1112" s="14" t="s">
        <v>3991</v>
      </c>
      <c r="L1112" s="14" t="s">
        <v>3972</v>
      </c>
      <c r="M1112" s="14" t="s">
        <v>285</v>
      </c>
      <c r="N1112" s="14" t="s">
        <v>74</v>
      </c>
      <c r="O1112" s="14" t="s">
        <v>1625</v>
      </c>
      <c r="P1112" s="14" t="s">
        <v>4193</v>
      </c>
      <c r="Q1112" s="14"/>
      <c r="R1112" s="14"/>
      <c r="S1112" s="14"/>
      <c r="T1112" s="14">
        <v>179656</v>
      </c>
      <c r="U1112" s="14">
        <v>663370</v>
      </c>
    </row>
    <row r="1113" spans="1:21">
      <c r="A1113" s="17">
        <v>20</v>
      </c>
      <c r="B1113" s="15" t="s">
        <v>19</v>
      </c>
      <c r="C1113" s="17">
        <v>472</v>
      </c>
      <c r="D1113" s="14" t="s">
        <v>171</v>
      </c>
      <c r="E1113" s="14" t="str">
        <f t="shared" si="17"/>
        <v>רמת השרון. מספר סניף: 472</v>
      </c>
      <c r="F1113" s="14" t="s">
        <v>4194</v>
      </c>
      <c r="G1113" s="14" t="s">
        <v>171</v>
      </c>
      <c r="H1113" s="14">
        <v>4723627</v>
      </c>
      <c r="I1113" s="14"/>
      <c r="J1113" s="14" t="s">
        <v>4195</v>
      </c>
      <c r="K1113" s="14" t="s">
        <v>4196</v>
      </c>
      <c r="L1113" s="14" t="s">
        <v>3972</v>
      </c>
      <c r="M1113" s="14" t="s">
        <v>66</v>
      </c>
      <c r="N1113" s="14"/>
      <c r="O1113" s="14" t="s">
        <v>84</v>
      </c>
      <c r="P1113" s="14" t="s">
        <v>113</v>
      </c>
      <c r="Q1113" s="14"/>
      <c r="R1113" s="14"/>
      <c r="S1113" s="14"/>
      <c r="T1113" s="14">
        <v>184896</v>
      </c>
      <c r="U1113" s="14">
        <v>672503</v>
      </c>
    </row>
    <row r="1114" spans="1:21">
      <c r="A1114" s="17">
        <v>20</v>
      </c>
      <c r="B1114" s="15" t="s">
        <v>19</v>
      </c>
      <c r="C1114" s="17">
        <v>473</v>
      </c>
      <c r="D1114" s="14" t="s">
        <v>1178</v>
      </c>
      <c r="E1114" s="14" t="str">
        <f t="shared" si="17"/>
        <v>פרדס חנה. מספר סניף: 473</v>
      </c>
      <c r="F1114" s="14" t="s">
        <v>4197</v>
      </c>
      <c r="G1114" s="14" t="s">
        <v>1180</v>
      </c>
      <c r="H1114" s="14">
        <v>3702197</v>
      </c>
      <c r="I1114" s="14"/>
      <c r="J1114" s="14" t="s">
        <v>4198</v>
      </c>
      <c r="K1114" s="14" t="s">
        <v>4199</v>
      </c>
      <c r="L1114" s="14" t="s">
        <v>3972</v>
      </c>
      <c r="M1114" s="14" t="s">
        <v>285</v>
      </c>
      <c r="N1114" s="14" t="s">
        <v>74</v>
      </c>
      <c r="O1114" s="14" t="s">
        <v>68</v>
      </c>
      <c r="P1114" s="14" t="s">
        <v>113</v>
      </c>
      <c r="Q1114" s="14"/>
      <c r="R1114" s="14"/>
      <c r="S1114" s="14"/>
      <c r="T1114" s="14">
        <v>197720</v>
      </c>
      <c r="U1114" s="14">
        <v>708894</v>
      </c>
    </row>
    <row r="1115" spans="1:21">
      <c r="A1115" s="17">
        <v>20</v>
      </c>
      <c r="B1115" s="15" t="s">
        <v>19</v>
      </c>
      <c r="C1115" s="17">
        <v>474</v>
      </c>
      <c r="D1115" s="14" t="s">
        <v>222</v>
      </c>
      <c r="E1115" s="14" t="str">
        <f t="shared" si="17"/>
        <v>עפולה. מספר סניף: 474</v>
      </c>
      <c r="F1115" s="14" t="s">
        <v>4200</v>
      </c>
      <c r="G1115" s="14" t="s">
        <v>222</v>
      </c>
      <c r="H1115" s="14">
        <v>1825104</v>
      </c>
      <c r="I1115" s="14"/>
      <c r="J1115" s="14" t="s">
        <v>4201</v>
      </c>
      <c r="K1115" s="14" t="s">
        <v>4202</v>
      </c>
      <c r="L1115" s="14" t="s">
        <v>3972</v>
      </c>
      <c r="M1115" s="14" t="s">
        <v>285</v>
      </c>
      <c r="N1115" s="14"/>
      <c r="O1115" s="14" t="s">
        <v>84</v>
      </c>
      <c r="P1115" s="14" t="s">
        <v>113</v>
      </c>
      <c r="Q1115" s="14"/>
      <c r="R1115" s="14"/>
      <c r="S1115" s="14"/>
      <c r="T1115" s="14">
        <v>227603</v>
      </c>
      <c r="U1115" s="14">
        <v>723619</v>
      </c>
    </row>
    <row r="1116" spans="1:21">
      <c r="A1116" s="17">
        <v>20</v>
      </c>
      <c r="B1116" s="15" t="s">
        <v>19</v>
      </c>
      <c r="C1116" s="17">
        <v>475</v>
      </c>
      <c r="D1116" s="14" t="s">
        <v>3992</v>
      </c>
      <c r="E1116" s="14" t="str">
        <f t="shared" si="17"/>
        <v>מרכז עסקים ת"א. מספר סניף: 475</v>
      </c>
      <c r="F1116" s="14" t="s">
        <v>3993</v>
      </c>
      <c r="G1116" s="14" t="s">
        <v>88</v>
      </c>
      <c r="H1116" s="14">
        <v>6513444</v>
      </c>
      <c r="I1116" s="14"/>
      <c r="J1116" s="14" t="s">
        <v>3994</v>
      </c>
      <c r="K1116" s="14" t="s">
        <v>3995</v>
      </c>
      <c r="L1116" s="14" t="s">
        <v>3972</v>
      </c>
      <c r="M1116" s="14" t="s">
        <v>285</v>
      </c>
      <c r="N1116" s="14"/>
      <c r="O1116" s="14" t="s">
        <v>1625</v>
      </c>
      <c r="P1116" s="14" t="s">
        <v>4136</v>
      </c>
      <c r="Q1116" s="14"/>
      <c r="R1116" s="14"/>
      <c r="S1116" s="14"/>
      <c r="T1116" s="14">
        <v>178715</v>
      </c>
      <c r="U1116" s="14">
        <v>663482</v>
      </c>
    </row>
    <row r="1117" spans="1:21">
      <c r="A1117" s="17">
        <v>20</v>
      </c>
      <c r="B1117" s="15" t="s">
        <v>19</v>
      </c>
      <c r="C1117" s="17">
        <v>476</v>
      </c>
      <c r="D1117" s="14" t="s">
        <v>4066</v>
      </c>
      <c r="E1117" s="14" t="str">
        <f t="shared" si="17"/>
        <v>טרפון. מספר סניף: 476</v>
      </c>
      <c r="F1117" s="14" t="s">
        <v>4203</v>
      </c>
      <c r="G1117" s="14" t="s">
        <v>295</v>
      </c>
      <c r="H1117" s="14">
        <v>5141901</v>
      </c>
      <c r="I1117" s="14"/>
      <c r="J1117" s="14" t="s">
        <v>4068</v>
      </c>
      <c r="K1117" s="14" t="s">
        <v>4069</v>
      </c>
      <c r="L1117" s="14" t="s">
        <v>3972</v>
      </c>
      <c r="M1117" s="14" t="s">
        <v>66</v>
      </c>
      <c r="N1117" s="14"/>
      <c r="O1117" s="14" t="s">
        <v>1625</v>
      </c>
      <c r="P1117" s="14" t="s">
        <v>113</v>
      </c>
      <c r="Q1117" s="14"/>
      <c r="R1117" s="14"/>
      <c r="S1117" s="14"/>
      <c r="T1117" s="14">
        <v>183940</v>
      </c>
      <c r="U1117" s="14">
        <v>665976</v>
      </c>
    </row>
    <row r="1118" spans="1:21">
      <c r="A1118" s="17">
        <v>20</v>
      </c>
      <c r="B1118" s="15" t="s">
        <v>19</v>
      </c>
      <c r="C1118" s="17">
        <v>477</v>
      </c>
      <c r="D1118" s="14" t="s">
        <v>4204</v>
      </c>
      <c r="E1118" s="14" t="str">
        <f t="shared" si="17"/>
        <v>המגדל. מספר סניף: 477</v>
      </c>
      <c r="F1118" s="14" t="s">
        <v>4096</v>
      </c>
      <c r="G1118" s="14" t="s">
        <v>146</v>
      </c>
      <c r="H1118" s="14">
        <v>5252007</v>
      </c>
      <c r="I1118" s="14"/>
      <c r="J1118" s="14" t="s">
        <v>4205</v>
      </c>
      <c r="K1118" s="14" t="s">
        <v>4206</v>
      </c>
      <c r="L1118" s="14" t="s">
        <v>3972</v>
      </c>
      <c r="M1118" s="14" t="s">
        <v>285</v>
      </c>
      <c r="N1118" s="14" t="s">
        <v>74</v>
      </c>
      <c r="O1118" s="14" t="s">
        <v>68</v>
      </c>
      <c r="P1118" s="14" t="s">
        <v>4207</v>
      </c>
      <c r="Q1118" s="14"/>
      <c r="R1118" s="14"/>
      <c r="S1118" s="14"/>
      <c r="T1118" s="14">
        <v>181241</v>
      </c>
      <c r="U1118" s="14">
        <v>665637</v>
      </c>
    </row>
    <row r="1119" spans="1:21">
      <c r="A1119" s="17">
        <v>20</v>
      </c>
      <c r="B1119" s="15" t="s">
        <v>19</v>
      </c>
      <c r="C1119" s="17">
        <v>478</v>
      </c>
      <c r="D1119" s="14" t="s">
        <v>4208</v>
      </c>
      <c r="E1119" s="14" t="str">
        <f t="shared" si="17"/>
        <v>מרכז בנקאות פרטית בינלאומית  ת"א. מספר סניף: 478</v>
      </c>
      <c r="F1119" s="14" t="s">
        <v>3986</v>
      </c>
      <c r="G1119" s="14" t="s">
        <v>88</v>
      </c>
      <c r="H1119" s="14">
        <v>6380501</v>
      </c>
      <c r="I1119" s="14"/>
      <c r="J1119" s="14" t="s">
        <v>4209</v>
      </c>
      <c r="K1119" s="14" t="s">
        <v>4210</v>
      </c>
      <c r="L1119" s="14" t="s">
        <v>3972</v>
      </c>
      <c r="M1119" s="14" t="s">
        <v>285</v>
      </c>
      <c r="N1119" s="14" t="s">
        <v>67</v>
      </c>
      <c r="O1119" s="14" t="s">
        <v>68</v>
      </c>
      <c r="P1119" s="14" t="s">
        <v>113</v>
      </c>
      <c r="Q1119" s="14"/>
      <c r="R1119" s="14"/>
      <c r="S1119" s="14"/>
      <c r="T1119" s="14">
        <v>178279</v>
      </c>
      <c r="U1119" s="14">
        <v>664863</v>
      </c>
    </row>
    <row r="1120" spans="1:21">
      <c r="A1120" s="17">
        <v>20</v>
      </c>
      <c r="B1120" s="15" t="s">
        <v>19</v>
      </c>
      <c r="C1120" s="17">
        <v>479</v>
      </c>
      <c r="D1120" s="14" t="s">
        <v>578</v>
      </c>
      <c r="E1120" s="14" t="str">
        <f t="shared" si="17"/>
        <v>גבעת שאול. מספר סניף: 479</v>
      </c>
      <c r="F1120" s="14" t="s">
        <v>4155</v>
      </c>
      <c r="G1120" s="14" t="s">
        <v>62</v>
      </c>
      <c r="H1120" s="14">
        <v>9547775</v>
      </c>
      <c r="I1120" s="14"/>
      <c r="J1120" s="14" t="s">
        <v>4156</v>
      </c>
      <c r="K1120" s="14" t="s">
        <v>4157</v>
      </c>
      <c r="L1120" s="14" t="s">
        <v>3972</v>
      </c>
      <c r="M1120" s="14" t="s">
        <v>285</v>
      </c>
      <c r="N1120" s="14" t="s">
        <v>74</v>
      </c>
      <c r="O1120" s="14" t="s">
        <v>1625</v>
      </c>
      <c r="P1120" s="14" t="s">
        <v>4211</v>
      </c>
      <c r="Q1120" s="14"/>
      <c r="R1120" s="14"/>
      <c r="S1120" s="14"/>
      <c r="T1120" s="14">
        <v>218384</v>
      </c>
      <c r="U1120" s="14">
        <v>633283</v>
      </c>
    </row>
    <row r="1121" spans="1:21">
      <c r="A1121" s="17">
        <v>20</v>
      </c>
      <c r="B1121" s="15" t="s">
        <v>19</v>
      </c>
      <c r="C1121" s="17">
        <v>480</v>
      </c>
      <c r="D1121" s="14" t="s">
        <v>4212</v>
      </c>
      <c r="E1121" s="14" t="str">
        <f t="shared" si="17"/>
        <v>ניירות ערך. מספר סניף: 480</v>
      </c>
      <c r="F1121" s="14" t="s">
        <v>4096</v>
      </c>
      <c r="G1121" s="14" t="s">
        <v>146</v>
      </c>
      <c r="H1121" s="14">
        <v>5252007</v>
      </c>
      <c r="I1121" s="14"/>
      <c r="J1121" s="14" t="s">
        <v>4213</v>
      </c>
      <c r="K1121" s="14" t="s">
        <v>4098</v>
      </c>
      <c r="L1121" s="14"/>
      <c r="M1121" s="14" t="s">
        <v>285</v>
      </c>
      <c r="N1121" s="14"/>
      <c r="O1121" s="14" t="s">
        <v>576</v>
      </c>
      <c r="P1121" s="14" t="s">
        <v>4214</v>
      </c>
      <c r="Q1121" s="14"/>
      <c r="R1121" s="14"/>
      <c r="S1121" s="14"/>
      <c r="T1121" s="14">
        <v>181657</v>
      </c>
      <c r="U1121" s="14">
        <v>665651</v>
      </c>
    </row>
    <row r="1122" spans="1:21">
      <c r="A1122" s="17">
        <v>20</v>
      </c>
      <c r="B1122" s="15" t="s">
        <v>19</v>
      </c>
      <c r="C1122" s="17">
        <v>481</v>
      </c>
      <c r="D1122" s="14" t="s">
        <v>2846</v>
      </c>
      <c r="E1122" s="14" t="str">
        <f t="shared" si="17"/>
        <v>הנשיאים. מספר סניף: 481</v>
      </c>
      <c r="F1122" s="14" t="s">
        <v>4215</v>
      </c>
      <c r="G1122" s="14" t="s">
        <v>107</v>
      </c>
      <c r="H1122" s="14">
        <v>4955047</v>
      </c>
      <c r="I1122" s="14"/>
      <c r="J1122" s="14" t="s">
        <v>4216</v>
      </c>
      <c r="K1122" s="14" t="s">
        <v>4217</v>
      </c>
      <c r="L1122" s="14" t="s">
        <v>3972</v>
      </c>
      <c r="M1122" s="14" t="s">
        <v>285</v>
      </c>
      <c r="N1122" s="14"/>
      <c r="O1122" s="14" t="s">
        <v>84</v>
      </c>
      <c r="P1122" s="14" t="s">
        <v>4218</v>
      </c>
      <c r="Q1122" s="14"/>
      <c r="R1122" s="14"/>
      <c r="S1122" s="14"/>
      <c r="T1122" s="14">
        <v>189020</v>
      </c>
      <c r="U1122" s="14">
        <v>664863</v>
      </c>
    </row>
    <row r="1123" spans="1:21">
      <c r="A1123" s="17">
        <v>20</v>
      </c>
      <c r="B1123" s="15" t="s">
        <v>19</v>
      </c>
      <c r="C1123" s="17">
        <v>483</v>
      </c>
      <c r="D1123" s="14" t="s">
        <v>4219</v>
      </c>
      <c r="E1123" s="14" t="str">
        <f t="shared" si="17"/>
        <v>קרני שומרון. מספר סניף: 483</v>
      </c>
      <c r="F1123" s="14" t="s">
        <v>4220</v>
      </c>
      <c r="G1123" s="14" t="s">
        <v>4219</v>
      </c>
      <c r="H1123" s="14">
        <v>4485500</v>
      </c>
      <c r="I1123" s="14"/>
      <c r="J1123" s="14" t="s">
        <v>4221</v>
      </c>
      <c r="K1123" s="14" t="s">
        <v>4222</v>
      </c>
      <c r="L1123" s="14" t="s">
        <v>3972</v>
      </c>
      <c r="M1123" s="14" t="s">
        <v>285</v>
      </c>
      <c r="N1123" s="14"/>
      <c r="O1123" s="14" t="s">
        <v>84</v>
      </c>
      <c r="P1123" s="14" t="s">
        <v>113</v>
      </c>
      <c r="Q1123" s="14"/>
      <c r="R1123" s="14"/>
      <c r="S1123" s="14"/>
      <c r="T1123" s="14">
        <v>209600</v>
      </c>
      <c r="U1123" s="14">
        <v>675600</v>
      </c>
    </row>
    <row r="1124" spans="1:21">
      <c r="A1124" s="17">
        <v>20</v>
      </c>
      <c r="B1124" s="15" t="s">
        <v>19</v>
      </c>
      <c r="C1124" s="17">
        <v>487</v>
      </c>
      <c r="D1124" s="14" t="s">
        <v>1228</v>
      </c>
      <c r="E1124" s="14" t="str">
        <f t="shared" si="17"/>
        <v>קרית שמונה. מספר סניף: 487</v>
      </c>
      <c r="F1124" s="14" t="s">
        <v>4223</v>
      </c>
      <c r="G1124" s="14" t="s">
        <v>1228</v>
      </c>
      <c r="H1124" s="14">
        <v>1103005</v>
      </c>
      <c r="I1124" s="14"/>
      <c r="J1124" s="14" t="s">
        <v>4224</v>
      </c>
      <c r="K1124" s="14" t="s">
        <v>4225</v>
      </c>
      <c r="L1124" s="14" t="s">
        <v>3972</v>
      </c>
      <c r="M1124" s="14" t="s">
        <v>285</v>
      </c>
      <c r="N1124" s="14" t="s">
        <v>74</v>
      </c>
      <c r="O1124" s="14" t="s">
        <v>68</v>
      </c>
      <c r="P1124" s="14" t="s">
        <v>113</v>
      </c>
      <c r="Q1124" s="14"/>
      <c r="R1124" s="14"/>
      <c r="S1124" s="14"/>
      <c r="T1124" s="14">
        <v>253500</v>
      </c>
      <c r="U1124" s="14">
        <v>790500</v>
      </c>
    </row>
    <row r="1125" spans="1:21">
      <c r="A1125" s="17">
        <v>20</v>
      </c>
      <c r="B1125" s="15" t="s">
        <v>19</v>
      </c>
      <c r="C1125" s="17">
        <v>488</v>
      </c>
      <c r="D1125" s="14" t="s">
        <v>4226</v>
      </c>
      <c r="E1125" s="14" t="str">
        <f t="shared" si="17"/>
        <v>סקטור קופ"ג. מספר סניף: 488</v>
      </c>
      <c r="F1125" s="14" t="s">
        <v>4133</v>
      </c>
      <c r="G1125" s="14" t="s">
        <v>282</v>
      </c>
      <c r="H1125" s="14">
        <v>7129463</v>
      </c>
      <c r="I1125" s="14"/>
      <c r="J1125" s="14" t="s">
        <v>4227</v>
      </c>
      <c r="K1125" s="14" t="s">
        <v>4228</v>
      </c>
      <c r="L1125" s="14"/>
      <c r="M1125" s="14" t="s">
        <v>285</v>
      </c>
      <c r="N1125" s="14"/>
      <c r="O1125" s="14" t="s">
        <v>576</v>
      </c>
      <c r="P1125" s="14" t="s">
        <v>4229</v>
      </c>
      <c r="Q1125" s="14"/>
      <c r="R1125" s="14"/>
      <c r="S1125" s="14"/>
      <c r="T1125" s="14">
        <v>190671</v>
      </c>
      <c r="U1125" s="14">
        <v>652414</v>
      </c>
    </row>
    <row r="1126" spans="1:21">
      <c r="A1126" s="17">
        <v>20</v>
      </c>
      <c r="B1126" s="15" t="s">
        <v>19</v>
      </c>
      <c r="C1126" s="17">
        <v>489</v>
      </c>
      <c r="D1126" s="14" t="s">
        <v>828</v>
      </c>
      <c r="E1126" s="14" t="str">
        <f t="shared" si="17"/>
        <v>ערד. מספר סניף: 489</v>
      </c>
      <c r="F1126" s="14" t="s">
        <v>4230</v>
      </c>
      <c r="G1126" s="14" t="s">
        <v>828</v>
      </c>
      <c r="H1126" s="14">
        <v>8905825</v>
      </c>
      <c r="I1126" s="14"/>
      <c r="J1126" s="14" t="s">
        <v>3972</v>
      </c>
      <c r="K1126" s="14" t="s">
        <v>4231</v>
      </c>
      <c r="L1126" s="14" t="s">
        <v>3972</v>
      </c>
      <c r="M1126" s="14" t="s">
        <v>66</v>
      </c>
      <c r="N1126" s="14" t="s">
        <v>74</v>
      </c>
      <c r="O1126" s="14" t="s">
        <v>68</v>
      </c>
      <c r="P1126" s="14" t="s">
        <v>113</v>
      </c>
      <c r="Q1126" s="14"/>
      <c r="R1126" s="14"/>
      <c r="S1126" s="14"/>
      <c r="T1126" s="14">
        <v>220200</v>
      </c>
      <c r="U1126" s="14">
        <v>573800</v>
      </c>
    </row>
    <row r="1127" spans="1:21">
      <c r="A1127" s="17">
        <v>20</v>
      </c>
      <c r="B1127" s="15" t="s">
        <v>19</v>
      </c>
      <c r="C1127" s="17">
        <v>490</v>
      </c>
      <c r="D1127" s="14" t="s">
        <v>4232</v>
      </c>
      <c r="E1127" s="14" t="str">
        <f t="shared" si="17"/>
        <v>ברנע אשקלון. מספר סניף: 490</v>
      </c>
      <c r="F1127" s="14" t="s">
        <v>4233</v>
      </c>
      <c r="G1127" s="14" t="s">
        <v>129</v>
      </c>
      <c r="H1127" s="14">
        <v>7822602</v>
      </c>
      <c r="I1127" s="14"/>
      <c r="J1127" s="14" t="s">
        <v>4234</v>
      </c>
      <c r="K1127" s="14" t="s">
        <v>4235</v>
      </c>
      <c r="L1127" s="14" t="s">
        <v>3972</v>
      </c>
      <c r="M1127" s="14" t="s">
        <v>285</v>
      </c>
      <c r="N1127" s="14" t="s">
        <v>67</v>
      </c>
      <c r="O1127" s="14" t="s">
        <v>68</v>
      </c>
      <c r="P1127" s="14" t="s">
        <v>4236</v>
      </c>
      <c r="Q1127" s="14"/>
      <c r="R1127" s="14"/>
      <c r="S1127" s="14"/>
      <c r="T1127" s="14">
        <v>160162</v>
      </c>
      <c r="U1127" s="14">
        <v>621850</v>
      </c>
    </row>
    <row r="1128" spans="1:21">
      <c r="A1128" s="17">
        <v>20</v>
      </c>
      <c r="B1128" s="15" t="s">
        <v>19</v>
      </c>
      <c r="C1128" s="17">
        <v>491</v>
      </c>
      <c r="D1128" s="14" t="s">
        <v>129</v>
      </c>
      <c r="E1128" s="14" t="str">
        <f t="shared" si="17"/>
        <v>אשקלון. מספר סניף: 491</v>
      </c>
      <c r="F1128" s="14" t="s">
        <v>4056</v>
      </c>
      <c r="G1128" s="14" t="s">
        <v>129</v>
      </c>
      <c r="H1128" s="14">
        <v>7862305</v>
      </c>
      <c r="I1128" s="14"/>
      <c r="J1128" s="14" t="s">
        <v>4057</v>
      </c>
      <c r="K1128" s="14" t="s">
        <v>4058</v>
      </c>
      <c r="L1128" s="14" t="s">
        <v>3972</v>
      </c>
      <c r="M1128" s="14" t="s">
        <v>285</v>
      </c>
      <c r="N1128" s="14" t="s">
        <v>74</v>
      </c>
      <c r="O1128" s="14" t="s">
        <v>1625</v>
      </c>
      <c r="P1128" s="14" t="s">
        <v>4237</v>
      </c>
      <c r="Q1128" s="14"/>
      <c r="R1128" s="14"/>
      <c r="S1128" s="14"/>
      <c r="T1128" s="14">
        <v>160946</v>
      </c>
      <c r="U1128" s="14">
        <v>619360</v>
      </c>
    </row>
    <row r="1129" spans="1:21">
      <c r="A1129" s="17">
        <v>20</v>
      </c>
      <c r="B1129" s="15" t="s">
        <v>19</v>
      </c>
      <c r="C1129" s="17">
        <v>492</v>
      </c>
      <c r="D1129" s="14" t="s">
        <v>4238</v>
      </c>
      <c r="E1129" s="14" t="str">
        <f t="shared" si="17"/>
        <v>נווה שאנן. מספר סניף: 492</v>
      </c>
      <c r="F1129" s="14" t="s">
        <v>4239</v>
      </c>
      <c r="G1129" s="14" t="s">
        <v>174</v>
      </c>
      <c r="H1129" s="14">
        <v>3258231</v>
      </c>
      <c r="I1129" s="14"/>
      <c r="J1129" s="14" t="s">
        <v>4240</v>
      </c>
      <c r="K1129" s="14" t="s">
        <v>4241</v>
      </c>
      <c r="L1129" s="14" t="s">
        <v>3972</v>
      </c>
      <c r="M1129" s="14" t="s">
        <v>66</v>
      </c>
      <c r="N1129" s="14" t="s">
        <v>67</v>
      </c>
      <c r="O1129" s="14" t="s">
        <v>68</v>
      </c>
      <c r="P1129" s="14" t="s">
        <v>4242</v>
      </c>
      <c r="Q1129" s="14"/>
      <c r="R1129" s="14"/>
      <c r="S1129" s="14"/>
      <c r="T1129" s="14">
        <v>201609</v>
      </c>
      <c r="U1129" s="14">
        <v>743170</v>
      </c>
    </row>
    <row r="1130" spans="1:21">
      <c r="A1130" s="17">
        <v>20</v>
      </c>
      <c r="B1130" s="15" t="s">
        <v>19</v>
      </c>
      <c r="C1130" s="17">
        <v>493</v>
      </c>
      <c r="D1130" s="14" t="s">
        <v>1451</v>
      </c>
      <c r="E1130" s="14" t="str">
        <f t="shared" si="17"/>
        <v>רמת אביב. מספר סניף: 493</v>
      </c>
      <c r="F1130" s="14" t="s">
        <v>4243</v>
      </c>
      <c r="G1130" s="14" t="s">
        <v>88</v>
      </c>
      <c r="H1130" s="14">
        <v>6920340</v>
      </c>
      <c r="I1130" s="14"/>
      <c r="J1130" s="14" t="s">
        <v>4244</v>
      </c>
      <c r="K1130" s="14" t="s">
        <v>4245</v>
      </c>
      <c r="L1130" s="14" t="s">
        <v>3972</v>
      </c>
      <c r="M1130" s="14" t="s">
        <v>66</v>
      </c>
      <c r="N1130" s="14"/>
      <c r="O1130" s="14" t="s">
        <v>84</v>
      </c>
      <c r="P1130" s="14" t="s">
        <v>4246</v>
      </c>
      <c r="Q1130" s="14"/>
      <c r="R1130" s="14"/>
      <c r="S1130" s="14"/>
      <c r="T1130" s="14">
        <v>181082</v>
      </c>
      <c r="U1130" s="14">
        <v>669413</v>
      </c>
    </row>
    <row r="1131" spans="1:21">
      <c r="A1131" s="17">
        <v>20</v>
      </c>
      <c r="B1131" s="15" t="s">
        <v>19</v>
      </c>
      <c r="C1131" s="17">
        <v>494</v>
      </c>
      <c r="D1131" s="14" t="s">
        <v>4247</v>
      </c>
      <c r="E1131" s="14" t="str">
        <f t="shared" si="17"/>
        <v>חשמונאים. מספר סניף: 494</v>
      </c>
      <c r="F1131" s="14" t="s">
        <v>4248</v>
      </c>
      <c r="G1131" s="14" t="s">
        <v>88</v>
      </c>
      <c r="H1131" s="14">
        <v>6713329</v>
      </c>
      <c r="I1131" s="14"/>
      <c r="J1131" s="14" t="s">
        <v>4249</v>
      </c>
      <c r="K1131" s="14" t="s">
        <v>4250</v>
      </c>
      <c r="L1131" s="14" t="s">
        <v>3972</v>
      </c>
      <c r="M1131" s="14" t="s">
        <v>66</v>
      </c>
      <c r="N1131" s="14" t="s">
        <v>74</v>
      </c>
      <c r="O1131" s="14" t="s">
        <v>68</v>
      </c>
      <c r="P1131" s="14" t="s">
        <v>4251</v>
      </c>
      <c r="Q1131" s="14"/>
      <c r="R1131" s="14"/>
      <c r="S1131" s="14"/>
      <c r="T1131" s="14">
        <v>179445</v>
      </c>
      <c r="U1131" s="14">
        <v>664236</v>
      </c>
    </row>
    <row r="1132" spans="1:21">
      <c r="A1132" s="17">
        <v>20</v>
      </c>
      <c r="B1132" s="15" t="s">
        <v>19</v>
      </c>
      <c r="C1132" s="17">
        <v>495</v>
      </c>
      <c r="D1132" s="14" t="s">
        <v>4252</v>
      </c>
      <c r="E1132" s="14" t="str">
        <f t="shared" si="17"/>
        <v>א"ת ראשל"צ. מספר סניף: 495</v>
      </c>
      <c r="F1132" s="14" t="s">
        <v>4253</v>
      </c>
      <c r="G1132" s="14" t="s">
        <v>157</v>
      </c>
      <c r="H1132" s="14">
        <v>7565018</v>
      </c>
      <c r="I1132" s="14"/>
      <c r="J1132" s="14" t="s">
        <v>4254</v>
      </c>
      <c r="K1132" s="14" t="s">
        <v>4255</v>
      </c>
      <c r="L1132" s="14" t="s">
        <v>3972</v>
      </c>
      <c r="M1132" s="14" t="s">
        <v>66</v>
      </c>
      <c r="N1132" s="14" t="s">
        <v>74</v>
      </c>
      <c r="O1132" s="14" t="s">
        <v>68</v>
      </c>
      <c r="P1132" s="14" t="s">
        <v>4256</v>
      </c>
      <c r="Q1132" s="14"/>
      <c r="R1132" s="14"/>
      <c r="S1132" s="14"/>
      <c r="T1132" s="14">
        <v>177963</v>
      </c>
      <c r="U1132" s="14">
        <v>655385</v>
      </c>
    </row>
    <row r="1133" spans="1:21">
      <c r="A1133" s="17">
        <v>20</v>
      </c>
      <c r="B1133" s="15" t="s">
        <v>19</v>
      </c>
      <c r="C1133" s="17">
        <v>496</v>
      </c>
      <c r="D1133" s="14" t="s">
        <v>416</v>
      </c>
      <c r="E1133" s="14" t="str">
        <f t="shared" si="17"/>
        <v>רעננה. מספר סניף: 496</v>
      </c>
      <c r="F1133" s="14" t="s">
        <v>4043</v>
      </c>
      <c r="G1133" s="14" t="s">
        <v>416</v>
      </c>
      <c r="H1133" s="14">
        <v>4345001</v>
      </c>
      <c r="I1133" s="14"/>
      <c r="J1133" s="14" t="s">
        <v>4257</v>
      </c>
      <c r="K1133" s="14" t="s">
        <v>4045</v>
      </c>
      <c r="L1133" s="14" t="s">
        <v>3972</v>
      </c>
      <c r="M1133" s="14" t="s">
        <v>66</v>
      </c>
      <c r="N1133" s="14"/>
      <c r="O1133" s="14" t="s">
        <v>1625</v>
      </c>
      <c r="P1133" s="14" t="s">
        <v>4258</v>
      </c>
      <c r="Q1133" s="14"/>
      <c r="R1133" s="14"/>
      <c r="S1133" s="14"/>
      <c r="T1133" s="14">
        <v>188622</v>
      </c>
      <c r="U1133" s="14">
        <v>676334</v>
      </c>
    </row>
    <row r="1134" spans="1:21">
      <c r="A1134" s="17">
        <v>20</v>
      </c>
      <c r="B1134" s="15" t="s">
        <v>19</v>
      </c>
      <c r="C1134" s="17">
        <v>497</v>
      </c>
      <c r="D1134" s="14" t="s">
        <v>4219</v>
      </c>
      <c r="E1134" s="14" t="str">
        <f t="shared" si="17"/>
        <v>קרני שומרון. מספר סניף: 497</v>
      </c>
      <c r="F1134" s="14" t="s">
        <v>4220</v>
      </c>
      <c r="G1134" s="14" t="s">
        <v>4219</v>
      </c>
      <c r="H1134" s="14">
        <v>4485500</v>
      </c>
      <c r="I1134" s="14"/>
      <c r="J1134" s="14" t="s">
        <v>4221</v>
      </c>
      <c r="K1134" s="14" t="s">
        <v>4222</v>
      </c>
      <c r="L1134" s="14" t="s">
        <v>3972</v>
      </c>
      <c r="M1134" s="14" t="s">
        <v>66</v>
      </c>
      <c r="N1134" s="14"/>
      <c r="O1134" s="14" t="s">
        <v>1625</v>
      </c>
      <c r="P1134" s="14" t="s">
        <v>4259</v>
      </c>
      <c r="Q1134" s="14"/>
      <c r="R1134" s="14"/>
      <c r="S1134" s="14"/>
      <c r="T1134" s="14">
        <v>209600</v>
      </c>
      <c r="U1134" s="14">
        <v>675600</v>
      </c>
    </row>
    <row r="1135" spans="1:21">
      <c r="A1135" s="17">
        <v>20</v>
      </c>
      <c r="B1135" s="15" t="s">
        <v>19</v>
      </c>
      <c r="C1135" s="17">
        <v>499</v>
      </c>
      <c r="D1135" s="14" t="s">
        <v>4260</v>
      </c>
      <c r="E1135" s="14" t="str">
        <f t="shared" si="17"/>
        <v>משרד ראשי. מספר סניף: 499</v>
      </c>
      <c r="F1135" s="14" t="s">
        <v>4261</v>
      </c>
      <c r="G1135" s="14" t="s">
        <v>282</v>
      </c>
      <c r="H1135" s="14">
        <v>7129463</v>
      </c>
      <c r="I1135" s="14"/>
      <c r="J1135" s="14" t="s">
        <v>4262</v>
      </c>
      <c r="K1135" s="14" t="s">
        <v>4263</v>
      </c>
      <c r="L1135" s="14"/>
      <c r="M1135" s="14" t="s">
        <v>285</v>
      </c>
      <c r="N1135" s="14"/>
      <c r="O1135" s="14" t="s">
        <v>576</v>
      </c>
      <c r="P1135" s="14" t="s">
        <v>4229</v>
      </c>
      <c r="Q1135" s="14"/>
      <c r="R1135" s="14"/>
      <c r="S1135" s="14"/>
      <c r="T1135" s="14">
        <v>181657</v>
      </c>
      <c r="U1135" s="14">
        <v>665651</v>
      </c>
    </row>
    <row r="1136" spans="1:21">
      <c r="A1136" s="17">
        <v>20</v>
      </c>
      <c r="B1136" s="15" t="s">
        <v>19</v>
      </c>
      <c r="C1136" s="17">
        <v>501</v>
      </c>
      <c r="D1136" s="14" t="s">
        <v>4264</v>
      </c>
      <c r="E1136" s="14" t="str">
        <f t="shared" si="17"/>
        <v>סקטור מימון וסחר בינלאומי. מספר סניף: 501</v>
      </c>
      <c r="F1136" s="14" t="s">
        <v>3993</v>
      </c>
      <c r="G1136" s="14" t="s">
        <v>88</v>
      </c>
      <c r="H1136" s="14">
        <v>6513444</v>
      </c>
      <c r="I1136" s="14"/>
      <c r="J1136" s="14" t="s">
        <v>4265</v>
      </c>
      <c r="K1136" s="14" t="s">
        <v>4266</v>
      </c>
      <c r="L1136" s="14"/>
      <c r="M1136" s="14" t="s">
        <v>285</v>
      </c>
      <c r="N1136" s="14"/>
      <c r="O1136" s="14" t="s">
        <v>576</v>
      </c>
      <c r="P1136" s="14" t="s">
        <v>4267</v>
      </c>
      <c r="Q1136" s="14"/>
      <c r="R1136" s="14"/>
      <c r="S1136" s="14"/>
      <c r="T1136" s="14">
        <v>178715</v>
      </c>
      <c r="U1136" s="14">
        <v>663482</v>
      </c>
    </row>
    <row r="1137" spans="1:21">
      <c r="A1137" s="17">
        <v>20</v>
      </c>
      <c r="B1137" s="15" t="s">
        <v>19</v>
      </c>
      <c r="C1137" s="17">
        <v>502</v>
      </c>
      <c r="D1137" s="14" t="s">
        <v>4268</v>
      </c>
      <c r="E1137" s="14" t="str">
        <f t="shared" si="17"/>
        <v>מרכז בנקאות פרטית  בינלאומית אשדוד. מספר סניף: 502</v>
      </c>
      <c r="F1137" s="14" t="s">
        <v>4269</v>
      </c>
      <c r="G1137" s="14" t="s">
        <v>81</v>
      </c>
      <c r="H1137" s="14">
        <v>7752305</v>
      </c>
      <c r="I1137" s="14"/>
      <c r="J1137" s="14" t="s">
        <v>4270</v>
      </c>
      <c r="K1137" s="14" t="s">
        <v>4271</v>
      </c>
      <c r="L1137" s="14" t="s">
        <v>3972</v>
      </c>
      <c r="M1137" s="14" t="s">
        <v>66</v>
      </c>
      <c r="N1137" s="14" t="s">
        <v>67</v>
      </c>
      <c r="O1137" s="14" t="s">
        <v>68</v>
      </c>
      <c r="P1137" s="14" t="s">
        <v>4272</v>
      </c>
      <c r="Q1137" s="14"/>
      <c r="R1137" s="14"/>
      <c r="S1137" s="14"/>
      <c r="T1137" s="14">
        <v>166902</v>
      </c>
      <c r="U1137" s="14">
        <v>633393</v>
      </c>
    </row>
    <row r="1138" spans="1:21">
      <c r="A1138" s="17">
        <v>20</v>
      </c>
      <c r="B1138" s="15" t="s">
        <v>19</v>
      </c>
      <c r="C1138" s="17">
        <v>503</v>
      </c>
      <c r="D1138" s="14" t="s">
        <v>4273</v>
      </c>
      <c r="E1138" s="14" t="str">
        <f t="shared" si="17"/>
        <v>פקטורינג. מספר סניף: 503</v>
      </c>
      <c r="F1138" s="14" t="s">
        <v>3993</v>
      </c>
      <c r="G1138" s="14" t="s">
        <v>88</v>
      </c>
      <c r="H1138" s="14">
        <v>6513444</v>
      </c>
      <c r="I1138" s="14"/>
      <c r="J1138" s="14" t="s">
        <v>4274</v>
      </c>
      <c r="K1138" s="14" t="s">
        <v>4275</v>
      </c>
      <c r="L1138" s="14"/>
      <c r="M1138" s="14" t="s">
        <v>285</v>
      </c>
      <c r="N1138" s="14"/>
      <c r="O1138" s="14" t="s">
        <v>576</v>
      </c>
      <c r="P1138" s="14" t="s">
        <v>4276</v>
      </c>
      <c r="Q1138" s="14"/>
      <c r="R1138" s="14"/>
      <c r="S1138" s="14"/>
      <c r="T1138" s="14">
        <v>178715</v>
      </c>
      <c r="U1138" s="14">
        <v>663482</v>
      </c>
    </row>
    <row r="1139" spans="1:21">
      <c r="A1139" s="17">
        <v>20</v>
      </c>
      <c r="B1139" s="15" t="s">
        <v>19</v>
      </c>
      <c r="C1139" s="17">
        <v>505</v>
      </c>
      <c r="D1139" s="14" t="s">
        <v>4277</v>
      </c>
      <c r="E1139" s="14" t="str">
        <f t="shared" si="17"/>
        <v>מת"מ חיפה. מספר סניף: 505</v>
      </c>
      <c r="F1139" s="14" t="s">
        <v>4278</v>
      </c>
      <c r="G1139" s="14" t="s">
        <v>174</v>
      </c>
      <c r="H1139" s="14">
        <v>3508406</v>
      </c>
      <c r="I1139" s="14"/>
      <c r="J1139" s="14" t="s">
        <v>4279</v>
      </c>
      <c r="K1139" s="14" t="s">
        <v>4280</v>
      </c>
      <c r="L1139" s="14"/>
      <c r="M1139" s="14" t="s">
        <v>66</v>
      </c>
      <c r="N1139" s="14" t="s">
        <v>74</v>
      </c>
      <c r="O1139" s="14" t="s">
        <v>68</v>
      </c>
      <c r="P1139" s="14" t="s">
        <v>4281</v>
      </c>
      <c r="Q1139" s="14"/>
      <c r="R1139" s="14"/>
      <c r="S1139" s="14"/>
      <c r="T1139" s="14">
        <v>196606</v>
      </c>
      <c r="U1139" s="14">
        <v>743830</v>
      </c>
    </row>
    <row r="1140" spans="1:21">
      <c r="A1140" s="17">
        <v>20</v>
      </c>
      <c r="B1140" s="15" t="s">
        <v>19</v>
      </c>
      <c r="C1140" s="17">
        <v>509</v>
      </c>
      <c r="D1140" s="14" t="s">
        <v>4282</v>
      </c>
      <c r="E1140" s="14" t="str">
        <f t="shared" si="17"/>
        <v>מרכז הבנקאות. מספר סניף: 509</v>
      </c>
      <c r="F1140" s="14" t="s">
        <v>4133</v>
      </c>
      <c r="G1140" s="14" t="s">
        <v>282</v>
      </c>
      <c r="H1140" s="14">
        <v>7129463</v>
      </c>
      <c r="I1140" s="14"/>
      <c r="J1140" s="14" t="s">
        <v>4283</v>
      </c>
      <c r="K1140" s="14" t="s">
        <v>4284</v>
      </c>
      <c r="L1140" s="14"/>
      <c r="M1140" s="14" t="s">
        <v>66</v>
      </c>
      <c r="N1140" s="14"/>
      <c r="O1140" s="14" t="s">
        <v>576</v>
      </c>
      <c r="P1140" s="14" t="s">
        <v>113</v>
      </c>
      <c r="Q1140" s="14"/>
      <c r="R1140" s="14"/>
      <c r="S1140" s="14"/>
      <c r="T1140" s="14">
        <v>190671</v>
      </c>
      <c r="U1140" s="14">
        <v>652414</v>
      </c>
    </row>
    <row r="1141" spans="1:21">
      <c r="A1141" s="17">
        <v>20</v>
      </c>
      <c r="B1141" s="15" t="s">
        <v>19</v>
      </c>
      <c r="C1141" s="17">
        <v>510</v>
      </c>
      <c r="D1141" s="14" t="s">
        <v>2065</v>
      </c>
      <c r="E1141" s="14" t="str">
        <f t="shared" si="17"/>
        <v>מרכז מזומנים. מספר סניף: 510</v>
      </c>
      <c r="F1141" s="14" t="s">
        <v>4133</v>
      </c>
      <c r="G1141" s="14" t="s">
        <v>282</v>
      </c>
      <c r="H1141" s="14">
        <v>7129463</v>
      </c>
      <c r="I1141" s="14"/>
      <c r="J1141" s="14" t="s">
        <v>4285</v>
      </c>
      <c r="K1141" s="14" t="s">
        <v>4286</v>
      </c>
      <c r="L1141" s="14"/>
      <c r="M1141" s="14" t="s">
        <v>285</v>
      </c>
      <c r="N1141" s="14"/>
      <c r="O1141" s="14" t="s">
        <v>576</v>
      </c>
      <c r="P1141" s="14" t="s">
        <v>4287</v>
      </c>
      <c r="Q1141" s="14"/>
      <c r="R1141" s="14"/>
      <c r="S1141" s="14"/>
      <c r="T1141" s="14">
        <v>190671</v>
      </c>
      <c r="U1141" s="14">
        <v>652414</v>
      </c>
    </row>
    <row r="1142" spans="1:21">
      <c r="A1142" s="17">
        <v>20</v>
      </c>
      <c r="B1142" s="15" t="s">
        <v>19</v>
      </c>
      <c r="C1142" s="17">
        <v>511</v>
      </c>
      <c r="D1142" s="14" t="s">
        <v>1136</v>
      </c>
      <c r="E1142" s="14" t="str">
        <f t="shared" si="17"/>
        <v>נס ציונה. מספר סניף: 511</v>
      </c>
      <c r="F1142" s="14" t="s">
        <v>4288</v>
      </c>
      <c r="G1142" s="14" t="s">
        <v>1136</v>
      </c>
      <c r="H1142" s="14">
        <v>7407105</v>
      </c>
      <c r="I1142" s="14"/>
      <c r="J1142" s="14" t="s">
        <v>4289</v>
      </c>
      <c r="K1142" s="14" t="s">
        <v>4290</v>
      </c>
      <c r="L1142" s="14" t="s">
        <v>3972</v>
      </c>
      <c r="M1142" s="14" t="s">
        <v>66</v>
      </c>
      <c r="N1142" s="14" t="s">
        <v>74</v>
      </c>
      <c r="O1142" s="14" t="s">
        <v>68</v>
      </c>
      <c r="P1142" s="14" t="s">
        <v>4291</v>
      </c>
      <c r="Q1142" s="14"/>
      <c r="R1142" s="14"/>
      <c r="S1142" s="14"/>
      <c r="T1142" s="14">
        <v>191009</v>
      </c>
      <c r="U1142" s="14">
        <v>652442</v>
      </c>
    </row>
    <row r="1143" spans="1:21">
      <c r="A1143" s="17">
        <v>20</v>
      </c>
      <c r="B1143" s="15" t="s">
        <v>19</v>
      </c>
      <c r="C1143" s="17">
        <v>512</v>
      </c>
      <c r="D1143" s="14" t="s">
        <v>447</v>
      </c>
      <c r="E1143" s="14" t="str">
        <f t="shared" si="17"/>
        <v>הוד השרון. מספר סניף: 512</v>
      </c>
      <c r="F1143" s="14" t="s">
        <v>4292</v>
      </c>
      <c r="G1143" s="14" t="s">
        <v>447</v>
      </c>
      <c r="H1143" s="14">
        <v>4532538</v>
      </c>
      <c r="I1143" s="14"/>
      <c r="J1143" s="14" t="s">
        <v>4293</v>
      </c>
      <c r="K1143" s="14" t="s">
        <v>4294</v>
      </c>
      <c r="L1143" s="14" t="s">
        <v>3972</v>
      </c>
      <c r="M1143" s="14" t="s">
        <v>66</v>
      </c>
      <c r="N1143" s="14" t="s">
        <v>74</v>
      </c>
      <c r="O1143" s="14" t="s">
        <v>68</v>
      </c>
      <c r="P1143" s="14" t="s">
        <v>4295</v>
      </c>
      <c r="Q1143" s="14"/>
      <c r="R1143" s="14"/>
      <c r="S1143" s="14"/>
      <c r="T1143" s="14">
        <v>190218</v>
      </c>
      <c r="U1143" s="14">
        <v>673305</v>
      </c>
    </row>
    <row r="1144" spans="1:21">
      <c r="A1144" s="17">
        <v>20</v>
      </c>
      <c r="B1144" s="15" t="s">
        <v>19</v>
      </c>
      <c r="C1144" s="17">
        <v>513</v>
      </c>
      <c r="D1144" s="14" t="s">
        <v>241</v>
      </c>
      <c r="E1144" s="14" t="str">
        <f t="shared" si="17"/>
        <v>כרמיאל. מספר סניף: 513</v>
      </c>
      <c r="F1144" s="14" t="s">
        <v>4296</v>
      </c>
      <c r="G1144" s="14" t="s">
        <v>241</v>
      </c>
      <c r="H1144" s="14">
        <v>2165112</v>
      </c>
      <c r="I1144" s="14"/>
      <c r="J1144" s="14" t="s">
        <v>4297</v>
      </c>
      <c r="K1144" s="14" t="s">
        <v>4298</v>
      </c>
      <c r="L1144" s="14" t="s">
        <v>3972</v>
      </c>
      <c r="M1144" s="14" t="s">
        <v>66</v>
      </c>
      <c r="N1144" s="14" t="s">
        <v>74</v>
      </c>
      <c r="O1144" s="14" t="s">
        <v>68</v>
      </c>
      <c r="P1144" s="14" t="s">
        <v>4299</v>
      </c>
      <c r="Q1144" s="14"/>
      <c r="R1144" s="14"/>
      <c r="S1144" s="14"/>
      <c r="T1144" s="14">
        <v>228806</v>
      </c>
      <c r="U1144" s="14">
        <v>758608</v>
      </c>
    </row>
    <row r="1145" spans="1:21">
      <c r="A1145" s="17">
        <v>20</v>
      </c>
      <c r="B1145" s="15" t="s">
        <v>19</v>
      </c>
      <c r="C1145" s="17">
        <v>514</v>
      </c>
      <c r="D1145" s="14" t="s">
        <v>956</v>
      </c>
      <c r="E1145" s="14" t="str">
        <f t="shared" si="17"/>
        <v>יהוד. מספר סניף: 514</v>
      </c>
      <c r="F1145" s="14" t="s">
        <v>4300</v>
      </c>
      <c r="G1145" s="14" t="s">
        <v>956</v>
      </c>
      <c r="H1145" s="14">
        <v>5630406</v>
      </c>
      <c r="I1145" s="14"/>
      <c r="J1145" s="14" t="s">
        <v>4301</v>
      </c>
      <c r="K1145" s="14" t="s">
        <v>4302</v>
      </c>
      <c r="L1145" s="14" t="s">
        <v>3972</v>
      </c>
      <c r="M1145" s="14" t="s">
        <v>285</v>
      </c>
      <c r="N1145" s="14" t="s">
        <v>74</v>
      </c>
      <c r="O1145" s="14" t="s">
        <v>68</v>
      </c>
      <c r="P1145" s="14" t="s">
        <v>4299</v>
      </c>
      <c r="Q1145" s="14"/>
      <c r="R1145" s="14"/>
      <c r="S1145" s="14"/>
      <c r="T1145" s="14">
        <v>189375</v>
      </c>
      <c r="U1145" s="14">
        <v>659472</v>
      </c>
    </row>
    <row r="1146" spans="1:21">
      <c r="A1146" s="17">
        <v>20</v>
      </c>
      <c r="B1146" s="15" t="s">
        <v>19</v>
      </c>
      <c r="C1146" s="17">
        <v>515</v>
      </c>
      <c r="D1146" s="14" t="s">
        <v>4303</v>
      </c>
      <c r="E1146" s="14" t="str">
        <f t="shared" si="17"/>
        <v>בית נח. מספר סניף: 515</v>
      </c>
      <c r="F1146" s="14" t="s">
        <v>2877</v>
      </c>
      <c r="G1146" s="14" t="s">
        <v>146</v>
      </c>
      <c r="H1146" s="14">
        <v>5257354</v>
      </c>
      <c r="I1146" s="14"/>
      <c r="J1146" s="14" t="s">
        <v>4304</v>
      </c>
      <c r="K1146" s="14" t="s">
        <v>4305</v>
      </c>
      <c r="L1146" s="14" t="s">
        <v>3972</v>
      </c>
      <c r="M1146" s="14" t="s">
        <v>285</v>
      </c>
      <c r="N1146" s="14" t="s">
        <v>74</v>
      </c>
      <c r="O1146" s="14" t="s">
        <v>68</v>
      </c>
      <c r="P1146" s="14" t="s">
        <v>4218</v>
      </c>
      <c r="Q1146" s="14"/>
      <c r="R1146" s="14"/>
      <c r="S1146" s="14"/>
      <c r="T1146" s="14">
        <v>183050</v>
      </c>
      <c r="U1146" s="14">
        <v>665344</v>
      </c>
    </row>
    <row r="1147" spans="1:21">
      <c r="A1147" s="17">
        <v>20</v>
      </c>
      <c r="B1147" s="15" t="s">
        <v>19</v>
      </c>
      <c r="C1147" s="17">
        <v>517</v>
      </c>
      <c r="D1147" s="14" t="s">
        <v>854</v>
      </c>
      <c r="E1147" s="14" t="str">
        <f t="shared" si="17"/>
        <v>תלפיות. מספר סניף: 517</v>
      </c>
      <c r="F1147" s="14" t="s">
        <v>4152</v>
      </c>
      <c r="G1147" s="14" t="s">
        <v>62</v>
      </c>
      <c r="H1147" s="14">
        <v>9342152</v>
      </c>
      <c r="I1147" s="14"/>
      <c r="J1147" s="14" t="s">
        <v>4306</v>
      </c>
      <c r="K1147" s="14" t="s">
        <v>4154</v>
      </c>
      <c r="L1147" s="14" t="s">
        <v>3972</v>
      </c>
      <c r="M1147" s="14" t="s">
        <v>285</v>
      </c>
      <c r="N1147" s="14" t="s">
        <v>74</v>
      </c>
      <c r="O1147" s="14" t="s">
        <v>68</v>
      </c>
      <c r="P1147" s="14" t="s">
        <v>4307</v>
      </c>
      <c r="Q1147" s="14"/>
      <c r="R1147" s="14"/>
      <c r="S1147" s="14"/>
      <c r="T1147" s="14">
        <v>221400</v>
      </c>
      <c r="U1147" s="14">
        <v>631700</v>
      </c>
    </row>
    <row r="1148" spans="1:21">
      <c r="A1148" s="17">
        <v>20</v>
      </c>
      <c r="B1148" s="15" t="s">
        <v>19</v>
      </c>
      <c r="C1148" s="17">
        <v>518</v>
      </c>
      <c r="D1148" s="14" t="s">
        <v>4308</v>
      </c>
      <c r="E1148" s="14" t="str">
        <f t="shared" si="17"/>
        <v>קריון. מספר סניף: 518</v>
      </c>
      <c r="F1148" s="14" t="s">
        <v>1811</v>
      </c>
      <c r="G1148" s="14" t="s">
        <v>238</v>
      </c>
      <c r="H1148" s="14">
        <v>2723211</v>
      </c>
      <c r="I1148" s="14"/>
      <c r="J1148" s="14" t="s">
        <v>4309</v>
      </c>
      <c r="K1148" s="14" t="s">
        <v>4310</v>
      </c>
      <c r="L1148" s="14" t="s">
        <v>3972</v>
      </c>
      <c r="M1148" s="14" t="s">
        <v>285</v>
      </c>
      <c r="N1148" s="14" t="s">
        <v>74</v>
      </c>
      <c r="O1148" s="14" t="s">
        <v>68</v>
      </c>
      <c r="P1148" s="14" t="s">
        <v>4311</v>
      </c>
      <c r="Q1148" s="14"/>
      <c r="R1148" s="14"/>
      <c r="S1148" s="14"/>
      <c r="T1148" s="14">
        <v>208457</v>
      </c>
      <c r="U1148" s="14">
        <v>750147</v>
      </c>
    </row>
    <row r="1149" spans="1:21">
      <c r="A1149" s="17">
        <v>20</v>
      </c>
      <c r="B1149" s="15" t="s">
        <v>19</v>
      </c>
      <c r="C1149" s="17">
        <v>519</v>
      </c>
      <c r="D1149" s="14" t="s">
        <v>1648</v>
      </c>
      <c r="E1149" s="14" t="str">
        <f t="shared" si="17"/>
        <v>קרית אריה. מספר סניף: 519</v>
      </c>
      <c r="F1149" s="14" t="s">
        <v>4312</v>
      </c>
      <c r="G1149" s="14" t="s">
        <v>107</v>
      </c>
      <c r="H1149" s="14">
        <v>4951394</v>
      </c>
      <c r="I1149" s="14">
        <v>3558</v>
      </c>
      <c r="J1149" s="14" t="s">
        <v>4313</v>
      </c>
      <c r="K1149" s="14" t="s">
        <v>4314</v>
      </c>
      <c r="L1149" s="14" t="s">
        <v>3972</v>
      </c>
      <c r="M1149" s="14" t="s">
        <v>285</v>
      </c>
      <c r="N1149" s="14" t="s">
        <v>74</v>
      </c>
      <c r="O1149" s="14" t="s">
        <v>68</v>
      </c>
      <c r="P1149" s="14" t="s">
        <v>4315</v>
      </c>
      <c r="Q1149" s="14"/>
      <c r="R1149" s="14"/>
      <c r="S1149" s="14"/>
      <c r="T1149" s="14">
        <v>186655</v>
      </c>
      <c r="U1149" s="14">
        <v>666856</v>
      </c>
    </row>
    <row r="1150" spans="1:21">
      <c r="A1150" s="17">
        <v>20</v>
      </c>
      <c r="B1150" s="15" t="s">
        <v>19</v>
      </c>
      <c r="C1150" s="17">
        <v>520</v>
      </c>
      <c r="D1150" s="14" t="s">
        <v>4316</v>
      </c>
      <c r="E1150" s="14" t="str">
        <f t="shared" si="17"/>
        <v>מרכז בנקאות פרטית בינלאומית י-ם. מספר סניף: 520</v>
      </c>
      <c r="F1150" s="14" t="s">
        <v>3974</v>
      </c>
      <c r="G1150" s="14" t="s">
        <v>62</v>
      </c>
      <c r="H1150" s="14">
        <v>9422105</v>
      </c>
      <c r="I1150" s="14"/>
      <c r="J1150" s="14" t="s">
        <v>4317</v>
      </c>
      <c r="K1150" s="14" t="s">
        <v>4318</v>
      </c>
      <c r="L1150" s="14" t="s">
        <v>3972</v>
      </c>
      <c r="M1150" s="14" t="s">
        <v>285</v>
      </c>
      <c r="N1150" s="14" t="s">
        <v>67</v>
      </c>
      <c r="O1150" s="14" t="s">
        <v>68</v>
      </c>
      <c r="P1150" s="14" t="s">
        <v>4319</v>
      </c>
      <c r="Q1150" s="14"/>
      <c r="R1150" s="14"/>
      <c r="S1150" s="14"/>
      <c r="T1150" s="14">
        <v>220692</v>
      </c>
      <c r="U1150" s="14">
        <v>632096</v>
      </c>
    </row>
    <row r="1151" spans="1:21">
      <c r="A1151" s="17">
        <v>20</v>
      </c>
      <c r="B1151" s="15" t="s">
        <v>19</v>
      </c>
      <c r="C1151" s="17">
        <v>521</v>
      </c>
      <c r="D1151" s="14" t="s">
        <v>91</v>
      </c>
      <c r="E1151" s="14" t="str">
        <f t="shared" si="17"/>
        <v>מודיעין. מספר סניף: 521</v>
      </c>
      <c r="F1151" s="14" t="s">
        <v>649</v>
      </c>
      <c r="G1151" s="14" t="s">
        <v>91</v>
      </c>
      <c r="H1151" s="14">
        <v>7177806</v>
      </c>
      <c r="I1151" s="14"/>
      <c r="J1151" s="14" t="s">
        <v>4320</v>
      </c>
      <c r="K1151" s="14" t="s">
        <v>4321</v>
      </c>
      <c r="L1151" s="14" t="s">
        <v>3972</v>
      </c>
      <c r="M1151" s="14" t="s">
        <v>285</v>
      </c>
      <c r="N1151" s="14"/>
      <c r="O1151" s="14" t="s">
        <v>68</v>
      </c>
      <c r="P1151" s="14" t="s">
        <v>4322</v>
      </c>
      <c r="Q1151" s="14"/>
      <c r="R1151" s="14"/>
      <c r="S1151" s="14"/>
      <c r="T1151" s="14">
        <v>200000</v>
      </c>
      <c r="U1151" s="14">
        <v>646000</v>
      </c>
    </row>
    <row r="1152" spans="1:21">
      <c r="A1152" s="17">
        <v>20</v>
      </c>
      <c r="B1152" s="15" t="s">
        <v>19</v>
      </c>
      <c r="C1152" s="17">
        <v>522</v>
      </c>
      <c r="D1152" s="14" t="s">
        <v>1589</v>
      </c>
      <c r="E1152" s="14" t="str">
        <f t="shared" si="17"/>
        <v>הרצליה פיתוח. מספר סניף: 522</v>
      </c>
      <c r="F1152" s="14" t="s">
        <v>4323</v>
      </c>
      <c r="G1152" s="14" t="s">
        <v>687</v>
      </c>
      <c r="H1152" s="14">
        <v>4672530</v>
      </c>
      <c r="I1152" s="14"/>
      <c r="J1152" s="14" t="s">
        <v>4324</v>
      </c>
      <c r="K1152" s="14" t="s">
        <v>4325</v>
      </c>
      <c r="L1152" s="14" t="s">
        <v>3972</v>
      </c>
      <c r="M1152" s="14" t="s">
        <v>285</v>
      </c>
      <c r="N1152" s="14" t="s">
        <v>74</v>
      </c>
      <c r="O1152" s="14" t="s">
        <v>68</v>
      </c>
      <c r="P1152" s="14" t="s">
        <v>4326</v>
      </c>
      <c r="Q1152" s="14"/>
      <c r="R1152" s="14"/>
      <c r="S1152" s="14"/>
      <c r="T1152" s="14">
        <v>182294</v>
      </c>
      <c r="U1152" s="14">
        <v>674276</v>
      </c>
    </row>
    <row r="1153" spans="1:21">
      <c r="A1153" s="17">
        <v>20</v>
      </c>
      <c r="B1153" s="15" t="s">
        <v>19</v>
      </c>
      <c r="C1153" s="17">
        <v>523</v>
      </c>
      <c r="D1153" s="14" t="s">
        <v>1046</v>
      </c>
      <c r="E1153" s="14" t="str">
        <f t="shared" si="17"/>
        <v>נשר. מספר סניף: 523</v>
      </c>
      <c r="F1153" s="14" t="s">
        <v>4327</v>
      </c>
      <c r="G1153" s="14" t="s">
        <v>1046</v>
      </c>
      <c r="H1153" s="14">
        <v>3688301</v>
      </c>
      <c r="I1153" s="14"/>
      <c r="J1153" s="14" t="s">
        <v>4120</v>
      </c>
      <c r="K1153" s="14" t="s">
        <v>4121</v>
      </c>
      <c r="L1153" s="14" t="s">
        <v>3972</v>
      </c>
      <c r="M1153" s="14" t="s">
        <v>285</v>
      </c>
      <c r="N1153" s="14" t="s">
        <v>74</v>
      </c>
      <c r="O1153" s="14" t="s">
        <v>68</v>
      </c>
      <c r="P1153" s="14" t="s">
        <v>4328</v>
      </c>
      <c r="Q1153" s="14"/>
      <c r="R1153" s="14"/>
      <c r="S1153" s="14"/>
      <c r="T1153" s="14">
        <v>204676</v>
      </c>
      <c r="U1153" s="14">
        <v>741663</v>
      </c>
    </row>
    <row r="1154" spans="1:21">
      <c r="A1154" s="17">
        <v>20</v>
      </c>
      <c r="B1154" s="15" t="s">
        <v>19</v>
      </c>
      <c r="C1154" s="17">
        <v>524</v>
      </c>
      <c r="D1154" s="14" t="s">
        <v>490</v>
      </c>
      <c r="E1154" s="14" t="str">
        <f t="shared" si="17"/>
        <v>ככר המדינה. מספר סניף: 524</v>
      </c>
      <c r="F1154" s="14" t="s">
        <v>4329</v>
      </c>
      <c r="G1154" s="14" t="s">
        <v>88</v>
      </c>
      <c r="H1154" s="14">
        <v>6209105</v>
      </c>
      <c r="I1154" s="14"/>
      <c r="J1154" s="14" t="s">
        <v>3980</v>
      </c>
      <c r="K1154" s="14" t="s">
        <v>3998</v>
      </c>
      <c r="L1154" s="14" t="s">
        <v>3972</v>
      </c>
      <c r="M1154" s="14" t="s">
        <v>285</v>
      </c>
      <c r="N1154" s="14" t="s">
        <v>74</v>
      </c>
      <c r="O1154" s="14" t="s">
        <v>1625</v>
      </c>
      <c r="P1154" s="14" t="s">
        <v>151</v>
      </c>
      <c r="Q1154" s="14"/>
      <c r="R1154" s="14"/>
      <c r="S1154" s="14"/>
      <c r="T1154" s="14">
        <v>180299</v>
      </c>
      <c r="U1154" s="14">
        <v>665833</v>
      </c>
    </row>
    <row r="1155" spans="1:21">
      <c r="A1155" s="17">
        <v>20</v>
      </c>
      <c r="B1155" s="15" t="s">
        <v>19</v>
      </c>
      <c r="C1155" s="17">
        <v>525</v>
      </c>
      <c r="D1155" s="14" t="s">
        <v>1783</v>
      </c>
      <c r="E1155" s="14" t="str">
        <f t="shared" ref="E1155:E1218" si="18">D1155&amp;"."&amp;" "&amp;"מספר סניף:"&amp;" "&amp;C1155</f>
        <v>סביונים. מספר סניף: 525</v>
      </c>
      <c r="F1155" s="14" t="s">
        <v>4330</v>
      </c>
      <c r="G1155" s="14" t="s">
        <v>956</v>
      </c>
      <c r="H1155" s="14">
        <v>5645001</v>
      </c>
      <c r="I1155" s="14"/>
      <c r="J1155" s="14" t="s">
        <v>4331</v>
      </c>
      <c r="K1155" s="14" t="s">
        <v>4332</v>
      </c>
      <c r="L1155" s="14" t="s">
        <v>3972</v>
      </c>
      <c r="M1155" s="14" t="s">
        <v>285</v>
      </c>
      <c r="N1155" s="14"/>
      <c r="O1155" s="14" t="s">
        <v>68</v>
      </c>
      <c r="P1155" s="14" t="s">
        <v>4333</v>
      </c>
      <c r="Q1155" s="14"/>
      <c r="R1155" s="14"/>
      <c r="S1155" s="14"/>
      <c r="T1155" s="14">
        <v>189600</v>
      </c>
      <c r="U1155" s="14">
        <v>659800</v>
      </c>
    </row>
    <row r="1156" spans="1:21">
      <c r="A1156" s="17">
        <v>20</v>
      </c>
      <c r="B1156" s="15" t="s">
        <v>19</v>
      </c>
      <c r="C1156" s="17">
        <v>526</v>
      </c>
      <c r="D1156" s="14" t="s">
        <v>4334</v>
      </c>
      <c r="E1156" s="14" t="str">
        <f t="shared" si="18"/>
        <v>ערים. מספר סניף: 526</v>
      </c>
      <c r="F1156" s="14" t="s">
        <v>4335</v>
      </c>
      <c r="G1156" s="14" t="s">
        <v>101</v>
      </c>
      <c r="H1156" s="14">
        <v>4435117</v>
      </c>
      <c r="I1156" s="14"/>
      <c r="J1156" s="14" t="s">
        <v>4336</v>
      </c>
      <c r="K1156" s="14" t="s">
        <v>4337</v>
      </c>
      <c r="L1156" s="14" t="s">
        <v>3972</v>
      </c>
      <c r="M1156" s="14" t="s">
        <v>285</v>
      </c>
      <c r="N1156" s="14" t="s">
        <v>67</v>
      </c>
      <c r="O1156" s="14" t="s">
        <v>68</v>
      </c>
      <c r="P1156" s="14" t="s">
        <v>4338</v>
      </c>
      <c r="Q1156" s="14"/>
      <c r="R1156" s="14"/>
      <c r="S1156" s="14"/>
      <c r="T1156" s="14">
        <v>190976</v>
      </c>
      <c r="U1156" s="14">
        <v>675978</v>
      </c>
    </row>
    <row r="1157" spans="1:21">
      <c r="A1157" s="17">
        <v>20</v>
      </c>
      <c r="B1157" s="15" t="s">
        <v>19</v>
      </c>
      <c r="C1157" s="17">
        <v>527</v>
      </c>
      <c r="D1157" s="14" t="s">
        <v>1497</v>
      </c>
      <c r="E1157" s="14" t="str">
        <f t="shared" si="18"/>
        <v>נאות רחל. מספר סניף: 527</v>
      </c>
      <c r="F1157" s="14" t="s">
        <v>4339</v>
      </c>
      <c r="G1157" s="14" t="s">
        <v>72</v>
      </c>
      <c r="H1157" s="14">
        <v>5830224</v>
      </c>
      <c r="I1157" s="14"/>
      <c r="J1157" s="14" t="s">
        <v>4340</v>
      </c>
      <c r="K1157" s="14" t="s">
        <v>4341</v>
      </c>
      <c r="L1157" s="14" t="s">
        <v>3972</v>
      </c>
      <c r="M1157" s="14" t="s">
        <v>285</v>
      </c>
      <c r="N1157" s="14" t="s">
        <v>74</v>
      </c>
      <c r="O1157" s="14" t="s">
        <v>68</v>
      </c>
      <c r="P1157" s="14" t="s">
        <v>4003</v>
      </c>
      <c r="Q1157" s="14"/>
      <c r="R1157" s="14"/>
      <c r="S1157" s="14"/>
      <c r="T1157" s="14">
        <v>177957</v>
      </c>
      <c r="U1157" s="14">
        <v>658943</v>
      </c>
    </row>
    <row r="1158" spans="1:21">
      <c r="A1158" s="17">
        <v>20</v>
      </c>
      <c r="B1158" s="15" t="s">
        <v>19</v>
      </c>
      <c r="C1158" s="17">
        <v>528</v>
      </c>
      <c r="D1158" s="14" t="s">
        <v>4342</v>
      </c>
      <c r="E1158" s="14" t="str">
        <f t="shared" si="18"/>
        <v>קרית עתידים. מספר סניף: 528</v>
      </c>
      <c r="F1158" s="14" t="s">
        <v>4343</v>
      </c>
      <c r="G1158" s="14" t="s">
        <v>88</v>
      </c>
      <c r="H1158" s="14">
        <v>6971036</v>
      </c>
      <c r="I1158" s="14"/>
      <c r="J1158" s="14" t="s">
        <v>4344</v>
      </c>
      <c r="K1158" s="14" t="s">
        <v>4345</v>
      </c>
      <c r="L1158" s="14" t="s">
        <v>3972</v>
      </c>
      <c r="M1158" s="14" t="s">
        <v>285</v>
      </c>
      <c r="N1158" s="14" t="s">
        <v>74</v>
      </c>
      <c r="O1158" s="14" t="s">
        <v>68</v>
      </c>
      <c r="P1158" s="14" t="s">
        <v>4346</v>
      </c>
      <c r="Q1158" s="14"/>
      <c r="R1158" s="14"/>
      <c r="S1158" s="14"/>
      <c r="T1158" s="14">
        <v>185134</v>
      </c>
      <c r="U1158" s="14">
        <v>668488</v>
      </c>
    </row>
    <row r="1159" spans="1:21">
      <c r="A1159" s="17">
        <v>20</v>
      </c>
      <c r="B1159" s="15" t="s">
        <v>19</v>
      </c>
      <c r="C1159" s="17">
        <v>529</v>
      </c>
      <c r="D1159" s="14" t="s">
        <v>4347</v>
      </c>
      <c r="E1159" s="14" t="str">
        <f t="shared" si="18"/>
        <v>קניון הבאר. מספר סניף: 529</v>
      </c>
      <c r="F1159" s="14" t="s">
        <v>4348</v>
      </c>
      <c r="G1159" s="14" t="s">
        <v>157</v>
      </c>
      <c r="H1159" s="14">
        <v>7575603</v>
      </c>
      <c r="I1159" s="14"/>
      <c r="J1159" s="14" t="s">
        <v>4349</v>
      </c>
      <c r="K1159" s="14" t="s">
        <v>4350</v>
      </c>
      <c r="L1159" s="14" t="s">
        <v>3972</v>
      </c>
      <c r="M1159" s="14" t="s">
        <v>285</v>
      </c>
      <c r="N1159" s="14" t="s">
        <v>67</v>
      </c>
      <c r="O1159" s="14" t="s">
        <v>68</v>
      </c>
      <c r="P1159" s="14" t="s">
        <v>4351</v>
      </c>
      <c r="Q1159" s="14"/>
      <c r="R1159" s="14"/>
      <c r="S1159" s="14"/>
      <c r="T1159" s="14">
        <v>178789</v>
      </c>
      <c r="U1159" s="14">
        <v>653663</v>
      </c>
    </row>
    <row r="1160" spans="1:21">
      <c r="A1160" s="17">
        <v>20</v>
      </c>
      <c r="B1160" s="15" t="s">
        <v>19</v>
      </c>
      <c r="C1160" s="17">
        <v>530</v>
      </c>
      <c r="D1160" s="14" t="s">
        <v>694</v>
      </c>
      <c r="E1160" s="14" t="str">
        <f t="shared" si="18"/>
        <v>גבעת שמואל. מספר סניף: 530</v>
      </c>
      <c r="F1160" s="14" t="s">
        <v>4352</v>
      </c>
      <c r="G1160" s="14" t="s">
        <v>694</v>
      </c>
      <c r="H1160" s="14">
        <v>5442505</v>
      </c>
      <c r="I1160" s="14"/>
      <c r="J1160" s="14" t="s">
        <v>4353</v>
      </c>
      <c r="K1160" s="14" t="s">
        <v>4354</v>
      </c>
      <c r="L1160" s="14" t="s">
        <v>3972</v>
      </c>
      <c r="M1160" s="14" t="s">
        <v>66</v>
      </c>
      <c r="N1160" s="14" t="s">
        <v>67</v>
      </c>
      <c r="O1160" s="14" t="s">
        <v>68</v>
      </c>
      <c r="P1160" s="14" t="s">
        <v>4355</v>
      </c>
      <c r="Q1160" s="14"/>
      <c r="R1160" s="14"/>
      <c r="S1160" s="14"/>
      <c r="T1160" s="14">
        <v>186454</v>
      </c>
      <c r="U1160" s="14">
        <v>664660</v>
      </c>
    </row>
    <row r="1161" spans="1:21">
      <c r="A1161" s="17">
        <v>20</v>
      </c>
      <c r="B1161" s="15" t="s">
        <v>19</v>
      </c>
      <c r="C1161" s="17">
        <v>531</v>
      </c>
      <c r="D1161" s="14" t="s">
        <v>4356</v>
      </c>
      <c r="E1161" s="14" t="str">
        <f t="shared" si="18"/>
        <v>תפעול קופ"ג עורפי. מספר סניף: 531</v>
      </c>
      <c r="F1161" s="14" t="s">
        <v>4133</v>
      </c>
      <c r="G1161" s="14" t="s">
        <v>282</v>
      </c>
      <c r="H1161" s="14">
        <v>7129463</v>
      </c>
      <c r="I1161" s="14"/>
      <c r="J1161" s="14" t="s">
        <v>4357</v>
      </c>
      <c r="K1161" s="14" t="s">
        <v>4358</v>
      </c>
      <c r="L1161" s="14"/>
      <c r="M1161" s="14" t="s">
        <v>285</v>
      </c>
      <c r="N1161" s="14"/>
      <c r="O1161" s="14" t="s">
        <v>1625</v>
      </c>
      <c r="P1161" s="14" t="s">
        <v>4359</v>
      </c>
      <c r="Q1161" s="14"/>
      <c r="R1161" s="14"/>
      <c r="S1161" s="14"/>
      <c r="T1161" s="14">
        <v>190671</v>
      </c>
      <c r="U1161" s="14">
        <v>652414</v>
      </c>
    </row>
    <row r="1162" spans="1:21">
      <c r="A1162" s="17">
        <v>20</v>
      </c>
      <c r="B1162" s="15" t="s">
        <v>19</v>
      </c>
      <c r="C1162" s="17">
        <v>532</v>
      </c>
      <c r="D1162" s="14" t="s">
        <v>4360</v>
      </c>
      <c r="E1162" s="14" t="str">
        <f t="shared" si="18"/>
        <v>פארק המדע רחובות. מספר סניף: 532</v>
      </c>
      <c r="F1162" s="14" t="s">
        <v>4361</v>
      </c>
      <c r="G1162" s="14" t="s">
        <v>233</v>
      </c>
      <c r="H1162" s="14">
        <v>7670306</v>
      </c>
      <c r="I1162" s="14"/>
      <c r="J1162" s="14" t="s">
        <v>4362</v>
      </c>
      <c r="K1162" s="14" t="s">
        <v>4363</v>
      </c>
      <c r="L1162" s="14"/>
      <c r="M1162" s="14" t="s">
        <v>66</v>
      </c>
      <c r="N1162" s="14" t="s">
        <v>74</v>
      </c>
      <c r="O1162" s="14" t="s">
        <v>68</v>
      </c>
      <c r="P1162" s="14" t="s">
        <v>4364</v>
      </c>
      <c r="Q1162" s="14"/>
      <c r="R1162" s="14"/>
      <c r="S1162" s="14"/>
      <c r="T1162" s="14">
        <v>181722</v>
      </c>
      <c r="U1162" s="14">
        <v>646720</v>
      </c>
    </row>
    <row r="1163" spans="1:21">
      <c r="A1163" s="17">
        <v>20</v>
      </c>
      <c r="B1163" s="15" t="s">
        <v>19</v>
      </c>
      <c r="C1163" s="17">
        <v>533</v>
      </c>
      <c r="D1163" s="14" t="s">
        <v>4365</v>
      </c>
      <c r="E1163" s="14" t="str">
        <f t="shared" si="18"/>
        <v>אזור תעשיה כפר סבא. מספר סניף: 533</v>
      </c>
      <c r="F1163" s="14" t="s">
        <v>4366</v>
      </c>
      <c r="G1163" s="14" t="s">
        <v>101</v>
      </c>
      <c r="H1163" s="14">
        <v>4442513</v>
      </c>
      <c r="I1163" s="14"/>
      <c r="J1163" s="14" t="s">
        <v>4367</v>
      </c>
      <c r="K1163" s="14" t="s">
        <v>4368</v>
      </c>
      <c r="L1163" s="14" t="s">
        <v>3972</v>
      </c>
      <c r="M1163" s="14" t="s">
        <v>285</v>
      </c>
      <c r="N1163" s="14" t="s">
        <v>74</v>
      </c>
      <c r="O1163" s="14" t="s">
        <v>68</v>
      </c>
      <c r="P1163" s="14" t="s">
        <v>4369</v>
      </c>
      <c r="Q1163" s="14"/>
      <c r="R1163" s="14"/>
      <c r="S1163" s="14"/>
      <c r="T1163" s="14">
        <v>193232</v>
      </c>
      <c r="U1163" s="14">
        <v>675764</v>
      </c>
    </row>
    <row r="1164" spans="1:21">
      <c r="A1164" s="17">
        <v>20</v>
      </c>
      <c r="B1164" s="15" t="s">
        <v>19</v>
      </c>
      <c r="C1164" s="17">
        <v>534</v>
      </c>
      <c r="D1164" s="14" t="s">
        <v>1473</v>
      </c>
      <c r="E1164" s="14" t="str">
        <f t="shared" si="18"/>
        <v>מרום נווה. מספר סניף: 534</v>
      </c>
      <c r="F1164" s="14" t="s">
        <v>4370</v>
      </c>
      <c r="G1164" s="14" t="s">
        <v>146</v>
      </c>
      <c r="H1164" s="14">
        <v>5228265</v>
      </c>
      <c r="I1164" s="14"/>
      <c r="J1164" s="14" t="s">
        <v>4371</v>
      </c>
      <c r="K1164" s="14" t="s">
        <v>4372</v>
      </c>
      <c r="L1164" s="14" t="s">
        <v>3972</v>
      </c>
      <c r="M1164" s="14" t="s">
        <v>285</v>
      </c>
      <c r="N1164" s="14" t="s">
        <v>67</v>
      </c>
      <c r="O1164" s="14" t="s">
        <v>68</v>
      </c>
      <c r="P1164" s="14" t="s">
        <v>4373</v>
      </c>
      <c r="Q1164" s="14"/>
      <c r="R1164" s="14"/>
      <c r="S1164" s="14"/>
      <c r="T1164" s="14">
        <v>184001</v>
      </c>
      <c r="U1164" s="14">
        <v>664312</v>
      </c>
    </row>
    <row r="1165" spans="1:21">
      <c r="A1165" s="17">
        <v>20</v>
      </c>
      <c r="B1165" s="15" t="s">
        <v>19</v>
      </c>
      <c r="C1165" s="17">
        <v>536</v>
      </c>
      <c r="D1165" s="14" t="s">
        <v>4374</v>
      </c>
      <c r="E1165" s="14" t="str">
        <f t="shared" si="18"/>
        <v>תפעול עורפי. מספר סניף: 536</v>
      </c>
      <c r="F1165" s="14" t="s">
        <v>4133</v>
      </c>
      <c r="G1165" s="14" t="s">
        <v>282</v>
      </c>
      <c r="H1165" s="14">
        <v>7129463</v>
      </c>
      <c r="I1165" s="14"/>
      <c r="J1165" s="14" t="s">
        <v>4357</v>
      </c>
      <c r="K1165" s="14" t="s">
        <v>4375</v>
      </c>
      <c r="L1165" s="14"/>
      <c r="M1165" s="14" t="s">
        <v>285</v>
      </c>
      <c r="N1165" s="14"/>
      <c r="O1165" s="14" t="s">
        <v>576</v>
      </c>
      <c r="P1165" s="14" t="s">
        <v>4276</v>
      </c>
      <c r="Q1165" s="14"/>
      <c r="R1165" s="14"/>
      <c r="S1165" s="14"/>
      <c r="T1165" s="14">
        <v>190671</v>
      </c>
      <c r="U1165" s="14">
        <v>652414</v>
      </c>
    </row>
    <row r="1166" spans="1:21">
      <c r="A1166" s="17">
        <v>20</v>
      </c>
      <c r="B1166" s="15" t="s">
        <v>19</v>
      </c>
      <c r="C1166" s="17">
        <v>538</v>
      </c>
      <c r="D1166" s="14" t="s">
        <v>2074</v>
      </c>
      <c r="E1166" s="14" t="str">
        <f t="shared" si="18"/>
        <v>כפר יאסיף. מספר סניף: 538</v>
      </c>
      <c r="F1166" s="14" t="s">
        <v>4376</v>
      </c>
      <c r="G1166" s="14" t="s">
        <v>2074</v>
      </c>
      <c r="H1166" s="14"/>
      <c r="I1166" s="14"/>
      <c r="J1166" s="14" t="s">
        <v>4377</v>
      </c>
      <c r="K1166" s="14" t="s">
        <v>4378</v>
      </c>
      <c r="L1166" s="14"/>
      <c r="M1166" s="14" t="s">
        <v>285</v>
      </c>
      <c r="N1166" s="14" t="s">
        <v>67</v>
      </c>
      <c r="O1166" s="14" t="s">
        <v>68</v>
      </c>
      <c r="P1166" s="14" t="s">
        <v>4379</v>
      </c>
      <c r="Q1166" s="14"/>
      <c r="R1166" s="14"/>
      <c r="S1166" s="14"/>
      <c r="T1166" s="14">
        <v>215513</v>
      </c>
      <c r="U1166" s="14">
        <v>762044</v>
      </c>
    </row>
    <row r="1167" spans="1:21">
      <c r="A1167" s="17">
        <v>20</v>
      </c>
      <c r="B1167" s="15" t="s">
        <v>19</v>
      </c>
      <c r="C1167" s="17">
        <v>539</v>
      </c>
      <c r="D1167" s="14" t="s">
        <v>133</v>
      </c>
      <c r="E1167" s="14" t="str">
        <f t="shared" si="18"/>
        <v>כנפי נשרים. מספר סניף: 539</v>
      </c>
      <c r="F1167" s="14" t="s">
        <v>4380</v>
      </c>
      <c r="G1167" s="14" t="s">
        <v>62</v>
      </c>
      <c r="H1167" s="14">
        <v>9546417</v>
      </c>
      <c r="I1167" s="14"/>
      <c r="J1167" s="14" t="s">
        <v>4381</v>
      </c>
      <c r="K1167" s="14" t="s">
        <v>4382</v>
      </c>
      <c r="L1167" s="14" t="s">
        <v>3972</v>
      </c>
      <c r="M1167" s="14" t="s">
        <v>285</v>
      </c>
      <c r="N1167" s="14" t="s">
        <v>74</v>
      </c>
      <c r="O1167" s="14" t="s">
        <v>68</v>
      </c>
      <c r="P1167" s="14" t="s">
        <v>4383</v>
      </c>
      <c r="Q1167" s="14"/>
      <c r="R1167" s="14"/>
      <c r="S1167" s="14"/>
      <c r="T1167" s="14">
        <v>217896</v>
      </c>
      <c r="U1167" s="14">
        <v>632740</v>
      </c>
    </row>
    <row r="1168" spans="1:21">
      <c r="A1168" s="17">
        <v>20</v>
      </c>
      <c r="B1168" s="15" t="s">
        <v>19</v>
      </c>
      <c r="C1168" s="17">
        <v>540</v>
      </c>
      <c r="D1168" s="14" t="s">
        <v>787</v>
      </c>
      <c r="E1168" s="14" t="str">
        <f t="shared" si="18"/>
        <v>יבנה. מספר סניף: 540</v>
      </c>
      <c r="F1168" s="14" t="s">
        <v>4384</v>
      </c>
      <c r="G1168" s="14" t="s">
        <v>787</v>
      </c>
      <c r="H1168" s="14">
        <v>8155106</v>
      </c>
      <c r="I1168" s="14"/>
      <c r="J1168" s="14" t="s">
        <v>4385</v>
      </c>
      <c r="K1168" s="14" t="s">
        <v>4386</v>
      </c>
      <c r="L1168" s="14" t="s">
        <v>3972</v>
      </c>
      <c r="M1168" s="14" t="s">
        <v>285</v>
      </c>
      <c r="N1168" s="14" t="s">
        <v>67</v>
      </c>
      <c r="O1168" s="14" t="s">
        <v>68</v>
      </c>
      <c r="P1168" s="14" t="s">
        <v>4387</v>
      </c>
      <c r="Q1168" s="14"/>
      <c r="R1168" s="14"/>
      <c r="S1168" s="14"/>
      <c r="T1168" s="14">
        <v>174476</v>
      </c>
      <c r="U1168" s="14">
        <v>642368</v>
      </c>
    </row>
    <row r="1169" spans="1:21">
      <c r="A1169" s="17">
        <v>20</v>
      </c>
      <c r="B1169" s="15" t="s">
        <v>19</v>
      </c>
      <c r="C1169" s="17">
        <v>541</v>
      </c>
      <c r="D1169" s="14" t="s">
        <v>4388</v>
      </c>
      <c r="E1169" s="14" t="str">
        <f t="shared" si="18"/>
        <v>מרכז בנקאות פרטת נתניה. מספר סניף: 541</v>
      </c>
      <c r="F1169" s="14" t="s">
        <v>4389</v>
      </c>
      <c r="G1169" s="14" t="s">
        <v>148</v>
      </c>
      <c r="H1169" s="14">
        <v>4249330</v>
      </c>
      <c r="I1169" s="14"/>
      <c r="J1169" s="14" t="s">
        <v>4390</v>
      </c>
      <c r="K1169" s="14" t="s">
        <v>4391</v>
      </c>
      <c r="L1169" s="14" t="s">
        <v>3972</v>
      </c>
      <c r="M1169" s="14" t="s">
        <v>285</v>
      </c>
      <c r="N1169" s="14" t="s">
        <v>67</v>
      </c>
      <c r="O1169" s="14" t="s">
        <v>68</v>
      </c>
      <c r="P1169" s="14" t="s">
        <v>4392</v>
      </c>
      <c r="Q1169" s="14"/>
      <c r="R1169" s="14"/>
      <c r="S1169" s="14"/>
      <c r="T1169" s="14">
        <v>185589</v>
      </c>
      <c r="U1169" s="14">
        <v>687397</v>
      </c>
    </row>
    <row r="1170" spans="1:21">
      <c r="A1170" s="17">
        <v>20</v>
      </c>
      <c r="B1170" s="15" t="s">
        <v>19</v>
      </c>
      <c r="C1170" s="17">
        <v>542</v>
      </c>
      <c r="D1170" s="14" t="s">
        <v>4393</v>
      </c>
      <c r="E1170" s="14" t="str">
        <f t="shared" si="18"/>
        <v>עיר ימים נתניה. מספר סניף: 542</v>
      </c>
      <c r="F1170" s="14" t="s">
        <v>4394</v>
      </c>
      <c r="G1170" s="14" t="s">
        <v>148</v>
      </c>
      <c r="H1170" s="14">
        <v>4249330</v>
      </c>
      <c r="I1170" s="14"/>
      <c r="J1170" s="14" t="s">
        <v>4395</v>
      </c>
      <c r="K1170" s="14" t="s">
        <v>4396</v>
      </c>
      <c r="L1170" s="14" t="s">
        <v>3972</v>
      </c>
      <c r="M1170" s="14" t="s">
        <v>66</v>
      </c>
      <c r="N1170" s="14" t="s">
        <v>67</v>
      </c>
      <c r="O1170" s="14" t="s">
        <v>68</v>
      </c>
      <c r="P1170" s="14" t="s">
        <v>4392</v>
      </c>
      <c r="Q1170" s="14"/>
      <c r="R1170" s="14"/>
      <c r="S1170" s="14"/>
      <c r="T1170" s="14">
        <v>185589</v>
      </c>
      <c r="U1170" s="14">
        <v>687397</v>
      </c>
    </row>
    <row r="1171" spans="1:21">
      <c r="A1171" s="17">
        <v>20</v>
      </c>
      <c r="B1171" s="15" t="s">
        <v>19</v>
      </c>
      <c r="C1171" s="17">
        <v>543</v>
      </c>
      <c r="D1171" s="14" t="s">
        <v>402</v>
      </c>
      <c r="E1171" s="14" t="str">
        <f t="shared" si="18"/>
        <v>ראש העין. מספר סניף: 543</v>
      </c>
      <c r="F1171" s="14" t="s">
        <v>4397</v>
      </c>
      <c r="G1171" s="14" t="s">
        <v>402</v>
      </c>
      <c r="H1171" s="14">
        <v>4802162</v>
      </c>
      <c r="I1171" s="14"/>
      <c r="J1171" s="14" t="s">
        <v>4398</v>
      </c>
      <c r="K1171" s="14" t="s">
        <v>4399</v>
      </c>
      <c r="L1171" s="14" t="s">
        <v>3972</v>
      </c>
      <c r="M1171" s="14" t="s">
        <v>66</v>
      </c>
      <c r="N1171" s="14" t="s">
        <v>67</v>
      </c>
      <c r="O1171" s="14" t="s">
        <v>68</v>
      </c>
      <c r="P1171" s="14" t="s">
        <v>4400</v>
      </c>
      <c r="Q1171" s="14"/>
      <c r="R1171" s="14"/>
      <c r="S1171" s="14"/>
      <c r="T1171" s="14">
        <v>195080</v>
      </c>
      <c r="U1171" s="14">
        <v>666714</v>
      </c>
    </row>
    <row r="1172" spans="1:21">
      <c r="A1172" s="17">
        <v>20</v>
      </c>
      <c r="B1172" s="15" t="s">
        <v>19</v>
      </c>
      <c r="C1172" s="17">
        <v>544</v>
      </c>
      <c r="D1172" s="14" t="s">
        <v>1</v>
      </c>
      <c r="E1172" s="14" t="str">
        <f t="shared" si="18"/>
        <v>קק"ל. מספר סניף: 544</v>
      </c>
      <c r="F1172" s="14" t="s">
        <v>4166</v>
      </c>
      <c r="G1172" s="14" t="s">
        <v>98</v>
      </c>
      <c r="H1172" s="14">
        <v>8420187</v>
      </c>
      <c r="I1172" s="14"/>
      <c r="J1172" s="14" t="s">
        <v>4167</v>
      </c>
      <c r="K1172" s="14" t="s">
        <v>4055</v>
      </c>
      <c r="L1172" s="14" t="s">
        <v>3972</v>
      </c>
      <c r="M1172" s="14" t="s">
        <v>66</v>
      </c>
      <c r="N1172" s="14"/>
      <c r="O1172" s="14" t="s">
        <v>84</v>
      </c>
      <c r="P1172" s="14" t="s">
        <v>4401</v>
      </c>
      <c r="Q1172" s="14"/>
      <c r="R1172" s="14"/>
      <c r="S1172" s="14"/>
      <c r="T1172" s="14">
        <v>180025</v>
      </c>
      <c r="U1172" s="14">
        <v>571989</v>
      </c>
    </row>
    <row r="1173" spans="1:21">
      <c r="A1173" s="17">
        <v>20</v>
      </c>
      <c r="B1173" s="15" t="s">
        <v>19</v>
      </c>
      <c r="C1173" s="17">
        <v>546</v>
      </c>
      <c r="D1173" s="14" t="s">
        <v>4402</v>
      </c>
      <c r="E1173" s="14" t="str">
        <f t="shared" si="18"/>
        <v>מט"ל לוד. מספר סניף: 546</v>
      </c>
      <c r="F1173" s="14" t="s">
        <v>4133</v>
      </c>
      <c r="G1173" s="14" t="s">
        <v>282</v>
      </c>
      <c r="H1173" s="14">
        <v>7129463</v>
      </c>
      <c r="I1173" s="14"/>
      <c r="J1173" s="14" t="s">
        <v>4403</v>
      </c>
      <c r="K1173" s="14" t="s">
        <v>4404</v>
      </c>
      <c r="L1173" s="14"/>
      <c r="M1173" s="14" t="s">
        <v>285</v>
      </c>
      <c r="N1173" s="14" t="s">
        <v>67</v>
      </c>
      <c r="O1173" s="14" t="s">
        <v>68</v>
      </c>
      <c r="P1173" s="14" t="s">
        <v>4405</v>
      </c>
      <c r="Q1173" s="14"/>
      <c r="R1173" s="14"/>
      <c r="S1173" s="14"/>
      <c r="T1173" s="14">
        <v>190671</v>
      </c>
      <c r="U1173" s="14">
        <v>652414</v>
      </c>
    </row>
    <row r="1174" spans="1:21">
      <c r="A1174" s="17">
        <v>20</v>
      </c>
      <c r="B1174" s="15" t="s">
        <v>19</v>
      </c>
      <c r="C1174" s="17">
        <v>547</v>
      </c>
      <c r="D1174" s="14" t="s">
        <v>4406</v>
      </c>
      <c r="E1174" s="14" t="str">
        <f t="shared" si="18"/>
        <v>גלבוע ת"א. מספר סניף: 547</v>
      </c>
      <c r="F1174" s="14" t="s">
        <v>4407</v>
      </c>
      <c r="G1174" s="14" t="s">
        <v>88</v>
      </c>
      <c r="H1174" s="14">
        <v>6967106</v>
      </c>
      <c r="I1174" s="14"/>
      <c r="J1174" s="14" t="s">
        <v>4408</v>
      </c>
      <c r="K1174" s="14" t="s">
        <v>4409</v>
      </c>
      <c r="L1174" s="14"/>
      <c r="M1174" s="14" t="s">
        <v>285</v>
      </c>
      <c r="N1174" s="14" t="s">
        <v>67</v>
      </c>
      <c r="O1174" s="14" t="s">
        <v>68</v>
      </c>
      <c r="P1174" s="14" t="s">
        <v>4410</v>
      </c>
      <c r="Q1174" s="14"/>
      <c r="R1174" s="14"/>
      <c r="S1174" s="14"/>
      <c r="T1174" s="14">
        <v>180164</v>
      </c>
      <c r="U1174" s="14">
        <v>669217</v>
      </c>
    </row>
    <row r="1175" spans="1:21">
      <c r="A1175" s="17">
        <v>20</v>
      </c>
      <c r="B1175" s="15" t="s">
        <v>19</v>
      </c>
      <c r="C1175" s="17">
        <v>548</v>
      </c>
      <c r="D1175" s="14" t="s">
        <v>719</v>
      </c>
      <c r="E1175" s="14" t="str">
        <f t="shared" si="18"/>
        <v>כפר גנים. מספר סניף: 548</v>
      </c>
      <c r="F1175" s="14" t="s">
        <v>720</v>
      </c>
      <c r="G1175" s="14" t="s">
        <v>107</v>
      </c>
      <c r="H1175" s="14">
        <v>4937999</v>
      </c>
      <c r="I1175" s="14"/>
      <c r="J1175" s="14" t="s">
        <v>4411</v>
      </c>
      <c r="K1175" s="14" t="s">
        <v>4412</v>
      </c>
      <c r="L1175" s="14"/>
      <c r="M1175" s="14" t="s">
        <v>285</v>
      </c>
      <c r="N1175" s="14" t="s">
        <v>67</v>
      </c>
      <c r="O1175" s="14" t="s">
        <v>68</v>
      </c>
      <c r="P1175" s="14" t="s">
        <v>208</v>
      </c>
      <c r="Q1175" s="14"/>
      <c r="R1175" s="14"/>
      <c r="S1175" s="14"/>
      <c r="T1175" s="14">
        <v>188030</v>
      </c>
      <c r="U1175" s="14">
        <v>664622</v>
      </c>
    </row>
    <row r="1176" spans="1:21">
      <c r="A1176" s="17">
        <v>20</v>
      </c>
      <c r="B1176" s="15" t="s">
        <v>19</v>
      </c>
      <c r="C1176" s="17">
        <v>550</v>
      </c>
      <c r="D1176" s="14" t="s">
        <v>4168</v>
      </c>
      <c r="E1176" s="14" t="str">
        <f t="shared" si="18"/>
        <v>רוטשילד פ"ת. מספר סניף: 550</v>
      </c>
      <c r="F1176" s="14" t="s">
        <v>4169</v>
      </c>
      <c r="G1176" s="14" t="s">
        <v>107</v>
      </c>
      <c r="H1176" s="14">
        <v>4947333</v>
      </c>
      <c r="I1176" s="14"/>
      <c r="J1176" s="14" t="s">
        <v>4170</v>
      </c>
      <c r="K1176" s="14" t="s">
        <v>4413</v>
      </c>
      <c r="L1176" s="14" t="s">
        <v>3972</v>
      </c>
      <c r="M1176" s="14" t="s">
        <v>285</v>
      </c>
      <c r="N1176" s="14"/>
      <c r="O1176" s="14" t="s">
        <v>84</v>
      </c>
      <c r="P1176" s="14" t="s">
        <v>3951</v>
      </c>
      <c r="Q1176" s="14"/>
      <c r="R1176" s="14"/>
      <c r="S1176" s="14"/>
      <c r="T1176" s="14">
        <v>188995</v>
      </c>
      <c r="U1176" s="14">
        <v>666054</v>
      </c>
    </row>
    <row r="1177" spans="1:21">
      <c r="A1177" s="17">
        <v>20</v>
      </c>
      <c r="B1177" s="15" t="s">
        <v>19</v>
      </c>
      <c r="C1177" s="17">
        <v>551</v>
      </c>
      <c r="D1177" s="14" t="s">
        <v>4414</v>
      </c>
      <c r="E1177" s="14" t="str">
        <f t="shared" si="18"/>
        <v>פז רמת גן. מספר סניף: 551</v>
      </c>
      <c r="F1177" s="14" t="s">
        <v>4415</v>
      </c>
      <c r="G1177" s="14" t="s">
        <v>146</v>
      </c>
      <c r="H1177" s="14">
        <v>5252005</v>
      </c>
      <c r="I1177" s="14"/>
      <c r="J1177" s="14" t="s">
        <v>4416</v>
      </c>
      <c r="K1177" s="14" t="s">
        <v>4417</v>
      </c>
      <c r="L1177" s="14"/>
      <c r="M1177" s="14" t="s">
        <v>66</v>
      </c>
      <c r="N1177" s="14" t="s">
        <v>74</v>
      </c>
      <c r="O1177" s="14" t="s">
        <v>68</v>
      </c>
      <c r="P1177" s="14" t="s">
        <v>3951</v>
      </c>
      <c r="Q1177" s="14"/>
      <c r="R1177" s="14"/>
      <c r="S1177" s="14"/>
      <c r="T1177" s="14">
        <v>181442</v>
      </c>
      <c r="U1177" s="14">
        <v>665638</v>
      </c>
    </row>
    <row r="1178" spans="1:21">
      <c r="A1178" s="17">
        <v>20</v>
      </c>
      <c r="B1178" s="15" t="s">
        <v>19</v>
      </c>
      <c r="C1178" s="17">
        <v>553</v>
      </c>
      <c r="D1178" s="14" t="s">
        <v>4418</v>
      </c>
      <c r="E1178" s="14" t="str">
        <f t="shared" si="18"/>
        <v>ברקת, נתניה. מספר סניף: 553</v>
      </c>
      <c r="F1178" s="14" t="s">
        <v>4419</v>
      </c>
      <c r="G1178" s="14" t="s">
        <v>148</v>
      </c>
      <c r="H1178" s="14">
        <v>4247603</v>
      </c>
      <c r="I1178" s="14"/>
      <c r="J1178" s="14" t="s">
        <v>4420</v>
      </c>
      <c r="K1178" s="14" t="s">
        <v>4421</v>
      </c>
      <c r="L1178" s="14" t="s">
        <v>3950</v>
      </c>
      <c r="M1178" s="14" t="s">
        <v>285</v>
      </c>
      <c r="N1178" s="14" t="s">
        <v>74</v>
      </c>
      <c r="O1178" s="14" t="s">
        <v>68</v>
      </c>
      <c r="P1178" s="14" t="s">
        <v>3951</v>
      </c>
      <c r="Q1178" s="14"/>
      <c r="R1178" s="14"/>
      <c r="S1178" s="14"/>
      <c r="T1178" s="14">
        <v>187099</v>
      </c>
      <c r="U1178" s="14">
        <v>692738</v>
      </c>
    </row>
    <row r="1179" spans="1:21">
      <c r="A1179" s="17">
        <v>20</v>
      </c>
      <c r="B1179" s="15" t="s">
        <v>19</v>
      </c>
      <c r="C1179" s="17">
        <v>554</v>
      </c>
      <c r="D1179" s="14" t="s">
        <v>4422</v>
      </c>
      <c r="E1179" s="14" t="str">
        <f t="shared" si="18"/>
        <v>בלפור בת-ים. מספר סניף: 554</v>
      </c>
      <c r="F1179" s="14" t="s">
        <v>4423</v>
      </c>
      <c r="G1179" s="14" t="s">
        <v>209</v>
      </c>
      <c r="H1179" s="14">
        <v>5955016</v>
      </c>
      <c r="I1179" s="14"/>
      <c r="J1179" s="14" t="s">
        <v>4424</v>
      </c>
      <c r="K1179" s="14" t="s">
        <v>4425</v>
      </c>
      <c r="L1179" s="14" t="s">
        <v>4426</v>
      </c>
      <c r="M1179" s="14" t="s">
        <v>285</v>
      </c>
      <c r="N1179" s="14" t="s">
        <v>67</v>
      </c>
      <c r="O1179" s="14" t="s">
        <v>68</v>
      </c>
      <c r="P1179" s="14" t="s">
        <v>3951</v>
      </c>
      <c r="Q1179" s="14"/>
      <c r="R1179" s="14"/>
      <c r="S1179" s="14"/>
      <c r="T1179" s="14">
        <v>175873</v>
      </c>
      <c r="U1179" s="14">
        <v>658094</v>
      </c>
    </row>
    <row r="1180" spans="1:21">
      <c r="A1180" s="17">
        <v>20</v>
      </c>
      <c r="B1180" s="15" t="s">
        <v>19</v>
      </c>
      <c r="C1180" s="17">
        <v>555</v>
      </c>
      <c r="D1180" s="14" t="s">
        <v>4427</v>
      </c>
      <c r="E1180" s="14" t="str">
        <f t="shared" si="18"/>
        <v>קוגל,חולון. מספר סניף: 555</v>
      </c>
      <c r="F1180" s="14" t="s">
        <v>4428</v>
      </c>
      <c r="G1180" s="14" t="s">
        <v>72</v>
      </c>
      <c r="H1180" s="14">
        <v>5826806</v>
      </c>
      <c r="I1180" s="14"/>
      <c r="J1180" s="14" t="s">
        <v>4429</v>
      </c>
      <c r="K1180" s="14" t="s">
        <v>4430</v>
      </c>
      <c r="L1180" s="14" t="s">
        <v>3950</v>
      </c>
      <c r="M1180" s="14" t="s">
        <v>285</v>
      </c>
      <c r="N1180" s="14"/>
      <c r="O1180" s="14" t="s">
        <v>68</v>
      </c>
      <c r="P1180" s="14" t="s">
        <v>3951</v>
      </c>
      <c r="Q1180" s="14"/>
      <c r="R1180" s="14"/>
      <c r="S1180" s="14"/>
      <c r="T1180" s="14">
        <v>178791</v>
      </c>
      <c r="U1180" s="14">
        <v>659250</v>
      </c>
    </row>
    <row r="1181" spans="1:21">
      <c r="A1181" s="17">
        <v>20</v>
      </c>
      <c r="B1181" s="15" t="s">
        <v>19</v>
      </c>
      <c r="C1181" s="17">
        <v>556</v>
      </c>
      <c r="D1181" s="14" t="s">
        <v>4431</v>
      </c>
      <c r="E1181" s="14" t="str">
        <f t="shared" si="18"/>
        <v>החשמונאים, ת"א. מספר סניף: 556</v>
      </c>
      <c r="F1181" s="14" t="s">
        <v>4248</v>
      </c>
      <c r="G1181" s="14" t="s">
        <v>88</v>
      </c>
      <c r="H1181" s="14">
        <v>6713329</v>
      </c>
      <c r="I1181" s="14"/>
      <c r="J1181" s="14" t="s">
        <v>4432</v>
      </c>
      <c r="K1181" s="14" t="s">
        <v>4433</v>
      </c>
      <c r="L1181" s="14" t="s">
        <v>3950</v>
      </c>
      <c r="M1181" s="14" t="s">
        <v>285</v>
      </c>
      <c r="N1181" s="14"/>
      <c r="O1181" s="14" t="s">
        <v>68</v>
      </c>
      <c r="P1181" s="14" t="s">
        <v>3951</v>
      </c>
      <c r="Q1181" s="14"/>
      <c r="R1181" s="14"/>
      <c r="S1181" s="14"/>
      <c r="T1181" s="14">
        <v>179445</v>
      </c>
      <c r="U1181" s="14">
        <v>664236</v>
      </c>
    </row>
    <row r="1182" spans="1:21">
      <c r="A1182" s="17">
        <v>20</v>
      </c>
      <c r="B1182" s="15" t="s">
        <v>19</v>
      </c>
      <c r="C1182" s="17">
        <v>558</v>
      </c>
      <c r="D1182" s="14" t="s">
        <v>555</v>
      </c>
      <c r="E1182" s="14" t="str">
        <f t="shared" si="18"/>
        <v>מעלות. מספר סניף: 558</v>
      </c>
      <c r="F1182" s="14" t="s">
        <v>4434</v>
      </c>
      <c r="G1182" s="14" t="s">
        <v>557</v>
      </c>
      <c r="H1182" s="14">
        <v>24952</v>
      </c>
      <c r="I1182" s="14"/>
      <c r="J1182" s="14" t="s">
        <v>4435</v>
      </c>
      <c r="K1182" s="14" t="s">
        <v>4436</v>
      </c>
      <c r="L1182" s="14" t="s">
        <v>3950</v>
      </c>
      <c r="M1182" s="14" t="s">
        <v>285</v>
      </c>
      <c r="N1182" s="14" t="s">
        <v>67</v>
      </c>
      <c r="O1182" s="14" t="s">
        <v>68</v>
      </c>
      <c r="P1182" s="14" t="s">
        <v>3951</v>
      </c>
      <c r="Q1182" s="14"/>
      <c r="R1182" s="14"/>
      <c r="S1182" s="14"/>
      <c r="T1182" s="14">
        <v>226000</v>
      </c>
      <c r="U1182" s="14">
        <v>769000</v>
      </c>
    </row>
    <row r="1183" spans="1:21">
      <c r="A1183" s="17">
        <v>20</v>
      </c>
      <c r="B1183" s="15" t="s">
        <v>19</v>
      </c>
      <c r="C1183" s="17">
        <v>559</v>
      </c>
      <c r="D1183" s="14" t="s">
        <v>1206</v>
      </c>
      <c r="E1183" s="14" t="str">
        <f t="shared" si="18"/>
        <v>נצרת. מספר סניף: 559</v>
      </c>
      <c r="F1183" s="14" t="s">
        <v>4437</v>
      </c>
      <c r="G1183" s="14" t="s">
        <v>1206</v>
      </c>
      <c r="H1183" s="14">
        <v>1641122</v>
      </c>
      <c r="I1183" s="14"/>
      <c r="J1183" s="14" t="s">
        <v>4438</v>
      </c>
      <c r="K1183" s="14" t="s">
        <v>4439</v>
      </c>
      <c r="L1183" s="14" t="s">
        <v>3950</v>
      </c>
      <c r="M1183" s="14" t="s">
        <v>66</v>
      </c>
      <c r="N1183" s="14" t="s">
        <v>67</v>
      </c>
      <c r="O1183" s="14" t="s">
        <v>68</v>
      </c>
      <c r="P1183" s="14" t="s">
        <v>3951</v>
      </c>
      <c r="Q1183" s="14"/>
      <c r="R1183" s="14"/>
      <c r="S1183" s="14"/>
      <c r="T1183" s="14">
        <v>228803</v>
      </c>
      <c r="U1183" s="14">
        <v>734555</v>
      </c>
    </row>
    <row r="1184" spans="1:21">
      <c r="A1184" s="17">
        <v>20</v>
      </c>
      <c r="B1184" s="15" t="s">
        <v>19</v>
      </c>
      <c r="C1184" s="17">
        <v>560</v>
      </c>
      <c r="D1184" s="14" t="s">
        <v>1222</v>
      </c>
      <c r="E1184" s="14" t="str">
        <f t="shared" si="18"/>
        <v>נצרת עלית. מספר סניף: 560</v>
      </c>
      <c r="F1184" s="14" t="s">
        <v>4440</v>
      </c>
      <c r="G1184" s="14" t="s">
        <v>182</v>
      </c>
      <c r="H1184" s="14">
        <v>1776701</v>
      </c>
      <c r="I1184" s="14"/>
      <c r="J1184" s="14" t="s">
        <v>4441</v>
      </c>
      <c r="K1184" s="14" t="s">
        <v>4442</v>
      </c>
      <c r="L1184" s="14" t="s">
        <v>3972</v>
      </c>
      <c r="M1184" s="14" t="s">
        <v>66</v>
      </c>
      <c r="N1184" s="14" t="s">
        <v>74</v>
      </c>
      <c r="O1184" s="14" t="s">
        <v>68</v>
      </c>
      <c r="P1184" s="14" t="s">
        <v>3951</v>
      </c>
      <c r="Q1184" s="14"/>
      <c r="R1184" s="14"/>
      <c r="S1184" s="14"/>
      <c r="T1184" s="14">
        <v>229516</v>
      </c>
      <c r="U1184" s="14">
        <v>733790</v>
      </c>
    </row>
    <row r="1185" spans="1:21">
      <c r="A1185" s="17">
        <v>20</v>
      </c>
      <c r="B1185" s="15" t="s">
        <v>19</v>
      </c>
      <c r="C1185" s="17">
        <v>561</v>
      </c>
      <c r="D1185" s="14" t="s">
        <v>4443</v>
      </c>
      <c r="E1185" s="14" t="str">
        <f t="shared" si="18"/>
        <v>קרית אתגרים. מספר סניף: 561</v>
      </c>
      <c r="F1185" s="14" t="s">
        <v>4444</v>
      </c>
      <c r="G1185" s="14" t="s">
        <v>416</v>
      </c>
      <c r="H1185" s="14">
        <v>4366241</v>
      </c>
      <c r="I1185" s="14"/>
      <c r="J1185" s="14" t="s">
        <v>4445</v>
      </c>
      <c r="K1185" s="14" t="s">
        <v>4446</v>
      </c>
      <c r="L1185" s="14"/>
      <c r="M1185" s="14" t="s">
        <v>285</v>
      </c>
      <c r="N1185" s="14" t="s">
        <v>74</v>
      </c>
      <c r="O1185" s="14" t="s">
        <v>68</v>
      </c>
      <c r="P1185" s="14" t="s">
        <v>3951</v>
      </c>
      <c r="Q1185" s="14"/>
      <c r="R1185" s="14"/>
      <c r="S1185" s="14"/>
      <c r="T1185" s="14">
        <v>188208</v>
      </c>
      <c r="U1185" s="14">
        <v>676397</v>
      </c>
    </row>
    <row r="1186" spans="1:21">
      <c r="A1186" s="17">
        <v>20</v>
      </c>
      <c r="B1186" s="15" t="s">
        <v>19</v>
      </c>
      <c r="C1186" s="17">
        <v>562</v>
      </c>
      <c r="D1186" s="14" t="s">
        <v>1225</v>
      </c>
      <c r="E1186" s="14" t="str">
        <f t="shared" si="18"/>
        <v>צפת. מספר סניף: 562</v>
      </c>
      <c r="F1186" s="14" t="s">
        <v>4447</v>
      </c>
      <c r="G1186" s="14" t="s">
        <v>1225</v>
      </c>
      <c r="H1186" s="14">
        <v>1322316</v>
      </c>
      <c r="I1186" s="14"/>
      <c r="J1186" s="14" t="s">
        <v>4448</v>
      </c>
      <c r="K1186" s="14" t="s">
        <v>4449</v>
      </c>
      <c r="L1186" s="14" t="s">
        <v>3950</v>
      </c>
      <c r="M1186" s="14" t="s">
        <v>285</v>
      </c>
      <c r="N1186" s="14" t="s">
        <v>74</v>
      </c>
      <c r="O1186" s="14" t="s">
        <v>68</v>
      </c>
      <c r="P1186" s="14" t="s">
        <v>3951</v>
      </c>
      <c r="Q1186" s="14"/>
      <c r="R1186" s="14"/>
      <c r="S1186" s="14"/>
      <c r="T1186" s="14">
        <v>246700</v>
      </c>
      <c r="U1186" s="14">
        <v>764000</v>
      </c>
    </row>
    <row r="1187" spans="1:21">
      <c r="A1187" s="17">
        <v>20</v>
      </c>
      <c r="B1187" s="15" t="s">
        <v>19</v>
      </c>
      <c r="C1187" s="17">
        <v>564</v>
      </c>
      <c r="D1187" s="14" t="s">
        <v>4450</v>
      </c>
      <c r="E1187" s="14" t="str">
        <f t="shared" si="18"/>
        <v>פלי"ם, חיפה. מספר סניף: 564</v>
      </c>
      <c r="F1187" s="14" t="s">
        <v>4110</v>
      </c>
      <c r="G1187" s="14" t="s">
        <v>174</v>
      </c>
      <c r="H1187" s="14">
        <v>3309514</v>
      </c>
      <c r="I1187" s="14"/>
      <c r="J1187" s="14" t="s">
        <v>4451</v>
      </c>
      <c r="K1187" s="14" t="s">
        <v>4452</v>
      </c>
      <c r="L1187" s="14" t="s">
        <v>3950</v>
      </c>
      <c r="M1187" s="14" t="s">
        <v>66</v>
      </c>
      <c r="N1187" s="14"/>
      <c r="O1187" s="14" t="s">
        <v>68</v>
      </c>
      <c r="P1187" s="14" t="s">
        <v>3951</v>
      </c>
      <c r="Q1187" s="14"/>
      <c r="R1187" s="14"/>
      <c r="S1187" s="14"/>
      <c r="T1187" s="14">
        <v>200465</v>
      </c>
      <c r="U1187" s="14">
        <v>746842</v>
      </c>
    </row>
    <row r="1188" spans="1:21">
      <c r="A1188" s="17">
        <v>20</v>
      </c>
      <c r="B1188" s="15" t="s">
        <v>19</v>
      </c>
      <c r="C1188" s="17">
        <v>565</v>
      </c>
      <c r="D1188" s="14" t="s">
        <v>4453</v>
      </c>
      <c r="E1188" s="14" t="str">
        <f t="shared" si="18"/>
        <v>אשדוד סיטי. מספר סניף: 565</v>
      </c>
      <c r="F1188" s="14" t="s">
        <v>4269</v>
      </c>
      <c r="G1188" s="14" t="s">
        <v>81</v>
      </c>
      <c r="H1188" s="14">
        <v>7752305</v>
      </c>
      <c r="I1188" s="14"/>
      <c r="J1188" s="14" t="s">
        <v>4454</v>
      </c>
      <c r="K1188" s="14" t="s">
        <v>4455</v>
      </c>
      <c r="L1188" s="14" t="s">
        <v>4456</v>
      </c>
      <c r="M1188" s="14" t="s">
        <v>285</v>
      </c>
      <c r="N1188" s="14" t="s">
        <v>74</v>
      </c>
      <c r="O1188" s="14" t="s">
        <v>68</v>
      </c>
      <c r="P1188" s="14" t="s">
        <v>3951</v>
      </c>
      <c r="Q1188" s="14"/>
      <c r="R1188" s="14"/>
      <c r="S1188" s="14"/>
      <c r="T1188" s="14">
        <v>166902</v>
      </c>
      <c r="U1188" s="14">
        <v>633393</v>
      </c>
    </row>
    <row r="1189" spans="1:21">
      <c r="A1189" s="17">
        <v>20</v>
      </c>
      <c r="B1189" s="15" t="s">
        <v>19</v>
      </c>
      <c r="C1189" s="17">
        <v>566</v>
      </c>
      <c r="D1189" s="14" t="s">
        <v>4457</v>
      </c>
      <c r="E1189" s="14" t="str">
        <f t="shared" si="18"/>
        <v>מצדה. מספר סניף: 566</v>
      </c>
      <c r="F1189" s="14" t="s">
        <v>4458</v>
      </c>
      <c r="G1189" s="14" t="s">
        <v>98</v>
      </c>
      <c r="H1189" s="14">
        <v>8435701</v>
      </c>
      <c r="I1189" s="14"/>
      <c r="J1189" s="14" t="s">
        <v>4459</v>
      </c>
      <c r="K1189" s="14" t="s">
        <v>4460</v>
      </c>
      <c r="L1189" s="14" t="s">
        <v>3950</v>
      </c>
      <c r="M1189" s="14" t="s">
        <v>285</v>
      </c>
      <c r="N1189" s="14" t="s">
        <v>74</v>
      </c>
      <c r="O1189" s="14" t="s">
        <v>68</v>
      </c>
      <c r="P1189" s="14" t="s">
        <v>3951</v>
      </c>
      <c r="Q1189" s="14"/>
      <c r="R1189" s="14"/>
      <c r="S1189" s="14"/>
      <c r="T1189" s="14">
        <v>179351</v>
      </c>
      <c r="U1189" s="14">
        <v>574205</v>
      </c>
    </row>
    <row r="1190" spans="1:21">
      <c r="A1190" s="17">
        <v>20</v>
      </c>
      <c r="B1190" s="15" t="s">
        <v>19</v>
      </c>
      <c r="C1190" s="17">
        <v>567</v>
      </c>
      <c r="D1190" s="14" t="s">
        <v>268</v>
      </c>
      <c r="E1190" s="14" t="str">
        <f t="shared" si="18"/>
        <v>בית שמש. מספר סניף: 567</v>
      </c>
      <c r="F1190" s="14" t="s">
        <v>4461</v>
      </c>
      <c r="G1190" s="14" t="s">
        <v>268</v>
      </c>
      <c r="H1190" s="14">
        <v>9902443</v>
      </c>
      <c r="I1190" s="14"/>
      <c r="J1190" s="14" t="s">
        <v>4462</v>
      </c>
      <c r="K1190" s="14" t="s">
        <v>4463</v>
      </c>
      <c r="L1190" s="14" t="s">
        <v>3950</v>
      </c>
      <c r="M1190" s="14" t="s">
        <v>285</v>
      </c>
      <c r="N1190" s="14" t="s">
        <v>74</v>
      </c>
      <c r="O1190" s="14" t="s">
        <v>84</v>
      </c>
      <c r="P1190" s="14" t="s">
        <v>3951</v>
      </c>
      <c r="Q1190" s="14"/>
      <c r="R1190" s="14"/>
      <c r="S1190" s="14"/>
      <c r="T1190" s="14">
        <v>198707</v>
      </c>
      <c r="U1190" s="14">
        <v>628549</v>
      </c>
    </row>
    <row r="1191" spans="1:21">
      <c r="A1191" s="17">
        <v>20</v>
      </c>
      <c r="B1191" s="15" t="s">
        <v>19</v>
      </c>
      <c r="C1191" s="17">
        <v>568</v>
      </c>
      <c r="D1191" s="14" t="s">
        <v>4464</v>
      </c>
      <c r="E1191" s="14" t="str">
        <f t="shared" si="18"/>
        <v>הלני המלכה, י-ם. מספר סניף: 568</v>
      </c>
      <c r="F1191" s="14" t="s">
        <v>3974</v>
      </c>
      <c r="G1191" s="14" t="s">
        <v>62</v>
      </c>
      <c r="H1191" s="14">
        <v>9422105</v>
      </c>
      <c r="I1191" s="14"/>
      <c r="J1191" s="14" t="s">
        <v>4465</v>
      </c>
      <c r="K1191" s="14" t="s">
        <v>4466</v>
      </c>
      <c r="L1191" s="14" t="s">
        <v>4467</v>
      </c>
      <c r="M1191" s="14" t="s">
        <v>285</v>
      </c>
      <c r="N1191" s="14"/>
      <c r="O1191" s="14" t="s">
        <v>68</v>
      </c>
      <c r="P1191" s="14" t="s">
        <v>3951</v>
      </c>
      <c r="Q1191" s="14"/>
      <c r="R1191" s="14"/>
      <c r="S1191" s="14"/>
      <c r="T1191" s="14">
        <v>221067</v>
      </c>
      <c r="U1191" s="14">
        <v>632167</v>
      </c>
    </row>
    <row r="1192" spans="1:21">
      <c r="A1192" s="17">
        <v>20</v>
      </c>
      <c r="B1192" s="15" t="s">
        <v>19</v>
      </c>
      <c r="C1192" s="17">
        <v>569</v>
      </c>
      <c r="D1192" s="14" t="s">
        <v>4468</v>
      </c>
      <c r="E1192" s="14" t="str">
        <f t="shared" si="18"/>
        <v>רמת אשכול, י-ם. מספר סניף: 569</v>
      </c>
      <c r="F1192" s="14" t="s">
        <v>4469</v>
      </c>
      <c r="G1192" s="14" t="s">
        <v>62</v>
      </c>
      <c r="H1192" s="14">
        <v>9780207</v>
      </c>
      <c r="I1192" s="14"/>
      <c r="J1192" s="14" t="s">
        <v>4470</v>
      </c>
      <c r="K1192" s="14" t="s">
        <v>4471</v>
      </c>
      <c r="L1192" s="14" t="s">
        <v>3972</v>
      </c>
      <c r="M1192" s="14" t="s">
        <v>285</v>
      </c>
      <c r="N1192" s="14" t="s">
        <v>67</v>
      </c>
      <c r="O1192" s="14" t="s">
        <v>68</v>
      </c>
      <c r="P1192" s="14" t="s">
        <v>3951</v>
      </c>
      <c r="Q1192" s="14"/>
      <c r="R1192" s="14"/>
      <c r="S1192" s="14"/>
      <c r="T1192" s="14">
        <v>221611</v>
      </c>
      <c r="U1192" s="14">
        <v>634230</v>
      </c>
    </row>
    <row r="1193" spans="1:21">
      <c r="A1193" s="17">
        <v>20</v>
      </c>
      <c r="B1193" s="15" t="s">
        <v>19</v>
      </c>
      <c r="C1193" s="17">
        <v>570</v>
      </c>
      <c r="D1193" s="14" t="s">
        <v>4472</v>
      </c>
      <c r="E1193" s="14" t="str">
        <f t="shared" si="18"/>
        <v>כהנמן. מספר סניף: 570</v>
      </c>
      <c r="F1193" s="14" t="s">
        <v>4473</v>
      </c>
      <c r="G1193" s="14" t="s">
        <v>295</v>
      </c>
      <c r="H1193" s="14"/>
      <c r="I1193" s="14"/>
      <c r="J1193" s="14" t="s">
        <v>4474</v>
      </c>
      <c r="K1193" s="14" t="s">
        <v>4475</v>
      </c>
      <c r="L1193" s="14" t="s">
        <v>3972</v>
      </c>
      <c r="M1193" s="14" t="s">
        <v>285</v>
      </c>
      <c r="N1193" s="14" t="s">
        <v>74</v>
      </c>
      <c r="O1193" s="14" t="s">
        <v>68</v>
      </c>
      <c r="P1193" s="14" t="s">
        <v>3968</v>
      </c>
      <c r="Q1193" s="14"/>
      <c r="R1193" s="14"/>
      <c r="S1193" s="14"/>
      <c r="T1193" s="14">
        <v>185278</v>
      </c>
      <c r="U1193" s="14">
        <v>664884</v>
      </c>
    </row>
    <row r="1194" spans="1:21">
      <c r="A1194" s="17">
        <v>20</v>
      </c>
      <c r="B1194" s="15" t="s">
        <v>19</v>
      </c>
      <c r="C1194" s="17">
        <v>571</v>
      </c>
      <c r="D1194" s="14" t="s">
        <v>4476</v>
      </c>
      <c r="E1194" s="14" t="str">
        <f t="shared" si="18"/>
        <v>עתיד. מספר סניף: 571</v>
      </c>
      <c r="F1194" s="14" t="s">
        <v>4133</v>
      </c>
      <c r="G1194" s="14" t="s">
        <v>282</v>
      </c>
      <c r="H1194" s="14">
        <v>7129463</v>
      </c>
      <c r="I1194" s="14"/>
      <c r="J1194" s="14" t="s">
        <v>4477</v>
      </c>
      <c r="K1194" s="14" t="s">
        <v>4478</v>
      </c>
      <c r="L1194" s="14"/>
      <c r="M1194" s="14" t="s">
        <v>66</v>
      </c>
      <c r="N1194" s="14"/>
      <c r="O1194" s="14" t="s">
        <v>68</v>
      </c>
      <c r="P1194" s="14" t="s">
        <v>4479</v>
      </c>
      <c r="Q1194" s="14"/>
      <c r="R1194" s="14"/>
      <c r="S1194" s="14"/>
      <c r="T1194" s="14">
        <v>190671</v>
      </c>
      <c r="U1194" s="14">
        <v>652414</v>
      </c>
    </row>
    <row r="1195" spans="1:21">
      <c r="A1195" s="17">
        <v>20</v>
      </c>
      <c r="B1195" s="15" t="s">
        <v>19</v>
      </c>
      <c r="C1195" s="17">
        <v>572</v>
      </c>
      <c r="D1195" s="14" t="s">
        <v>4480</v>
      </c>
      <c r="E1195" s="14" t="str">
        <f t="shared" si="18"/>
        <v>אופק. מספר סניף: 572</v>
      </c>
      <c r="F1195" s="14" t="s">
        <v>4133</v>
      </c>
      <c r="G1195" s="14" t="s">
        <v>282</v>
      </c>
      <c r="H1195" s="14">
        <v>7129463</v>
      </c>
      <c r="I1195" s="14"/>
      <c r="J1195" s="14" t="s">
        <v>4481</v>
      </c>
      <c r="K1195" s="14" t="s">
        <v>4482</v>
      </c>
      <c r="L1195" s="14"/>
      <c r="M1195" s="14" t="s">
        <v>66</v>
      </c>
      <c r="N1195" s="14"/>
      <c r="O1195" s="14" t="s">
        <v>68</v>
      </c>
      <c r="P1195" s="14" t="s">
        <v>4483</v>
      </c>
      <c r="Q1195" s="14"/>
      <c r="R1195" s="14"/>
      <c r="S1195" s="14"/>
      <c r="T1195" s="14">
        <v>190671</v>
      </c>
      <c r="U1195" s="14">
        <v>652414</v>
      </c>
    </row>
    <row r="1196" spans="1:21">
      <c r="A1196" s="17">
        <v>20</v>
      </c>
      <c r="B1196" s="15" t="s">
        <v>19</v>
      </c>
      <c r="C1196" s="17">
        <v>573</v>
      </c>
      <c r="D1196" s="14" t="s">
        <v>4484</v>
      </c>
      <c r="E1196" s="14" t="str">
        <f t="shared" si="18"/>
        <v>שחק. מספר סניף: 573</v>
      </c>
      <c r="F1196" s="14" t="s">
        <v>4133</v>
      </c>
      <c r="G1196" s="14" t="s">
        <v>282</v>
      </c>
      <c r="H1196" s="14">
        <v>7129463</v>
      </c>
      <c r="I1196" s="14"/>
      <c r="J1196" s="14" t="s">
        <v>4485</v>
      </c>
      <c r="K1196" s="14" t="s">
        <v>4486</v>
      </c>
      <c r="L1196" s="14"/>
      <c r="M1196" s="14" t="s">
        <v>66</v>
      </c>
      <c r="N1196" s="14"/>
      <c r="O1196" s="14" t="s">
        <v>68</v>
      </c>
      <c r="P1196" s="14" t="s">
        <v>4487</v>
      </c>
      <c r="Q1196" s="14"/>
      <c r="R1196" s="14"/>
      <c r="S1196" s="14"/>
      <c r="T1196" s="14">
        <v>190671</v>
      </c>
      <c r="U1196" s="14">
        <v>652414</v>
      </c>
    </row>
    <row r="1197" spans="1:21">
      <c r="A1197" s="17">
        <v>20</v>
      </c>
      <c r="B1197" s="15" t="s">
        <v>19</v>
      </c>
      <c r="C1197" s="17">
        <v>574</v>
      </c>
      <c r="D1197" s="14" t="s">
        <v>4488</v>
      </c>
      <c r="E1197" s="14" t="str">
        <f t="shared" si="18"/>
        <v>שגב. מספר סניף: 574</v>
      </c>
      <c r="F1197" s="14" t="s">
        <v>4133</v>
      </c>
      <c r="G1197" s="14" t="s">
        <v>282</v>
      </c>
      <c r="H1197" s="14">
        <v>7129463</v>
      </c>
      <c r="I1197" s="14"/>
      <c r="J1197" s="14" t="s">
        <v>4489</v>
      </c>
      <c r="K1197" s="14" t="s">
        <v>4490</v>
      </c>
      <c r="L1197" s="14"/>
      <c r="M1197" s="14" t="s">
        <v>285</v>
      </c>
      <c r="N1197" s="14"/>
      <c r="O1197" s="14" t="s">
        <v>68</v>
      </c>
      <c r="P1197" s="14" t="s">
        <v>4491</v>
      </c>
      <c r="Q1197" s="14"/>
      <c r="R1197" s="14"/>
      <c r="S1197" s="14"/>
      <c r="T1197" s="14">
        <v>190671</v>
      </c>
      <c r="U1197" s="14">
        <v>652414</v>
      </c>
    </row>
    <row r="1198" spans="1:21">
      <c r="A1198" s="17">
        <v>20</v>
      </c>
      <c r="B1198" s="15" t="s">
        <v>19</v>
      </c>
      <c r="C1198" s="17">
        <v>576</v>
      </c>
      <c r="D1198" s="14" t="s">
        <v>4492</v>
      </c>
      <c r="E1198" s="14" t="str">
        <f t="shared" si="18"/>
        <v>ברק. מספר סניף: 576</v>
      </c>
      <c r="F1198" s="14" t="s">
        <v>4133</v>
      </c>
      <c r="G1198" s="14" t="s">
        <v>282</v>
      </c>
      <c r="H1198" s="14">
        <v>7129463</v>
      </c>
      <c r="I1198" s="14"/>
      <c r="J1198" s="14" t="s">
        <v>4493</v>
      </c>
      <c r="K1198" s="14" t="s">
        <v>4494</v>
      </c>
      <c r="L1198" s="14"/>
      <c r="M1198" s="14" t="s">
        <v>285</v>
      </c>
      <c r="N1198" s="14"/>
      <c r="O1198" s="14" t="s">
        <v>68</v>
      </c>
      <c r="P1198" s="14" t="s">
        <v>4495</v>
      </c>
      <c r="Q1198" s="14"/>
      <c r="R1198" s="14"/>
      <c r="S1198" s="14"/>
      <c r="T1198" s="14">
        <v>190671</v>
      </c>
      <c r="U1198" s="14">
        <v>652414</v>
      </c>
    </row>
    <row r="1199" spans="1:21">
      <c r="A1199" s="17">
        <v>20</v>
      </c>
      <c r="B1199" s="15" t="s">
        <v>19</v>
      </c>
      <c r="C1199" s="17">
        <v>577</v>
      </c>
      <c r="D1199" s="14" t="s">
        <v>4496</v>
      </c>
      <c r="E1199" s="14" t="str">
        <f t="shared" si="18"/>
        <v>שביט. מספר סניף: 577</v>
      </c>
      <c r="F1199" s="14" t="s">
        <v>4261</v>
      </c>
      <c r="G1199" s="14" t="s">
        <v>282</v>
      </c>
      <c r="H1199" s="14">
        <v>7129463</v>
      </c>
      <c r="I1199" s="14"/>
      <c r="J1199" s="14" t="s">
        <v>4497</v>
      </c>
      <c r="K1199" s="14" t="s">
        <v>4498</v>
      </c>
      <c r="L1199" s="14"/>
      <c r="M1199" s="14" t="s">
        <v>285</v>
      </c>
      <c r="N1199" s="14"/>
      <c r="O1199" s="14" t="s">
        <v>68</v>
      </c>
      <c r="P1199" s="14" t="s">
        <v>4499</v>
      </c>
      <c r="Q1199" s="14"/>
      <c r="R1199" s="14"/>
      <c r="S1199" s="14"/>
      <c r="T1199" s="14">
        <v>190671</v>
      </c>
      <c r="U1199" s="14">
        <v>652414</v>
      </c>
    </row>
    <row r="1200" spans="1:21">
      <c r="A1200" s="17">
        <v>20</v>
      </c>
      <c r="B1200" s="15" t="s">
        <v>19</v>
      </c>
      <c r="C1200" s="17">
        <v>580</v>
      </c>
      <c r="D1200" s="14" t="s">
        <v>4500</v>
      </c>
      <c r="E1200" s="14" t="str">
        <f t="shared" si="18"/>
        <v>בטוח לאומי ושרות תעסוקה. מספר סניף: 580</v>
      </c>
      <c r="F1200" s="14" t="s">
        <v>4096</v>
      </c>
      <c r="G1200" s="14" t="s">
        <v>146</v>
      </c>
      <c r="H1200" s="14">
        <v>5252007</v>
      </c>
      <c r="I1200" s="14"/>
      <c r="J1200" s="14" t="s">
        <v>4501</v>
      </c>
      <c r="K1200" s="14" t="s">
        <v>4502</v>
      </c>
      <c r="L1200" s="14"/>
      <c r="M1200" s="14" t="s">
        <v>285</v>
      </c>
      <c r="N1200" s="14"/>
      <c r="O1200" s="14" t="s">
        <v>576</v>
      </c>
      <c r="P1200" s="14" t="s">
        <v>4503</v>
      </c>
      <c r="Q1200" s="14"/>
      <c r="R1200" s="14"/>
      <c r="S1200" s="14"/>
      <c r="T1200" s="14">
        <v>181657</v>
      </c>
      <c r="U1200" s="14">
        <v>665651</v>
      </c>
    </row>
    <row r="1201" spans="1:21">
      <c r="A1201" s="17">
        <v>20</v>
      </c>
      <c r="B1201" s="15" t="s">
        <v>19</v>
      </c>
      <c r="C1201" s="17">
        <v>582</v>
      </c>
      <c r="D1201" s="14" t="s">
        <v>4504</v>
      </c>
      <c r="E1201" s="14" t="str">
        <f t="shared" si="18"/>
        <v>יוקנעם. מספר סניף: 582</v>
      </c>
      <c r="F1201" s="14" t="s">
        <v>4505</v>
      </c>
      <c r="G1201" s="14" t="s">
        <v>772</v>
      </c>
      <c r="H1201" s="14">
        <v>206000</v>
      </c>
      <c r="I1201" s="14"/>
      <c r="J1201" s="14" t="s">
        <v>4506</v>
      </c>
      <c r="K1201" s="14" t="s">
        <v>4507</v>
      </c>
      <c r="L1201" s="14"/>
      <c r="M1201" s="14" t="s">
        <v>285</v>
      </c>
      <c r="N1201" s="14" t="s">
        <v>67</v>
      </c>
      <c r="O1201" s="14" t="s">
        <v>68</v>
      </c>
      <c r="P1201" s="14" t="s">
        <v>4508</v>
      </c>
      <c r="Q1201" s="14"/>
      <c r="R1201" s="14"/>
      <c r="S1201" s="14"/>
      <c r="T1201" s="14">
        <v>210123</v>
      </c>
      <c r="U1201" s="14">
        <v>729033</v>
      </c>
    </row>
    <row r="1202" spans="1:21">
      <c r="A1202" s="17">
        <v>20</v>
      </c>
      <c r="B1202" s="15" t="s">
        <v>19</v>
      </c>
      <c r="C1202" s="17">
        <v>596</v>
      </c>
      <c r="D1202" s="14" t="s">
        <v>4509</v>
      </c>
      <c r="E1202" s="14" t="str">
        <f t="shared" si="18"/>
        <v>פיקדונות מוסדיים. מספר סניף: 596</v>
      </c>
      <c r="F1202" s="14" t="s">
        <v>4096</v>
      </c>
      <c r="G1202" s="14" t="s">
        <v>146</v>
      </c>
      <c r="H1202" s="14">
        <v>5252007</v>
      </c>
      <c r="I1202" s="14"/>
      <c r="J1202" s="14" t="s">
        <v>4510</v>
      </c>
      <c r="K1202" s="14" t="s">
        <v>4511</v>
      </c>
      <c r="L1202" s="14"/>
      <c r="M1202" s="14" t="s">
        <v>285</v>
      </c>
      <c r="N1202" s="14"/>
      <c r="O1202" s="14" t="s">
        <v>576</v>
      </c>
      <c r="P1202" s="14" t="s">
        <v>4512</v>
      </c>
      <c r="Q1202" s="14"/>
      <c r="R1202" s="14"/>
      <c r="S1202" s="14"/>
      <c r="T1202" s="14">
        <v>181657</v>
      </c>
      <c r="U1202" s="14">
        <v>665651</v>
      </c>
    </row>
    <row r="1203" spans="1:21">
      <c r="A1203" s="17">
        <v>20</v>
      </c>
      <c r="B1203" s="15" t="s">
        <v>19</v>
      </c>
      <c r="C1203" s="17">
        <v>597</v>
      </c>
      <c r="D1203" s="14" t="s">
        <v>4513</v>
      </c>
      <c r="E1203" s="14" t="str">
        <f t="shared" si="18"/>
        <v>חסכון פנסיוני. מספר סניף: 597</v>
      </c>
      <c r="F1203" s="14" t="s">
        <v>4261</v>
      </c>
      <c r="G1203" s="14" t="s">
        <v>282</v>
      </c>
      <c r="H1203" s="14">
        <v>7129463</v>
      </c>
      <c r="I1203" s="14"/>
      <c r="J1203" s="14" t="s">
        <v>4514</v>
      </c>
      <c r="K1203" s="14" t="s">
        <v>4515</v>
      </c>
      <c r="L1203" s="14"/>
      <c r="M1203" s="14" t="s">
        <v>285</v>
      </c>
      <c r="N1203" s="14"/>
      <c r="O1203" s="14" t="s">
        <v>576</v>
      </c>
      <c r="P1203" s="14" t="s">
        <v>4516</v>
      </c>
      <c r="Q1203" s="14"/>
      <c r="R1203" s="14"/>
      <c r="S1203" s="14"/>
      <c r="T1203" s="14">
        <v>190671</v>
      </c>
      <c r="U1203" s="14">
        <v>652414</v>
      </c>
    </row>
    <row r="1204" spans="1:21">
      <c r="A1204" s="17">
        <v>20</v>
      </c>
      <c r="B1204" s="15" t="s">
        <v>19</v>
      </c>
      <c r="C1204" s="17">
        <v>600</v>
      </c>
      <c r="D1204" s="14" t="s">
        <v>4517</v>
      </c>
      <c r="E1204" s="14" t="str">
        <f t="shared" si="18"/>
        <v>קרן חסויים. מספר סניף: 600</v>
      </c>
      <c r="F1204" s="14" t="s">
        <v>4152</v>
      </c>
      <c r="G1204" s="14" t="s">
        <v>62</v>
      </c>
      <c r="H1204" s="14">
        <v>93420</v>
      </c>
      <c r="I1204" s="14"/>
      <c r="J1204" s="14" t="s">
        <v>4153</v>
      </c>
      <c r="K1204" s="14" t="s">
        <v>4154</v>
      </c>
      <c r="L1204" s="14"/>
      <c r="M1204" s="14" t="s">
        <v>285</v>
      </c>
      <c r="N1204" s="14"/>
      <c r="O1204" s="14" t="s">
        <v>1625</v>
      </c>
      <c r="P1204" s="14" t="s">
        <v>4229</v>
      </c>
      <c r="Q1204" s="14"/>
      <c r="R1204" s="14"/>
      <c r="S1204" s="14"/>
      <c r="T1204" s="14">
        <v>221400</v>
      </c>
      <c r="U1204" s="14">
        <v>631700</v>
      </c>
    </row>
    <row r="1205" spans="1:21">
      <c r="A1205" s="17">
        <v>20</v>
      </c>
      <c r="B1205" s="15" t="s">
        <v>19</v>
      </c>
      <c r="C1205" s="17">
        <v>621</v>
      </c>
      <c r="D1205" s="14" t="s">
        <v>4518</v>
      </c>
      <c r="E1205" s="14" t="str">
        <f t="shared" si="18"/>
        <v>אנלייסט קופ"ג. מספר סניף: 621</v>
      </c>
      <c r="F1205" s="14" t="s">
        <v>4519</v>
      </c>
      <c r="G1205" s="14" t="s">
        <v>88</v>
      </c>
      <c r="H1205" s="14">
        <v>66883</v>
      </c>
      <c r="I1205" s="14"/>
      <c r="J1205" s="14" t="s">
        <v>4520</v>
      </c>
      <c r="K1205" s="14" t="s">
        <v>4521</v>
      </c>
      <c r="L1205" s="14"/>
      <c r="M1205" s="14" t="s">
        <v>285</v>
      </c>
      <c r="N1205" s="14"/>
      <c r="O1205" s="14" t="s">
        <v>1625</v>
      </c>
      <c r="P1205" s="14" t="s">
        <v>3540</v>
      </c>
      <c r="Q1205" s="14"/>
      <c r="R1205" s="14"/>
      <c r="S1205" s="14"/>
      <c r="T1205" s="14">
        <v>178879</v>
      </c>
      <c r="U1205" s="14">
        <v>663463</v>
      </c>
    </row>
    <row r="1206" spans="1:21">
      <c r="A1206" s="17">
        <v>20</v>
      </c>
      <c r="B1206" s="15" t="s">
        <v>19</v>
      </c>
      <c r="C1206" s="17">
        <v>622</v>
      </c>
      <c r="D1206" s="14" t="s">
        <v>4522</v>
      </c>
      <c r="E1206" s="14" t="str">
        <f t="shared" si="18"/>
        <v>ד"ש קופ"ג. מספר סניף: 622</v>
      </c>
      <c r="F1206" s="14" t="s">
        <v>4523</v>
      </c>
      <c r="G1206" s="14" t="s">
        <v>295</v>
      </c>
      <c r="H1206" s="14"/>
      <c r="I1206" s="14"/>
      <c r="J1206" s="14" t="s">
        <v>4524</v>
      </c>
      <c r="K1206" s="14" t="s">
        <v>4525</v>
      </c>
      <c r="L1206" s="14"/>
      <c r="M1206" s="14" t="s">
        <v>285</v>
      </c>
      <c r="N1206" s="14"/>
      <c r="O1206" s="14" t="s">
        <v>576</v>
      </c>
      <c r="P1206" s="14" t="s">
        <v>3540</v>
      </c>
      <c r="Q1206" s="14"/>
      <c r="R1206" s="14"/>
      <c r="S1206" s="14"/>
      <c r="T1206" s="14">
        <v>183664</v>
      </c>
      <c r="U1206" s="14">
        <v>667251</v>
      </c>
    </row>
    <row r="1207" spans="1:21">
      <c r="A1207" s="17">
        <v>20</v>
      </c>
      <c r="B1207" s="15" t="s">
        <v>19</v>
      </c>
      <c r="C1207" s="17">
        <v>623</v>
      </c>
      <c r="D1207" s="14" t="s">
        <v>4526</v>
      </c>
      <c r="E1207" s="14" t="str">
        <f t="shared" si="18"/>
        <v>הלמן אלדובי קופ"ג. מספר סניף: 623</v>
      </c>
      <c r="F1207" s="14" t="s">
        <v>4527</v>
      </c>
      <c r="G1207" s="14" t="s">
        <v>146</v>
      </c>
      <c r="H1207" s="14">
        <v>52573</v>
      </c>
      <c r="I1207" s="14"/>
      <c r="J1207" s="14" t="s">
        <v>4528</v>
      </c>
      <c r="K1207" s="14" t="s">
        <v>4529</v>
      </c>
      <c r="L1207" s="14"/>
      <c r="M1207" s="14" t="s">
        <v>285</v>
      </c>
      <c r="N1207" s="14"/>
      <c r="O1207" s="14" t="s">
        <v>576</v>
      </c>
      <c r="P1207" s="14" t="s">
        <v>3540</v>
      </c>
      <c r="Q1207" s="14"/>
      <c r="R1207" s="14"/>
      <c r="S1207" s="14"/>
      <c r="T1207" s="14">
        <v>183309</v>
      </c>
      <c r="U1207" s="14">
        <v>666970</v>
      </c>
    </row>
    <row r="1208" spans="1:21">
      <c r="A1208" s="17">
        <v>20</v>
      </c>
      <c r="B1208" s="15" t="s">
        <v>19</v>
      </c>
      <c r="C1208" s="17">
        <v>624</v>
      </c>
      <c r="D1208" s="14" t="s">
        <v>4530</v>
      </c>
      <c r="E1208" s="14" t="str">
        <f t="shared" si="18"/>
        <v>הפניקס קופ"ג. מספר סניף: 624</v>
      </c>
      <c r="F1208" s="14" t="s">
        <v>4531</v>
      </c>
      <c r="G1208" s="14" t="s">
        <v>991</v>
      </c>
      <c r="H1208" s="14"/>
      <c r="I1208" s="14"/>
      <c r="J1208" s="14" t="s">
        <v>4532</v>
      </c>
      <c r="K1208" s="14" t="s">
        <v>4533</v>
      </c>
      <c r="L1208" s="14"/>
      <c r="M1208" s="14" t="s">
        <v>285</v>
      </c>
      <c r="N1208" s="14"/>
      <c r="O1208" s="14" t="s">
        <v>576</v>
      </c>
      <c r="P1208" s="14" t="s">
        <v>3540</v>
      </c>
      <c r="Q1208" s="14"/>
      <c r="R1208" s="14"/>
      <c r="S1208" s="14"/>
      <c r="T1208" s="14">
        <v>181551</v>
      </c>
      <c r="U1208" s="14">
        <v>663583</v>
      </c>
    </row>
    <row r="1209" spans="1:21">
      <c r="A1209" s="17">
        <v>20</v>
      </c>
      <c r="B1209" s="15" t="s">
        <v>19</v>
      </c>
      <c r="C1209" s="17">
        <v>626</v>
      </c>
      <c r="D1209" s="14" t="s">
        <v>4534</v>
      </c>
      <c r="E1209" s="14" t="str">
        <f t="shared" si="18"/>
        <v>ד"ש 2 קופ"ג. מספר סניף: 626</v>
      </c>
      <c r="F1209" s="14" t="s">
        <v>4523</v>
      </c>
      <c r="G1209" s="14" t="s">
        <v>295</v>
      </c>
      <c r="H1209" s="14"/>
      <c r="I1209" s="14"/>
      <c r="J1209" s="14" t="s">
        <v>4524</v>
      </c>
      <c r="K1209" s="14" t="s">
        <v>4525</v>
      </c>
      <c r="L1209" s="14"/>
      <c r="M1209" s="14" t="s">
        <v>285</v>
      </c>
      <c r="N1209" s="14"/>
      <c r="O1209" s="14" t="s">
        <v>1625</v>
      </c>
      <c r="P1209" s="14" t="s">
        <v>4535</v>
      </c>
      <c r="Q1209" s="14"/>
      <c r="R1209" s="14"/>
      <c r="S1209" s="14"/>
      <c r="T1209" s="14">
        <v>183664</v>
      </c>
      <c r="U1209" s="14">
        <v>667251</v>
      </c>
    </row>
    <row r="1210" spans="1:21">
      <c r="A1210" s="17">
        <v>20</v>
      </c>
      <c r="B1210" s="15" t="s">
        <v>19</v>
      </c>
      <c r="C1210" s="17">
        <v>627</v>
      </c>
      <c r="D1210" s="14" t="s">
        <v>4536</v>
      </c>
      <c r="E1210" s="14" t="str">
        <f t="shared" si="18"/>
        <v>אלטשולר קופ"ג. מספר סניף: 627</v>
      </c>
      <c r="F1210" s="14" t="s">
        <v>4537</v>
      </c>
      <c r="G1210" s="14" t="s">
        <v>88</v>
      </c>
      <c r="H1210" s="14">
        <v>69710</v>
      </c>
      <c r="I1210" s="14"/>
      <c r="J1210" s="14" t="s">
        <v>4538</v>
      </c>
      <c r="K1210" s="14" t="s">
        <v>4539</v>
      </c>
      <c r="L1210" s="14"/>
      <c r="M1210" s="14" t="s">
        <v>285</v>
      </c>
      <c r="N1210" s="14"/>
      <c r="O1210" s="14" t="s">
        <v>576</v>
      </c>
      <c r="P1210" s="14" t="s">
        <v>3540</v>
      </c>
      <c r="Q1210" s="14"/>
      <c r="R1210" s="14"/>
      <c r="S1210" s="14"/>
      <c r="T1210" s="14">
        <v>184899</v>
      </c>
      <c r="U1210" s="14">
        <v>668413</v>
      </c>
    </row>
    <row r="1211" spans="1:21">
      <c r="A1211" s="17">
        <v>20</v>
      </c>
      <c r="B1211" s="15" t="s">
        <v>19</v>
      </c>
      <c r="C1211" s="17">
        <v>628</v>
      </c>
      <c r="D1211" s="14" t="s">
        <v>4540</v>
      </c>
      <c r="E1211" s="14" t="str">
        <f t="shared" si="18"/>
        <v>הלמן אלדובי 2 קופ"ג. מספר סניף: 628</v>
      </c>
      <c r="F1211" s="14" t="s">
        <v>4527</v>
      </c>
      <c r="G1211" s="14" t="s">
        <v>146</v>
      </c>
      <c r="H1211" s="14">
        <v>52573</v>
      </c>
      <c r="I1211" s="14"/>
      <c r="J1211" s="14" t="s">
        <v>4528</v>
      </c>
      <c r="K1211" s="14" t="s">
        <v>4529</v>
      </c>
      <c r="L1211" s="14"/>
      <c r="M1211" s="14" t="s">
        <v>285</v>
      </c>
      <c r="N1211" s="14" t="s">
        <v>74</v>
      </c>
      <c r="O1211" s="14" t="s">
        <v>576</v>
      </c>
      <c r="P1211" s="14" t="s">
        <v>4541</v>
      </c>
      <c r="Q1211" s="14"/>
      <c r="R1211" s="14"/>
      <c r="S1211" s="14"/>
      <c r="T1211" s="14">
        <v>183309</v>
      </c>
      <c r="U1211" s="14">
        <v>666970</v>
      </c>
    </row>
    <row r="1212" spans="1:21">
      <c r="A1212" s="17">
        <v>20</v>
      </c>
      <c r="B1212" s="15" t="s">
        <v>19</v>
      </c>
      <c r="C1212" s="17">
        <v>629</v>
      </c>
      <c r="D1212" s="14" t="s">
        <v>4542</v>
      </c>
      <c r="E1212" s="14" t="str">
        <f t="shared" si="18"/>
        <v>אקסלנס 2 קופ"ג. מספר סניף: 629</v>
      </c>
      <c r="F1212" s="14" t="s">
        <v>4096</v>
      </c>
      <c r="G1212" s="14" t="s">
        <v>146</v>
      </c>
      <c r="H1212" s="14"/>
      <c r="I1212" s="14"/>
      <c r="J1212" s="14" t="s">
        <v>4543</v>
      </c>
      <c r="K1212" s="14" t="s">
        <v>4544</v>
      </c>
      <c r="L1212" s="14"/>
      <c r="M1212" s="14" t="s">
        <v>285</v>
      </c>
      <c r="N1212" s="14"/>
      <c r="O1212" s="14" t="s">
        <v>576</v>
      </c>
      <c r="P1212" s="14" t="s">
        <v>4535</v>
      </c>
      <c r="Q1212" s="14"/>
      <c r="R1212" s="14"/>
      <c r="S1212" s="14"/>
      <c r="T1212" s="14">
        <v>181657</v>
      </c>
      <c r="U1212" s="14">
        <v>665651</v>
      </c>
    </row>
    <row r="1213" spans="1:21">
      <c r="A1213" s="17">
        <v>20</v>
      </c>
      <c r="B1213" s="15" t="s">
        <v>19</v>
      </c>
      <c r="C1213" s="17">
        <v>630</v>
      </c>
      <c r="D1213" s="14" t="s">
        <v>4545</v>
      </c>
      <c r="E1213" s="14" t="str">
        <f t="shared" si="18"/>
        <v>אקסלנס 3 קופ"ג. מספר סניף: 630</v>
      </c>
      <c r="F1213" s="14" t="s">
        <v>4096</v>
      </c>
      <c r="G1213" s="14" t="s">
        <v>146</v>
      </c>
      <c r="H1213" s="14">
        <v>52520</v>
      </c>
      <c r="I1213" s="14"/>
      <c r="J1213" s="14" t="s">
        <v>4546</v>
      </c>
      <c r="K1213" s="14" t="s">
        <v>4547</v>
      </c>
      <c r="L1213" s="14"/>
      <c r="M1213" s="14" t="s">
        <v>285</v>
      </c>
      <c r="N1213" s="14"/>
      <c r="O1213" s="14" t="s">
        <v>576</v>
      </c>
      <c r="P1213" s="14" t="s">
        <v>4548</v>
      </c>
      <c r="Q1213" s="14"/>
      <c r="R1213" s="14"/>
      <c r="S1213" s="14"/>
      <c r="T1213" s="14">
        <v>181657</v>
      </c>
      <c r="U1213" s="14">
        <v>665651</v>
      </c>
    </row>
    <row r="1214" spans="1:21">
      <c r="A1214" s="17">
        <v>20</v>
      </c>
      <c r="B1214" s="15" t="s">
        <v>19</v>
      </c>
      <c r="C1214" s="17">
        <v>631</v>
      </c>
      <c r="D1214" s="14" t="s">
        <v>4549</v>
      </c>
      <c r="E1214" s="14" t="str">
        <f t="shared" si="18"/>
        <v>ד"ש 3 קופ"ג. מספר סניף: 631</v>
      </c>
      <c r="F1214" s="14" t="s">
        <v>4523</v>
      </c>
      <c r="G1214" s="14" t="s">
        <v>295</v>
      </c>
      <c r="H1214" s="14"/>
      <c r="I1214" s="14"/>
      <c r="J1214" s="14" t="s">
        <v>4524</v>
      </c>
      <c r="K1214" s="14" t="s">
        <v>4550</v>
      </c>
      <c r="L1214" s="14"/>
      <c r="M1214" s="14" t="s">
        <v>285</v>
      </c>
      <c r="N1214" s="14"/>
      <c r="O1214" s="14" t="s">
        <v>576</v>
      </c>
      <c r="P1214" s="14" t="s">
        <v>399</v>
      </c>
      <c r="Q1214" s="14"/>
      <c r="R1214" s="14"/>
      <c r="S1214" s="14"/>
      <c r="T1214" s="14">
        <v>183664</v>
      </c>
      <c r="U1214" s="14">
        <v>667251</v>
      </c>
    </row>
    <row r="1215" spans="1:21">
      <c r="A1215" s="17">
        <v>20</v>
      </c>
      <c r="B1215" s="15" t="s">
        <v>19</v>
      </c>
      <c r="C1215" s="17">
        <v>632</v>
      </c>
      <c r="D1215" s="14" t="s">
        <v>4540</v>
      </c>
      <c r="E1215" s="14" t="str">
        <f t="shared" si="18"/>
        <v>הלמן אלדובי 2 קופ"ג. מספר סניף: 632</v>
      </c>
      <c r="F1215" s="14" t="s">
        <v>1166</v>
      </c>
      <c r="G1215" s="14" t="s">
        <v>146</v>
      </c>
      <c r="H1215" s="14">
        <v>52573</v>
      </c>
      <c r="I1215" s="14"/>
      <c r="J1215" s="14" t="s">
        <v>4551</v>
      </c>
      <c r="K1215" s="14" t="s">
        <v>4552</v>
      </c>
      <c r="L1215" s="14"/>
      <c r="M1215" s="14" t="s">
        <v>285</v>
      </c>
      <c r="N1215" s="14"/>
      <c r="O1215" s="14" t="s">
        <v>576</v>
      </c>
      <c r="P1215" s="14" t="s">
        <v>4553</v>
      </c>
      <c r="Q1215" s="14"/>
      <c r="R1215" s="14"/>
      <c r="S1215" s="14"/>
      <c r="T1215" s="14">
        <v>183309</v>
      </c>
      <c r="U1215" s="14">
        <v>666970</v>
      </c>
    </row>
    <row r="1216" spans="1:21">
      <c r="A1216" s="17">
        <v>20</v>
      </c>
      <c r="B1216" s="15" t="s">
        <v>19</v>
      </c>
      <c r="C1216" s="17">
        <v>633</v>
      </c>
      <c r="D1216" s="14" t="s">
        <v>4554</v>
      </c>
      <c r="E1216" s="14" t="str">
        <f t="shared" si="18"/>
        <v>איילון (קופ"ג). מספר סניף: 633</v>
      </c>
      <c r="F1216" s="14" t="s">
        <v>1799</v>
      </c>
      <c r="G1216" s="14" t="s">
        <v>146</v>
      </c>
      <c r="H1216" s="14">
        <v>52008</v>
      </c>
      <c r="I1216" s="14"/>
      <c r="J1216" s="14" t="s">
        <v>4555</v>
      </c>
      <c r="K1216" s="14" t="s">
        <v>4556</v>
      </c>
      <c r="L1216" s="14"/>
      <c r="M1216" s="14" t="s">
        <v>285</v>
      </c>
      <c r="N1216" s="14"/>
      <c r="O1216" s="14" t="s">
        <v>576</v>
      </c>
      <c r="P1216" s="14" t="s">
        <v>4553</v>
      </c>
      <c r="Q1216" s="14"/>
      <c r="R1216" s="14"/>
      <c r="S1216" s="14"/>
      <c r="T1216" s="14">
        <v>181699</v>
      </c>
      <c r="U1216" s="14">
        <v>665842</v>
      </c>
    </row>
    <row r="1217" spans="1:21">
      <c r="A1217" s="17">
        <v>20</v>
      </c>
      <c r="B1217" s="15" t="s">
        <v>19</v>
      </c>
      <c r="C1217" s="17">
        <v>634</v>
      </c>
      <c r="D1217" s="14" t="s">
        <v>4557</v>
      </c>
      <c r="E1217" s="14" t="str">
        <f t="shared" si="18"/>
        <v>הלמן אלדובי 4 קופ"ג. מספר סניף: 634</v>
      </c>
      <c r="F1217" s="14" t="s">
        <v>1166</v>
      </c>
      <c r="G1217" s="14" t="s">
        <v>146</v>
      </c>
      <c r="H1217" s="14">
        <v>52573</v>
      </c>
      <c r="I1217" s="14"/>
      <c r="J1217" s="14" t="s">
        <v>4551</v>
      </c>
      <c r="K1217" s="14" t="s">
        <v>4552</v>
      </c>
      <c r="L1217" s="14"/>
      <c r="M1217" s="14" t="s">
        <v>285</v>
      </c>
      <c r="N1217" s="14"/>
      <c r="O1217" s="14" t="s">
        <v>576</v>
      </c>
      <c r="P1217" s="14" t="s">
        <v>4553</v>
      </c>
      <c r="Q1217" s="14"/>
      <c r="R1217" s="14"/>
      <c r="S1217" s="14"/>
      <c r="T1217" s="14">
        <v>183309</v>
      </c>
      <c r="U1217" s="14">
        <v>666970</v>
      </c>
    </row>
    <row r="1218" spans="1:21">
      <c r="A1218" s="17">
        <v>20</v>
      </c>
      <c r="B1218" s="15" t="s">
        <v>19</v>
      </c>
      <c r="C1218" s="17">
        <v>635</v>
      </c>
      <c r="D1218" s="14" t="s">
        <v>4558</v>
      </c>
      <c r="E1218" s="14" t="str">
        <f t="shared" si="18"/>
        <v>אקסלנס 4 קופ"ג. מספר סניף: 635</v>
      </c>
      <c r="F1218" s="14" t="s">
        <v>4096</v>
      </c>
      <c r="G1218" s="14" t="s">
        <v>146</v>
      </c>
      <c r="H1218" s="14"/>
      <c r="I1218" s="14"/>
      <c r="J1218" s="14" t="s">
        <v>4543</v>
      </c>
      <c r="K1218" s="14" t="s">
        <v>4544</v>
      </c>
      <c r="L1218" s="14"/>
      <c r="M1218" s="14" t="s">
        <v>285</v>
      </c>
      <c r="N1218" s="14"/>
      <c r="O1218" s="14" t="s">
        <v>576</v>
      </c>
      <c r="P1218" s="14" t="s">
        <v>4535</v>
      </c>
      <c r="Q1218" s="14"/>
      <c r="R1218" s="14"/>
      <c r="S1218" s="14"/>
      <c r="T1218" s="14">
        <v>181657</v>
      </c>
      <c r="U1218" s="14">
        <v>665651</v>
      </c>
    </row>
    <row r="1219" spans="1:21">
      <c r="A1219" s="17">
        <v>20</v>
      </c>
      <c r="B1219" s="15" t="s">
        <v>19</v>
      </c>
      <c r="C1219" s="17">
        <v>636</v>
      </c>
      <c r="D1219" s="14" t="s">
        <v>4559</v>
      </c>
      <c r="E1219" s="14" t="str">
        <f t="shared" ref="E1219:E1282" si="19">D1219&amp;"."&amp;" "&amp;"מספר סניף:"&amp;" "&amp;C1219</f>
        <v>אקסלנס 5 קופ"ג. מספר סניף: 636</v>
      </c>
      <c r="F1219" s="14" t="s">
        <v>4096</v>
      </c>
      <c r="G1219" s="14" t="s">
        <v>146</v>
      </c>
      <c r="H1219" s="14"/>
      <c r="I1219" s="14"/>
      <c r="J1219" s="14" t="s">
        <v>4543</v>
      </c>
      <c r="K1219" s="14" t="s">
        <v>4544</v>
      </c>
      <c r="L1219" s="14"/>
      <c r="M1219" s="14" t="s">
        <v>285</v>
      </c>
      <c r="N1219" s="14"/>
      <c r="O1219" s="14" t="s">
        <v>576</v>
      </c>
      <c r="P1219" s="14" t="s">
        <v>4535</v>
      </c>
      <c r="Q1219" s="14"/>
      <c r="R1219" s="14"/>
      <c r="S1219" s="14"/>
      <c r="T1219" s="14">
        <v>181657</v>
      </c>
      <c r="U1219" s="14">
        <v>665651</v>
      </c>
    </row>
    <row r="1220" spans="1:21">
      <c r="A1220" s="17">
        <v>20</v>
      </c>
      <c r="B1220" s="15" t="s">
        <v>19</v>
      </c>
      <c r="C1220" s="17">
        <v>637</v>
      </c>
      <c r="D1220" s="14" t="s">
        <v>4560</v>
      </c>
      <c r="E1220" s="14" t="str">
        <f t="shared" si="19"/>
        <v>אקסלנס 6 קופ"ג. מספר סניף: 637</v>
      </c>
      <c r="F1220" s="14" t="s">
        <v>4096</v>
      </c>
      <c r="G1220" s="14" t="s">
        <v>146</v>
      </c>
      <c r="H1220" s="14"/>
      <c r="I1220" s="14"/>
      <c r="J1220" s="14" t="s">
        <v>4543</v>
      </c>
      <c r="K1220" s="14" t="s">
        <v>4544</v>
      </c>
      <c r="L1220" s="14"/>
      <c r="M1220" s="14" t="s">
        <v>285</v>
      </c>
      <c r="N1220" s="14"/>
      <c r="O1220" s="14" t="s">
        <v>576</v>
      </c>
      <c r="P1220" s="14" t="s">
        <v>4535</v>
      </c>
      <c r="Q1220" s="14"/>
      <c r="R1220" s="14"/>
      <c r="S1220" s="14"/>
      <c r="T1220" s="14">
        <v>181657</v>
      </c>
      <c r="U1220" s="14">
        <v>665651</v>
      </c>
    </row>
    <row r="1221" spans="1:21">
      <c r="A1221" s="17">
        <v>20</v>
      </c>
      <c r="B1221" s="15" t="s">
        <v>19</v>
      </c>
      <c r="C1221" s="17">
        <v>638</v>
      </c>
      <c r="D1221" s="14" t="s">
        <v>4561</v>
      </c>
      <c r="E1221" s="14" t="str">
        <f t="shared" si="19"/>
        <v>ד"ש 4 קופ"ג. מספר סניף: 638</v>
      </c>
      <c r="F1221" s="14" t="s">
        <v>4523</v>
      </c>
      <c r="G1221" s="14" t="s">
        <v>295</v>
      </c>
      <c r="H1221" s="14"/>
      <c r="I1221" s="14"/>
      <c r="J1221" s="14" t="s">
        <v>4524</v>
      </c>
      <c r="K1221" s="14" t="s">
        <v>4550</v>
      </c>
      <c r="L1221" s="14"/>
      <c r="M1221" s="14" t="s">
        <v>285</v>
      </c>
      <c r="N1221" s="14"/>
      <c r="O1221" s="14" t="s">
        <v>576</v>
      </c>
      <c r="P1221" s="14" t="s">
        <v>399</v>
      </c>
      <c r="Q1221" s="14"/>
      <c r="R1221" s="14"/>
      <c r="S1221" s="14"/>
      <c r="T1221" s="14">
        <v>183664</v>
      </c>
      <c r="U1221" s="14">
        <v>667251</v>
      </c>
    </row>
    <row r="1222" spans="1:21">
      <c r="A1222" s="17">
        <v>20</v>
      </c>
      <c r="B1222" s="15" t="s">
        <v>19</v>
      </c>
      <c r="C1222" s="17">
        <v>640</v>
      </c>
      <c r="D1222" s="14" t="s">
        <v>4562</v>
      </c>
      <c r="E1222" s="14" t="str">
        <f t="shared" si="19"/>
        <v>ד"ש6 קופ"ג. מספר סניף: 640</v>
      </c>
      <c r="F1222" s="14" t="s">
        <v>4523</v>
      </c>
      <c r="G1222" s="14" t="s">
        <v>295</v>
      </c>
      <c r="H1222" s="14"/>
      <c r="I1222" s="14"/>
      <c r="J1222" s="14" t="s">
        <v>4524</v>
      </c>
      <c r="K1222" s="14" t="s">
        <v>4550</v>
      </c>
      <c r="L1222" s="14"/>
      <c r="M1222" s="14" t="s">
        <v>285</v>
      </c>
      <c r="N1222" s="14"/>
      <c r="O1222" s="14" t="s">
        <v>576</v>
      </c>
      <c r="P1222" s="14" t="s">
        <v>253</v>
      </c>
      <c r="Q1222" s="14"/>
      <c r="R1222" s="14"/>
      <c r="S1222" s="14"/>
      <c r="T1222" s="14">
        <v>183664</v>
      </c>
      <c r="U1222" s="14">
        <v>667251</v>
      </c>
    </row>
    <row r="1223" spans="1:21">
      <c r="A1223" s="17">
        <v>20</v>
      </c>
      <c r="B1223" s="15" t="s">
        <v>19</v>
      </c>
      <c r="C1223" s="17">
        <v>641</v>
      </c>
      <c r="D1223" s="14" t="s">
        <v>4563</v>
      </c>
      <c r="E1223" s="14" t="str">
        <f t="shared" si="19"/>
        <v>ד"ש 7 קופ"ג. מספר סניף: 641</v>
      </c>
      <c r="F1223" s="14" t="s">
        <v>4523</v>
      </c>
      <c r="G1223" s="14" t="s">
        <v>295</v>
      </c>
      <c r="H1223" s="14"/>
      <c r="I1223" s="14"/>
      <c r="J1223" s="14" t="s">
        <v>4524</v>
      </c>
      <c r="K1223" s="14" t="s">
        <v>4550</v>
      </c>
      <c r="L1223" s="14"/>
      <c r="M1223" s="14" t="s">
        <v>285</v>
      </c>
      <c r="N1223" s="14"/>
      <c r="O1223" s="14" t="s">
        <v>576</v>
      </c>
      <c r="P1223" s="14" t="s">
        <v>253</v>
      </c>
      <c r="Q1223" s="14"/>
      <c r="R1223" s="14"/>
      <c r="S1223" s="14"/>
      <c r="T1223" s="14">
        <v>183664</v>
      </c>
      <c r="U1223" s="14">
        <v>667251</v>
      </c>
    </row>
    <row r="1224" spans="1:21">
      <c r="A1224" s="17">
        <v>20</v>
      </c>
      <c r="B1224" s="15" t="s">
        <v>19</v>
      </c>
      <c r="C1224" s="17">
        <v>642</v>
      </c>
      <c r="D1224" s="14" t="s">
        <v>4564</v>
      </c>
      <c r="E1224" s="14" t="str">
        <f t="shared" si="19"/>
        <v>ד"ש 8  קופ"ג. מספר סניף: 642</v>
      </c>
      <c r="F1224" s="14" t="s">
        <v>4523</v>
      </c>
      <c r="G1224" s="14" t="s">
        <v>295</v>
      </c>
      <c r="H1224" s="14"/>
      <c r="I1224" s="14"/>
      <c r="J1224" s="14" t="s">
        <v>4524</v>
      </c>
      <c r="K1224" s="14" t="s">
        <v>4550</v>
      </c>
      <c r="L1224" s="14"/>
      <c r="M1224" s="14" t="s">
        <v>285</v>
      </c>
      <c r="N1224" s="14"/>
      <c r="O1224" s="14" t="s">
        <v>576</v>
      </c>
      <c r="P1224" s="14" t="s">
        <v>253</v>
      </c>
      <c r="Q1224" s="14"/>
      <c r="R1224" s="14"/>
      <c r="S1224" s="14"/>
      <c r="T1224" s="14">
        <v>183664</v>
      </c>
      <c r="U1224" s="14">
        <v>667251</v>
      </c>
    </row>
    <row r="1225" spans="1:21">
      <c r="A1225" s="17">
        <v>20</v>
      </c>
      <c r="B1225" s="15" t="s">
        <v>19</v>
      </c>
      <c r="C1225" s="17">
        <v>643</v>
      </c>
      <c r="D1225" s="14" t="s">
        <v>4565</v>
      </c>
      <c r="E1225" s="14" t="str">
        <f t="shared" si="19"/>
        <v>ד"ש 9  קופ"ג. מספר סניף: 643</v>
      </c>
      <c r="F1225" s="14" t="s">
        <v>4523</v>
      </c>
      <c r="G1225" s="14" t="s">
        <v>295</v>
      </c>
      <c r="H1225" s="14"/>
      <c r="I1225" s="14"/>
      <c r="J1225" s="14" t="s">
        <v>4524</v>
      </c>
      <c r="K1225" s="14" t="s">
        <v>4550</v>
      </c>
      <c r="L1225" s="14"/>
      <c r="M1225" s="14" t="s">
        <v>285</v>
      </c>
      <c r="N1225" s="14"/>
      <c r="O1225" s="14" t="s">
        <v>576</v>
      </c>
      <c r="P1225" s="14" t="s">
        <v>253</v>
      </c>
      <c r="Q1225" s="14"/>
      <c r="R1225" s="14"/>
      <c r="S1225" s="14"/>
      <c r="T1225" s="14">
        <v>183664</v>
      </c>
      <c r="U1225" s="14">
        <v>667251</v>
      </c>
    </row>
    <row r="1226" spans="1:21">
      <c r="A1226" s="17">
        <v>20</v>
      </c>
      <c r="B1226" s="15" t="s">
        <v>19</v>
      </c>
      <c r="C1226" s="17">
        <v>644</v>
      </c>
      <c r="D1226" s="14" t="s">
        <v>4566</v>
      </c>
      <c r="E1226" s="14" t="str">
        <f t="shared" si="19"/>
        <v>ד"ש 10 קופ"ג. מספר סניף: 644</v>
      </c>
      <c r="F1226" s="14" t="s">
        <v>4523</v>
      </c>
      <c r="G1226" s="14" t="s">
        <v>295</v>
      </c>
      <c r="H1226" s="14"/>
      <c r="I1226" s="14"/>
      <c r="J1226" s="14" t="s">
        <v>4524</v>
      </c>
      <c r="K1226" s="14" t="s">
        <v>4550</v>
      </c>
      <c r="L1226" s="14"/>
      <c r="M1226" s="14" t="s">
        <v>285</v>
      </c>
      <c r="N1226" s="14"/>
      <c r="O1226" s="14" t="s">
        <v>576</v>
      </c>
      <c r="P1226" s="14" t="s">
        <v>253</v>
      </c>
      <c r="Q1226" s="14"/>
      <c r="R1226" s="14"/>
      <c r="S1226" s="14"/>
      <c r="T1226" s="14">
        <v>183664</v>
      </c>
      <c r="U1226" s="14">
        <v>667251</v>
      </c>
    </row>
    <row r="1227" spans="1:21">
      <c r="A1227" s="17">
        <v>20</v>
      </c>
      <c r="B1227" s="15" t="s">
        <v>19</v>
      </c>
      <c r="C1227" s="17">
        <v>645</v>
      </c>
      <c r="D1227" s="14" t="s">
        <v>4567</v>
      </c>
      <c r="E1227" s="14" t="str">
        <f t="shared" si="19"/>
        <v>ד"ש11 קופ"ג. מספר סניף: 645</v>
      </c>
      <c r="F1227" s="14" t="s">
        <v>4523</v>
      </c>
      <c r="G1227" s="14" t="s">
        <v>295</v>
      </c>
      <c r="H1227" s="14"/>
      <c r="I1227" s="14"/>
      <c r="J1227" s="14" t="s">
        <v>4524</v>
      </c>
      <c r="K1227" s="14" t="s">
        <v>4550</v>
      </c>
      <c r="L1227" s="14"/>
      <c r="M1227" s="14" t="s">
        <v>285</v>
      </c>
      <c r="N1227" s="14"/>
      <c r="O1227" s="14" t="s">
        <v>576</v>
      </c>
      <c r="P1227" s="14" t="s">
        <v>253</v>
      </c>
      <c r="Q1227" s="14"/>
      <c r="R1227" s="14"/>
      <c r="S1227" s="14"/>
      <c r="T1227" s="14">
        <v>183664</v>
      </c>
      <c r="U1227" s="14">
        <v>667251</v>
      </c>
    </row>
    <row r="1228" spans="1:21">
      <c r="A1228" s="17">
        <v>20</v>
      </c>
      <c r="B1228" s="15" t="s">
        <v>19</v>
      </c>
      <c r="C1228" s="17">
        <v>646</v>
      </c>
      <c r="D1228" s="14" t="s">
        <v>4568</v>
      </c>
      <c r="E1228" s="14" t="str">
        <f t="shared" si="19"/>
        <v>ד"ש12 קופ"ג. מספר סניף: 646</v>
      </c>
      <c r="F1228" s="14" t="s">
        <v>4523</v>
      </c>
      <c r="G1228" s="14" t="s">
        <v>295</v>
      </c>
      <c r="H1228" s="14"/>
      <c r="I1228" s="14"/>
      <c r="J1228" s="14" t="s">
        <v>4524</v>
      </c>
      <c r="K1228" s="14" t="s">
        <v>4550</v>
      </c>
      <c r="L1228" s="14"/>
      <c r="M1228" s="14" t="s">
        <v>285</v>
      </c>
      <c r="N1228" s="14"/>
      <c r="O1228" s="14" t="s">
        <v>576</v>
      </c>
      <c r="P1228" s="14" t="s">
        <v>253</v>
      </c>
      <c r="Q1228" s="14"/>
      <c r="R1228" s="14"/>
      <c r="S1228" s="14"/>
      <c r="T1228" s="14">
        <v>183664</v>
      </c>
      <c r="U1228" s="14">
        <v>667251</v>
      </c>
    </row>
    <row r="1229" spans="1:21">
      <c r="A1229" s="17">
        <v>20</v>
      </c>
      <c r="B1229" s="15" t="s">
        <v>19</v>
      </c>
      <c r="C1229" s="17">
        <v>658</v>
      </c>
      <c r="D1229" s="14" t="s">
        <v>4569</v>
      </c>
      <c r="E1229" s="14" t="str">
        <f t="shared" si="19"/>
        <v>ד"ש 5 קופ"ג. מספר סניף: 658</v>
      </c>
      <c r="F1229" s="14" t="s">
        <v>4523</v>
      </c>
      <c r="G1229" s="14" t="s">
        <v>295</v>
      </c>
      <c r="H1229" s="14"/>
      <c r="I1229" s="14"/>
      <c r="J1229" s="14" t="s">
        <v>4524</v>
      </c>
      <c r="K1229" s="14" t="s">
        <v>4550</v>
      </c>
      <c r="L1229" s="14"/>
      <c r="M1229" s="14" t="s">
        <v>285</v>
      </c>
      <c r="N1229" s="14"/>
      <c r="O1229" s="14" t="s">
        <v>576</v>
      </c>
      <c r="P1229" s="14" t="s">
        <v>399</v>
      </c>
      <c r="Q1229" s="14"/>
      <c r="R1229" s="14"/>
      <c r="S1229" s="14"/>
      <c r="T1229" s="14">
        <v>183664</v>
      </c>
      <c r="U1229" s="14">
        <v>667251</v>
      </c>
    </row>
    <row r="1230" spans="1:21">
      <c r="A1230" s="17">
        <v>20</v>
      </c>
      <c r="B1230" s="15" t="s">
        <v>19</v>
      </c>
      <c r="C1230" s="17">
        <v>660</v>
      </c>
      <c r="D1230" s="14" t="s">
        <v>4570</v>
      </c>
      <c r="E1230" s="14" t="str">
        <f t="shared" si="19"/>
        <v>הלמן אלדובי 5 קופ"ג. מספר סניף: 660</v>
      </c>
      <c r="F1230" s="14" t="s">
        <v>1166</v>
      </c>
      <c r="G1230" s="14" t="s">
        <v>146</v>
      </c>
      <c r="H1230" s="14">
        <v>52573</v>
      </c>
      <c r="I1230" s="14"/>
      <c r="J1230" s="14" t="s">
        <v>4551</v>
      </c>
      <c r="K1230" s="14" t="s">
        <v>4552</v>
      </c>
      <c r="L1230" s="14"/>
      <c r="M1230" s="14" t="s">
        <v>285</v>
      </c>
      <c r="N1230" s="14"/>
      <c r="O1230" s="14" t="s">
        <v>576</v>
      </c>
      <c r="P1230" s="14" t="s">
        <v>4571</v>
      </c>
      <c r="Q1230" s="14"/>
      <c r="R1230" s="14"/>
      <c r="S1230" s="14"/>
      <c r="T1230" s="14">
        <v>183309</v>
      </c>
      <c r="U1230" s="14">
        <v>666970</v>
      </c>
    </row>
    <row r="1231" spans="1:21">
      <c r="A1231" s="17">
        <v>20</v>
      </c>
      <c r="B1231" s="15" t="s">
        <v>19</v>
      </c>
      <c r="C1231" s="17">
        <v>667</v>
      </c>
      <c r="D1231" s="14" t="s">
        <v>4572</v>
      </c>
      <c r="E1231" s="14" t="str">
        <f t="shared" si="19"/>
        <v>בנקאות פרטית. מספר סניף: 667</v>
      </c>
      <c r="F1231" s="14" t="s">
        <v>4248</v>
      </c>
      <c r="G1231" s="14" t="s">
        <v>88</v>
      </c>
      <c r="H1231" s="14">
        <v>6713329</v>
      </c>
      <c r="I1231" s="14"/>
      <c r="J1231" s="14" t="s">
        <v>4573</v>
      </c>
      <c r="K1231" s="14" t="s">
        <v>4574</v>
      </c>
      <c r="L1231" s="14"/>
      <c r="M1231" s="14" t="s">
        <v>66</v>
      </c>
      <c r="N1231" s="14" t="s">
        <v>74</v>
      </c>
      <c r="O1231" s="14" t="s">
        <v>68</v>
      </c>
      <c r="P1231" s="14" t="s">
        <v>2026</v>
      </c>
      <c r="Q1231" s="14"/>
      <c r="R1231" s="14"/>
      <c r="S1231" s="14"/>
      <c r="T1231" s="14">
        <v>179445</v>
      </c>
      <c r="U1231" s="14">
        <v>664236</v>
      </c>
    </row>
    <row r="1232" spans="1:21">
      <c r="A1232" s="17">
        <v>20</v>
      </c>
      <c r="B1232" s="15" t="s">
        <v>19</v>
      </c>
      <c r="C1232" s="17">
        <v>688</v>
      </c>
      <c r="D1232" s="14" t="s">
        <v>4575</v>
      </c>
      <c r="E1232" s="14" t="str">
        <f t="shared" si="19"/>
        <v>מסלקה. מספר סניף: 688</v>
      </c>
      <c r="F1232" s="14" t="s">
        <v>4576</v>
      </c>
      <c r="G1232" s="14" t="s">
        <v>88</v>
      </c>
      <c r="H1232" s="14">
        <v>6713411</v>
      </c>
      <c r="I1232" s="14"/>
      <c r="J1232" s="14" t="s">
        <v>4577</v>
      </c>
      <c r="K1232" s="14" t="s">
        <v>4578</v>
      </c>
      <c r="L1232" s="14"/>
      <c r="M1232" s="14" t="s">
        <v>285</v>
      </c>
      <c r="N1232" s="14"/>
      <c r="O1232" s="14" t="s">
        <v>1625</v>
      </c>
      <c r="P1232" s="14" t="s">
        <v>4579</v>
      </c>
      <c r="Q1232" s="14"/>
      <c r="R1232" s="14"/>
      <c r="S1232" s="14"/>
      <c r="T1232" s="14">
        <v>179662</v>
      </c>
      <c r="U1232" s="14">
        <v>663759</v>
      </c>
    </row>
    <row r="1233" spans="1:21">
      <c r="A1233" s="17">
        <v>20</v>
      </c>
      <c r="B1233" s="15" t="s">
        <v>19</v>
      </c>
      <c r="C1233" s="17">
        <v>689</v>
      </c>
      <c r="D1233" s="14" t="s">
        <v>0</v>
      </c>
      <c r="E1233" s="14" t="str">
        <f t="shared" si="19"/>
        <v>ביצוע. מספר סניף: 689</v>
      </c>
      <c r="F1233" s="14" t="s">
        <v>4096</v>
      </c>
      <c r="G1233" s="14" t="s">
        <v>146</v>
      </c>
      <c r="H1233" s="14">
        <v>5252007</v>
      </c>
      <c r="I1233" s="14"/>
      <c r="J1233" s="14" t="s">
        <v>4580</v>
      </c>
      <c r="K1233" s="14" t="s">
        <v>4581</v>
      </c>
      <c r="L1233" s="14"/>
      <c r="M1233" s="14" t="s">
        <v>285</v>
      </c>
      <c r="N1233" s="14"/>
      <c r="O1233" s="14" t="s">
        <v>576</v>
      </c>
      <c r="P1233" s="14" t="s">
        <v>4229</v>
      </c>
      <c r="Q1233" s="14"/>
      <c r="R1233" s="14"/>
      <c r="S1233" s="14"/>
      <c r="T1233" s="14">
        <v>181657</v>
      </c>
      <c r="U1233" s="14">
        <v>665651</v>
      </c>
    </row>
    <row r="1234" spans="1:21">
      <c r="A1234" s="17">
        <v>20</v>
      </c>
      <c r="B1234" s="15" t="s">
        <v>19</v>
      </c>
      <c r="C1234" s="17">
        <v>992</v>
      </c>
      <c r="D1234" s="14" t="s">
        <v>4582</v>
      </c>
      <c r="E1234" s="14" t="str">
        <f t="shared" si="19"/>
        <v>מכס נתב"ג. מספר סניף: 992</v>
      </c>
      <c r="F1234" s="14" t="s">
        <v>4583</v>
      </c>
      <c r="G1234" s="14" t="s">
        <v>3486</v>
      </c>
      <c r="H1234" s="14">
        <v>70100</v>
      </c>
      <c r="I1234" s="14"/>
      <c r="J1234" s="14" t="s">
        <v>4584</v>
      </c>
      <c r="K1234" s="14" t="s">
        <v>4027</v>
      </c>
      <c r="L1234" s="14"/>
      <c r="M1234" s="14" t="s">
        <v>285</v>
      </c>
      <c r="N1234" s="14"/>
      <c r="O1234" s="14" t="s">
        <v>68</v>
      </c>
      <c r="P1234" s="14" t="s">
        <v>4585</v>
      </c>
      <c r="Q1234" s="14"/>
      <c r="R1234" s="14"/>
      <c r="S1234" s="14"/>
      <c r="T1234" s="14">
        <v>189161</v>
      </c>
      <c r="U1234" s="14">
        <v>656930</v>
      </c>
    </row>
    <row r="1235" spans="1:21">
      <c r="A1235" s="17">
        <v>20</v>
      </c>
      <c r="B1235" s="15" t="s">
        <v>19</v>
      </c>
      <c r="C1235" s="17">
        <v>999</v>
      </c>
      <c r="D1235" s="14" t="s">
        <v>4586</v>
      </c>
      <c r="E1235" s="14" t="str">
        <f t="shared" si="19"/>
        <v>שערי צדק. מספר סניף: 999</v>
      </c>
      <c r="F1235" s="14" t="s">
        <v>4587</v>
      </c>
      <c r="G1235" s="14" t="s">
        <v>62</v>
      </c>
      <c r="H1235" s="14"/>
      <c r="I1235" s="14"/>
      <c r="J1235" s="14" t="s">
        <v>4588</v>
      </c>
      <c r="K1235" s="14" t="s">
        <v>4589</v>
      </c>
      <c r="L1235" s="14"/>
      <c r="M1235" s="14" t="s">
        <v>66</v>
      </c>
      <c r="N1235" s="14"/>
      <c r="O1235" s="14" t="s">
        <v>68</v>
      </c>
      <c r="P1235" s="14" t="s">
        <v>4590</v>
      </c>
      <c r="Q1235" s="14"/>
      <c r="R1235" s="14"/>
      <c r="S1235" s="14"/>
      <c r="T1235" s="14">
        <v>217962</v>
      </c>
      <c r="U1235" s="14">
        <v>630990</v>
      </c>
    </row>
    <row r="1236" spans="1:21">
      <c r="A1236" s="17">
        <v>22</v>
      </c>
      <c r="B1236" s="15" t="s">
        <v>4591</v>
      </c>
      <c r="C1236" s="17">
        <v>1</v>
      </c>
      <c r="D1236" s="14" t="s">
        <v>4592</v>
      </c>
      <c r="E1236" s="14" t="str">
        <f t="shared" si="19"/>
        <v>ראשי. מספר סניף: 1</v>
      </c>
      <c r="F1236" s="14" t="s">
        <v>4593</v>
      </c>
      <c r="G1236" s="14" t="s">
        <v>88</v>
      </c>
      <c r="H1236" s="14">
        <v>64739</v>
      </c>
      <c r="I1236" s="14"/>
      <c r="J1236" s="14" t="s">
        <v>4594</v>
      </c>
      <c r="K1236" s="14" t="s">
        <v>4595</v>
      </c>
      <c r="L1236" s="14"/>
      <c r="M1236" s="14" t="s">
        <v>285</v>
      </c>
      <c r="N1236" s="14"/>
      <c r="O1236" s="14" t="s">
        <v>84</v>
      </c>
      <c r="P1236" s="14" t="s">
        <v>3528</v>
      </c>
      <c r="Q1236" s="14"/>
      <c r="R1236" s="14"/>
      <c r="S1236" s="14"/>
      <c r="T1236" s="14"/>
      <c r="U1236" s="14"/>
    </row>
    <row r="1237" spans="1:21">
      <c r="A1237" s="17">
        <v>22</v>
      </c>
      <c r="B1237" s="15" t="s">
        <v>4591</v>
      </c>
      <c r="C1237" s="17">
        <v>2</v>
      </c>
      <c r="D1237" s="14" t="s">
        <v>4596</v>
      </c>
      <c r="E1237" s="14" t="str">
        <f t="shared" si="19"/>
        <v>פנימי. מספר סניף: 2</v>
      </c>
      <c r="F1237" s="14" t="s">
        <v>4593</v>
      </c>
      <c r="G1237" s="14" t="s">
        <v>88</v>
      </c>
      <c r="H1237" s="14">
        <v>64739</v>
      </c>
      <c r="I1237" s="14"/>
      <c r="J1237" s="14" t="s">
        <v>4594</v>
      </c>
      <c r="K1237" s="14" t="s">
        <v>4595</v>
      </c>
      <c r="L1237" s="14"/>
      <c r="M1237" s="14" t="s">
        <v>285</v>
      </c>
      <c r="N1237" s="14"/>
      <c r="O1237" s="14" t="s">
        <v>1625</v>
      </c>
      <c r="P1237" s="14" t="s">
        <v>4597</v>
      </c>
      <c r="Q1237" s="14"/>
      <c r="R1237" s="14"/>
      <c r="S1237" s="14"/>
      <c r="T1237" s="14"/>
      <c r="U1237" s="14"/>
    </row>
    <row r="1238" spans="1:21">
      <c r="A1238" s="17">
        <v>22</v>
      </c>
      <c r="B1238" s="15" t="s">
        <v>4591</v>
      </c>
      <c r="C1238" s="17">
        <v>4</v>
      </c>
      <c r="D1238" s="14" t="s">
        <v>4598</v>
      </c>
      <c r="E1238" s="14" t="str">
        <f t="shared" si="19"/>
        <v>סיטיבנק - רוטשילד 9. מספר סניף: 4</v>
      </c>
      <c r="F1238" s="14" t="s">
        <v>4599</v>
      </c>
      <c r="G1238" s="14" t="s">
        <v>88</v>
      </c>
      <c r="H1238" s="14">
        <v>66881</v>
      </c>
      <c r="I1238" s="14"/>
      <c r="J1238" s="14" t="s">
        <v>4600</v>
      </c>
      <c r="K1238" s="14" t="s">
        <v>4601</v>
      </c>
      <c r="L1238" s="14" t="s">
        <v>4602</v>
      </c>
      <c r="M1238" s="14" t="s">
        <v>285</v>
      </c>
      <c r="N1238" s="14"/>
      <c r="O1238" s="14" t="s">
        <v>68</v>
      </c>
      <c r="P1238" s="14" t="s">
        <v>4603</v>
      </c>
      <c r="Q1238" s="14"/>
      <c r="R1238" s="14"/>
      <c r="S1238" s="14"/>
      <c r="T1238" s="14"/>
      <c r="U1238" s="14"/>
    </row>
    <row r="1239" spans="1:21">
      <c r="A1239" s="17">
        <v>22</v>
      </c>
      <c r="B1239" s="15" t="s">
        <v>4591</v>
      </c>
      <c r="C1239" s="17">
        <v>5</v>
      </c>
      <c r="D1239" s="14" t="s">
        <v>4604</v>
      </c>
      <c r="E1239" s="14" t="str">
        <f t="shared" si="19"/>
        <v>סיטיבנק - הארבעה 19. מספר סניף: 5</v>
      </c>
      <c r="F1239" s="14" t="s">
        <v>4605</v>
      </c>
      <c r="G1239" s="14" t="s">
        <v>88</v>
      </c>
      <c r="H1239" s="14">
        <v>64739</v>
      </c>
      <c r="I1239" s="14"/>
      <c r="J1239" s="14" t="s">
        <v>4606</v>
      </c>
      <c r="K1239" s="14" t="s">
        <v>4606</v>
      </c>
      <c r="L1239" s="14"/>
      <c r="M1239" s="14" t="s">
        <v>285</v>
      </c>
      <c r="N1239" s="14"/>
      <c r="O1239" s="14" t="s">
        <v>1625</v>
      </c>
      <c r="P1239" s="14"/>
      <c r="Q1239" s="14"/>
      <c r="R1239" s="14"/>
      <c r="S1239" s="14"/>
      <c r="T1239" s="14"/>
      <c r="U1239" s="14"/>
    </row>
    <row r="1240" spans="1:21">
      <c r="A1240" s="17">
        <v>23</v>
      </c>
      <c r="B1240" s="15" t="s">
        <v>4607</v>
      </c>
      <c r="C1240" s="17">
        <v>101</v>
      </c>
      <c r="D1240" s="14" t="s">
        <v>4592</v>
      </c>
      <c r="E1240" s="14" t="str">
        <f t="shared" si="19"/>
        <v>ראשי. מספר סניף: 101</v>
      </c>
      <c r="F1240" s="14" t="s">
        <v>4608</v>
      </c>
      <c r="G1240" s="14" t="s">
        <v>88</v>
      </c>
      <c r="H1240" s="14">
        <v>65785</v>
      </c>
      <c r="I1240" s="14"/>
      <c r="J1240" s="14" t="s">
        <v>4609</v>
      </c>
      <c r="K1240" s="14" t="s">
        <v>4610</v>
      </c>
      <c r="L1240" s="14"/>
      <c r="M1240" s="14" t="s">
        <v>285</v>
      </c>
      <c r="N1240" s="14"/>
      <c r="O1240" s="14" t="s">
        <v>84</v>
      </c>
      <c r="P1240" s="14" t="s">
        <v>4611</v>
      </c>
      <c r="Q1240" s="14"/>
      <c r="R1240" s="14"/>
      <c r="S1240" s="14"/>
      <c r="T1240" s="14"/>
      <c r="U1240" s="14"/>
    </row>
    <row r="1241" spans="1:21">
      <c r="A1241" s="17">
        <v>23</v>
      </c>
      <c r="B1241" s="15" t="s">
        <v>4607</v>
      </c>
      <c r="C1241" s="17">
        <v>102</v>
      </c>
      <c r="D1241" s="14" t="s">
        <v>4612</v>
      </c>
      <c r="E1241" s="14" t="str">
        <f t="shared" si="19"/>
        <v>סניף פנימי. מספר סניף: 102</v>
      </c>
      <c r="F1241" s="14" t="s">
        <v>4613</v>
      </c>
      <c r="G1241" s="14" t="s">
        <v>88</v>
      </c>
      <c r="H1241" s="14">
        <v>65785</v>
      </c>
      <c r="I1241" s="14"/>
      <c r="J1241" s="14" t="s">
        <v>4609</v>
      </c>
      <c r="K1241" s="14" t="s">
        <v>4610</v>
      </c>
      <c r="L1241" s="14"/>
      <c r="M1241" s="14" t="s">
        <v>285</v>
      </c>
      <c r="N1241" s="14"/>
      <c r="O1241" s="14" t="s">
        <v>68</v>
      </c>
      <c r="P1241" s="14" t="s">
        <v>4614</v>
      </c>
      <c r="Q1241" s="14"/>
      <c r="R1241" s="14"/>
      <c r="S1241" s="14"/>
      <c r="T1241" s="14"/>
      <c r="U1241" s="14"/>
    </row>
    <row r="1242" spans="1:21">
      <c r="A1242" s="17">
        <v>25</v>
      </c>
      <c r="B1242" s="15" t="s">
        <v>4615</v>
      </c>
      <c r="C1242" s="17">
        <v>1</v>
      </c>
      <c r="D1242" s="14" t="s">
        <v>2543</v>
      </c>
      <c r="E1242" s="14" t="str">
        <f t="shared" si="19"/>
        <v>בית אסיה. מספר סניף: 1</v>
      </c>
      <c r="F1242" s="14" t="s">
        <v>4616</v>
      </c>
      <c r="G1242" s="14" t="s">
        <v>88</v>
      </c>
      <c r="H1242" s="14">
        <v>64239</v>
      </c>
      <c r="I1242" s="14"/>
      <c r="J1242" s="14" t="s">
        <v>4617</v>
      </c>
      <c r="K1242" s="14" t="s">
        <v>4618</v>
      </c>
      <c r="L1242" s="14"/>
      <c r="M1242" s="14" t="s">
        <v>285</v>
      </c>
      <c r="N1242" s="14"/>
      <c r="O1242" s="14" t="s">
        <v>68</v>
      </c>
      <c r="P1242" s="14" t="s">
        <v>4180</v>
      </c>
      <c r="Q1242" s="14" t="s">
        <v>4619</v>
      </c>
      <c r="R1242" s="14"/>
      <c r="S1242" s="14"/>
      <c r="T1242" s="14"/>
      <c r="U1242" s="14"/>
    </row>
    <row r="1243" spans="1:21">
      <c r="A1243" s="17">
        <v>26</v>
      </c>
      <c r="B1243" s="15" t="s">
        <v>25</v>
      </c>
      <c r="C1243" s="17">
        <v>274</v>
      </c>
      <c r="D1243" s="14" t="s">
        <v>687</v>
      </c>
      <c r="E1243" s="14" t="str">
        <f t="shared" si="19"/>
        <v>הרצליה. מספר סניף: 274</v>
      </c>
      <c r="F1243" s="14" t="s">
        <v>4620</v>
      </c>
      <c r="G1243" s="14" t="s">
        <v>687</v>
      </c>
      <c r="H1243" s="14">
        <v>4672505</v>
      </c>
      <c r="I1243" s="14"/>
      <c r="J1243" s="14" t="s">
        <v>4621</v>
      </c>
      <c r="K1243" s="14" t="s">
        <v>4622</v>
      </c>
      <c r="L1243" s="14"/>
      <c r="M1243" s="14" t="s">
        <v>66</v>
      </c>
      <c r="N1243" s="14"/>
      <c r="O1243" s="14" t="s">
        <v>68</v>
      </c>
      <c r="P1243" s="14" t="s">
        <v>4623</v>
      </c>
      <c r="Q1243" s="14"/>
      <c r="R1243" s="14"/>
      <c r="S1243" s="14"/>
      <c r="T1243" s="14">
        <v>183176</v>
      </c>
      <c r="U1243" s="14">
        <v>674113</v>
      </c>
    </row>
    <row r="1244" spans="1:21">
      <c r="A1244" s="17">
        <v>26</v>
      </c>
      <c r="B1244" s="15" t="s">
        <v>25</v>
      </c>
      <c r="C1244" s="17">
        <v>275</v>
      </c>
      <c r="D1244" s="14" t="s">
        <v>3326</v>
      </c>
      <c r="E1244" s="14" t="str">
        <f t="shared" si="19"/>
        <v>כיכר המדינה. מספר סניף: 275</v>
      </c>
      <c r="F1244" s="14" t="s">
        <v>4624</v>
      </c>
      <c r="G1244" s="14" t="s">
        <v>88</v>
      </c>
      <c r="H1244" s="14">
        <v>6219811</v>
      </c>
      <c r="I1244" s="14"/>
      <c r="J1244" s="14" t="s">
        <v>4625</v>
      </c>
      <c r="K1244" s="14" t="s">
        <v>4626</v>
      </c>
      <c r="L1244" s="14"/>
      <c r="M1244" s="14" t="s">
        <v>66</v>
      </c>
      <c r="N1244" s="14"/>
      <c r="O1244" s="14" t="s">
        <v>68</v>
      </c>
      <c r="P1244" s="14" t="s">
        <v>4627</v>
      </c>
      <c r="Q1244" s="14"/>
      <c r="R1244" s="14"/>
      <c r="S1244" s="14"/>
      <c r="T1244" s="14">
        <v>181267</v>
      </c>
      <c r="U1244" s="14">
        <v>666141</v>
      </c>
    </row>
    <row r="1245" spans="1:21">
      <c r="A1245" s="17">
        <v>26</v>
      </c>
      <c r="B1245" s="15" t="s">
        <v>25</v>
      </c>
      <c r="C1245" s="17">
        <v>276</v>
      </c>
      <c r="D1245" s="14" t="s">
        <v>171</v>
      </c>
      <c r="E1245" s="14" t="str">
        <f t="shared" si="19"/>
        <v>רמת השרון. מספר סניף: 276</v>
      </c>
      <c r="F1245" s="14" t="s">
        <v>4628</v>
      </c>
      <c r="G1245" s="14" t="s">
        <v>171</v>
      </c>
      <c r="H1245" s="14">
        <v>4721514</v>
      </c>
      <c r="I1245" s="14"/>
      <c r="J1245" s="14" t="s">
        <v>4629</v>
      </c>
      <c r="K1245" s="14" t="s">
        <v>4630</v>
      </c>
      <c r="L1245" s="14"/>
      <c r="M1245" s="14" t="s">
        <v>66</v>
      </c>
      <c r="N1245" s="14"/>
      <c r="O1245" s="14" t="s">
        <v>68</v>
      </c>
      <c r="P1245" s="14" t="s">
        <v>4631</v>
      </c>
      <c r="Q1245" s="14"/>
      <c r="R1245" s="14"/>
      <c r="S1245" s="14"/>
      <c r="T1245" s="14">
        <v>184930</v>
      </c>
      <c r="U1245" s="14">
        <v>673152</v>
      </c>
    </row>
    <row r="1246" spans="1:21">
      <c r="A1246" s="17">
        <v>26</v>
      </c>
      <c r="B1246" s="15" t="s">
        <v>25</v>
      </c>
      <c r="C1246" s="17">
        <v>277</v>
      </c>
      <c r="D1246" s="14" t="s">
        <v>1871</v>
      </c>
      <c r="E1246" s="14" t="str">
        <f t="shared" si="19"/>
        <v>מלחה. מספר סניף: 277</v>
      </c>
      <c r="F1246" s="14" t="s">
        <v>4632</v>
      </c>
      <c r="G1246" s="14" t="s">
        <v>62</v>
      </c>
      <c r="H1246" s="14">
        <v>9214912</v>
      </c>
      <c r="I1246" s="14">
        <v>96955</v>
      </c>
      <c r="J1246" s="14" t="s">
        <v>4633</v>
      </c>
      <c r="K1246" s="14" t="s">
        <v>4634</v>
      </c>
      <c r="L1246" s="14"/>
      <c r="M1246" s="14" t="s">
        <v>285</v>
      </c>
      <c r="N1246" s="14"/>
      <c r="O1246" s="14" t="s">
        <v>84</v>
      </c>
      <c r="P1246" s="14" t="s">
        <v>1950</v>
      </c>
      <c r="Q1246" s="14" t="s">
        <v>4635</v>
      </c>
      <c r="R1246" s="14"/>
      <c r="S1246" s="14"/>
      <c r="T1246" s="14">
        <v>221092</v>
      </c>
      <c r="U1246" s="14">
        <v>631025</v>
      </c>
    </row>
    <row r="1247" spans="1:21">
      <c r="A1247" s="17">
        <v>26</v>
      </c>
      <c r="B1247" s="15" t="s">
        <v>25</v>
      </c>
      <c r="C1247" s="17">
        <v>278</v>
      </c>
      <c r="D1247" s="14" t="s">
        <v>157</v>
      </c>
      <c r="E1247" s="14" t="str">
        <f t="shared" si="19"/>
        <v>ראשון לציון. מספר סניף: 278</v>
      </c>
      <c r="F1247" s="14" t="s">
        <v>4636</v>
      </c>
      <c r="G1247" s="14" t="s">
        <v>157</v>
      </c>
      <c r="H1247" s="14">
        <v>7565841</v>
      </c>
      <c r="I1247" s="14"/>
      <c r="J1247" s="14" t="s">
        <v>4637</v>
      </c>
      <c r="K1247" s="14" t="s">
        <v>4638</v>
      </c>
      <c r="L1247" s="14"/>
      <c r="M1247" s="14" t="s">
        <v>66</v>
      </c>
      <c r="N1247" s="14"/>
      <c r="O1247" s="14" t="s">
        <v>68</v>
      </c>
      <c r="P1247" s="14" t="s">
        <v>4639</v>
      </c>
      <c r="Q1247" s="14"/>
      <c r="R1247" s="14"/>
      <c r="S1247" s="14"/>
      <c r="T1247" s="14">
        <v>178211</v>
      </c>
      <c r="U1247" s="14">
        <v>654843</v>
      </c>
    </row>
    <row r="1248" spans="1:21">
      <c r="A1248" s="17">
        <v>26</v>
      </c>
      <c r="B1248" s="15" t="s">
        <v>25</v>
      </c>
      <c r="C1248" s="17">
        <v>279</v>
      </c>
      <c r="D1248" s="14" t="s">
        <v>233</v>
      </c>
      <c r="E1248" s="14" t="str">
        <f t="shared" si="19"/>
        <v>רחובות. מספר סניף: 279</v>
      </c>
      <c r="F1248" s="14" t="s">
        <v>4640</v>
      </c>
      <c r="G1248" s="14" t="s">
        <v>233</v>
      </c>
      <c r="H1248" s="14">
        <v>7670301</v>
      </c>
      <c r="I1248" s="14"/>
      <c r="J1248" s="14" t="s">
        <v>4641</v>
      </c>
      <c r="K1248" s="14" t="s">
        <v>4642</v>
      </c>
      <c r="L1248" s="14"/>
      <c r="M1248" s="14" t="s">
        <v>66</v>
      </c>
      <c r="N1248" s="14"/>
      <c r="O1248" s="14" t="s">
        <v>68</v>
      </c>
      <c r="P1248" s="14" t="s">
        <v>545</v>
      </c>
      <c r="Q1248" s="14"/>
      <c r="R1248" s="14"/>
      <c r="S1248" s="14"/>
      <c r="T1248" s="14">
        <v>181540</v>
      </c>
      <c r="U1248" s="14">
        <v>646655</v>
      </c>
    </row>
    <row r="1249" spans="1:21">
      <c r="A1249" s="17">
        <v>26</v>
      </c>
      <c r="B1249" s="15" t="s">
        <v>25</v>
      </c>
      <c r="C1249" s="17">
        <v>280</v>
      </c>
      <c r="D1249" s="14" t="s">
        <v>416</v>
      </c>
      <c r="E1249" s="14" t="str">
        <f t="shared" si="19"/>
        <v>רעננה. מספר סניף: 280</v>
      </c>
      <c r="F1249" s="14" t="s">
        <v>4643</v>
      </c>
      <c r="G1249" s="14" t="s">
        <v>416</v>
      </c>
      <c r="H1249" s="14">
        <v>4350108</v>
      </c>
      <c r="I1249" s="14"/>
      <c r="J1249" s="14" t="s">
        <v>4644</v>
      </c>
      <c r="K1249" s="14" t="s">
        <v>4645</v>
      </c>
      <c r="L1249" s="14"/>
      <c r="M1249" s="14" t="s">
        <v>66</v>
      </c>
      <c r="N1249" s="14"/>
      <c r="O1249" s="14" t="s">
        <v>68</v>
      </c>
      <c r="P1249" s="14" t="s">
        <v>4646</v>
      </c>
      <c r="Q1249" s="14"/>
      <c r="R1249" s="14"/>
      <c r="S1249" s="14"/>
      <c r="T1249" s="14">
        <v>184703</v>
      </c>
      <c r="U1249" s="14">
        <v>676921</v>
      </c>
    </row>
    <row r="1250" spans="1:21">
      <c r="A1250" s="17">
        <v>26</v>
      </c>
      <c r="B1250" s="15" t="s">
        <v>25</v>
      </c>
      <c r="C1250" s="17">
        <v>286</v>
      </c>
      <c r="D1250" s="14" t="s">
        <v>4212</v>
      </c>
      <c r="E1250" s="14" t="str">
        <f t="shared" si="19"/>
        <v>ניירות ערך. מספר סניף: 286</v>
      </c>
      <c r="F1250" s="14" t="s">
        <v>4647</v>
      </c>
      <c r="G1250" s="14" t="s">
        <v>88</v>
      </c>
      <c r="H1250" s="14">
        <v>6688307</v>
      </c>
      <c r="I1250" s="14"/>
      <c r="J1250" s="14" t="s">
        <v>4648</v>
      </c>
      <c r="K1250" s="14" t="s">
        <v>4649</v>
      </c>
      <c r="L1250" s="14"/>
      <c r="M1250" s="14" t="s">
        <v>285</v>
      </c>
      <c r="N1250" s="14"/>
      <c r="O1250" s="14" t="s">
        <v>576</v>
      </c>
      <c r="P1250" s="14" t="s">
        <v>4650</v>
      </c>
      <c r="Q1250" s="14"/>
      <c r="R1250" s="14"/>
      <c r="S1250" s="14"/>
      <c r="T1250" s="14">
        <v>178772</v>
      </c>
      <c r="U1250" s="14">
        <v>663431</v>
      </c>
    </row>
    <row r="1251" spans="1:21">
      <c r="A1251" s="17">
        <v>26</v>
      </c>
      <c r="B1251" s="15" t="s">
        <v>25</v>
      </c>
      <c r="C1251" s="17">
        <v>287</v>
      </c>
      <c r="D1251" s="14" t="s">
        <v>4651</v>
      </c>
      <c r="E1251" s="14" t="str">
        <f t="shared" si="19"/>
        <v>תל אביב (ראשי). מספר סניף: 287</v>
      </c>
      <c r="F1251" s="14" t="s">
        <v>4647</v>
      </c>
      <c r="G1251" s="14" t="s">
        <v>88</v>
      </c>
      <c r="H1251" s="14">
        <v>6688307</v>
      </c>
      <c r="I1251" s="14">
        <v>66883</v>
      </c>
      <c r="J1251" s="14" t="s">
        <v>4652</v>
      </c>
      <c r="K1251" s="14" t="s">
        <v>4653</v>
      </c>
      <c r="L1251" s="14"/>
      <c r="M1251" s="14" t="s">
        <v>285</v>
      </c>
      <c r="N1251" s="14"/>
      <c r="O1251" s="14" t="s">
        <v>84</v>
      </c>
      <c r="P1251" s="14" t="s">
        <v>113</v>
      </c>
      <c r="Q1251" s="14"/>
      <c r="R1251" s="14"/>
      <c r="S1251" s="14"/>
      <c r="T1251" s="14">
        <v>178772</v>
      </c>
      <c r="U1251" s="14">
        <v>663431</v>
      </c>
    </row>
    <row r="1252" spans="1:21">
      <c r="A1252" s="17">
        <v>26</v>
      </c>
      <c r="B1252" s="15" t="s">
        <v>25</v>
      </c>
      <c r="C1252" s="17">
        <v>288</v>
      </c>
      <c r="D1252" s="14" t="s">
        <v>62</v>
      </c>
      <c r="E1252" s="14" t="str">
        <f t="shared" si="19"/>
        <v>ירושלים. מספר סניף: 288</v>
      </c>
      <c r="F1252" s="14" t="s">
        <v>4632</v>
      </c>
      <c r="G1252" s="14" t="s">
        <v>62</v>
      </c>
      <c r="H1252" s="14">
        <v>9214912</v>
      </c>
      <c r="I1252" s="14">
        <v>4100</v>
      </c>
      <c r="J1252" s="14" t="s">
        <v>4654</v>
      </c>
      <c r="K1252" s="14" t="s">
        <v>4655</v>
      </c>
      <c r="L1252" s="14"/>
      <c r="M1252" s="14" t="s">
        <v>285</v>
      </c>
      <c r="N1252" s="14"/>
      <c r="O1252" s="14" t="s">
        <v>84</v>
      </c>
      <c r="P1252" s="14" t="s">
        <v>4656</v>
      </c>
      <c r="Q1252" s="14"/>
      <c r="R1252" s="14"/>
      <c r="S1252" s="14"/>
      <c r="T1252" s="14">
        <v>221092</v>
      </c>
      <c r="U1252" s="14">
        <v>631025</v>
      </c>
    </row>
    <row r="1253" spans="1:21">
      <c r="A1253" s="17">
        <v>26</v>
      </c>
      <c r="B1253" s="15" t="s">
        <v>25</v>
      </c>
      <c r="C1253" s="17">
        <v>289</v>
      </c>
      <c r="D1253" s="14" t="s">
        <v>174</v>
      </c>
      <c r="E1253" s="14" t="str">
        <f t="shared" si="19"/>
        <v>חיפה. מספר סניף: 289</v>
      </c>
      <c r="F1253" s="14" t="s">
        <v>4657</v>
      </c>
      <c r="G1253" s="14" t="s">
        <v>174</v>
      </c>
      <c r="H1253" s="14">
        <v>3326115</v>
      </c>
      <c r="I1253" s="14"/>
      <c r="J1253" s="14" t="s">
        <v>4658</v>
      </c>
      <c r="K1253" s="14" t="s">
        <v>4659</v>
      </c>
      <c r="L1253" s="14"/>
      <c r="M1253" s="14" t="s">
        <v>285</v>
      </c>
      <c r="N1253" s="14"/>
      <c r="O1253" s="14" t="s">
        <v>84</v>
      </c>
      <c r="P1253" s="14" t="s">
        <v>4656</v>
      </c>
      <c r="Q1253" s="14"/>
      <c r="R1253" s="14"/>
      <c r="S1253" s="14"/>
      <c r="T1253" s="14">
        <v>200064</v>
      </c>
      <c r="U1253" s="14">
        <v>747269</v>
      </c>
    </row>
    <row r="1254" spans="1:21">
      <c r="A1254" s="17">
        <v>26</v>
      </c>
      <c r="B1254" s="15" t="s">
        <v>25</v>
      </c>
      <c r="C1254" s="17">
        <v>290</v>
      </c>
      <c r="D1254" s="14" t="s">
        <v>3337</v>
      </c>
      <c r="E1254" s="14" t="str">
        <f t="shared" si="19"/>
        <v>הנהלה. מספר סניף: 290</v>
      </c>
      <c r="F1254" s="14" t="s">
        <v>4647</v>
      </c>
      <c r="G1254" s="14" t="s">
        <v>88</v>
      </c>
      <c r="H1254" s="14">
        <v>6688307</v>
      </c>
      <c r="I1254" s="14"/>
      <c r="J1254" s="14" t="s">
        <v>4660</v>
      </c>
      <c r="K1254" s="14" t="s">
        <v>4661</v>
      </c>
      <c r="L1254" s="14"/>
      <c r="M1254" s="14" t="s">
        <v>285</v>
      </c>
      <c r="N1254" s="14"/>
      <c r="O1254" s="14" t="s">
        <v>576</v>
      </c>
      <c r="P1254" s="14" t="s">
        <v>4650</v>
      </c>
      <c r="Q1254" s="14"/>
      <c r="R1254" s="14"/>
      <c r="S1254" s="14"/>
      <c r="T1254" s="14">
        <v>178772</v>
      </c>
      <c r="U1254" s="14">
        <v>663431</v>
      </c>
    </row>
    <row r="1255" spans="1:21">
      <c r="A1255" s="17">
        <v>31</v>
      </c>
      <c r="B1255" s="15" t="s">
        <v>4662</v>
      </c>
      <c r="C1255" s="17">
        <v>1</v>
      </c>
      <c r="D1255" s="14" t="s">
        <v>1225</v>
      </c>
      <c r="E1255" s="14" t="str">
        <f t="shared" si="19"/>
        <v>צפת. מספר סניף: 1</v>
      </c>
      <c r="F1255" s="14" t="s">
        <v>415</v>
      </c>
      <c r="G1255" s="14" t="s">
        <v>1225</v>
      </c>
      <c r="H1255" s="14">
        <v>1320638</v>
      </c>
      <c r="I1255" s="14">
        <v>14</v>
      </c>
      <c r="J1255" s="14" t="s">
        <v>4663</v>
      </c>
      <c r="K1255" s="14" t="s">
        <v>4664</v>
      </c>
      <c r="L1255" s="14" t="s">
        <v>4665</v>
      </c>
      <c r="M1255" s="14" t="s">
        <v>285</v>
      </c>
      <c r="N1255" s="14" t="s">
        <v>74</v>
      </c>
      <c r="O1255" s="14" t="s">
        <v>68</v>
      </c>
      <c r="P1255" s="14" t="s">
        <v>113</v>
      </c>
      <c r="Q1255" s="14"/>
      <c r="R1255" s="14"/>
      <c r="S1255" s="14"/>
      <c r="T1255" s="14">
        <v>246517</v>
      </c>
      <c r="U1255" s="14">
        <v>763712</v>
      </c>
    </row>
    <row r="1256" spans="1:21">
      <c r="A1256" s="17">
        <v>31</v>
      </c>
      <c r="B1256" s="15" t="s">
        <v>4662</v>
      </c>
      <c r="C1256" s="17">
        <v>2</v>
      </c>
      <c r="D1256" s="14" t="s">
        <v>228</v>
      </c>
      <c r="E1256" s="14" t="str">
        <f t="shared" si="19"/>
        <v>טבריה. מספר סניף: 2</v>
      </c>
      <c r="F1256" s="14" t="s">
        <v>4666</v>
      </c>
      <c r="G1256" s="14" t="s">
        <v>228</v>
      </c>
      <c r="H1256" s="14">
        <v>1420701</v>
      </c>
      <c r="I1256" s="14">
        <v>28</v>
      </c>
      <c r="J1256" s="14" t="s">
        <v>4667</v>
      </c>
      <c r="K1256" s="14" t="s">
        <v>4668</v>
      </c>
      <c r="L1256" s="14" t="s">
        <v>4665</v>
      </c>
      <c r="M1256" s="14" t="s">
        <v>66</v>
      </c>
      <c r="N1256" s="14" t="s">
        <v>74</v>
      </c>
      <c r="O1256" s="14" t="s">
        <v>68</v>
      </c>
      <c r="P1256" s="14" t="s">
        <v>113</v>
      </c>
      <c r="Q1256" s="14"/>
      <c r="R1256" s="14"/>
      <c r="S1256" s="14"/>
      <c r="T1256" s="14">
        <v>250818</v>
      </c>
      <c r="U1256" s="14">
        <v>743820</v>
      </c>
    </row>
    <row r="1257" spans="1:21">
      <c r="A1257" s="17">
        <v>31</v>
      </c>
      <c r="B1257" s="15" t="s">
        <v>4662</v>
      </c>
      <c r="C1257" s="17">
        <v>3</v>
      </c>
      <c r="D1257" s="14" t="s">
        <v>245</v>
      </c>
      <c r="E1257" s="14" t="str">
        <f t="shared" si="19"/>
        <v>אילת. מספר סניף: 3</v>
      </c>
      <c r="F1257" s="14" t="s">
        <v>4669</v>
      </c>
      <c r="G1257" s="14" t="s">
        <v>245</v>
      </c>
      <c r="H1257" s="14">
        <v>8801409</v>
      </c>
      <c r="I1257" s="14"/>
      <c r="J1257" s="14" t="s">
        <v>4670</v>
      </c>
      <c r="K1257" s="14" t="s">
        <v>4671</v>
      </c>
      <c r="L1257" s="14" t="s">
        <v>4665</v>
      </c>
      <c r="M1257" s="14" t="s">
        <v>285</v>
      </c>
      <c r="N1257" s="14" t="s">
        <v>74</v>
      </c>
      <c r="O1257" s="14" t="s">
        <v>68</v>
      </c>
      <c r="P1257" s="14" t="s">
        <v>113</v>
      </c>
      <c r="Q1257" s="14"/>
      <c r="R1257" s="14"/>
      <c r="S1257" s="14"/>
      <c r="T1257" s="14">
        <v>195068</v>
      </c>
      <c r="U1257" s="14">
        <v>385273</v>
      </c>
    </row>
    <row r="1258" spans="1:21">
      <c r="A1258" s="17">
        <v>31</v>
      </c>
      <c r="B1258" s="15" t="s">
        <v>4662</v>
      </c>
      <c r="C1258" s="17">
        <v>4</v>
      </c>
      <c r="D1258" s="14" t="s">
        <v>3451</v>
      </c>
      <c r="E1258" s="14" t="str">
        <f t="shared" si="19"/>
        <v>מפרץ חיפה. מספר סניף: 4</v>
      </c>
      <c r="F1258" s="14" t="s">
        <v>4672</v>
      </c>
      <c r="G1258" s="14" t="s">
        <v>174</v>
      </c>
      <c r="H1258" s="14">
        <v>2629420</v>
      </c>
      <c r="I1258" s="14">
        <v>10155</v>
      </c>
      <c r="J1258" s="14" t="s">
        <v>4673</v>
      </c>
      <c r="K1258" s="14" t="s">
        <v>4674</v>
      </c>
      <c r="L1258" s="14" t="s">
        <v>4665</v>
      </c>
      <c r="M1258" s="14" t="s">
        <v>285</v>
      </c>
      <c r="N1258" s="14" t="s">
        <v>74</v>
      </c>
      <c r="O1258" s="14" t="s">
        <v>68</v>
      </c>
      <c r="P1258" s="14" t="s">
        <v>113</v>
      </c>
      <c r="Q1258" s="14"/>
      <c r="R1258" s="14"/>
      <c r="S1258" s="14"/>
      <c r="T1258" s="14">
        <v>206580</v>
      </c>
      <c r="U1258" s="14">
        <v>746333</v>
      </c>
    </row>
    <row r="1259" spans="1:21">
      <c r="A1259" s="17">
        <v>31</v>
      </c>
      <c r="B1259" s="15" t="s">
        <v>4662</v>
      </c>
      <c r="C1259" s="17">
        <v>5</v>
      </c>
      <c r="D1259" s="14" t="s">
        <v>1396</v>
      </c>
      <c r="E1259" s="14" t="str">
        <f t="shared" si="19"/>
        <v>רוממה. מספר סניף: 5</v>
      </c>
      <c r="F1259" s="14" t="s">
        <v>4675</v>
      </c>
      <c r="G1259" s="14" t="s">
        <v>174</v>
      </c>
      <c r="H1259" s="14">
        <v>3473402</v>
      </c>
      <c r="I1259" s="14">
        <v>3607</v>
      </c>
      <c r="J1259" s="14" t="s">
        <v>4676</v>
      </c>
      <c r="K1259" s="14" t="s">
        <v>4677</v>
      </c>
      <c r="L1259" s="14" t="s">
        <v>4665</v>
      </c>
      <c r="M1259" s="14" t="s">
        <v>285</v>
      </c>
      <c r="N1259" s="14" t="s">
        <v>67</v>
      </c>
      <c r="O1259" s="14" t="s">
        <v>68</v>
      </c>
      <c r="P1259" s="14" t="s">
        <v>113</v>
      </c>
      <c r="Q1259" s="14"/>
      <c r="R1259" s="14"/>
      <c r="S1259" s="14"/>
      <c r="T1259" s="14">
        <v>199955</v>
      </c>
      <c r="U1259" s="14">
        <v>743322</v>
      </c>
    </row>
    <row r="1260" spans="1:21">
      <c r="A1260" s="17">
        <v>31</v>
      </c>
      <c r="B1260" s="15" t="s">
        <v>4662</v>
      </c>
      <c r="C1260" s="17">
        <v>6</v>
      </c>
      <c r="D1260" s="14" t="s">
        <v>2945</v>
      </c>
      <c r="E1260" s="14" t="str">
        <f t="shared" si="19"/>
        <v>חיפה ראשי. מספר סניף: 6</v>
      </c>
      <c r="F1260" s="14" t="s">
        <v>4657</v>
      </c>
      <c r="G1260" s="14" t="s">
        <v>174</v>
      </c>
      <c r="H1260" s="14">
        <v>3326115</v>
      </c>
      <c r="I1260" s="14">
        <v>1679</v>
      </c>
      <c r="J1260" s="14" t="s">
        <v>4658</v>
      </c>
      <c r="K1260" s="14" t="s">
        <v>4678</v>
      </c>
      <c r="L1260" s="14" t="s">
        <v>4665</v>
      </c>
      <c r="M1260" s="14" t="s">
        <v>285</v>
      </c>
      <c r="N1260" s="14"/>
      <c r="O1260" s="14" t="s">
        <v>84</v>
      </c>
      <c r="P1260" s="14" t="s">
        <v>113</v>
      </c>
      <c r="Q1260" s="14"/>
      <c r="R1260" s="14"/>
      <c r="S1260" s="14"/>
      <c r="T1260" s="14">
        <v>200064</v>
      </c>
      <c r="U1260" s="14">
        <v>747266</v>
      </c>
    </row>
    <row r="1261" spans="1:21">
      <c r="A1261" s="17">
        <v>31</v>
      </c>
      <c r="B1261" s="15" t="s">
        <v>4662</v>
      </c>
      <c r="C1261" s="17">
        <v>7</v>
      </c>
      <c r="D1261" s="14" t="s">
        <v>4238</v>
      </c>
      <c r="E1261" s="14" t="str">
        <f t="shared" si="19"/>
        <v>נווה שאנן. מספר סניף: 7</v>
      </c>
      <c r="F1261" s="14" t="s">
        <v>4679</v>
      </c>
      <c r="G1261" s="14" t="s">
        <v>174</v>
      </c>
      <c r="H1261" s="14">
        <v>3276101</v>
      </c>
      <c r="I1261" s="14"/>
      <c r="J1261" s="14" t="s">
        <v>4680</v>
      </c>
      <c r="K1261" s="14" t="s">
        <v>4681</v>
      </c>
      <c r="L1261" s="14" t="s">
        <v>4665</v>
      </c>
      <c r="M1261" s="14" t="s">
        <v>285</v>
      </c>
      <c r="N1261" s="14" t="s">
        <v>74</v>
      </c>
      <c r="O1261" s="14" t="s">
        <v>68</v>
      </c>
      <c r="P1261" s="14" t="s">
        <v>4682</v>
      </c>
      <c r="Q1261" s="14"/>
      <c r="R1261" s="14"/>
      <c r="S1261" s="14"/>
      <c r="T1261" s="14">
        <v>201702</v>
      </c>
      <c r="U1261" s="14">
        <v>743047</v>
      </c>
    </row>
    <row r="1262" spans="1:21">
      <c r="A1262" s="17">
        <v>31</v>
      </c>
      <c r="B1262" s="15" t="s">
        <v>4662</v>
      </c>
      <c r="C1262" s="17">
        <v>8</v>
      </c>
      <c r="D1262" s="14" t="s">
        <v>238</v>
      </c>
      <c r="E1262" s="14" t="str">
        <f t="shared" si="19"/>
        <v>קרית ביאליק. מספר סניף: 8</v>
      </c>
      <c r="F1262" s="14" t="s">
        <v>4683</v>
      </c>
      <c r="G1262" s="14" t="s">
        <v>238</v>
      </c>
      <c r="H1262" s="14">
        <v>2705311</v>
      </c>
      <c r="I1262" s="14"/>
      <c r="J1262" s="14" t="s">
        <v>4684</v>
      </c>
      <c r="K1262" s="14" t="s">
        <v>4685</v>
      </c>
      <c r="L1262" s="14" t="s">
        <v>4665</v>
      </c>
      <c r="M1262" s="14" t="s">
        <v>66</v>
      </c>
      <c r="N1262" s="14"/>
      <c r="O1262" s="14" t="s">
        <v>84</v>
      </c>
      <c r="P1262" s="14" t="s">
        <v>113</v>
      </c>
      <c r="Q1262" s="14"/>
      <c r="R1262" s="14"/>
      <c r="S1262" s="14"/>
      <c r="T1262" s="14">
        <v>208627</v>
      </c>
      <c r="U1262" s="14">
        <v>748967</v>
      </c>
    </row>
    <row r="1263" spans="1:21">
      <c r="A1263" s="17">
        <v>31</v>
      </c>
      <c r="B1263" s="15" t="s">
        <v>4662</v>
      </c>
      <c r="C1263" s="17">
        <v>9</v>
      </c>
      <c r="D1263" s="14" t="s">
        <v>4686</v>
      </c>
      <c r="E1263" s="14" t="str">
        <f t="shared" si="19"/>
        <v>הכרמל חיפה. מספר סניף: 9</v>
      </c>
      <c r="F1263" s="14" t="s">
        <v>4687</v>
      </c>
      <c r="G1263" s="14" t="s">
        <v>174</v>
      </c>
      <c r="H1263" s="14">
        <v>3445203</v>
      </c>
      <c r="I1263" s="14">
        <v>6289</v>
      </c>
      <c r="J1263" s="14" t="s">
        <v>4688</v>
      </c>
      <c r="K1263" s="14" t="s">
        <v>4689</v>
      </c>
      <c r="L1263" s="14" t="s">
        <v>4665</v>
      </c>
      <c r="M1263" s="14" t="s">
        <v>285</v>
      </c>
      <c r="N1263" s="14" t="s">
        <v>74</v>
      </c>
      <c r="O1263" s="14" t="s">
        <v>68</v>
      </c>
      <c r="P1263" s="14" t="s">
        <v>113</v>
      </c>
      <c r="Q1263" s="14"/>
      <c r="R1263" s="14"/>
      <c r="S1263" s="14"/>
      <c r="T1263" s="14">
        <v>199129</v>
      </c>
      <c r="U1263" s="14">
        <v>745480</v>
      </c>
    </row>
    <row r="1264" spans="1:21">
      <c r="A1264" s="17">
        <v>31</v>
      </c>
      <c r="B1264" s="15" t="s">
        <v>4662</v>
      </c>
      <c r="C1264" s="17">
        <v>12</v>
      </c>
      <c r="D1264" s="14" t="s">
        <v>3227</v>
      </c>
      <c r="E1264" s="14" t="str">
        <f t="shared" si="19"/>
        <v>ירושלים ראשי. מספר סניף: 12</v>
      </c>
      <c r="F1264" s="14" t="s">
        <v>4690</v>
      </c>
      <c r="G1264" s="14" t="s">
        <v>62</v>
      </c>
      <c r="H1264" s="14">
        <v>9458110</v>
      </c>
      <c r="I1264" s="14">
        <v>2300</v>
      </c>
      <c r="J1264" s="14" t="s">
        <v>4691</v>
      </c>
      <c r="K1264" s="14" t="s">
        <v>4692</v>
      </c>
      <c r="L1264" s="14" t="s">
        <v>4665</v>
      </c>
      <c r="M1264" s="14" t="s">
        <v>285</v>
      </c>
      <c r="N1264" s="14"/>
      <c r="O1264" s="14" t="s">
        <v>84</v>
      </c>
      <c r="P1264" s="14" t="s">
        <v>113</v>
      </c>
      <c r="Q1264" s="14"/>
      <c r="R1264" s="14"/>
      <c r="S1264" s="14"/>
      <c r="T1264" s="14">
        <v>220636</v>
      </c>
      <c r="U1264" s="14">
        <v>631930</v>
      </c>
    </row>
    <row r="1265" spans="1:21">
      <c r="A1265" s="17">
        <v>31</v>
      </c>
      <c r="B1265" s="15" t="s">
        <v>4662</v>
      </c>
      <c r="C1265" s="17">
        <v>13</v>
      </c>
      <c r="D1265" s="14" t="s">
        <v>1092</v>
      </c>
      <c r="E1265" s="14" t="str">
        <f t="shared" si="19"/>
        <v>רחביה. מספר סניף: 13</v>
      </c>
      <c r="F1265" s="14" t="s">
        <v>4693</v>
      </c>
      <c r="G1265" s="14" t="s">
        <v>62</v>
      </c>
      <c r="H1265" s="14">
        <v>9238204</v>
      </c>
      <c r="I1265" s="14">
        <v>4105</v>
      </c>
      <c r="J1265" s="14" t="s">
        <v>4694</v>
      </c>
      <c r="K1265" s="14" t="s">
        <v>4695</v>
      </c>
      <c r="L1265" s="14" t="s">
        <v>4665</v>
      </c>
      <c r="M1265" s="14" t="s">
        <v>285</v>
      </c>
      <c r="N1265" s="14" t="s">
        <v>74</v>
      </c>
      <c r="O1265" s="14" t="s">
        <v>68</v>
      </c>
      <c r="P1265" s="14" t="s">
        <v>113</v>
      </c>
      <c r="Q1265" s="14"/>
      <c r="R1265" s="14"/>
      <c r="S1265" s="14"/>
      <c r="T1265" s="14">
        <v>220352</v>
      </c>
      <c r="U1265" s="14">
        <v>631048</v>
      </c>
    </row>
    <row r="1266" spans="1:21">
      <c r="A1266" s="17">
        <v>31</v>
      </c>
      <c r="B1266" s="15" t="s">
        <v>4662</v>
      </c>
      <c r="C1266" s="17">
        <v>15</v>
      </c>
      <c r="D1266" s="14" t="s">
        <v>4696</v>
      </c>
      <c r="E1266" s="14" t="str">
        <f t="shared" si="19"/>
        <v>ממילא. מספר סניף: 15</v>
      </c>
      <c r="F1266" s="14" t="s">
        <v>4697</v>
      </c>
      <c r="G1266" s="14" t="s">
        <v>62</v>
      </c>
      <c r="H1266" s="14">
        <v>9414803</v>
      </c>
      <c r="I1266" s="14"/>
      <c r="J1266" s="14" t="s">
        <v>4698</v>
      </c>
      <c r="K1266" s="14" t="s">
        <v>4699</v>
      </c>
      <c r="L1266" s="14" t="s">
        <v>4665</v>
      </c>
      <c r="M1266" s="14" t="s">
        <v>66</v>
      </c>
      <c r="N1266" s="14" t="s">
        <v>74</v>
      </c>
      <c r="O1266" s="14" t="s">
        <v>68</v>
      </c>
      <c r="P1266" s="14" t="s">
        <v>113</v>
      </c>
      <c r="Q1266" s="14" t="s">
        <v>4700</v>
      </c>
      <c r="R1266" s="14"/>
      <c r="S1266" s="14"/>
      <c r="T1266" s="14">
        <v>221335</v>
      </c>
      <c r="U1266" s="14">
        <v>631655</v>
      </c>
    </row>
    <row r="1267" spans="1:21">
      <c r="A1267" s="17">
        <v>31</v>
      </c>
      <c r="B1267" s="15" t="s">
        <v>4662</v>
      </c>
      <c r="C1267" s="17">
        <v>16</v>
      </c>
      <c r="D1267" s="14" t="s">
        <v>4701</v>
      </c>
      <c r="E1267" s="14" t="str">
        <f t="shared" si="19"/>
        <v>הל"ה. מספר סניף: 16</v>
      </c>
      <c r="F1267" s="14" t="s">
        <v>4702</v>
      </c>
      <c r="G1267" s="14" t="s">
        <v>62</v>
      </c>
      <c r="H1267" s="14">
        <v>9366116</v>
      </c>
      <c r="I1267" s="14"/>
      <c r="J1267" s="14" t="s">
        <v>4703</v>
      </c>
      <c r="K1267" s="14" t="s">
        <v>4704</v>
      </c>
      <c r="L1267" s="14" t="s">
        <v>4665</v>
      </c>
      <c r="M1267" s="14" t="s">
        <v>285</v>
      </c>
      <c r="N1267" s="14" t="s">
        <v>74</v>
      </c>
      <c r="O1267" s="14" t="s">
        <v>68</v>
      </c>
      <c r="P1267" s="14" t="s">
        <v>113</v>
      </c>
      <c r="Q1267" s="14"/>
      <c r="R1267" s="14"/>
      <c r="S1267" s="14"/>
      <c r="T1267" s="14">
        <v>219984</v>
      </c>
      <c r="U1267" s="14">
        <v>630343</v>
      </c>
    </row>
    <row r="1268" spans="1:21">
      <c r="A1268" s="17">
        <v>31</v>
      </c>
      <c r="B1268" s="15" t="s">
        <v>4662</v>
      </c>
      <c r="C1268" s="17">
        <v>17</v>
      </c>
      <c r="D1268" s="14" t="s">
        <v>98</v>
      </c>
      <c r="E1268" s="14" t="str">
        <f t="shared" si="19"/>
        <v>באר שבע. מספר סניף: 17</v>
      </c>
      <c r="F1268" s="14" t="s">
        <v>4705</v>
      </c>
      <c r="G1268" s="14" t="s">
        <v>98</v>
      </c>
      <c r="H1268" s="14">
        <v>8489312</v>
      </c>
      <c r="I1268" s="14">
        <v>564</v>
      </c>
      <c r="J1268" s="14" t="s">
        <v>4706</v>
      </c>
      <c r="K1268" s="14" t="s">
        <v>4707</v>
      </c>
      <c r="L1268" s="14" t="s">
        <v>4665</v>
      </c>
      <c r="M1268" s="14" t="s">
        <v>66</v>
      </c>
      <c r="N1268" s="14"/>
      <c r="O1268" s="14" t="s">
        <v>84</v>
      </c>
      <c r="P1268" s="14" t="s">
        <v>113</v>
      </c>
      <c r="Q1268" s="14"/>
      <c r="R1268" s="14"/>
      <c r="S1268" s="14"/>
      <c r="T1268" s="14">
        <v>180757</v>
      </c>
      <c r="U1268" s="14">
        <v>573015</v>
      </c>
    </row>
    <row r="1269" spans="1:21">
      <c r="A1269" s="17">
        <v>31</v>
      </c>
      <c r="B1269" s="15" t="s">
        <v>4662</v>
      </c>
      <c r="C1269" s="17">
        <v>20</v>
      </c>
      <c r="D1269" s="14" t="s">
        <v>1648</v>
      </c>
      <c r="E1269" s="14" t="str">
        <f t="shared" si="19"/>
        <v>קרית אריה. מספר סניף: 20</v>
      </c>
      <c r="F1269" s="14" t="s">
        <v>4708</v>
      </c>
      <c r="G1269" s="14" t="s">
        <v>107</v>
      </c>
      <c r="H1269" s="14">
        <v>4951392</v>
      </c>
      <c r="I1269" s="14">
        <v>3220</v>
      </c>
      <c r="J1269" s="14" t="s">
        <v>4709</v>
      </c>
      <c r="K1269" s="14" t="s">
        <v>4710</v>
      </c>
      <c r="L1269" s="14" t="s">
        <v>4665</v>
      </c>
      <c r="M1269" s="14" t="s">
        <v>285</v>
      </c>
      <c r="N1269" s="14" t="s">
        <v>382</v>
      </c>
      <c r="O1269" s="14" t="s">
        <v>68</v>
      </c>
      <c r="P1269" s="14" t="s">
        <v>113</v>
      </c>
      <c r="Q1269" s="14"/>
      <c r="R1269" s="14"/>
      <c r="S1269" s="14"/>
      <c r="T1269" s="14">
        <v>186539</v>
      </c>
      <c r="U1269" s="14">
        <v>666862</v>
      </c>
    </row>
    <row r="1270" spans="1:21">
      <c r="A1270" s="17">
        <v>31</v>
      </c>
      <c r="B1270" s="15" t="s">
        <v>4662</v>
      </c>
      <c r="C1270" s="17">
        <v>21</v>
      </c>
      <c r="D1270" s="14" t="s">
        <v>101</v>
      </c>
      <c r="E1270" s="14" t="str">
        <f t="shared" si="19"/>
        <v>כפר סבא. מספר סניף: 21</v>
      </c>
      <c r="F1270" s="14" t="s">
        <v>4711</v>
      </c>
      <c r="G1270" s="14" t="s">
        <v>101</v>
      </c>
      <c r="H1270" s="14">
        <v>4420122</v>
      </c>
      <c r="I1270" s="14"/>
      <c r="J1270" s="14" t="s">
        <v>4712</v>
      </c>
      <c r="K1270" s="14" t="s">
        <v>4713</v>
      </c>
      <c r="L1270" s="14" t="s">
        <v>4665</v>
      </c>
      <c r="M1270" s="14" t="s">
        <v>285</v>
      </c>
      <c r="N1270" s="14"/>
      <c r="O1270" s="14" t="s">
        <v>84</v>
      </c>
      <c r="P1270" s="14" t="s">
        <v>4714</v>
      </c>
      <c r="Q1270" s="14"/>
      <c r="R1270" s="14"/>
      <c r="S1270" s="14"/>
      <c r="T1270" s="14">
        <v>191585</v>
      </c>
      <c r="U1270" s="14">
        <v>675833</v>
      </c>
    </row>
    <row r="1271" spans="1:21">
      <c r="A1271" s="17">
        <v>31</v>
      </c>
      <c r="B1271" s="15" t="s">
        <v>4662</v>
      </c>
      <c r="C1271" s="17">
        <v>22</v>
      </c>
      <c r="D1271" s="14" t="s">
        <v>148</v>
      </c>
      <c r="E1271" s="14" t="str">
        <f t="shared" si="19"/>
        <v>נתניה. מספר סניף: 22</v>
      </c>
      <c r="F1271" s="14" t="s">
        <v>4715</v>
      </c>
      <c r="G1271" s="14" t="s">
        <v>148</v>
      </c>
      <c r="H1271" s="14">
        <v>4240003</v>
      </c>
      <c r="I1271" s="14">
        <v>2080</v>
      </c>
      <c r="J1271" s="14" t="s">
        <v>4716</v>
      </c>
      <c r="K1271" s="14" t="s">
        <v>4717</v>
      </c>
      <c r="L1271" s="14" t="s">
        <v>4665</v>
      </c>
      <c r="M1271" s="14" t="s">
        <v>285</v>
      </c>
      <c r="N1271" s="14"/>
      <c r="O1271" s="14" t="s">
        <v>84</v>
      </c>
      <c r="P1271" s="14" t="s">
        <v>4718</v>
      </c>
      <c r="Q1271" s="14"/>
      <c r="R1271" s="14"/>
      <c r="S1271" s="14"/>
      <c r="T1271" s="14">
        <v>187381</v>
      </c>
      <c r="U1271" s="14">
        <v>692932</v>
      </c>
    </row>
    <row r="1272" spans="1:21">
      <c r="A1272" s="17">
        <v>31</v>
      </c>
      <c r="B1272" s="15" t="s">
        <v>4662</v>
      </c>
      <c r="C1272" s="17">
        <v>23</v>
      </c>
      <c r="D1272" s="14" t="s">
        <v>4719</v>
      </c>
      <c r="E1272" s="14" t="str">
        <f t="shared" si="19"/>
        <v>מגדלי ויטה. מספר סניף: 23</v>
      </c>
      <c r="F1272" s="14" t="s">
        <v>4720</v>
      </c>
      <c r="G1272" s="14" t="s">
        <v>295</v>
      </c>
      <c r="H1272" s="14">
        <v>5126015</v>
      </c>
      <c r="I1272" s="14"/>
      <c r="J1272" s="14" t="s">
        <v>4721</v>
      </c>
      <c r="K1272" s="14" t="s">
        <v>4722</v>
      </c>
      <c r="L1272" s="14" t="s">
        <v>4665</v>
      </c>
      <c r="M1272" s="14" t="s">
        <v>66</v>
      </c>
      <c r="N1272" s="14" t="s">
        <v>74</v>
      </c>
      <c r="O1272" s="14" t="s">
        <v>68</v>
      </c>
      <c r="P1272" s="14" t="s">
        <v>113</v>
      </c>
      <c r="Q1272" s="14"/>
      <c r="R1272" s="14"/>
      <c r="S1272" s="14"/>
      <c r="T1272" s="14">
        <v>178546</v>
      </c>
      <c r="U1272" s="14">
        <v>665865</v>
      </c>
    </row>
    <row r="1273" spans="1:21">
      <c r="A1273" s="17">
        <v>31</v>
      </c>
      <c r="B1273" s="15" t="s">
        <v>4662</v>
      </c>
      <c r="C1273" s="17">
        <v>24</v>
      </c>
      <c r="D1273" s="14" t="s">
        <v>1733</v>
      </c>
      <c r="E1273" s="14" t="str">
        <f t="shared" si="19"/>
        <v>קריית השרון. מספר סניף: 24</v>
      </c>
      <c r="F1273" s="14" t="s">
        <v>4723</v>
      </c>
      <c r="G1273" s="14" t="s">
        <v>148</v>
      </c>
      <c r="H1273" s="14">
        <v>4201233</v>
      </c>
      <c r="I1273" s="14"/>
      <c r="J1273" s="14" t="s">
        <v>4724</v>
      </c>
      <c r="K1273" s="14" t="s">
        <v>4725</v>
      </c>
      <c r="L1273" s="14" t="s">
        <v>4665</v>
      </c>
      <c r="M1273" s="14" t="s">
        <v>66</v>
      </c>
      <c r="N1273" s="14"/>
      <c r="O1273" s="14" t="s">
        <v>68</v>
      </c>
      <c r="P1273" s="14" t="s">
        <v>113</v>
      </c>
      <c r="Q1273" s="14"/>
      <c r="R1273" s="14"/>
      <c r="S1273" s="14"/>
      <c r="T1273" s="14">
        <v>187945</v>
      </c>
      <c r="U1273" s="14">
        <v>691431</v>
      </c>
    </row>
    <row r="1274" spans="1:21">
      <c r="A1274" s="17">
        <v>31</v>
      </c>
      <c r="B1274" s="15" t="s">
        <v>4662</v>
      </c>
      <c r="C1274" s="17">
        <v>26</v>
      </c>
      <c r="D1274" s="14" t="s">
        <v>4726</v>
      </c>
      <c r="E1274" s="14" t="str">
        <f t="shared" si="19"/>
        <v>הבורסה. מספר סניף: 26</v>
      </c>
      <c r="F1274" s="14" t="s">
        <v>4727</v>
      </c>
      <c r="G1274" s="14" t="s">
        <v>146</v>
      </c>
      <c r="H1274" s="14">
        <v>5252238</v>
      </c>
      <c r="I1274" s="14"/>
      <c r="J1274" s="14" t="s">
        <v>4728</v>
      </c>
      <c r="K1274" s="14" t="s">
        <v>4729</v>
      </c>
      <c r="L1274" s="14" t="s">
        <v>4665</v>
      </c>
      <c r="M1274" s="14" t="s">
        <v>66</v>
      </c>
      <c r="N1274" s="14" t="s">
        <v>74</v>
      </c>
      <c r="O1274" s="14" t="s">
        <v>68</v>
      </c>
      <c r="P1274" s="14" t="s">
        <v>113</v>
      </c>
      <c r="Q1274" s="14"/>
      <c r="R1274" s="14"/>
      <c r="S1274" s="14"/>
      <c r="T1274" s="14">
        <v>181487</v>
      </c>
      <c r="U1274" s="14">
        <v>665817</v>
      </c>
    </row>
    <row r="1275" spans="1:21">
      <c r="A1275" s="17">
        <v>31</v>
      </c>
      <c r="B1275" s="15" t="s">
        <v>4662</v>
      </c>
      <c r="C1275" s="17">
        <v>27</v>
      </c>
      <c r="D1275" s="14" t="s">
        <v>78</v>
      </c>
      <c r="E1275" s="14" t="str">
        <f t="shared" si="19"/>
        <v>חדרה. מספר סניף: 27</v>
      </c>
      <c r="F1275" s="14" t="s">
        <v>4730</v>
      </c>
      <c r="G1275" s="14" t="s">
        <v>78</v>
      </c>
      <c r="H1275" s="14">
        <v>3831635</v>
      </c>
      <c r="I1275" s="14">
        <v>315</v>
      </c>
      <c r="J1275" s="14" t="s">
        <v>4731</v>
      </c>
      <c r="K1275" s="14" t="s">
        <v>4732</v>
      </c>
      <c r="L1275" s="14" t="s">
        <v>4665</v>
      </c>
      <c r="M1275" s="14" t="s">
        <v>66</v>
      </c>
      <c r="N1275" s="14" t="s">
        <v>74</v>
      </c>
      <c r="O1275" s="14" t="s">
        <v>68</v>
      </c>
      <c r="P1275" s="14" t="s">
        <v>113</v>
      </c>
      <c r="Q1275" s="14"/>
      <c r="R1275" s="14"/>
      <c r="S1275" s="14"/>
      <c r="T1275" s="14">
        <v>192715</v>
      </c>
      <c r="U1275" s="14">
        <v>704708</v>
      </c>
    </row>
    <row r="1276" spans="1:21">
      <c r="A1276" s="17">
        <v>31</v>
      </c>
      <c r="B1276" s="15" t="s">
        <v>4662</v>
      </c>
      <c r="C1276" s="17">
        <v>28</v>
      </c>
      <c r="D1276" s="14" t="s">
        <v>991</v>
      </c>
      <c r="E1276" s="14" t="str">
        <f t="shared" si="19"/>
        <v>גבעתיים. מספר סניף: 28</v>
      </c>
      <c r="F1276" s="14" t="s">
        <v>4733</v>
      </c>
      <c r="G1276" s="14" t="s">
        <v>991</v>
      </c>
      <c r="H1276" s="14">
        <v>5329102</v>
      </c>
      <c r="I1276" s="14"/>
      <c r="J1276" s="14" t="s">
        <v>4734</v>
      </c>
      <c r="K1276" s="14" t="s">
        <v>4735</v>
      </c>
      <c r="L1276" s="14" t="s">
        <v>4665</v>
      </c>
      <c r="M1276" s="14" t="s">
        <v>285</v>
      </c>
      <c r="N1276" s="14" t="s">
        <v>74</v>
      </c>
      <c r="O1276" s="14" t="s">
        <v>68</v>
      </c>
      <c r="P1276" s="14" t="s">
        <v>113</v>
      </c>
      <c r="Q1276" s="14"/>
      <c r="R1276" s="14"/>
      <c r="S1276" s="14"/>
      <c r="T1276" s="14">
        <v>182144</v>
      </c>
      <c r="U1276" s="14">
        <v>664667</v>
      </c>
    </row>
    <row r="1277" spans="1:21">
      <c r="A1277" s="17">
        <v>31</v>
      </c>
      <c r="B1277" s="15" t="s">
        <v>4662</v>
      </c>
      <c r="C1277" s="17">
        <v>29</v>
      </c>
      <c r="D1277" s="14" t="s">
        <v>233</v>
      </c>
      <c r="E1277" s="14" t="str">
        <f t="shared" si="19"/>
        <v>רחובות. מספר סניף: 29</v>
      </c>
      <c r="F1277" s="14" t="s">
        <v>4736</v>
      </c>
      <c r="G1277" s="14" t="s">
        <v>233</v>
      </c>
      <c r="H1277" s="14">
        <v>7626718</v>
      </c>
      <c r="I1277" s="14">
        <v>1078</v>
      </c>
      <c r="J1277" s="14" t="s">
        <v>4737</v>
      </c>
      <c r="K1277" s="14" t="s">
        <v>4738</v>
      </c>
      <c r="L1277" s="14" t="s">
        <v>4665</v>
      </c>
      <c r="M1277" s="14" t="s">
        <v>66</v>
      </c>
      <c r="N1277" s="14"/>
      <c r="O1277" s="14" t="s">
        <v>84</v>
      </c>
      <c r="P1277" s="14" t="s">
        <v>113</v>
      </c>
      <c r="Q1277" s="14"/>
      <c r="R1277" s="14"/>
      <c r="S1277" s="14"/>
      <c r="T1277" s="14">
        <v>182257</v>
      </c>
      <c r="U1277" s="14">
        <v>645004</v>
      </c>
    </row>
    <row r="1278" spans="1:21">
      <c r="A1278" s="17">
        <v>31</v>
      </c>
      <c r="B1278" s="15" t="s">
        <v>4662</v>
      </c>
      <c r="C1278" s="17">
        <v>30</v>
      </c>
      <c r="D1278" s="14" t="s">
        <v>1141</v>
      </c>
      <c r="E1278" s="14" t="str">
        <f t="shared" si="19"/>
        <v>רמלה. מספר סניף: 30</v>
      </c>
      <c r="F1278" s="14" t="s">
        <v>4739</v>
      </c>
      <c r="G1278" s="14" t="s">
        <v>1141</v>
      </c>
      <c r="H1278" s="14">
        <v>7240631</v>
      </c>
      <c r="I1278" s="14"/>
      <c r="J1278" s="14" t="s">
        <v>4740</v>
      </c>
      <c r="K1278" s="14" t="s">
        <v>4741</v>
      </c>
      <c r="L1278" s="14" t="s">
        <v>4665</v>
      </c>
      <c r="M1278" s="14" t="s">
        <v>66</v>
      </c>
      <c r="N1278" s="14" t="s">
        <v>74</v>
      </c>
      <c r="O1278" s="14" t="s">
        <v>68</v>
      </c>
      <c r="P1278" s="14" t="s">
        <v>113</v>
      </c>
      <c r="Q1278" s="14"/>
      <c r="R1278" s="14"/>
      <c r="S1278" s="14"/>
      <c r="T1278" s="14">
        <v>187874</v>
      </c>
      <c r="U1278" s="14">
        <v>648565</v>
      </c>
    </row>
    <row r="1279" spans="1:21">
      <c r="A1279" s="17">
        <v>31</v>
      </c>
      <c r="B1279" s="15" t="s">
        <v>4662</v>
      </c>
      <c r="C1279" s="17">
        <v>32</v>
      </c>
      <c r="D1279" s="14" t="s">
        <v>157</v>
      </c>
      <c r="E1279" s="14" t="str">
        <f t="shared" si="19"/>
        <v>ראשון לציון. מספר סניף: 32</v>
      </c>
      <c r="F1279" s="14" t="s">
        <v>4742</v>
      </c>
      <c r="G1279" s="14" t="s">
        <v>157</v>
      </c>
      <c r="H1279" s="14">
        <v>7526707</v>
      </c>
      <c r="I1279" s="14">
        <v>1</v>
      </c>
      <c r="J1279" s="14" t="s">
        <v>4743</v>
      </c>
      <c r="K1279" s="14" t="s">
        <v>4744</v>
      </c>
      <c r="L1279" s="14" t="s">
        <v>4665</v>
      </c>
      <c r="M1279" s="14" t="s">
        <v>66</v>
      </c>
      <c r="N1279" s="14" t="s">
        <v>74</v>
      </c>
      <c r="O1279" s="14" t="s">
        <v>68</v>
      </c>
      <c r="P1279" s="14" t="s">
        <v>113</v>
      </c>
      <c r="Q1279" s="14"/>
      <c r="R1279" s="14"/>
      <c r="S1279" s="14"/>
      <c r="T1279" s="14">
        <v>181724</v>
      </c>
      <c r="U1279" s="14">
        <v>652433</v>
      </c>
    </row>
    <row r="1280" spans="1:21">
      <c r="A1280" s="17">
        <v>31</v>
      </c>
      <c r="B1280" s="15" t="s">
        <v>4662</v>
      </c>
      <c r="C1280" s="17">
        <v>33</v>
      </c>
      <c r="D1280" s="14" t="s">
        <v>4453</v>
      </c>
      <c r="E1280" s="14" t="str">
        <f t="shared" si="19"/>
        <v>אשדוד סיטי. מספר סניף: 33</v>
      </c>
      <c r="F1280" s="14" t="s">
        <v>4745</v>
      </c>
      <c r="G1280" s="14" t="s">
        <v>81</v>
      </c>
      <c r="H1280" s="14">
        <v>7764101</v>
      </c>
      <c r="I1280" s="14"/>
      <c r="J1280" s="14" t="s">
        <v>4746</v>
      </c>
      <c r="K1280" s="14" t="s">
        <v>4747</v>
      </c>
      <c r="L1280" s="14" t="s">
        <v>4665</v>
      </c>
      <c r="M1280" s="14" t="s">
        <v>66</v>
      </c>
      <c r="N1280" s="14"/>
      <c r="O1280" s="14" t="s">
        <v>84</v>
      </c>
      <c r="P1280" s="14" t="s">
        <v>4748</v>
      </c>
      <c r="Q1280" s="14"/>
      <c r="R1280" s="14"/>
      <c r="S1280" s="14"/>
      <c r="T1280" s="14">
        <v>165876</v>
      </c>
      <c r="U1280" s="14">
        <v>633229</v>
      </c>
    </row>
    <row r="1281" spans="1:21">
      <c r="A1281" s="17">
        <v>31</v>
      </c>
      <c r="B1281" s="15" t="s">
        <v>4662</v>
      </c>
      <c r="C1281" s="17">
        <v>34</v>
      </c>
      <c r="D1281" s="14" t="s">
        <v>107</v>
      </c>
      <c r="E1281" s="14" t="str">
        <f t="shared" si="19"/>
        <v>פתח תקוה. מספר סניף: 34</v>
      </c>
      <c r="F1281" s="14" t="s">
        <v>4749</v>
      </c>
      <c r="G1281" s="14" t="s">
        <v>107</v>
      </c>
      <c r="H1281" s="14">
        <v>4956003</v>
      </c>
      <c r="I1281" s="14"/>
      <c r="J1281" s="14" t="s">
        <v>4750</v>
      </c>
      <c r="K1281" s="14" t="s">
        <v>4751</v>
      </c>
      <c r="L1281" s="14" t="s">
        <v>4665</v>
      </c>
      <c r="M1281" s="14" t="s">
        <v>285</v>
      </c>
      <c r="N1281" s="14"/>
      <c r="O1281" s="14" t="s">
        <v>84</v>
      </c>
      <c r="P1281" s="14" t="s">
        <v>113</v>
      </c>
      <c r="Q1281" s="14"/>
      <c r="R1281" s="14"/>
      <c r="S1281" s="14"/>
      <c r="T1281" s="14">
        <v>189296</v>
      </c>
      <c r="U1281" s="14">
        <v>666270</v>
      </c>
    </row>
    <row r="1282" spans="1:21">
      <c r="A1282" s="17">
        <v>31</v>
      </c>
      <c r="B1282" s="15" t="s">
        <v>4662</v>
      </c>
      <c r="C1282" s="17">
        <v>35</v>
      </c>
      <c r="D1282" s="14" t="s">
        <v>1565</v>
      </c>
      <c r="E1282" s="14" t="str">
        <f t="shared" si="19"/>
        <v>קיראון. מספר סניף: 35</v>
      </c>
      <c r="F1282" s="14" t="s">
        <v>4752</v>
      </c>
      <c r="G1282" s="14" t="s">
        <v>442</v>
      </c>
      <c r="H1282" s="14">
        <v>5542133</v>
      </c>
      <c r="I1282" s="14"/>
      <c r="J1282" s="14" t="s">
        <v>4753</v>
      </c>
      <c r="K1282" s="14" t="s">
        <v>4754</v>
      </c>
      <c r="L1282" s="14" t="s">
        <v>4665</v>
      </c>
      <c r="M1282" s="14" t="s">
        <v>66</v>
      </c>
      <c r="N1282" s="14" t="s">
        <v>74</v>
      </c>
      <c r="O1282" s="14" t="s">
        <v>68</v>
      </c>
      <c r="P1282" s="14" t="s">
        <v>113</v>
      </c>
      <c r="Q1282" s="14"/>
      <c r="R1282" s="14"/>
      <c r="S1282" s="14"/>
      <c r="T1282" s="14">
        <v>187229</v>
      </c>
      <c r="U1282" s="14">
        <v>662493</v>
      </c>
    </row>
    <row r="1283" spans="1:21">
      <c r="A1283" s="17">
        <v>31</v>
      </c>
      <c r="B1283" s="15" t="s">
        <v>4662</v>
      </c>
      <c r="C1283" s="17">
        <v>36</v>
      </c>
      <c r="D1283" s="14" t="s">
        <v>3422</v>
      </c>
      <c r="E1283" s="14" t="str">
        <f t="shared" ref="E1283:E1346" si="20">D1283&amp;"."&amp;" "&amp;"מספר סניף:"&amp;" "&amp;C1283</f>
        <v>אפק. מספר סניף: 36</v>
      </c>
      <c r="F1283" s="14" t="s">
        <v>4755</v>
      </c>
      <c r="G1283" s="14" t="s">
        <v>402</v>
      </c>
      <c r="H1283" s="14">
        <v>4809201</v>
      </c>
      <c r="I1283" s="14"/>
      <c r="J1283" s="14" t="s">
        <v>4756</v>
      </c>
      <c r="K1283" s="14" t="s">
        <v>4757</v>
      </c>
      <c r="L1283" s="14" t="s">
        <v>4665</v>
      </c>
      <c r="M1283" s="14" t="s">
        <v>66</v>
      </c>
      <c r="N1283" s="14" t="s">
        <v>74</v>
      </c>
      <c r="O1283" s="14" t="s">
        <v>68</v>
      </c>
      <c r="P1283" s="14" t="s">
        <v>4758</v>
      </c>
      <c r="Q1283" s="14"/>
      <c r="R1283" s="14"/>
      <c r="S1283" s="14"/>
      <c r="T1283" s="14">
        <v>196768</v>
      </c>
      <c r="U1283" s="14">
        <v>668404</v>
      </c>
    </row>
    <row r="1284" spans="1:21">
      <c r="A1284" s="17">
        <v>31</v>
      </c>
      <c r="B1284" s="15" t="s">
        <v>4662</v>
      </c>
      <c r="C1284" s="17">
        <v>37</v>
      </c>
      <c r="D1284" s="14" t="s">
        <v>447</v>
      </c>
      <c r="E1284" s="14" t="str">
        <f t="shared" si="20"/>
        <v>הוד השרון. מספר סניף: 37</v>
      </c>
      <c r="F1284" s="14" t="s">
        <v>4759</v>
      </c>
      <c r="G1284" s="14" t="s">
        <v>447</v>
      </c>
      <c r="H1284" s="14">
        <v>4526814</v>
      </c>
      <c r="I1284" s="14"/>
      <c r="J1284" s="14" t="s">
        <v>4760</v>
      </c>
      <c r="K1284" s="14" t="s">
        <v>4761</v>
      </c>
      <c r="L1284" s="14" t="s">
        <v>4665</v>
      </c>
      <c r="M1284" s="14" t="s">
        <v>285</v>
      </c>
      <c r="N1284" s="14" t="s">
        <v>74</v>
      </c>
      <c r="O1284" s="14" t="s">
        <v>68</v>
      </c>
      <c r="P1284" s="14" t="s">
        <v>113</v>
      </c>
      <c r="Q1284" s="14"/>
      <c r="R1284" s="14"/>
      <c r="S1284" s="14"/>
      <c r="T1284" s="14">
        <v>189964</v>
      </c>
      <c r="U1284" s="14">
        <v>673653</v>
      </c>
    </row>
    <row r="1285" spans="1:21">
      <c r="A1285" s="17">
        <v>31</v>
      </c>
      <c r="B1285" s="15" t="s">
        <v>4662</v>
      </c>
      <c r="C1285" s="17">
        <v>38</v>
      </c>
      <c r="D1285" s="14" t="s">
        <v>4762</v>
      </c>
      <c r="E1285" s="14" t="str">
        <f t="shared" si="20"/>
        <v>סביון. מספר סניף: 38</v>
      </c>
      <c r="F1285" s="14" t="s">
        <v>4763</v>
      </c>
      <c r="G1285" s="14" t="s">
        <v>4762</v>
      </c>
      <c r="H1285" s="14">
        <v>5654033</v>
      </c>
      <c r="I1285" s="14"/>
      <c r="J1285" s="14" t="s">
        <v>4764</v>
      </c>
      <c r="K1285" s="14" t="s">
        <v>4765</v>
      </c>
      <c r="L1285" s="14" t="s">
        <v>4665</v>
      </c>
      <c r="M1285" s="14" t="s">
        <v>66</v>
      </c>
      <c r="N1285" s="14" t="s">
        <v>74</v>
      </c>
      <c r="O1285" s="14" t="s">
        <v>68</v>
      </c>
      <c r="P1285" s="14" t="s">
        <v>113</v>
      </c>
      <c r="Q1285" s="14"/>
      <c r="R1285" s="14"/>
      <c r="S1285" s="14"/>
      <c r="T1285" s="14">
        <v>189294</v>
      </c>
      <c r="U1285" s="14">
        <v>661366</v>
      </c>
    </row>
    <row r="1286" spans="1:21">
      <c r="A1286" s="17">
        <v>31</v>
      </c>
      <c r="B1286" s="15" t="s">
        <v>4662</v>
      </c>
      <c r="C1286" s="17">
        <v>39</v>
      </c>
      <c r="D1286" s="14" t="s">
        <v>209</v>
      </c>
      <c r="E1286" s="14" t="str">
        <f t="shared" si="20"/>
        <v>בת ים. מספר סניף: 39</v>
      </c>
      <c r="F1286" s="14" t="s">
        <v>4766</v>
      </c>
      <c r="G1286" s="14" t="s">
        <v>209</v>
      </c>
      <c r="H1286" s="14">
        <v>5937827</v>
      </c>
      <c r="I1286" s="14">
        <v>1094</v>
      </c>
      <c r="J1286" s="14" t="s">
        <v>4767</v>
      </c>
      <c r="K1286" s="14" t="s">
        <v>4768</v>
      </c>
      <c r="L1286" s="14" t="s">
        <v>4665</v>
      </c>
      <c r="M1286" s="14" t="s">
        <v>285</v>
      </c>
      <c r="N1286" s="14" t="s">
        <v>74</v>
      </c>
      <c r="O1286" s="14" t="s">
        <v>68</v>
      </c>
      <c r="P1286" s="14" t="s">
        <v>113</v>
      </c>
      <c r="Q1286" s="14"/>
      <c r="R1286" s="14"/>
      <c r="S1286" s="14"/>
      <c r="T1286" s="14">
        <v>176060</v>
      </c>
      <c r="U1286" s="14">
        <v>658952</v>
      </c>
    </row>
    <row r="1287" spans="1:21">
      <c r="A1287" s="17">
        <v>31</v>
      </c>
      <c r="B1287" s="15" t="s">
        <v>4662</v>
      </c>
      <c r="C1287" s="17">
        <v>41</v>
      </c>
      <c r="D1287" s="14" t="s">
        <v>146</v>
      </c>
      <c r="E1287" s="14" t="str">
        <f t="shared" si="20"/>
        <v>רמת גן. מספר סניף: 41</v>
      </c>
      <c r="F1287" s="14" t="s">
        <v>4769</v>
      </c>
      <c r="G1287" s="14" t="s">
        <v>146</v>
      </c>
      <c r="H1287" s="14">
        <v>5247127</v>
      </c>
      <c r="I1287" s="14"/>
      <c r="J1287" s="14" t="s">
        <v>4770</v>
      </c>
      <c r="K1287" s="14" t="s">
        <v>4771</v>
      </c>
      <c r="L1287" s="14" t="s">
        <v>4665</v>
      </c>
      <c r="M1287" s="14" t="s">
        <v>66</v>
      </c>
      <c r="N1287" s="14" t="s">
        <v>74</v>
      </c>
      <c r="O1287" s="14" t="s">
        <v>68</v>
      </c>
      <c r="P1287" s="14" t="s">
        <v>113</v>
      </c>
      <c r="Q1287" s="14"/>
      <c r="R1287" s="14"/>
      <c r="S1287" s="14"/>
      <c r="T1287" s="14">
        <v>182654</v>
      </c>
      <c r="U1287" s="14">
        <v>665432</v>
      </c>
    </row>
    <row r="1288" spans="1:21">
      <c r="A1288" s="17">
        <v>31</v>
      </c>
      <c r="B1288" s="15" t="s">
        <v>4662</v>
      </c>
      <c r="C1288" s="17">
        <v>44</v>
      </c>
      <c r="D1288" s="14" t="s">
        <v>4772</v>
      </c>
      <c r="E1288" s="14" t="str">
        <f t="shared" si="20"/>
        <v>האופרה. מספר סניף: 44</v>
      </c>
      <c r="F1288" s="14" t="s">
        <v>4773</v>
      </c>
      <c r="G1288" s="14" t="s">
        <v>88</v>
      </c>
      <c r="H1288" s="14">
        <v>6332101</v>
      </c>
      <c r="I1288" s="14"/>
      <c r="J1288" s="14" t="s">
        <v>4774</v>
      </c>
      <c r="K1288" s="14" t="s">
        <v>4775</v>
      </c>
      <c r="L1288" s="14" t="s">
        <v>4665</v>
      </c>
      <c r="M1288" s="14" t="s">
        <v>66</v>
      </c>
      <c r="N1288" s="14" t="s">
        <v>74</v>
      </c>
      <c r="O1288" s="14" t="s">
        <v>68</v>
      </c>
      <c r="P1288" s="14" t="s">
        <v>4776</v>
      </c>
      <c r="Q1288" s="14"/>
      <c r="R1288" s="14"/>
      <c r="S1288" s="14"/>
      <c r="T1288" s="14">
        <v>178013</v>
      </c>
      <c r="U1288" s="14">
        <v>664568</v>
      </c>
    </row>
    <row r="1289" spans="1:21">
      <c r="A1289" s="17">
        <v>31</v>
      </c>
      <c r="B1289" s="15" t="s">
        <v>4662</v>
      </c>
      <c r="C1289" s="17">
        <v>45</v>
      </c>
      <c r="D1289" s="14" t="s">
        <v>72</v>
      </c>
      <c r="E1289" s="14" t="str">
        <f t="shared" si="20"/>
        <v>חולון. מספר סניף: 45</v>
      </c>
      <c r="F1289" s="14" t="s">
        <v>4777</v>
      </c>
      <c r="G1289" s="14" t="s">
        <v>72</v>
      </c>
      <c r="H1289" s="14">
        <v>5825801</v>
      </c>
      <c r="I1289" s="14"/>
      <c r="J1289" s="14" t="s">
        <v>4778</v>
      </c>
      <c r="K1289" s="14" t="s">
        <v>4779</v>
      </c>
      <c r="L1289" s="14" t="s">
        <v>4665</v>
      </c>
      <c r="M1289" s="14" t="s">
        <v>285</v>
      </c>
      <c r="N1289" s="14" t="s">
        <v>74</v>
      </c>
      <c r="O1289" s="14" t="s">
        <v>68</v>
      </c>
      <c r="P1289" s="14" t="s">
        <v>113</v>
      </c>
      <c r="Q1289" s="14"/>
      <c r="R1289" s="14"/>
      <c r="S1289" s="14"/>
      <c r="T1289" s="14">
        <v>178801</v>
      </c>
      <c r="U1289" s="14">
        <v>658916</v>
      </c>
    </row>
    <row r="1290" spans="1:21">
      <c r="A1290" s="17">
        <v>31</v>
      </c>
      <c r="B1290" s="15" t="s">
        <v>4662</v>
      </c>
      <c r="C1290" s="17">
        <v>46</v>
      </c>
      <c r="D1290" s="14" t="s">
        <v>3242</v>
      </c>
      <c r="E1290" s="14" t="str">
        <f t="shared" si="20"/>
        <v>תל אביב ראשי. מספר סניף: 46</v>
      </c>
      <c r="F1290" s="14" t="s">
        <v>4780</v>
      </c>
      <c r="G1290" s="14" t="s">
        <v>88</v>
      </c>
      <c r="H1290" s="14">
        <v>6688310</v>
      </c>
      <c r="I1290" s="14">
        <v>29036</v>
      </c>
      <c r="J1290" s="14" t="s">
        <v>4781</v>
      </c>
      <c r="K1290" s="14" t="s">
        <v>4782</v>
      </c>
      <c r="L1290" s="14" t="s">
        <v>4665</v>
      </c>
      <c r="M1290" s="14" t="s">
        <v>66</v>
      </c>
      <c r="N1290" s="14"/>
      <c r="O1290" s="14" t="s">
        <v>84</v>
      </c>
      <c r="P1290" s="14" t="s">
        <v>113</v>
      </c>
      <c r="Q1290" s="14"/>
      <c r="R1290" s="14"/>
      <c r="S1290" s="14"/>
      <c r="T1290" s="14">
        <v>178827</v>
      </c>
      <c r="U1290" s="14">
        <v>663428</v>
      </c>
    </row>
    <row r="1291" spans="1:21">
      <c r="A1291" s="17">
        <v>31</v>
      </c>
      <c r="B1291" s="15" t="s">
        <v>4662</v>
      </c>
      <c r="C1291" s="17">
        <v>48</v>
      </c>
      <c r="D1291" s="14" t="s">
        <v>3184</v>
      </c>
      <c r="E1291" s="14" t="str">
        <f t="shared" si="20"/>
        <v>יצחק שדה. מספר סניף: 48</v>
      </c>
      <c r="F1291" s="14" t="s">
        <v>4783</v>
      </c>
      <c r="G1291" s="14" t="s">
        <v>88</v>
      </c>
      <c r="H1291" s="14">
        <v>6777507</v>
      </c>
      <c r="I1291" s="14"/>
      <c r="J1291" s="14" t="s">
        <v>4784</v>
      </c>
      <c r="K1291" s="14" t="s">
        <v>4785</v>
      </c>
      <c r="L1291" s="14" t="s">
        <v>4665</v>
      </c>
      <c r="M1291" s="14" t="s">
        <v>66</v>
      </c>
      <c r="N1291" s="14" t="s">
        <v>74</v>
      </c>
      <c r="O1291" s="14" t="s">
        <v>68</v>
      </c>
      <c r="P1291" s="14" t="s">
        <v>113</v>
      </c>
      <c r="Q1291" s="14"/>
      <c r="R1291" s="14"/>
      <c r="S1291" s="14"/>
      <c r="T1291" s="14">
        <v>179853</v>
      </c>
      <c r="U1291" s="14">
        <v>663696</v>
      </c>
    </row>
    <row r="1292" spans="1:21">
      <c r="A1292" s="17">
        <v>31</v>
      </c>
      <c r="B1292" s="15" t="s">
        <v>4662</v>
      </c>
      <c r="C1292" s="17">
        <v>50</v>
      </c>
      <c r="D1292" s="14" t="s">
        <v>1228</v>
      </c>
      <c r="E1292" s="14" t="str">
        <f t="shared" si="20"/>
        <v>קרית שמונה. מספר סניף: 50</v>
      </c>
      <c r="F1292" s="14" t="s">
        <v>4786</v>
      </c>
      <c r="G1292" s="14" t="s">
        <v>1228</v>
      </c>
      <c r="H1292" s="14">
        <v>1103215</v>
      </c>
      <c r="I1292" s="14"/>
      <c r="J1292" s="14" t="s">
        <v>4787</v>
      </c>
      <c r="K1292" s="14" t="s">
        <v>4788</v>
      </c>
      <c r="L1292" s="14" t="s">
        <v>4665</v>
      </c>
      <c r="M1292" s="14" t="s">
        <v>285</v>
      </c>
      <c r="N1292" s="14" t="s">
        <v>74</v>
      </c>
      <c r="O1292" s="14" t="s">
        <v>68</v>
      </c>
      <c r="P1292" s="14" t="s">
        <v>113</v>
      </c>
      <c r="Q1292" s="14"/>
      <c r="R1292" s="14"/>
      <c r="S1292" s="14"/>
      <c r="T1292" s="14">
        <v>253552</v>
      </c>
      <c r="U1292" s="14">
        <v>790799</v>
      </c>
    </row>
    <row r="1293" spans="1:21">
      <c r="A1293" s="17">
        <v>31</v>
      </c>
      <c r="B1293" s="15" t="s">
        <v>4662</v>
      </c>
      <c r="C1293" s="17">
        <v>51</v>
      </c>
      <c r="D1293" s="14" t="s">
        <v>1190</v>
      </c>
      <c r="E1293" s="14" t="str">
        <f t="shared" si="20"/>
        <v>הרצליה פתוח. מספר סניף: 51</v>
      </c>
      <c r="F1293" s="14" t="s">
        <v>4789</v>
      </c>
      <c r="G1293" s="14" t="s">
        <v>687</v>
      </c>
      <c r="H1293" s="14">
        <v>4673329</v>
      </c>
      <c r="I1293" s="14">
        <v>2169</v>
      </c>
      <c r="J1293" s="14" t="s">
        <v>4790</v>
      </c>
      <c r="K1293" s="14" t="s">
        <v>4791</v>
      </c>
      <c r="L1293" s="14" t="s">
        <v>4665</v>
      </c>
      <c r="M1293" s="14" t="s">
        <v>285</v>
      </c>
      <c r="N1293" s="14" t="s">
        <v>74</v>
      </c>
      <c r="O1293" s="14" t="s">
        <v>68</v>
      </c>
      <c r="P1293" s="14" t="s">
        <v>113</v>
      </c>
      <c r="Q1293" s="14"/>
      <c r="R1293" s="14"/>
      <c r="S1293" s="14"/>
      <c r="T1293" s="14">
        <v>182249</v>
      </c>
      <c r="U1293" s="14">
        <v>674418</v>
      </c>
    </row>
    <row r="1294" spans="1:21">
      <c r="A1294" s="17">
        <v>31</v>
      </c>
      <c r="B1294" s="15" t="s">
        <v>4662</v>
      </c>
      <c r="C1294" s="17">
        <v>52</v>
      </c>
      <c r="D1294" s="14" t="s">
        <v>179</v>
      </c>
      <c r="E1294" s="14" t="str">
        <f t="shared" si="20"/>
        <v>נהריה. מספר סניף: 52</v>
      </c>
      <c r="F1294" s="14" t="s">
        <v>4792</v>
      </c>
      <c r="G1294" s="14" t="s">
        <v>179</v>
      </c>
      <c r="H1294" s="14">
        <v>2242021</v>
      </c>
      <c r="I1294" s="14">
        <v>419</v>
      </c>
      <c r="J1294" s="14" t="s">
        <v>4793</v>
      </c>
      <c r="K1294" s="14" t="s">
        <v>4794</v>
      </c>
      <c r="L1294" s="14" t="s">
        <v>4665</v>
      </c>
      <c r="M1294" s="14" t="s">
        <v>66</v>
      </c>
      <c r="N1294" s="14" t="s">
        <v>74</v>
      </c>
      <c r="O1294" s="14" t="s">
        <v>68</v>
      </c>
      <c r="P1294" s="14" t="s">
        <v>4795</v>
      </c>
      <c r="Q1294" s="14"/>
      <c r="R1294" s="14"/>
      <c r="S1294" s="14"/>
      <c r="T1294" s="14">
        <v>208977</v>
      </c>
      <c r="U1294" s="14">
        <v>767946</v>
      </c>
    </row>
    <row r="1295" spans="1:21">
      <c r="A1295" s="17">
        <v>31</v>
      </c>
      <c r="B1295" s="15" t="s">
        <v>4662</v>
      </c>
      <c r="C1295" s="17">
        <v>55</v>
      </c>
      <c r="D1295" s="14" t="s">
        <v>931</v>
      </c>
      <c r="E1295" s="14" t="str">
        <f t="shared" si="20"/>
        <v>קרית המלאכה. מספר סניף: 55</v>
      </c>
      <c r="F1295" s="14" t="s">
        <v>4796</v>
      </c>
      <c r="G1295" s="14" t="s">
        <v>88</v>
      </c>
      <c r="H1295" s="14">
        <v>6653604</v>
      </c>
      <c r="I1295" s="14"/>
      <c r="J1295" s="14" t="s">
        <v>4797</v>
      </c>
      <c r="K1295" s="14" t="s">
        <v>4798</v>
      </c>
      <c r="L1295" s="14" t="s">
        <v>4665</v>
      </c>
      <c r="M1295" s="14" t="s">
        <v>285</v>
      </c>
      <c r="N1295" s="14" t="s">
        <v>74</v>
      </c>
      <c r="O1295" s="14" t="s">
        <v>68</v>
      </c>
      <c r="P1295" s="14" t="s">
        <v>113</v>
      </c>
      <c r="Q1295" s="14"/>
      <c r="R1295" s="14"/>
      <c r="S1295" s="14"/>
      <c r="T1295" s="14">
        <v>178598</v>
      </c>
      <c r="U1295" s="14">
        <v>662011</v>
      </c>
    </row>
    <row r="1296" spans="1:21">
      <c r="A1296" s="17">
        <v>31</v>
      </c>
      <c r="B1296" s="15" t="s">
        <v>4662</v>
      </c>
      <c r="C1296" s="17">
        <v>59</v>
      </c>
      <c r="D1296" s="14" t="s">
        <v>241</v>
      </c>
      <c r="E1296" s="14" t="str">
        <f t="shared" si="20"/>
        <v>כרמיאל. מספר סניף: 59</v>
      </c>
      <c r="F1296" s="14" t="s">
        <v>4799</v>
      </c>
      <c r="G1296" s="14" t="s">
        <v>241</v>
      </c>
      <c r="H1296" s="14">
        <v>2192101</v>
      </c>
      <c r="I1296" s="14">
        <v>474</v>
      </c>
      <c r="J1296" s="14" t="s">
        <v>4800</v>
      </c>
      <c r="K1296" s="14" t="s">
        <v>4801</v>
      </c>
      <c r="L1296" s="14" t="s">
        <v>4665</v>
      </c>
      <c r="M1296" s="14" t="s">
        <v>285</v>
      </c>
      <c r="N1296" s="14"/>
      <c r="O1296" s="14" t="s">
        <v>84</v>
      </c>
      <c r="P1296" s="14" t="s">
        <v>113</v>
      </c>
      <c r="Q1296" s="14"/>
      <c r="R1296" s="14"/>
      <c r="S1296" s="14"/>
      <c r="T1296" s="14">
        <v>228720</v>
      </c>
      <c r="U1296" s="14">
        <v>758376</v>
      </c>
    </row>
    <row r="1297" spans="1:21">
      <c r="A1297" s="17">
        <v>31</v>
      </c>
      <c r="B1297" s="15" t="s">
        <v>4662</v>
      </c>
      <c r="C1297" s="17">
        <v>60</v>
      </c>
      <c r="D1297" s="14" t="s">
        <v>4802</v>
      </c>
      <c r="E1297" s="14" t="str">
        <f t="shared" si="20"/>
        <v>יחידת בצוע ני"ע. מספר סניף: 60</v>
      </c>
      <c r="F1297" s="14" t="s">
        <v>4803</v>
      </c>
      <c r="G1297" s="14" t="s">
        <v>88</v>
      </c>
      <c r="H1297" s="14">
        <v>6653208</v>
      </c>
      <c r="I1297" s="14"/>
      <c r="J1297" s="14" t="s">
        <v>4804</v>
      </c>
      <c r="K1297" s="14" t="s">
        <v>4805</v>
      </c>
      <c r="L1297" s="14"/>
      <c r="M1297" s="14" t="s">
        <v>285</v>
      </c>
      <c r="N1297" s="14"/>
      <c r="O1297" s="14" t="s">
        <v>576</v>
      </c>
      <c r="P1297" s="14" t="s">
        <v>4806</v>
      </c>
      <c r="Q1297" s="14"/>
      <c r="R1297" s="14"/>
      <c r="S1297" s="14"/>
      <c r="T1297" s="14">
        <v>178649</v>
      </c>
      <c r="U1297" s="14">
        <v>662121</v>
      </c>
    </row>
    <row r="1298" spans="1:21">
      <c r="A1298" s="17">
        <v>31</v>
      </c>
      <c r="B1298" s="15" t="s">
        <v>4662</v>
      </c>
      <c r="C1298" s="17">
        <v>61</v>
      </c>
      <c r="D1298" s="14" t="s">
        <v>4807</v>
      </c>
      <c r="E1298" s="14" t="str">
        <f t="shared" si="20"/>
        <v>יעלים. מספר סניף: 61</v>
      </c>
      <c r="F1298" s="14" t="s">
        <v>4808</v>
      </c>
      <c r="G1298" s="14" t="s">
        <v>98</v>
      </c>
      <c r="H1298" s="14">
        <v>8473917</v>
      </c>
      <c r="I1298" s="14">
        <v>3001</v>
      </c>
      <c r="J1298" s="14" t="s">
        <v>4809</v>
      </c>
      <c r="K1298" s="14" t="s">
        <v>4810</v>
      </c>
      <c r="L1298" s="14" t="s">
        <v>4665</v>
      </c>
      <c r="M1298" s="14" t="s">
        <v>66</v>
      </c>
      <c r="N1298" s="14" t="s">
        <v>74</v>
      </c>
      <c r="O1298" s="14" t="s">
        <v>68</v>
      </c>
      <c r="P1298" s="14" t="s">
        <v>113</v>
      </c>
      <c r="Q1298" s="14"/>
      <c r="R1298" s="14"/>
      <c r="S1298" s="14"/>
      <c r="T1298" s="14">
        <v>178872</v>
      </c>
      <c r="U1298" s="14">
        <v>573288</v>
      </c>
    </row>
    <row r="1299" spans="1:21">
      <c r="A1299" s="17">
        <v>31</v>
      </c>
      <c r="B1299" s="15" t="s">
        <v>4662</v>
      </c>
      <c r="C1299" s="17">
        <v>62</v>
      </c>
      <c r="D1299" s="14" t="s">
        <v>1123</v>
      </c>
      <c r="E1299" s="14" t="str">
        <f t="shared" si="20"/>
        <v>קרית גת. מספר סניף: 62</v>
      </c>
      <c r="F1299" s="14" t="s">
        <v>4811</v>
      </c>
      <c r="G1299" s="14" t="s">
        <v>1123</v>
      </c>
      <c r="H1299" s="14">
        <v>8202009</v>
      </c>
      <c r="I1299" s="14">
        <v>38</v>
      </c>
      <c r="J1299" s="14" t="s">
        <v>4812</v>
      </c>
      <c r="K1299" s="14" t="s">
        <v>4813</v>
      </c>
      <c r="L1299" s="14" t="s">
        <v>4665</v>
      </c>
      <c r="M1299" s="14" t="s">
        <v>285</v>
      </c>
      <c r="N1299" s="14" t="s">
        <v>74</v>
      </c>
      <c r="O1299" s="14" t="s">
        <v>68</v>
      </c>
      <c r="P1299" s="14" t="s">
        <v>113</v>
      </c>
      <c r="Q1299" s="14"/>
      <c r="R1299" s="14"/>
      <c r="S1299" s="14"/>
      <c r="T1299" s="14">
        <v>178354</v>
      </c>
      <c r="U1299" s="14">
        <v>612702</v>
      </c>
    </row>
    <row r="1300" spans="1:21">
      <c r="A1300" s="17">
        <v>31</v>
      </c>
      <c r="B1300" s="15" t="s">
        <v>4662</v>
      </c>
      <c r="C1300" s="17">
        <v>64</v>
      </c>
      <c r="D1300" s="14" t="s">
        <v>4814</v>
      </c>
      <c r="E1300" s="14" t="str">
        <f t="shared" si="20"/>
        <v>צמרות. מספר סניף: 64</v>
      </c>
      <c r="F1300" s="14" t="s">
        <v>4815</v>
      </c>
      <c r="G1300" s="14" t="s">
        <v>687</v>
      </c>
      <c r="H1300" s="14">
        <v>4642402</v>
      </c>
      <c r="I1300" s="14"/>
      <c r="J1300" s="14" t="s">
        <v>4816</v>
      </c>
      <c r="K1300" s="14" t="s">
        <v>4817</v>
      </c>
      <c r="L1300" s="14" t="s">
        <v>4665</v>
      </c>
      <c r="M1300" s="14" t="s">
        <v>66</v>
      </c>
      <c r="N1300" s="14" t="s">
        <v>74</v>
      </c>
      <c r="O1300" s="14" t="s">
        <v>68</v>
      </c>
      <c r="P1300" s="14" t="s">
        <v>113</v>
      </c>
      <c r="Q1300" s="14"/>
      <c r="R1300" s="14"/>
      <c r="S1300" s="14"/>
      <c r="T1300" s="14">
        <v>185418</v>
      </c>
      <c r="U1300" s="14">
        <v>673149</v>
      </c>
    </row>
    <row r="1301" spans="1:21">
      <c r="A1301" s="17">
        <v>31</v>
      </c>
      <c r="B1301" s="15" t="s">
        <v>4662</v>
      </c>
      <c r="C1301" s="17">
        <v>65</v>
      </c>
      <c r="D1301" s="14" t="s">
        <v>4818</v>
      </c>
      <c r="E1301" s="14" t="str">
        <f t="shared" si="20"/>
        <v>דיזנגוף. מספר סניף: 65</v>
      </c>
      <c r="F1301" s="14" t="s">
        <v>4819</v>
      </c>
      <c r="G1301" s="14" t="s">
        <v>88</v>
      </c>
      <c r="H1301" s="14">
        <v>6438102</v>
      </c>
      <c r="I1301" s="14"/>
      <c r="J1301" s="14" t="s">
        <v>4820</v>
      </c>
      <c r="K1301" s="14" t="s">
        <v>4821</v>
      </c>
      <c r="L1301" s="14" t="s">
        <v>4665</v>
      </c>
      <c r="M1301" s="14" t="s">
        <v>66</v>
      </c>
      <c r="N1301" s="14" t="s">
        <v>74</v>
      </c>
      <c r="O1301" s="14" t="s">
        <v>68</v>
      </c>
      <c r="P1301" s="14" t="s">
        <v>113</v>
      </c>
      <c r="Q1301" s="14"/>
      <c r="R1301" s="14"/>
      <c r="S1301" s="14"/>
      <c r="T1301" s="14">
        <v>178880</v>
      </c>
      <c r="U1301" s="14">
        <v>665072</v>
      </c>
    </row>
    <row r="1302" spans="1:21">
      <c r="A1302" s="17">
        <v>31</v>
      </c>
      <c r="B1302" s="15" t="s">
        <v>4662</v>
      </c>
      <c r="C1302" s="17">
        <v>67</v>
      </c>
      <c r="D1302" s="14" t="s">
        <v>4822</v>
      </c>
      <c r="E1302" s="14" t="str">
        <f t="shared" si="20"/>
        <v>מגדל שלום. מספר סניף: 67</v>
      </c>
      <c r="F1302" s="14" t="s">
        <v>3343</v>
      </c>
      <c r="G1302" s="14" t="s">
        <v>88</v>
      </c>
      <c r="H1302" s="14">
        <v>6525101</v>
      </c>
      <c r="I1302" s="14"/>
      <c r="J1302" s="14" t="s">
        <v>4823</v>
      </c>
      <c r="K1302" s="14" t="s">
        <v>4824</v>
      </c>
      <c r="L1302" s="14" t="s">
        <v>4665</v>
      </c>
      <c r="M1302" s="14" t="s">
        <v>66</v>
      </c>
      <c r="N1302" s="14" t="s">
        <v>74</v>
      </c>
      <c r="O1302" s="14" t="s">
        <v>68</v>
      </c>
      <c r="P1302" s="14" t="s">
        <v>4825</v>
      </c>
      <c r="Q1302" s="14"/>
      <c r="R1302" s="14"/>
      <c r="S1302" s="14"/>
      <c r="T1302" s="14">
        <v>178408</v>
      </c>
      <c r="U1302" s="14">
        <v>663462</v>
      </c>
    </row>
    <row r="1303" spans="1:21">
      <c r="A1303" s="17">
        <v>31</v>
      </c>
      <c r="B1303" s="15" t="s">
        <v>4662</v>
      </c>
      <c r="C1303" s="17">
        <v>70</v>
      </c>
      <c r="D1303" s="14" t="s">
        <v>358</v>
      </c>
      <c r="E1303" s="14" t="str">
        <f t="shared" si="20"/>
        <v>קרית מוצקין. מספר סניף: 70</v>
      </c>
      <c r="F1303" s="14" t="s">
        <v>4826</v>
      </c>
      <c r="G1303" s="14" t="s">
        <v>358</v>
      </c>
      <c r="H1303" s="14">
        <v>2631007</v>
      </c>
      <c r="I1303" s="14"/>
      <c r="J1303" s="14" t="s">
        <v>4827</v>
      </c>
      <c r="K1303" s="14" t="s">
        <v>4828</v>
      </c>
      <c r="L1303" s="14" t="s">
        <v>4665</v>
      </c>
      <c r="M1303" s="14" t="s">
        <v>285</v>
      </c>
      <c r="N1303" s="14" t="s">
        <v>74</v>
      </c>
      <c r="O1303" s="14" t="s">
        <v>68</v>
      </c>
      <c r="P1303" s="14" t="s">
        <v>4829</v>
      </c>
      <c r="Q1303" s="14"/>
      <c r="R1303" s="14"/>
      <c r="S1303" s="14"/>
      <c r="T1303" s="14">
        <v>208464</v>
      </c>
      <c r="U1303" s="14">
        <v>747825</v>
      </c>
    </row>
    <row r="1304" spans="1:21">
      <c r="A1304" s="17">
        <v>31</v>
      </c>
      <c r="B1304" s="15" t="s">
        <v>4662</v>
      </c>
      <c r="C1304" s="17">
        <v>74</v>
      </c>
      <c r="D1304" s="14" t="s">
        <v>854</v>
      </c>
      <c r="E1304" s="14" t="str">
        <f t="shared" si="20"/>
        <v>תלפיות. מספר סניף: 74</v>
      </c>
      <c r="F1304" s="14" t="s">
        <v>4830</v>
      </c>
      <c r="G1304" s="14" t="s">
        <v>62</v>
      </c>
      <c r="H1304" s="14">
        <v>9346002</v>
      </c>
      <c r="I1304" s="14"/>
      <c r="J1304" s="14" t="s">
        <v>4831</v>
      </c>
      <c r="K1304" s="14" t="s">
        <v>4832</v>
      </c>
      <c r="L1304" s="14" t="s">
        <v>4665</v>
      </c>
      <c r="M1304" s="14" t="s">
        <v>285</v>
      </c>
      <c r="N1304" s="14" t="s">
        <v>74</v>
      </c>
      <c r="O1304" s="14" t="s">
        <v>68</v>
      </c>
      <c r="P1304" s="14" t="s">
        <v>113</v>
      </c>
      <c r="Q1304" s="14"/>
      <c r="R1304" s="14"/>
      <c r="S1304" s="14"/>
      <c r="T1304" s="14">
        <v>221019</v>
      </c>
      <c r="U1304" s="14">
        <v>629111</v>
      </c>
    </row>
    <row r="1305" spans="1:21">
      <c r="A1305" s="17">
        <v>31</v>
      </c>
      <c r="B1305" s="15" t="s">
        <v>4662</v>
      </c>
      <c r="C1305" s="17">
        <v>76</v>
      </c>
      <c r="D1305" s="14" t="s">
        <v>2199</v>
      </c>
      <c r="E1305" s="14" t="str">
        <f t="shared" si="20"/>
        <v>אשדוד עסקים. מספר סניף: 76</v>
      </c>
      <c r="F1305" s="14" t="s">
        <v>4833</v>
      </c>
      <c r="G1305" s="14" t="s">
        <v>81</v>
      </c>
      <c r="H1305" s="14">
        <v>7760918</v>
      </c>
      <c r="I1305" s="14"/>
      <c r="J1305" s="14" t="s">
        <v>4834</v>
      </c>
      <c r="K1305" s="14" t="s">
        <v>4835</v>
      </c>
      <c r="L1305" s="14" t="s">
        <v>4665</v>
      </c>
      <c r="M1305" s="14" t="s">
        <v>66</v>
      </c>
      <c r="N1305" s="14" t="s">
        <v>74</v>
      </c>
      <c r="O1305" s="14" t="s">
        <v>68</v>
      </c>
      <c r="P1305" s="14" t="s">
        <v>113</v>
      </c>
      <c r="Q1305" s="14"/>
      <c r="R1305" s="14"/>
      <c r="S1305" s="14"/>
      <c r="T1305" s="14">
        <v>168121</v>
      </c>
      <c r="U1305" s="14">
        <v>635453</v>
      </c>
    </row>
    <row r="1306" spans="1:21">
      <c r="A1306" s="17">
        <v>31</v>
      </c>
      <c r="B1306" s="15" t="s">
        <v>4662</v>
      </c>
      <c r="C1306" s="17">
        <v>78</v>
      </c>
      <c r="D1306" s="14" t="s">
        <v>2605</v>
      </c>
      <c r="E1306" s="14" t="str">
        <f t="shared" si="20"/>
        <v>חולון עסקים. מספר סניף: 78</v>
      </c>
      <c r="F1306" s="14" t="s">
        <v>4836</v>
      </c>
      <c r="G1306" s="14" t="s">
        <v>72</v>
      </c>
      <c r="H1306" s="14">
        <v>5885214</v>
      </c>
      <c r="I1306" s="14"/>
      <c r="J1306" s="14" t="s">
        <v>4837</v>
      </c>
      <c r="K1306" s="14" t="s">
        <v>4838</v>
      </c>
      <c r="L1306" s="14" t="s">
        <v>4665</v>
      </c>
      <c r="M1306" s="14" t="s">
        <v>66</v>
      </c>
      <c r="N1306" s="14" t="s">
        <v>74</v>
      </c>
      <c r="O1306" s="14" t="s">
        <v>68</v>
      </c>
      <c r="P1306" s="14" t="s">
        <v>4839</v>
      </c>
      <c r="Q1306" s="14"/>
      <c r="R1306" s="14"/>
      <c r="S1306" s="14"/>
      <c r="T1306" s="14">
        <v>181290</v>
      </c>
      <c r="U1306" s="14">
        <v>658121</v>
      </c>
    </row>
    <row r="1307" spans="1:21">
      <c r="A1307" s="17">
        <v>31</v>
      </c>
      <c r="B1307" s="15" t="s">
        <v>4662</v>
      </c>
      <c r="C1307" s="17">
        <v>82</v>
      </c>
      <c r="D1307" s="14" t="s">
        <v>1451</v>
      </c>
      <c r="E1307" s="14" t="str">
        <f t="shared" si="20"/>
        <v>רמת אביב. מספר סניף: 82</v>
      </c>
      <c r="F1307" s="14" t="s">
        <v>4840</v>
      </c>
      <c r="G1307" s="14" t="s">
        <v>88</v>
      </c>
      <c r="H1307" s="14">
        <v>6912215</v>
      </c>
      <c r="I1307" s="14"/>
      <c r="J1307" s="14" t="s">
        <v>4841</v>
      </c>
      <c r="K1307" s="14" t="s">
        <v>4842</v>
      </c>
      <c r="L1307" s="14" t="s">
        <v>4665</v>
      </c>
      <c r="M1307" s="14" t="s">
        <v>66</v>
      </c>
      <c r="N1307" s="14" t="s">
        <v>74</v>
      </c>
      <c r="O1307" s="14" t="s">
        <v>68</v>
      </c>
      <c r="P1307" s="14" t="s">
        <v>113</v>
      </c>
      <c r="Q1307" s="14"/>
      <c r="R1307" s="14"/>
      <c r="S1307" s="14"/>
      <c r="T1307" s="14">
        <v>181318</v>
      </c>
      <c r="U1307" s="14">
        <v>670042</v>
      </c>
    </row>
    <row r="1308" spans="1:21">
      <c r="A1308" s="17">
        <v>31</v>
      </c>
      <c r="B1308" s="15" t="s">
        <v>4662</v>
      </c>
      <c r="C1308" s="17">
        <v>91</v>
      </c>
      <c r="D1308" s="14" t="s">
        <v>555</v>
      </c>
      <c r="E1308" s="14" t="str">
        <f t="shared" si="20"/>
        <v>מעלות. מספר סניף: 91</v>
      </c>
      <c r="F1308" s="14" t="s">
        <v>4843</v>
      </c>
      <c r="G1308" s="14" t="s">
        <v>557</v>
      </c>
      <c r="H1308" s="14">
        <v>2495201</v>
      </c>
      <c r="I1308" s="14">
        <v>450</v>
      </c>
      <c r="J1308" s="14" t="s">
        <v>4844</v>
      </c>
      <c r="K1308" s="14" t="s">
        <v>4845</v>
      </c>
      <c r="L1308" s="14" t="s">
        <v>4665</v>
      </c>
      <c r="M1308" s="14" t="s">
        <v>285</v>
      </c>
      <c r="N1308" s="14" t="s">
        <v>74</v>
      </c>
      <c r="O1308" s="14" t="s">
        <v>68</v>
      </c>
      <c r="P1308" s="14" t="s">
        <v>113</v>
      </c>
      <c r="Q1308" s="14"/>
      <c r="R1308" s="14"/>
      <c r="S1308" s="14"/>
      <c r="T1308" s="14">
        <v>226688</v>
      </c>
      <c r="U1308" s="14">
        <v>768866</v>
      </c>
    </row>
    <row r="1309" spans="1:21">
      <c r="A1309" s="17">
        <v>31</v>
      </c>
      <c r="B1309" s="15" t="s">
        <v>4662</v>
      </c>
      <c r="C1309" s="17">
        <v>92</v>
      </c>
      <c r="D1309" s="14" t="s">
        <v>416</v>
      </c>
      <c r="E1309" s="14" t="str">
        <f t="shared" si="20"/>
        <v>רעננה. מספר סניף: 92</v>
      </c>
      <c r="F1309" s="14" t="s">
        <v>4846</v>
      </c>
      <c r="G1309" s="14" t="s">
        <v>416</v>
      </c>
      <c r="H1309" s="14">
        <v>4345020</v>
      </c>
      <c r="I1309" s="14"/>
      <c r="J1309" s="14" t="s">
        <v>4847</v>
      </c>
      <c r="K1309" s="14" t="s">
        <v>4848</v>
      </c>
      <c r="L1309" s="14" t="s">
        <v>4665</v>
      </c>
      <c r="M1309" s="14" t="s">
        <v>66</v>
      </c>
      <c r="N1309" s="14" t="s">
        <v>74</v>
      </c>
      <c r="O1309" s="14" t="s">
        <v>68</v>
      </c>
      <c r="P1309" s="14" t="s">
        <v>113</v>
      </c>
      <c r="Q1309" s="14"/>
      <c r="R1309" s="14"/>
      <c r="S1309" s="14"/>
      <c r="T1309" s="14">
        <v>188303</v>
      </c>
      <c r="U1309" s="14">
        <v>676387</v>
      </c>
    </row>
    <row r="1310" spans="1:21">
      <c r="A1310" s="17">
        <v>31</v>
      </c>
      <c r="B1310" s="15" t="s">
        <v>4662</v>
      </c>
      <c r="C1310" s="17">
        <v>93</v>
      </c>
      <c r="D1310" s="14" t="s">
        <v>490</v>
      </c>
      <c r="E1310" s="14" t="str">
        <f t="shared" si="20"/>
        <v>ככר המדינה. מספר סניף: 93</v>
      </c>
      <c r="F1310" s="14" t="s">
        <v>4849</v>
      </c>
      <c r="G1310" s="14" t="s">
        <v>88</v>
      </c>
      <c r="H1310" s="14">
        <v>6209105</v>
      </c>
      <c r="I1310" s="14"/>
      <c r="J1310" s="14" t="s">
        <v>4850</v>
      </c>
      <c r="K1310" s="14" t="s">
        <v>4851</v>
      </c>
      <c r="L1310" s="14" t="s">
        <v>4665</v>
      </c>
      <c r="M1310" s="14" t="s">
        <v>66</v>
      </c>
      <c r="N1310" s="14"/>
      <c r="O1310" s="14" t="s">
        <v>84</v>
      </c>
      <c r="P1310" s="14" t="s">
        <v>113</v>
      </c>
      <c r="Q1310" s="14"/>
      <c r="R1310" s="14"/>
      <c r="S1310" s="14"/>
      <c r="T1310" s="14">
        <v>180288</v>
      </c>
      <c r="U1310" s="14">
        <v>665784</v>
      </c>
    </row>
    <row r="1311" spans="1:21">
      <c r="A1311" s="17">
        <v>31</v>
      </c>
      <c r="B1311" s="15" t="s">
        <v>4662</v>
      </c>
      <c r="C1311" s="17">
        <v>94</v>
      </c>
      <c r="D1311" s="14" t="s">
        <v>4852</v>
      </c>
      <c r="E1311" s="14" t="str">
        <f t="shared" si="20"/>
        <v>טופ-דן. מספר סניף: 94</v>
      </c>
      <c r="F1311" s="14" t="s">
        <v>1743</v>
      </c>
      <c r="G1311" s="14" t="s">
        <v>88</v>
      </c>
      <c r="H1311" s="14">
        <v>6951294</v>
      </c>
      <c r="I1311" s="14"/>
      <c r="J1311" s="14" t="s">
        <v>4853</v>
      </c>
      <c r="K1311" s="14" t="s">
        <v>4854</v>
      </c>
      <c r="L1311" s="14" t="s">
        <v>4665</v>
      </c>
      <c r="M1311" s="14" t="s">
        <v>66</v>
      </c>
      <c r="N1311" s="14"/>
      <c r="O1311" s="14" t="s">
        <v>84</v>
      </c>
      <c r="P1311" s="14" t="s">
        <v>113</v>
      </c>
      <c r="Q1311" s="14"/>
      <c r="R1311" s="14"/>
      <c r="S1311" s="14"/>
      <c r="T1311" s="14">
        <v>183680</v>
      </c>
      <c r="U1311" s="14">
        <v>669093</v>
      </c>
    </row>
    <row r="1312" spans="1:21">
      <c r="A1312" s="17">
        <v>31</v>
      </c>
      <c r="B1312" s="15" t="s">
        <v>4662</v>
      </c>
      <c r="C1312" s="17">
        <v>95</v>
      </c>
      <c r="D1312" s="14" t="s">
        <v>694</v>
      </c>
      <c r="E1312" s="14" t="str">
        <f t="shared" si="20"/>
        <v>גבעת שמואל. מספר סניף: 95</v>
      </c>
      <c r="F1312" s="14" t="s">
        <v>4855</v>
      </c>
      <c r="G1312" s="14" t="s">
        <v>694</v>
      </c>
      <c r="H1312" s="14">
        <v>5401777</v>
      </c>
      <c r="I1312" s="14"/>
      <c r="J1312" s="14" t="s">
        <v>4856</v>
      </c>
      <c r="K1312" s="14" t="s">
        <v>4857</v>
      </c>
      <c r="L1312" s="14" t="s">
        <v>4665</v>
      </c>
      <c r="M1312" s="14" t="s">
        <v>66</v>
      </c>
      <c r="N1312" s="14" t="s">
        <v>74</v>
      </c>
      <c r="O1312" s="14" t="s">
        <v>68</v>
      </c>
      <c r="P1312" s="14" t="s">
        <v>113</v>
      </c>
      <c r="Q1312" s="14"/>
      <c r="R1312" s="14"/>
      <c r="S1312" s="14"/>
      <c r="T1312" s="14">
        <v>185654</v>
      </c>
      <c r="U1312" s="14">
        <v>664931</v>
      </c>
    </row>
    <row r="1313" spans="1:21">
      <c r="A1313" s="17">
        <v>31</v>
      </c>
      <c r="B1313" s="15" t="s">
        <v>4662</v>
      </c>
      <c r="C1313" s="17">
        <v>101</v>
      </c>
      <c r="D1313" s="14" t="s">
        <v>924</v>
      </c>
      <c r="E1313" s="14" t="str">
        <f t="shared" si="20"/>
        <v>ככר יצחק רבין. מספר סניף: 101</v>
      </c>
      <c r="F1313" s="14" t="s">
        <v>4858</v>
      </c>
      <c r="G1313" s="14" t="s">
        <v>88</v>
      </c>
      <c r="H1313" s="14">
        <v>6416108</v>
      </c>
      <c r="I1313" s="14"/>
      <c r="J1313" s="14" t="s">
        <v>4859</v>
      </c>
      <c r="K1313" s="14" t="s">
        <v>4860</v>
      </c>
      <c r="L1313" s="14" t="s">
        <v>4665</v>
      </c>
      <c r="M1313" s="14" t="s">
        <v>285</v>
      </c>
      <c r="N1313" s="14" t="s">
        <v>74</v>
      </c>
      <c r="O1313" s="14" t="s">
        <v>68</v>
      </c>
      <c r="P1313" s="14" t="s">
        <v>4861</v>
      </c>
      <c r="Q1313" s="14"/>
      <c r="R1313" s="14"/>
      <c r="S1313" s="14"/>
      <c r="T1313" s="14">
        <v>179555</v>
      </c>
      <c r="U1313" s="14">
        <v>665438</v>
      </c>
    </row>
    <row r="1314" spans="1:21">
      <c r="A1314" s="17">
        <v>31</v>
      </c>
      <c r="B1314" s="15" t="s">
        <v>4662</v>
      </c>
      <c r="C1314" s="17">
        <v>109</v>
      </c>
      <c r="D1314" s="14" t="s">
        <v>129</v>
      </c>
      <c r="E1314" s="14" t="str">
        <f t="shared" si="20"/>
        <v>אשקלון. מספר סניף: 109</v>
      </c>
      <c r="F1314" s="14" t="s">
        <v>4862</v>
      </c>
      <c r="G1314" s="14" t="s">
        <v>129</v>
      </c>
      <c r="H1314" s="14">
        <v>7853305</v>
      </c>
      <c r="I1314" s="14"/>
      <c r="J1314" s="14" t="s">
        <v>4863</v>
      </c>
      <c r="K1314" s="14" t="s">
        <v>4864</v>
      </c>
      <c r="L1314" s="14" t="s">
        <v>4665</v>
      </c>
      <c r="M1314" s="14" t="s">
        <v>66</v>
      </c>
      <c r="N1314" s="14" t="s">
        <v>74</v>
      </c>
      <c r="O1314" s="14" t="s">
        <v>68</v>
      </c>
      <c r="P1314" s="14" t="s">
        <v>4865</v>
      </c>
      <c r="Q1314" s="14"/>
      <c r="R1314" s="14"/>
      <c r="S1314" s="14"/>
      <c r="T1314" s="14">
        <v>160616</v>
      </c>
      <c r="U1314" s="14">
        <v>619180</v>
      </c>
    </row>
    <row r="1315" spans="1:21">
      <c r="A1315" s="17">
        <v>31</v>
      </c>
      <c r="B1315" s="15" t="s">
        <v>4662</v>
      </c>
      <c r="C1315" s="17">
        <v>110</v>
      </c>
      <c r="D1315" s="14" t="s">
        <v>956</v>
      </c>
      <c r="E1315" s="14" t="str">
        <f t="shared" si="20"/>
        <v>יהוד. מספר סניף: 110</v>
      </c>
      <c r="F1315" s="14" t="s">
        <v>4866</v>
      </c>
      <c r="G1315" s="14" t="s">
        <v>956</v>
      </c>
      <c r="H1315" s="14">
        <v>5630425</v>
      </c>
      <c r="I1315" s="14">
        <v>1057</v>
      </c>
      <c r="J1315" s="14" t="s">
        <v>4867</v>
      </c>
      <c r="K1315" s="14" t="s">
        <v>4868</v>
      </c>
      <c r="L1315" s="14" t="s">
        <v>4665</v>
      </c>
      <c r="M1315" s="14" t="s">
        <v>285</v>
      </c>
      <c r="N1315" s="14" t="s">
        <v>74</v>
      </c>
      <c r="O1315" s="14" t="s">
        <v>68</v>
      </c>
      <c r="P1315" s="14" t="s">
        <v>4869</v>
      </c>
      <c r="Q1315" s="14"/>
      <c r="R1315" s="14"/>
      <c r="S1315" s="14"/>
      <c r="T1315" s="14">
        <v>189868</v>
      </c>
      <c r="U1315" s="14">
        <v>659431</v>
      </c>
    </row>
    <row r="1316" spans="1:21">
      <c r="A1316" s="17">
        <v>31</v>
      </c>
      <c r="B1316" s="15" t="s">
        <v>4662</v>
      </c>
      <c r="C1316" s="17">
        <v>111</v>
      </c>
      <c r="D1316" s="14" t="s">
        <v>222</v>
      </c>
      <c r="E1316" s="14" t="str">
        <f t="shared" si="20"/>
        <v>עפולה. מספר סניף: 111</v>
      </c>
      <c r="F1316" s="14" t="s">
        <v>4870</v>
      </c>
      <c r="G1316" s="14" t="s">
        <v>222</v>
      </c>
      <c r="H1316" s="14">
        <v>1835514</v>
      </c>
      <c r="I1316" s="14">
        <v>2161</v>
      </c>
      <c r="J1316" s="14" t="s">
        <v>4871</v>
      </c>
      <c r="K1316" s="14" t="s">
        <v>4872</v>
      </c>
      <c r="L1316" s="14" t="s">
        <v>4665</v>
      </c>
      <c r="M1316" s="14" t="s">
        <v>285</v>
      </c>
      <c r="N1316" s="14" t="s">
        <v>74</v>
      </c>
      <c r="O1316" s="14" t="s">
        <v>68</v>
      </c>
      <c r="P1316" s="14" t="s">
        <v>4873</v>
      </c>
      <c r="Q1316" s="14"/>
      <c r="R1316" s="14"/>
      <c r="S1316" s="14"/>
      <c r="T1316" s="14">
        <v>227242</v>
      </c>
      <c r="U1316" s="14">
        <v>724168</v>
      </c>
    </row>
    <row r="1317" spans="1:21">
      <c r="A1317" s="17">
        <v>31</v>
      </c>
      <c r="B1317" s="15" t="s">
        <v>4662</v>
      </c>
      <c r="C1317" s="17">
        <v>112</v>
      </c>
      <c r="D1317" s="14" t="s">
        <v>538</v>
      </c>
      <c r="E1317" s="14" t="str">
        <f t="shared" si="20"/>
        <v>דניה. מספר סניף: 112</v>
      </c>
      <c r="F1317" s="14" t="s">
        <v>4874</v>
      </c>
      <c r="G1317" s="14" t="s">
        <v>174</v>
      </c>
      <c r="H1317" s="14">
        <v>3495001</v>
      </c>
      <c r="I1317" s="14"/>
      <c r="J1317" s="14" t="s">
        <v>4875</v>
      </c>
      <c r="K1317" s="14" t="s">
        <v>4876</v>
      </c>
      <c r="L1317" s="14" t="s">
        <v>4665</v>
      </c>
      <c r="M1317" s="14" t="s">
        <v>285</v>
      </c>
      <c r="N1317" s="14"/>
      <c r="O1317" s="14" t="s">
        <v>84</v>
      </c>
      <c r="P1317" s="14" t="s">
        <v>4877</v>
      </c>
      <c r="Q1317" s="14"/>
      <c r="R1317" s="14"/>
      <c r="S1317" s="14"/>
      <c r="T1317" s="14">
        <v>200539</v>
      </c>
      <c r="U1317" s="14">
        <v>742176</v>
      </c>
    </row>
    <row r="1318" spans="1:21">
      <c r="A1318" s="17">
        <v>31</v>
      </c>
      <c r="B1318" s="15" t="s">
        <v>4662</v>
      </c>
      <c r="C1318" s="17">
        <v>114</v>
      </c>
      <c r="D1318" s="14" t="s">
        <v>4878</v>
      </c>
      <c r="E1318" s="14" t="str">
        <f t="shared" si="20"/>
        <v>קרית משה. מספר סניף: 114</v>
      </c>
      <c r="F1318" s="14" t="s">
        <v>4879</v>
      </c>
      <c r="G1318" s="14" t="s">
        <v>62</v>
      </c>
      <c r="H1318" s="14">
        <v>9546439</v>
      </c>
      <c r="I1318" s="14"/>
      <c r="J1318" s="14" t="s">
        <v>4880</v>
      </c>
      <c r="K1318" s="14" t="s">
        <v>4881</v>
      </c>
      <c r="L1318" s="14" t="s">
        <v>4665</v>
      </c>
      <c r="M1318" s="14" t="s">
        <v>285</v>
      </c>
      <c r="N1318" s="14" t="s">
        <v>74</v>
      </c>
      <c r="O1318" s="14" t="s">
        <v>68</v>
      </c>
      <c r="P1318" s="14" t="s">
        <v>4882</v>
      </c>
      <c r="Q1318" s="14"/>
      <c r="R1318" s="14"/>
      <c r="S1318" s="14"/>
      <c r="T1318" s="14">
        <v>218333</v>
      </c>
      <c r="U1318" s="14">
        <v>632793</v>
      </c>
    </row>
    <row r="1319" spans="1:21">
      <c r="A1319" s="17">
        <v>31</v>
      </c>
      <c r="B1319" s="15" t="s">
        <v>4662</v>
      </c>
      <c r="C1319" s="17">
        <v>115</v>
      </c>
      <c r="D1319" s="14" t="s">
        <v>4883</v>
      </c>
      <c r="E1319" s="14" t="str">
        <f t="shared" si="20"/>
        <v>יד חרוצים. מספר סניף: 115</v>
      </c>
      <c r="F1319" s="14" t="s">
        <v>4884</v>
      </c>
      <c r="G1319" s="14" t="s">
        <v>88</v>
      </c>
      <c r="H1319" s="14">
        <v>6777801</v>
      </c>
      <c r="I1319" s="14"/>
      <c r="J1319" s="14" t="s">
        <v>4885</v>
      </c>
      <c r="K1319" s="14" t="s">
        <v>4886</v>
      </c>
      <c r="L1319" s="14" t="s">
        <v>4665</v>
      </c>
      <c r="M1319" s="14" t="s">
        <v>66</v>
      </c>
      <c r="N1319" s="14" t="s">
        <v>74</v>
      </c>
      <c r="O1319" s="14" t="s">
        <v>68</v>
      </c>
      <c r="P1319" s="14" t="s">
        <v>4887</v>
      </c>
      <c r="Q1319" s="14" t="s">
        <v>4888</v>
      </c>
      <c r="R1319" s="14"/>
      <c r="S1319" s="14">
        <v>48</v>
      </c>
      <c r="T1319" s="14">
        <v>179650</v>
      </c>
      <c r="U1319" s="14">
        <v>663215</v>
      </c>
    </row>
    <row r="1320" spans="1:21">
      <c r="A1320" s="17">
        <v>31</v>
      </c>
      <c r="B1320" s="15" t="s">
        <v>4662</v>
      </c>
      <c r="C1320" s="17">
        <v>116</v>
      </c>
      <c r="D1320" s="14" t="s">
        <v>137</v>
      </c>
      <c r="E1320" s="14" t="str">
        <f t="shared" si="20"/>
        <v>רוטשילד. מספר סניף: 116</v>
      </c>
      <c r="F1320" s="14" t="s">
        <v>4889</v>
      </c>
      <c r="G1320" s="14" t="s">
        <v>88</v>
      </c>
      <c r="H1320" s="14">
        <v>6688310</v>
      </c>
      <c r="I1320" s="14"/>
      <c r="J1320" s="14" t="s">
        <v>4890</v>
      </c>
      <c r="K1320" s="14" t="s">
        <v>4891</v>
      </c>
      <c r="L1320" s="14" t="s">
        <v>4665</v>
      </c>
      <c r="M1320" s="14" t="s">
        <v>285</v>
      </c>
      <c r="N1320" s="14" t="s">
        <v>74</v>
      </c>
      <c r="O1320" s="14" t="s">
        <v>68</v>
      </c>
      <c r="P1320" s="14" t="s">
        <v>4892</v>
      </c>
      <c r="Q1320" s="14"/>
      <c r="R1320" s="14"/>
      <c r="S1320" s="14"/>
      <c r="T1320" s="14">
        <v>178827</v>
      </c>
      <c r="U1320" s="14">
        <v>663428</v>
      </c>
    </row>
    <row r="1321" spans="1:21">
      <c r="A1321" s="17">
        <v>31</v>
      </c>
      <c r="B1321" s="15" t="s">
        <v>4662</v>
      </c>
      <c r="C1321" s="17">
        <v>117</v>
      </c>
      <c r="D1321" s="14" t="s">
        <v>4893</v>
      </c>
      <c r="E1321" s="14" t="str">
        <f t="shared" si="20"/>
        <v>שלוחת האירוסים- כרמיאל. מספר סניף: 117</v>
      </c>
      <c r="F1321" s="14" t="s">
        <v>4894</v>
      </c>
      <c r="G1321" s="14" t="s">
        <v>241</v>
      </c>
      <c r="H1321" s="14">
        <v>2172702</v>
      </c>
      <c r="I1321" s="14"/>
      <c r="J1321" s="14" t="s">
        <v>4895</v>
      </c>
      <c r="K1321" s="14" t="s">
        <v>4896</v>
      </c>
      <c r="L1321" s="14" t="s">
        <v>4665</v>
      </c>
      <c r="M1321" s="14" t="s">
        <v>66</v>
      </c>
      <c r="N1321" s="14" t="s">
        <v>67</v>
      </c>
      <c r="O1321" s="14" t="s">
        <v>68</v>
      </c>
      <c r="P1321" s="14" t="s">
        <v>4897</v>
      </c>
      <c r="Q1321" s="14"/>
      <c r="R1321" s="14"/>
      <c r="S1321" s="14"/>
      <c r="T1321" s="14">
        <v>227865</v>
      </c>
      <c r="U1321" s="14">
        <v>757111</v>
      </c>
    </row>
    <row r="1322" spans="1:21">
      <c r="A1322" s="17">
        <v>31</v>
      </c>
      <c r="B1322" s="15" t="s">
        <v>4662</v>
      </c>
      <c r="C1322" s="17">
        <v>118</v>
      </c>
      <c r="D1322" s="14" t="s">
        <v>4898</v>
      </c>
      <c r="E1322" s="14" t="str">
        <f t="shared" si="20"/>
        <v>רמלוד. מספר סניף: 118</v>
      </c>
      <c r="F1322" s="14" t="s">
        <v>4899</v>
      </c>
      <c r="G1322" s="14" t="s">
        <v>1141</v>
      </c>
      <c r="H1322" s="14">
        <v>7275001</v>
      </c>
      <c r="I1322" s="14"/>
      <c r="J1322" s="14" t="s">
        <v>4900</v>
      </c>
      <c r="K1322" s="14" t="s">
        <v>4901</v>
      </c>
      <c r="L1322" s="14" t="s">
        <v>4665</v>
      </c>
      <c r="M1322" s="14" t="s">
        <v>285</v>
      </c>
      <c r="N1322" s="14" t="s">
        <v>74</v>
      </c>
      <c r="O1322" s="14" t="s">
        <v>68</v>
      </c>
      <c r="P1322" s="14" t="s">
        <v>4902</v>
      </c>
      <c r="Q1322" s="14"/>
      <c r="R1322" s="14"/>
      <c r="S1322" s="14"/>
      <c r="T1322" s="14">
        <v>189607</v>
      </c>
      <c r="U1322" s="14">
        <v>648956</v>
      </c>
    </row>
    <row r="1323" spans="1:21">
      <c r="A1323" s="17">
        <v>31</v>
      </c>
      <c r="B1323" s="15" t="s">
        <v>4662</v>
      </c>
      <c r="C1323" s="17">
        <v>119</v>
      </c>
      <c r="D1323" s="14" t="s">
        <v>4903</v>
      </c>
      <c r="E1323" s="14" t="str">
        <f t="shared" si="20"/>
        <v>ראשל"צ מערב. מספר סניף: 119</v>
      </c>
      <c r="F1323" s="14" t="s">
        <v>4904</v>
      </c>
      <c r="G1323" s="14" t="s">
        <v>157</v>
      </c>
      <c r="H1323" s="14">
        <v>7565024</v>
      </c>
      <c r="I1323" s="14"/>
      <c r="J1323" s="14" t="s">
        <v>4905</v>
      </c>
      <c r="K1323" s="14" t="s">
        <v>4906</v>
      </c>
      <c r="L1323" s="14" t="s">
        <v>4665</v>
      </c>
      <c r="M1323" s="14" t="s">
        <v>285</v>
      </c>
      <c r="N1323" s="14" t="s">
        <v>74</v>
      </c>
      <c r="O1323" s="14" t="s">
        <v>68</v>
      </c>
      <c r="P1323" s="14" t="s">
        <v>4907</v>
      </c>
      <c r="Q1323" s="14"/>
      <c r="R1323" s="14"/>
      <c r="S1323" s="14"/>
      <c r="T1323" s="14">
        <v>178009</v>
      </c>
      <c r="U1323" s="14">
        <v>655355</v>
      </c>
    </row>
    <row r="1324" spans="1:21">
      <c r="A1324" s="17">
        <v>31</v>
      </c>
      <c r="B1324" s="15" t="s">
        <v>4662</v>
      </c>
      <c r="C1324" s="17">
        <v>120</v>
      </c>
      <c r="D1324" s="14" t="s">
        <v>4908</v>
      </c>
      <c r="E1324" s="14" t="str">
        <f t="shared" si="20"/>
        <v>כפר ורדים. מספר סניף: 120</v>
      </c>
      <c r="F1324" s="14" t="s">
        <v>4843</v>
      </c>
      <c r="G1324" s="14" t="s">
        <v>4908</v>
      </c>
      <c r="H1324" s="14">
        <v>2514700</v>
      </c>
      <c r="I1324" s="14">
        <v>515</v>
      </c>
      <c r="J1324" s="14" t="s">
        <v>4909</v>
      </c>
      <c r="K1324" s="14" t="s">
        <v>4910</v>
      </c>
      <c r="L1324" s="14" t="s">
        <v>4665</v>
      </c>
      <c r="M1324" s="14" t="s">
        <v>285</v>
      </c>
      <c r="N1324" s="14"/>
      <c r="O1324" s="14" t="s">
        <v>68</v>
      </c>
      <c r="P1324" s="14" t="s">
        <v>4911</v>
      </c>
      <c r="Q1324" s="14"/>
      <c r="R1324" s="14"/>
      <c r="S1324" s="14"/>
      <c r="T1324" s="14">
        <v>225691</v>
      </c>
      <c r="U1324" s="14">
        <v>766794</v>
      </c>
    </row>
    <row r="1325" spans="1:21">
      <c r="A1325" s="17">
        <v>31</v>
      </c>
      <c r="B1325" s="15" t="s">
        <v>4662</v>
      </c>
      <c r="C1325" s="17">
        <v>121</v>
      </c>
      <c r="D1325" s="14" t="s">
        <v>249</v>
      </c>
      <c r="E1325" s="14" t="str">
        <f t="shared" si="20"/>
        <v>רמת החייל. מספר סניף: 121</v>
      </c>
      <c r="F1325" s="14" t="s">
        <v>4912</v>
      </c>
      <c r="G1325" s="14" t="s">
        <v>88</v>
      </c>
      <c r="H1325" s="14">
        <v>6971904</v>
      </c>
      <c r="I1325" s="14"/>
      <c r="J1325" s="14" t="s">
        <v>4913</v>
      </c>
      <c r="K1325" s="14" t="s">
        <v>4914</v>
      </c>
      <c r="L1325" s="14" t="s">
        <v>4665</v>
      </c>
      <c r="M1325" s="14" t="s">
        <v>285</v>
      </c>
      <c r="N1325" s="14" t="s">
        <v>74</v>
      </c>
      <c r="O1325" s="14" t="s">
        <v>68</v>
      </c>
      <c r="P1325" s="14" t="s">
        <v>4915</v>
      </c>
      <c r="Q1325" s="14"/>
      <c r="R1325" s="14"/>
      <c r="S1325" s="14"/>
      <c r="T1325" s="14">
        <v>184592</v>
      </c>
      <c r="U1325" s="14">
        <v>668307</v>
      </c>
    </row>
    <row r="1326" spans="1:21">
      <c r="A1326" s="17">
        <v>31</v>
      </c>
      <c r="B1326" s="15" t="s">
        <v>4662</v>
      </c>
      <c r="C1326" s="17">
        <v>124</v>
      </c>
      <c r="D1326" s="14" t="s">
        <v>742</v>
      </c>
      <c r="E1326" s="14" t="str">
        <f t="shared" si="20"/>
        <v>אם המושבות. מספר סניף: 124</v>
      </c>
      <c r="F1326" s="14" t="s">
        <v>4916</v>
      </c>
      <c r="G1326" s="14" t="s">
        <v>107</v>
      </c>
      <c r="H1326" s="14">
        <v>4972339</v>
      </c>
      <c r="I1326" s="14"/>
      <c r="J1326" s="14" t="s">
        <v>4917</v>
      </c>
      <c r="K1326" s="14" t="s">
        <v>4918</v>
      </c>
      <c r="L1326" s="14" t="s">
        <v>4665</v>
      </c>
      <c r="M1326" s="14" t="s">
        <v>66</v>
      </c>
      <c r="N1326" s="14"/>
      <c r="O1326" s="14" t="s">
        <v>84</v>
      </c>
      <c r="P1326" s="14" t="s">
        <v>4919</v>
      </c>
      <c r="Q1326" s="14"/>
      <c r="R1326" s="14"/>
      <c r="S1326" s="14"/>
      <c r="T1326" s="14">
        <v>188415</v>
      </c>
      <c r="U1326" s="14">
        <v>667394</v>
      </c>
    </row>
    <row r="1327" spans="1:21">
      <c r="A1327" s="17">
        <v>31</v>
      </c>
      <c r="B1327" s="15" t="s">
        <v>4662</v>
      </c>
      <c r="C1327" s="17">
        <v>125</v>
      </c>
      <c r="D1327" s="14" t="s">
        <v>171</v>
      </c>
      <c r="E1327" s="14" t="str">
        <f t="shared" si="20"/>
        <v>רמת השרון. מספר סניף: 125</v>
      </c>
      <c r="F1327" s="14" t="s">
        <v>4920</v>
      </c>
      <c r="G1327" s="14" t="s">
        <v>171</v>
      </c>
      <c r="H1327" s="14">
        <v>4723527</v>
      </c>
      <c r="I1327" s="14"/>
      <c r="J1327" s="14" t="s">
        <v>4921</v>
      </c>
      <c r="K1327" s="14" t="s">
        <v>4922</v>
      </c>
      <c r="L1327" s="14" t="s">
        <v>4665</v>
      </c>
      <c r="M1327" s="14" t="s">
        <v>66</v>
      </c>
      <c r="N1327" s="14" t="s">
        <v>74</v>
      </c>
      <c r="O1327" s="14" t="s">
        <v>68</v>
      </c>
      <c r="P1327" s="14" t="s">
        <v>4923</v>
      </c>
      <c r="Q1327" s="14" t="s">
        <v>4924</v>
      </c>
      <c r="R1327" s="14"/>
      <c r="S1327" s="14"/>
      <c r="T1327" s="14">
        <v>184888</v>
      </c>
      <c r="U1327" s="14">
        <v>672422</v>
      </c>
    </row>
    <row r="1328" spans="1:21">
      <c r="A1328" s="17">
        <v>31</v>
      </c>
      <c r="B1328" s="15" t="s">
        <v>4662</v>
      </c>
      <c r="C1328" s="17">
        <v>126</v>
      </c>
      <c r="D1328" s="14" t="s">
        <v>4925</v>
      </c>
      <c r="E1328" s="14" t="str">
        <f t="shared" si="20"/>
        <v>אבני חן. מספר סניף: 126</v>
      </c>
      <c r="F1328" s="14" t="s">
        <v>4926</v>
      </c>
      <c r="G1328" s="14" t="s">
        <v>146</v>
      </c>
      <c r="H1328" s="14">
        <v>5252202</v>
      </c>
      <c r="I1328" s="14">
        <v>3491</v>
      </c>
      <c r="J1328" s="14" t="s">
        <v>4927</v>
      </c>
      <c r="K1328" s="14" t="s">
        <v>4928</v>
      </c>
      <c r="L1328" s="14" t="s">
        <v>4665</v>
      </c>
      <c r="M1328" s="14" t="s">
        <v>66</v>
      </c>
      <c r="N1328" s="14" t="s">
        <v>74</v>
      </c>
      <c r="O1328" s="14" t="s">
        <v>68</v>
      </c>
      <c r="P1328" s="14" t="s">
        <v>4929</v>
      </c>
      <c r="Q1328" s="14"/>
      <c r="R1328" s="14"/>
      <c r="S1328" s="14"/>
      <c r="T1328" s="14">
        <v>181544</v>
      </c>
      <c r="U1328" s="14">
        <v>665677</v>
      </c>
    </row>
    <row r="1329" spans="1:21">
      <c r="A1329" s="17">
        <v>31</v>
      </c>
      <c r="B1329" s="15" t="s">
        <v>4662</v>
      </c>
      <c r="C1329" s="17">
        <v>127</v>
      </c>
      <c r="D1329" s="14" t="s">
        <v>4930</v>
      </c>
      <c r="E1329" s="14" t="str">
        <f t="shared" si="20"/>
        <v>אביבים. מספר סניף: 127</v>
      </c>
      <c r="F1329" s="14" t="s">
        <v>4931</v>
      </c>
      <c r="G1329" s="14" t="s">
        <v>88</v>
      </c>
      <c r="H1329" s="14">
        <v>6936060</v>
      </c>
      <c r="I1329" s="14"/>
      <c r="J1329" s="14" t="s">
        <v>4932</v>
      </c>
      <c r="K1329" s="14" t="s">
        <v>4933</v>
      </c>
      <c r="L1329" s="14" t="s">
        <v>4665</v>
      </c>
      <c r="M1329" s="14" t="s">
        <v>66</v>
      </c>
      <c r="N1329" s="14" t="s">
        <v>74</v>
      </c>
      <c r="O1329" s="14" t="s">
        <v>68</v>
      </c>
      <c r="P1329" s="14" t="s">
        <v>4934</v>
      </c>
      <c r="Q1329" s="14"/>
      <c r="R1329" s="14"/>
      <c r="S1329" s="14"/>
      <c r="T1329" s="14">
        <v>180438</v>
      </c>
      <c r="U1329" s="14">
        <v>669075</v>
      </c>
    </row>
    <row r="1330" spans="1:21">
      <c r="A1330" s="17">
        <v>31</v>
      </c>
      <c r="B1330" s="15" t="s">
        <v>4662</v>
      </c>
      <c r="C1330" s="17">
        <v>128</v>
      </c>
      <c r="D1330" s="14" t="s">
        <v>91</v>
      </c>
      <c r="E1330" s="14" t="str">
        <f t="shared" si="20"/>
        <v>מודיעין. מספר סניף: 128</v>
      </c>
      <c r="F1330" s="14" t="s">
        <v>4935</v>
      </c>
      <c r="G1330" s="14" t="s">
        <v>91</v>
      </c>
      <c r="H1330" s="14">
        <v>7177626</v>
      </c>
      <c r="I1330" s="14"/>
      <c r="J1330" s="14" t="s">
        <v>4936</v>
      </c>
      <c r="K1330" s="14" t="s">
        <v>4937</v>
      </c>
      <c r="L1330" s="14" t="s">
        <v>4665</v>
      </c>
      <c r="M1330" s="14" t="s">
        <v>66</v>
      </c>
      <c r="N1330" s="14" t="s">
        <v>67</v>
      </c>
      <c r="O1330" s="14" t="s">
        <v>68</v>
      </c>
      <c r="P1330" s="14" t="s">
        <v>4938</v>
      </c>
      <c r="Q1330" s="14"/>
      <c r="R1330" s="14"/>
      <c r="S1330" s="14"/>
      <c r="T1330" s="14">
        <v>200625</v>
      </c>
      <c r="U1330" s="14">
        <v>646565</v>
      </c>
    </row>
    <row r="1331" spans="1:21">
      <c r="A1331" s="17">
        <v>31</v>
      </c>
      <c r="B1331" s="15" t="s">
        <v>4662</v>
      </c>
      <c r="C1331" s="17">
        <v>129</v>
      </c>
      <c r="D1331" s="14" t="s">
        <v>4939</v>
      </c>
      <c r="E1331" s="14" t="str">
        <f t="shared" si="20"/>
        <v>מרכז בנקאות פרטית בינלאומית. מספר סניף: 129</v>
      </c>
      <c r="F1331" s="14" t="s">
        <v>4940</v>
      </c>
      <c r="G1331" s="14" t="s">
        <v>88</v>
      </c>
      <c r="H1331" s="14">
        <v>6688310</v>
      </c>
      <c r="I1331" s="14"/>
      <c r="J1331" s="14" t="s">
        <v>4941</v>
      </c>
      <c r="K1331" s="14" t="s">
        <v>4942</v>
      </c>
      <c r="L1331" s="14"/>
      <c r="M1331" s="14" t="s">
        <v>285</v>
      </c>
      <c r="N1331" s="14" t="s">
        <v>67</v>
      </c>
      <c r="O1331" s="14" t="s">
        <v>68</v>
      </c>
      <c r="P1331" s="14" t="s">
        <v>4943</v>
      </c>
      <c r="Q1331" s="14" t="s">
        <v>4944</v>
      </c>
      <c r="R1331" s="14"/>
      <c r="S1331" s="14"/>
      <c r="T1331" s="14">
        <v>178827</v>
      </c>
      <c r="U1331" s="14">
        <v>663428</v>
      </c>
    </row>
    <row r="1332" spans="1:21">
      <c r="A1332" s="17">
        <v>31</v>
      </c>
      <c r="B1332" s="15" t="s">
        <v>4662</v>
      </c>
      <c r="C1332" s="17">
        <v>130</v>
      </c>
      <c r="D1332" s="14" t="s">
        <v>1747</v>
      </c>
      <c r="E1332" s="14" t="str">
        <f t="shared" si="20"/>
        <v>מת"ם. מספר סניף: 130</v>
      </c>
      <c r="F1332" s="14" t="s">
        <v>4945</v>
      </c>
      <c r="G1332" s="14" t="s">
        <v>174</v>
      </c>
      <c r="H1332" s="14">
        <v>3190501</v>
      </c>
      <c r="I1332" s="14">
        <v>15078</v>
      </c>
      <c r="J1332" s="14" t="s">
        <v>4946</v>
      </c>
      <c r="K1332" s="14" t="s">
        <v>4947</v>
      </c>
      <c r="L1332" s="14" t="s">
        <v>4665</v>
      </c>
      <c r="M1332" s="14" t="s">
        <v>285</v>
      </c>
      <c r="N1332" s="14" t="s">
        <v>74</v>
      </c>
      <c r="O1332" s="14" t="s">
        <v>68</v>
      </c>
      <c r="P1332" s="14" t="s">
        <v>4948</v>
      </c>
      <c r="Q1332" s="14"/>
      <c r="R1332" s="14"/>
      <c r="S1332" s="14"/>
      <c r="T1332" s="14">
        <v>196594</v>
      </c>
      <c r="U1332" s="14">
        <v>743958</v>
      </c>
    </row>
    <row r="1333" spans="1:21">
      <c r="A1333" s="17">
        <v>31</v>
      </c>
      <c r="B1333" s="15" t="s">
        <v>4662</v>
      </c>
      <c r="C1333" s="17">
        <v>131</v>
      </c>
      <c r="D1333" s="14" t="s">
        <v>4504</v>
      </c>
      <c r="E1333" s="14" t="str">
        <f t="shared" si="20"/>
        <v>יוקנעם. מספר סניף: 131</v>
      </c>
      <c r="F1333" s="14" t="s">
        <v>3016</v>
      </c>
      <c r="G1333" s="14" t="s">
        <v>772</v>
      </c>
      <c r="H1333" s="14">
        <v>2069201</v>
      </c>
      <c r="I1333" s="14"/>
      <c r="J1333" s="14" t="s">
        <v>4949</v>
      </c>
      <c r="K1333" s="14" t="s">
        <v>4950</v>
      </c>
      <c r="L1333" s="14" t="s">
        <v>4665</v>
      </c>
      <c r="M1333" s="14" t="s">
        <v>66</v>
      </c>
      <c r="N1333" s="14"/>
      <c r="O1333" s="14" t="s">
        <v>84</v>
      </c>
      <c r="P1333" s="14" t="s">
        <v>4951</v>
      </c>
      <c r="Q1333" s="14"/>
      <c r="R1333" s="14"/>
      <c r="S1333" s="14"/>
      <c r="T1333" s="14">
        <v>208945</v>
      </c>
      <c r="U1333" s="14">
        <v>727663</v>
      </c>
    </row>
    <row r="1334" spans="1:21">
      <c r="A1334" s="17">
        <v>31</v>
      </c>
      <c r="B1334" s="15" t="s">
        <v>4662</v>
      </c>
      <c r="C1334" s="17">
        <v>132</v>
      </c>
      <c r="D1334" s="14" t="s">
        <v>4952</v>
      </c>
      <c r="E1334" s="14" t="str">
        <f t="shared" si="20"/>
        <v>אשקלון ברנע. מספר סניף: 132</v>
      </c>
      <c r="F1334" s="14" t="s">
        <v>4233</v>
      </c>
      <c r="G1334" s="14" t="s">
        <v>129</v>
      </c>
      <c r="H1334" s="14">
        <v>7822602</v>
      </c>
      <c r="I1334" s="14"/>
      <c r="J1334" s="14" t="s">
        <v>4953</v>
      </c>
      <c r="K1334" s="14" t="s">
        <v>4954</v>
      </c>
      <c r="L1334" s="14" t="s">
        <v>4665</v>
      </c>
      <c r="M1334" s="14" t="s">
        <v>66</v>
      </c>
      <c r="N1334" s="14"/>
      <c r="O1334" s="14" t="s">
        <v>68</v>
      </c>
      <c r="P1334" s="14" t="s">
        <v>4718</v>
      </c>
      <c r="Q1334" s="14"/>
      <c r="R1334" s="14"/>
      <c r="S1334" s="14"/>
      <c r="T1334" s="14">
        <v>161153</v>
      </c>
      <c r="U1334" s="14">
        <v>621859</v>
      </c>
    </row>
    <row r="1335" spans="1:21">
      <c r="A1335" s="17">
        <v>31</v>
      </c>
      <c r="B1335" s="15" t="s">
        <v>4662</v>
      </c>
      <c r="C1335" s="17">
        <v>134</v>
      </c>
      <c r="D1335" s="14" t="s">
        <v>1493</v>
      </c>
      <c r="E1335" s="14" t="str">
        <f t="shared" si="20"/>
        <v>קריית אילון. מספר סניף: 134</v>
      </c>
      <c r="F1335" s="14" t="s">
        <v>4955</v>
      </c>
      <c r="G1335" s="14" t="s">
        <v>72</v>
      </c>
      <c r="H1335" s="14">
        <v>5845909</v>
      </c>
      <c r="I1335" s="14"/>
      <c r="J1335" s="14" t="s">
        <v>4956</v>
      </c>
      <c r="K1335" s="14" t="s">
        <v>4957</v>
      </c>
      <c r="L1335" s="14" t="s">
        <v>4958</v>
      </c>
      <c r="M1335" s="14" t="s">
        <v>66</v>
      </c>
      <c r="N1335" s="14" t="s">
        <v>382</v>
      </c>
      <c r="O1335" s="14" t="s">
        <v>84</v>
      </c>
      <c r="P1335" s="14" t="s">
        <v>4959</v>
      </c>
      <c r="Q1335" s="14"/>
      <c r="R1335" s="14"/>
      <c r="S1335" s="14"/>
      <c r="T1335" s="14">
        <v>179347</v>
      </c>
      <c r="U1335" s="14">
        <v>657610</v>
      </c>
    </row>
    <row r="1336" spans="1:21">
      <c r="A1336" s="17">
        <v>31</v>
      </c>
      <c r="B1336" s="15" t="s">
        <v>4662</v>
      </c>
      <c r="C1336" s="17">
        <v>135</v>
      </c>
      <c r="D1336" s="14" t="s">
        <v>4960</v>
      </c>
      <c r="E1336" s="14" t="str">
        <f t="shared" si="20"/>
        <v>כפר סבא הירוקה. מספר סניף: 135</v>
      </c>
      <c r="F1336" s="14" t="s">
        <v>4961</v>
      </c>
      <c r="G1336" s="14" t="s">
        <v>101</v>
      </c>
      <c r="H1336" s="14">
        <v>4465142</v>
      </c>
      <c r="I1336" s="14"/>
      <c r="J1336" s="14" t="s">
        <v>4962</v>
      </c>
      <c r="K1336" s="14" t="s">
        <v>4963</v>
      </c>
      <c r="L1336" s="14" t="s">
        <v>4665</v>
      </c>
      <c r="M1336" s="14" t="s">
        <v>66</v>
      </c>
      <c r="N1336" s="14" t="s">
        <v>382</v>
      </c>
      <c r="O1336" s="14" t="s">
        <v>68</v>
      </c>
      <c r="P1336" s="14" t="s">
        <v>4964</v>
      </c>
      <c r="Q1336" s="14"/>
      <c r="R1336" s="14"/>
      <c r="S1336" s="14"/>
      <c r="T1336" s="14">
        <v>190082</v>
      </c>
      <c r="U1336" s="14">
        <v>677534</v>
      </c>
    </row>
    <row r="1337" spans="1:21">
      <c r="A1337" s="17">
        <v>31</v>
      </c>
      <c r="B1337" s="15" t="s">
        <v>4662</v>
      </c>
      <c r="C1337" s="17">
        <v>295</v>
      </c>
      <c r="D1337" s="14" t="s">
        <v>4965</v>
      </c>
      <c r="E1337" s="14" t="str">
        <f t="shared" si="20"/>
        <v>בינלאומי קול. מספר סניף: 295</v>
      </c>
      <c r="F1337" s="14" t="s">
        <v>4966</v>
      </c>
      <c r="G1337" s="14" t="s">
        <v>146</v>
      </c>
      <c r="H1337" s="14">
        <v>5270009</v>
      </c>
      <c r="I1337" s="14"/>
      <c r="J1337" s="14"/>
      <c r="K1337" s="14" t="s">
        <v>4967</v>
      </c>
      <c r="L1337" s="14" t="s">
        <v>4665</v>
      </c>
      <c r="M1337" s="14" t="s">
        <v>285</v>
      </c>
      <c r="N1337" s="14"/>
      <c r="O1337" s="14" t="s">
        <v>576</v>
      </c>
      <c r="P1337" s="14" t="s">
        <v>4968</v>
      </c>
      <c r="Q1337" s="14"/>
      <c r="R1337" s="14"/>
      <c r="S1337" s="14"/>
      <c r="T1337" s="14">
        <v>136180</v>
      </c>
      <c r="U1337" s="14">
        <v>666929</v>
      </c>
    </row>
    <row r="1338" spans="1:21">
      <c r="A1338" s="17">
        <v>31</v>
      </c>
      <c r="B1338" s="15" t="s">
        <v>4662</v>
      </c>
      <c r="C1338" s="17">
        <v>296</v>
      </c>
      <c r="D1338" s="14" t="s">
        <v>2381</v>
      </c>
      <c r="E1338" s="14" t="str">
        <f t="shared" si="20"/>
        <v>קופות גמל. מספר סניף: 296</v>
      </c>
      <c r="F1338" s="14" t="s">
        <v>4969</v>
      </c>
      <c r="G1338" s="14" t="s">
        <v>88</v>
      </c>
      <c r="H1338" s="14">
        <v>6655018</v>
      </c>
      <c r="I1338" s="14"/>
      <c r="J1338" s="14" t="s">
        <v>4970</v>
      </c>
      <c r="K1338" s="14" t="s">
        <v>4971</v>
      </c>
      <c r="L1338" s="14"/>
      <c r="M1338" s="14" t="s">
        <v>285</v>
      </c>
      <c r="N1338" s="14"/>
      <c r="O1338" s="14" t="s">
        <v>576</v>
      </c>
      <c r="P1338" s="14" t="s">
        <v>4968</v>
      </c>
      <c r="Q1338" s="14"/>
      <c r="R1338" s="14"/>
      <c r="S1338" s="14"/>
      <c r="T1338" s="14">
        <v>178265</v>
      </c>
      <c r="U1338" s="14">
        <v>662119</v>
      </c>
    </row>
    <row r="1339" spans="1:21">
      <c r="A1339" s="17">
        <v>31</v>
      </c>
      <c r="B1339" s="15" t="s">
        <v>4662</v>
      </c>
      <c r="C1339" s="17">
        <v>297</v>
      </c>
      <c r="D1339" s="14" t="s">
        <v>4972</v>
      </c>
      <c r="E1339" s="14" t="str">
        <f t="shared" si="20"/>
        <v>יחידה מרכזת. מספר סניף: 297</v>
      </c>
      <c r="F1339" s="14" t="s">
        <v>4803</v>
      </c>
      <c r="G1339" s="14" t="s">
        <v>88</v>
      </c>
      <c r="H1339" s="14">
        <v>6653208</v>
      </c>
      <c r="I1339" s="14"/>
      <c r="J1339" s="14" t="s">
        <v>4973</v>
      </c>
      <c r="K1339" s="14" t="s">
        <v>4974</v>
      </c>
      <c r="L1339" s="14"/>
      <c r="M1339" s="14" t="s">
        <v>285</v>
      </c>
      <c r="N1339" s="14"/>
      <c r="O1339" s="14" t="s">
        <v>576</v>
      </c>
      <c r="P1339" s="14" t="s">
        <v>4806</v>
      </c>
      <c r="Q1339" s="14"/>
      <c r="R1339" s="14"/>
      <c r="S1339" s="14"/>
      <c r="T1339" s="14">
        <v>178687</v>
      </c>
      <c r="U1339" s="14">
        <v>662144</v>
      </c>
    </row>
    <row r="1340" spans="1:21">
      <c r="A1340" s="17">
        <v>31</v>
      </c>
      <c r="B1340" s="15" t="s">
        <v>4662</v>
      </c>
      <c r="C1340" s="17">
        <v>298</v>
      </c>
      <c r="D1340" s="14" t="s">
        <v>4975</v>
      </c>
      <c r="E1340" s="14" t="str">
        <f t="shared" si="20"/>
        <v>הנהלת חשבונות ראשית. מספר סניף: 298</v>
      </c>
      <c r="F1340" s="14" t="s">
        <v>3343</v>
      </c>
      <c r="G1340" s="14" t="s">
        <v>88</v>
      </c>
      <c r="H1340" s="14">
        <v>6525101</v>
      </c>
      <c r="I1340" s="14"/>
      <c r="J1340" s="14" t="s">
        <v>4781</v>
      </c>
      <c r="K1340" s="14" t="s">
        <v>4976</v>
      </c>
      <c r="L1340" s="14"/>
      <c r="M1340" s="14" t="s">
        <v>285</v>
      </c>
      <c r="N1340" s="14"/>
      <c r="O1340" s="14" t="s">
        <v>576</v>
      </c>
      <c r="P1340" s="14" t="s">
        <v>4806</v>
      </c>
      <c r="Q1340" s="14"/>
      <c r="R1340" s="14"/>
      <c r="S1340" s="14"/>
      <c r="T1340" s="14">
        <v>178827</v>
      </c>
      <c r="U1340" s="14">
        <v>663428</v>
      </c>
    </row>
    <row r="1341" spans="1:21">
      <c r="A1341" s="17">
        <v>31</v>
      </c>
      <c r="B1341" s="15" t="s">
        <v>4662</v>
      </c>
      <c r="C1341" s="17">
        <v>914</v>
      </c>
      <c r="D1341" s="14" t="s">
        <v>4977</v>
      </c>
      <c r="E1341" s="14" t="str">
        <f t="shared" si="20"/>
        <v>קרית משה עסקים. מספר סניף: 914</v>
      </c>
      <c r="F1341" s="14" t="s">
        <v>4690</v>
      </c>
      <c r="G1341" s="14" t="s">
        <v>62</v>
      </c>
      <c r="H1341" s="14">
        <v>9546439</v>
      </c>
      <c r="I1341" s="14"/>
      <c r="J1341" s="14" t="s">
        <v>4978</v>
      </c>
      <c r="K1341" s="14" t="s">
        <v>4979</v>
      </c>
      <c r="L1341" s="14" t="s">
        <v>4665</v>
      </c>
      <c r="M1341" s="14" t="s">
        <v>285</v>
      </c>
      <c r="N1341" s="14" t="s">
        <v>74</v>
      </c>
      <c r="O1341" s="14" t="s">
        <v>68</v>
      </c>
      <c r="P1341" s="14" t="s">
        <v>4938</v>
      </c>
      <c r="Q1341" s="14" t="s">
        <v>4980</v>
      </c>
      <c r="R1341" s="14"/>
      <c r="S1341" s="14"/>
      <c r="T1341" s="14">
        <v>220636</v>
      </c>
      <c r="U1341" s="14">
        <v>631930</v>
      </c>
    </row>
    <row r="1342" spans="1:21">
      <c r="A1342" s="17">
        <v>31</v>
      </c>
      <c r="B1342" s="15" t="s">
        <v>4662</v>
      </c>
      <c r="C1342" s="17">
        <v>916</v>
      </c>
      <c r="D1342" s="14" t="s">
        <v>4981</v>
      </c>
      <c r="E1342" s="14" t="str">
        <f t="shared" si="20"/>
        <v>המרכז לבנקאות פרטית - צפון. מספר סניף: 916</v>
      </c>
      <c r="F1342" s="14" t="s">
        <v>4982</v>
      </c>
      <c r="G1342" s="14" t="s">
        <v>174</v>
      </c>
      <c r="H1342" s="14">
        <v>3463413</v>
      </c>
      <c r="I1342" s="14"/>
      <c r="J1342" s="14" t="s">
        <v>4983</v>
      </c>
      <c r="K1342" s="14" t="s">
        <v>4984</v>
      </c>
      <c r="L1342" s="14" t="s">
        <v>4665</v>
      </c>
      <c r="M1342" s="14" t="s">
        <v>285</v>
      </c>
      <c r="N1342" s="14" t="s">
        <v>74</v>
      </c>
      <c r="O1342" s="14" t="s">
        <v>68</v>
      </c>
      <c r="P1342" s="14" t="s">
        <v>4795</v>
      </c>
      <c r="Q1342" s="14"/>
      <c r="R1342" s="14"/>
      <c r="S1342" s="14"/>
      <c r="T1342" s="14">
        <v>199108</v>
      </c>
      <c r="U1342" s="14">
        <v>745457</v>
      </c>
    </row>
    <row r="1343" spans="1:21">
      <c r="A1343" s="17">
        <v>31</v>
      </c>
      <c r="B1343" s="15" t="s">
        <v>4662</v>
      </c>
      <c r="C1343" s="17">
        <v>998</v>
      </c>
      <c r="D1343" s="14" t="s">
        <v>4985</v>
      </c>
      <c r="E1343" s="14" t="str">
        <f t="shared" si="20"/>
        <v>שלוחת בנקאות פרטית ובינלאומית נתניה. מספר סניף: 998</v>
      </c>
      <c r="F1343" s="14" t="s">
        <v>4986</v>
      </c>
      <c r="G1343" s="14" t="s">
        <v>148</v>
      </c>
      <c r="H1343" s="14">
        <v>4227101</v>
      </c>
      <c r="I1343" s="14"/>
      <c r="J1343" s="14" t="s">
        <v>4987</v>
      </c>
      <c r="K1343" s="14" t="s">
        <v>4988</v>
      </c>
      <c r="L1343" s="14" t="s">
        <v>4665</v>
      </c>
      <c r="M1343" s="14" t="s">
        <v>285</v>
      </c>
      <c r="N1343" s="14"/>
      <c r="O1343" s="14" t="s">
        <v>68</v>
      </c>
      <c r="P1343" s="14" t="s">
        <v>4989</v>
      </c>
      <c r="Q1343" s="14" t="s">
        <v>4718</v>
      </c>
      <c r="R1343" s="14"/>
      <c r="S1343" s="14"/>
      <c r="T1343" s="14">
        <v>186266</v>
      </c>
      <c r="U1343" s="14">
        <v>693035</v>
      </c>
    </row>
    <row r="1344" spans="1:21">
      <c r="A1344" s="17">
        <v>34</v>
      </c>
      <c r="B1344" s="15" t="s">
        <v>22</v>
      </c>
      <c r="C1344" s="17">
        <v>1</v>
      </c>
      <c r="D1344" s="14" t="s">
        <v>174</v>
      </c>
      <c r="E1344" s="14" t="str">
        <f t="shared" si="20"/>
        <v>חיפה. מספר סניף: 1</v>
      </c>
      <c r="F1344" s="14" t="s">
        <v>4990</v>
      </c>
      <c r="G1344" s="14" t="s">
        <v>174</v>
      </c>
      <c r="H1344" s="14">
        <v>3326518</v>
      </c>
      <c r="I1344" s="14"/>
      <c r="J1344" s="14" t="s">
        <v>4991</v>
      </c>
      <c r="K1344" s="14" t="s">
        <v>4992</v>
      </c>
      <c r="L1344" s="14"/>
      <c r="M1344" s="14" t="s">
        <v>66</v>
      </c>
      <c r="N1344" s="14" t="s">
        <v>67</v>
      </c>
      <c r="O1344" s="14" t="s">
        <v>84</v>
      </c>
      <c r="P1344" s="14" t="s">
        <v>4993</v>
      </c>
      <c r="Q1344" s="14"/>
      <c r="R1344" s="14"/>
      <c r="S1344" s="14"/>
      <c r="T1344" s="14">
        <v>199896</v>
      </c>
      <c r="U1344" s="14">
        <v>747205</v>
      </c>
    </row>
    <row r="1345" spans="1:21">
      <c r="A1345" s="17">
        <v>34</v>
      </c>
      <c r="B1345" s="15" t="s">
        <v>22</v>
      </c>
      <c r="C1345" s="17">
        <v>2</v>
      </c>
      <c r="D1345" s="14" t="s">
        <v>1206</v>
      </c>
      <c r="E1345" s="14" t="str">
        <f t="shared" si="20"/>
        <v>נצרת. מספר סניף: 2</v>
      </c>
      <c r="F1345" s="14" t="s">
        <v>4994</v>
      </c>
      <c r="G1345" s="14" t="s">
        <v>1206</v>
      </c>
      <c r="H1345" s="14">
        <v>1641116</v>
      </c>
      <c r="I1345" s="14"/>
      <c r="J1345" s="14" t="s">
        <v>4995</v>
      </c>
      <c r="K1345" s="14" t="s">
        <v>4996</v>
      </c>
      <c r="L1345" s="14"/>
      <c r="M1345" s="14" t="s">
        <v>66</v>
      </c>
      <c r="N1345" s="14" t="s">
        <v>67</v>
      </c>
      <c r="O1345" s="14" t="s">
        <v>84</v>
      </c>
      <c r="P1345" s="14" t="s">
        <v>4997</v>
      </c>
      <c r="Q1345" s="14"/>
      <c r="R1345" s="14"/>
      <c r="S1345" s="14"/>
      <c r="T1345" s="14">
        <v>228078</v>
      </c>
      <c r="U1345" s="14">
        <v>733881</v>
      </c>
    </row>
    <row r="1346" spans="1:21">
      <c r="A1346" s="17">
        <v>34</v>
      </c>
      <c r="B1346" s="15" t="s">
        <v>22</v>
      </c>
      <c r="C1346" s="17">
        <v>3</v>
      </c>
      <c r="D1346" s="14" t="s">
        <v>4998</v>
      </c>
      <c r="E1346" s="14" t="str">
        <f t="shared" si="20"/>
        <v>ג'ת. מספר סניף: 3</v>
      </c>
      <c r="F1346" s="14" t="s">
        <v>4999</v>
      </c>
      <c r="G1346" s="14" t="s">
        <v>4998</v>
      </c>
      <c r="H1346" s="14">
        <v>3009100</v>
      </c>
      <c r="I1346" s="14"/>
      <c r="J1346" s="14" t="s">
        <v>5000</v>
      </c>
      <c r="K1346" s="14" t="s">
        <v>5001</v>
      </c>
      <c r="L1346" s="14"/>
      <c r="M1346" s="14" t="s">
        <v>285</v>
      </c>
      <c r="N1346" s="14" t="s">
        <v>74</v>
      </c>
      <c r="O1346" s="14" t="s">
        <v>84</v>
      </c>
      <c r="P1346" s="14" t="s">
        <v>1014</v>
      </c>
      <c r="Q1346" s="14"/>
      <c r="R1346" s="14"/>
      <c r="S1346" s="14"/>
      <c r="T1346" s="14">
        <v>203764</v>
      </c>
      <c r="U1346" s="14">
        <v>700594</v>
      </c>
    </row>
    <row r="1347" spans="1:21">
      <c r="A1347" s="17">
        <v>34</v>
      </c>
      <c r="B1347" s="15" t="s">
        <v>22</v>
      </c>
      <c r="C1347" s="17">
        <v>4</v>
      </c>
      <c r="D1347" s="14" t="s">
        <v>2589</v>
      </c>
      <c r="E1347" s="14" t="str">
        <f t="shared" ref="E1347:E1410" si="21">D1347&amp;"."&amp;" "&amp;"מספר סניף:"&amp;" "&amp;C1347</f>
        <v>מג'אר. מספר סניף: 4</v>
      </c>
      <c r="F1347" s="14" t="s">
        <v>5002</v>
      </c>
      <c r="G1347" s="14" t="s">
        <v>2589</v>
      </c>
      <c r="H1347" s="14">
        <v>2012100</v>
      </c>
      <c r="I1347" s="14"/>
      <c r="J1347" s="14" t="s">
        <v>5003</v>
      </c>
      <c r="K1347" s="14" t="s">
        <v>5004</v>
      </c>
      <c r="L1347" s="14"/>
      <c r="M1347" s="14" t="s">
        <v>66</v>
      </c>
      <c r="N1347" s="14" t="s">
        <v>74</v>
      </c>
      <c r="O1347" s="14" t="s">
        <v>84</v>
      </c>
      <c r="P1347" s="14" t="s">
        <v>5005</v>
      </c>
      <c r="Q1347" s="14"/>
      <c r="R1347" s="14"/>
      <c r="S1347" s="14"/>
      <c r="T1347" s="14">
        <v>240771</v>
      </c>
      <c r="U1347" s="14">
        <v>753776</v>
      </c>
    </row>
    <row r="1348" spans="1:21">
      <c r="A1348" s="17">
        <v>34</v>
      </c>
      <c r="B1348" s="15" t="s">
        <v>22</v>
      </c>
      <c r="C1348" s="17">
        <v>5</v>
      </c>
      <c r="D1348" s="14" t="s">
        <v>3039</v>
      </c>
      <c r="E1348" s="14" t="str">
        <f t="shared" si="21"/>
        <v>שפרעם. מספר סניף: 5</v>
      </c>
      <c r="F1348" s="14" t="s">
        <v>5006</v>
      </c>
      <c r="G1348" s="14" t="s">
        <v>3039</v>
      </c>
      <c r="H1348" s="14">
        <v>2020000</v>
      </c>
      <c r="I1348" s="14"/>
      <c r="J1348" s="14" t="s">
        <v>5007</v>
      </c>
      <c r="K1348" s="14" t="s">
        <v>5008</v>
      </c>
      <c r="L1348" s="14"/>
      <c r="M1348" s="14" t="s">
        <v>66</v>
      </c>
      <c r="N1348" s="14" t="s">
        <v>67</v>
      </c>
      <c r="O1348" s="14" t="s">
        <v>84</v>
      </c>
      <c r="P1348" s="14" t="s">
        <v>5009</v>
      </c>
      <c r="Q1348" s="14"/>
      <c r="R1348" s="14"/>
      <c r="S1348" s="14"/>
      <c r="T1348" s="14">
        <v>214685</v>
      </c>
      <c r="U1348" s="14">
        <v>746794</v>
      </c>
    </row>
    <row r="1349" spans="1:21">
      <c r="A1349" s="17">
        <v>34</v>
      </c>
      <c r="B1349" s="15" t="s">
        <v>22</v>
      </c>
      <c r="C1349" s="17">
        <v>6</v>
      </c>
      <c r="D1349" s="14" t="s">
        <v>2337</v>
      </c>
      <c r="E1349" s="14" t="str">
        <f t="shared" si="21"/>
        <v>סכנין. מספר סניף: 6</v>
      </c>
      <c r="F1349" s="14" t="s">
        <v>5010</v>
      </c>
      <c r="G1349" s="14" t="s">
        <v>2337</v>
      </c>
      <c r="H1349" s="14">
        <v>3081000</v>
      </c>
      <c r="I1349" s="14"/>
      <c r="J1349" s="14" t="s">
        <v>5011</v>
      </c>
      <c r="K1349" s="14" t="s">
        <v>5012</v>
      </c>
      <c r="L1349" s="14"/>
      <c r="M1349" s="14" t="s">
        <v>66</v>
      </c>
      <c r="N1349" s="14" t="s">
        <v>74</v>
      </c>
      <c r="O1349" s="14" t="s">
        <v>84</v>
      </c>
      <c r="P1349" s="14" t="s">
        <v>5013</v>
      </c>
      <c r="Q1349" s="14"/>
      <c r="R1349" s="14"/>
      <c r="S1349" s="14"/>
      <c r="T1349" s="14">
        <v>228236</v>
      </c>
      <c r="U1349" s="14">
        <v>752089</v>
      </c>
    </row>
    <row r="1350" spans="1:21">
      <c r="A1350" s="17">
        <v>34</v>
      </c>
      <c r="B1350" s="15" t="s">
        <v>22</v>
      </c>
      <c r="C1350" s="17">
        <v>7</v>
      </c>
      <c r="D1350" s="14" t="s">
        <v>2333</v>
      </c>
      <c r="E1350" s="14" t="str">
        <f t="shared" si="21"/>
        <v>כפר כנא. מספר סניף: 7</v>
      </c>
      <c r="F1350" s="14" t="s">
        <v>5014</v>
      </c>
      <c r="G1350" s="14" t="s">
        <v>2333</v>
      </c>
      <c r="H1350" s="14">
        <v>1693000</v>
      </c>
      <c r="I1350" s="14"/>
      <c r="J1350" s="14" t="s">
        <v>5015</v>
      </c>
      <c r="K1350" s="14" t="s">
        <v>5016</v>
      </c>
      <c r="L1350" s="14"/>
      <c r="M1350" s="14" t="s">
        <v>66</v>
      </c>
      <c r="N1350" s="14" t="s">
        <v>67</v>
      </c>
      <c r="O1350" s="14" t="s">
        <v>84</v>
      </c>
      <c r="P1350" s="14" t="s">
        <v>5017</v>
      </c>
      <c r="Q1350" s="14"/>
      <c r="R1350" s="14"/>
      <c r="S1350" s="14"/>
      <c r="T1350" s="14">
        <v>232139</v>
      </c>
      <c r="U1350" s="14">
        <v>738943</v>
      </c>
    </row>
    <row r="1351" spans="1:21">
      <c r="A1351" s="17">
        <v>34</v>
      </c>
      <c r="B1351" s="15" t="s">
        <v>22</v>
      </c>
      <c r="C1351" s="17">
        <v>8</v>
      </c>
      <c r="D1351" s="14" t="s">
        <v>2580</v>
      </c>
      <c r="E1351" s="14" t="str">
        <f t="shared" si="21"/>
        <v>כפר קרע. מספר סניף: 8</v>
      </c>
      <c r="F1351" s="14" t="s">
        <v>5018</v>
      </c>
      <c r="G1351" s="14" t="s">
        <v>2580</v>
      </c>
      <c r="H1351" s="14">
        <v>3007500</v>
      </c>
      <c r="I1351" s="14"/>
      <c r="J1351" s="14" t="s">
        <v>5019</v>
      </c>
      <c r="K1351" s="14" t="s">
        <v>5020</v>
      </c>
      <c r="L1351" s="14"/>
      <c r="M1351" s="14" t="s">
        <v>66</v>
      </c>
      <c r="N1351" s="14" t="s">
        <v>74</v>
      </c>
      <c r="O1351" s="14" t="s">
        <v>84</v>
      </c>
      <c r="P1351" s="14" t="s">
        <v>5021</v>
      </c>
      <c r="Q1351" s="14"/>
      <c r="R1351" s="14"/>
      <c r="S1351" s="14"/>
      <c r="T1351" s="14">
        <v>205343</v>
      </c>
      <c r="U1351" s="14">
        <v>712387</v>
      </c>
    </row>
    <row r="1352" spans="1:21">
      <c r="A1352" s="17">
        <v>34</v>
      </c>
      <c r="B1352" s="15" t="s">
        <v>22</v>
      </c>
      <c r="C1352" s="17">
        <v>9</v>
      </c>
      <c r="D1352" s="14" t="s">
        <v>5022</v>
      </c>
      <c r="E1352" s="14" t="str">
        <f t="shared" si="21"/>
        <v>נחף. מספר סניף: 9</v>
      </c>
      <c r="F1352" s="14" t="s">
        <v>5023</v>
      </c>
      <c r="G1352" s="14" t="s">
        <v>5022</v>
      </c>
      <c r="H1352" s="14">
        <v>2013700</v>
      </c>
      <c r="I1352" s="14"/>
      <c r="J1352" s="14" t="s">
        <v>5024</v>
      </c>
      <c r="K1352" s="14" t="s">
        <v>5025</v>
      </c>
      <c r="L1352" s="14"/>
      <c r="M1352" s="14" t="s">
        <v>66</v>
      </c>
      <c r="N1352" s="14" t="s">
        <v>74</v>
      </c>
      <c r="O1352" s="14" t="s">
        <v>84</v>
      </c>
      <c r="P1352" s="14" t="s">
        <v>5026</v>
      </c>
      <c r="Q1352" s="14"/>
      <c r="R1352" s="14"/>
      <c r="S1352" s="14"/>
      <c r="T1352" s="14">
        <v>230120</v>
      </c>
      <c r="U1352" s="14">
        <v>759987</v>
      </c>
    </row>
    <row r="1353" spans="1:21">
      <c r="A1353" s="17">
        <v>34</v>
      </c>
      <c r="B1353" s="15" t="s">
        <v>22</v>
      </c>
      <c r="C1353" s="17">
        <v>10</v>
      </c>
      <c r="D1353" s="14" t="s">
        <v>3633</v>
      </c>
      <c r="E1353" s="14" t="str">
        <f t="shared" si="21"/>
        <v>טורעאן. מספר סניף: 10</v>
      </c>
      <c r="F1353" s="14" t="s">
        <v>5027</v>
      </c>
      <c r="G1353" s="14" t="s">
        <v>3633</v>
      </c>
      <c r="H1353" s="14">
        <v>1695000</v>
      </c>
      <c r="I1353" s="14"/>
      <c r="J1353" s="14" t="s">
        <v>5028</v>
      </c>
      <c r="K1353" s="14" t="s">
        <v>5029</v>
      </c>
      <c r="L1353" s="14"/>
      <c r="M1353" s="14" t="s">
        <v>285</v>
      </c>
      <c r="N1353" s="14" t="s">
        <v>67</v>
      </c>
      <c r="O1353" s="14" t="s">
        <v>84</v>
      </c>
      <c r="P1353" s="14" t="s">
        <v>5030</v>
      </c>
      <c r="Q1353" s="14"/>
      <c r="R1353" s="14"/>
      <c r="S1353" s="14"/>
      <c r="T1353" s="14">
        <v>228078</v>
      </c>
      <c r="U1353" s="14">
        <v>733881</v>
      </c>
    </row>
    <row r="1354" spans="1:21">
      <c r="A1354" s="17">
        <v>34</v>
      </c>
      <c r="B1354" s="15" t="s">
        <v>22</v>
      </c>
      <c r="C1354" s="17">
        <v>11</v>
      </c>
      <c r="D1354" s="14" t="s">
        <v>5031</v>
      </c>
      <c r="E1354" s="14" t="str">
        <f t="shared" si="21"/>
        <v>מרכז אמידים. מספר סניף: 11</v>
      </c>
      <c r="F1354" s="14" t="s">
        <v>5032</v>
      </c>
      <c r="G1354" s="14" t="s">
        <v>1206</v>
      </c>
      <c r="H1354" s="14">
        <v>1641116</v>
      </c>
      <c r="I1354" s="14"/>
      <c r="J1354" s="14" t="s">
        <v>5033</v>
      </c>
      <c r="K1354" s="14" t="s">
        <v>5034</v>
      </c>
      <c r="L1354" s="14"/>
      <c r="M1354" s="14" t="s">
        <v>285</v>
      </c>
      <c r="N1354" s="14" t="s">
        <v>67</v>
      </c>
      <c r="O1354" s="14" t="s">
        <v>84</v>
      </c>
      <c r="P1354" s="14" t="s">
        <v>5035</v>
      </c>
      <c r="Q1354" s="14"/>
      <c r="R1354" s="14"/>
      <c r="S1354" s="14"/>
      <c r="T1354" s="14">
        <v>230828</v>
      </c>
      <c r="U1354" s="14">
        <v>734058</v>
      </c>
    </row>
    <row r="1355" spans="1:21">
      <c r="A1355" s="17">
        <v>34</v>
      </c>
      <c r="B1355" s="15" t="s">
        <v>22</v>
      </c>
      <c r="C1355" s="17">
        <v>12</v>
      </c>
      <c r="D1355" s="14" t="s">
        <v>5036</v>
      </c>
      <c r="E1355" s="14" t="str">
        <f t="shared" si="21"/>
        <v>בועיינה נוג'ידאת. מספר סניף: 12</v>
      </c>
      <c r="F1355" s="14" t="s">
        <v>5037</v>
      </c>
      <c r="G1355" s="14" t="s">
        <v>3851</v>
      </c>
      <c r="H1355" s="14">
        <v>1692400</v>
      </c>
      <c r="I1355" s="14"/>
      <c r="J1355" s="14" t="s">
        <v>5038</v>
      </c>
      <c r="K1355" s="14" t="s">
        <v>5039</v>
      </c>
      <c r="L1355" s="14"/>
      <c r="M1355" s="14" t="s">
        <v>66</v>
      </c>
      <c r="N1355" s="14" t="s">
        <v>67</v>
      </c>
      <c r="O1355" s="14" t="s">
        <v>84</v>
      </c>
      <c r="P1355" s="14" t="s">
        <v>5040</v>
      </c>
      <c r="Q1355" s="14"/>
      <c r="R1355" s="14"/>
      <c r="S1355" s="14"/>
      <c r="T1355" s="14">
        <v>234416</v>
      </c>
      <c r="U1355" s="14">
        <v>745769</v>
      </c>
    </row>
    <row r="1356" spans="1:21">
      <c r="A1356" s="17">
        <v>34</v>
      </c>
      <c r="B1356" s="15" t="s">
        <v>22</v>
      </c>
      <c r="C1356" s="17">
        <v>13</v>
      </c>
      <c r="D1356" s="14" t="s">
        <v>5041</v>
      </c>
      <c r="E1356" s="14" t="str">
        <f t="shared" si="21"/>
        <v>ריינה - משהד. מספר סניף: 13</v>
      </c>
      <c r="F1356" s="14" t="s">
        <v>5042</v>
      </c>
      <c r="G1356" s="14" t="s">
        <v>2304</v>
      </c>
      <c r="H1356" s="14">
        <v>1694000</v>
      </c>
      <c r="I1356" s="14"/>
      <c r="J1356" s="14" t="s">
        <v>5043</v>
      </c>
      <c r="K1356" s="14" t="s">
        <v>5044</v>
      </c>
      <c r="L1356" s="14"/>
      <c r="M1356" s="14" t="s">
        <v>285</v>
      </c>
      <c r="N1356" s="14" t="s">
        <v>67</v>
      </c>
      <c r="O1356" s="14" t="s">
        <v>84</v>
      </c>
      <c r="P1356" s="14" t="s">
        <v>5045</v>
      </c>
      <c r="Q1356" s="14"/>
      <c r="R1356" s="14"/>
      <c r="S1356" s="14"/>
      <c r="T1356" s="14">
        <v>229749</v>
      </c>
      <c r="U1356" s="14">
        <v>736026</v>
      </c>
    </row>
    <row r="1357" spans="1:21">
      <c r="A1357" s="17">
        <v>34</v>
      </c>
      <c r="B1357" s="15" t="s">
        <v>22</v>
      </c>
      <c r="C1357" s="17">
        <v>14</v>
      </c>
      <c r="D1357" s="14" t="s">
        <v>3740</v>
      </c>
      <c r="E1357" s="14" t="str">
        <f t="shared" si="21"/>
        <v>אכסאל. מספר סניף: 14</v>
      </c>
      <c r="F1357" s="14" t="s">
        <v>5046</v>
      </c>
      <c r="G1357" s="14" t="s">
        <v>3740</v>
      </c>
      <c r="H1357" s="14">
        <v>1692000</v>
      </c>
      <c r="I1357" s="14"/>
      <c r="J1357" s="14" t="s">
        <v>5047</v>
      </c>
      <c r="K1357" s="14" t="s">
        <v>5048</v>
      </c>
      <c r="L1357" s="14"/>
      <c r="M1357" s="14" t="s">
        <v>66</v>
      </c>
      <c r="N1357" s="14" t="s">
        <v>67</v>
      </c>
      <c r="O1357" s="14" t="s">
        <v>84</v>
      </c>
      <c r="P1357" s="14" t="s">
        <v>5049</v>
      </c>
      <c r="Q1357" s="14"/>
      <c r="R1357" s="14"/>
      <c r="S1357" s="14"/>
      <c r="T1357" s="14">
        <v>230783</v>
      </c>
      <c r="U1357" s="14">
        <v>732227</v>
      </c>
    </row>
    <row r="1358" spans="1:21">
      <c r="A1358" s="17">
        <v>34</v>
      </c>
      <c r="B1358" s="15" t="s">
        <v>22</v>
      </c>
      <c r="C1358" s="17">
        <v>15</v>
      </c>
      <c r="D1358" s="14" t="s">
        <v>2074</v>
      </c>
      <c r="E1358" s="14" t="str">
        <f t="shared" si="21"/>
        <v>כפר יאסיף. מספר סניף: 15</v>
      </c>
      <c r="F1358" s="14" t="s">
        <v>5014</v>
      </c>
      <c r="G1358" s="14" t="s">
        <v>2074</v>
      </c>
      <c r="H1358" s="14">
        <v>2490800</v>
      </c>
      <c r="I1358" s="14"/>
      <c r="J1358" s="14" t="s">
        <v>5050</v>
      </c>
      <c r="K1358" s="14" t="s">
        <v>5051</v>
      </c>
      <c r="L1358" s="14"/>
      <c r="M1358" s="14" t="s">
        <v>66</v>
      </c>
      <c r="N1358" s="14" t="s">
        <v>67</v>
      </c>
      <c r="O1358" s="14" t="s">
        <v>84</v>
      </c>
      <c r="P1358" s="14" t="s">
        <v>5052</v>
      </c>
      <c r="Q1358" s="14"/>
      <c r="R1358" s="14"/>
      <c r="S1358" s="14"/>
      <c r="T1358" s="14">
        <v>215813</v>
      </c>
      <c r="U1358" s="14">
        <v>762377</v>
      </c>
    </row>
    <row r="1359" spans="1:21">
      <c r="A1359" s="17">
        <v>34</v>
      </c>
      <c r="B1359" s="15" t="s">
        <v>22</v>
      </c>
      <c r="C1359" s="17">
        <v>16</v>
      </c>
      <c r="D1359" s="14" t="s">
        <v>3663</v>
      </c>
      <c r="E1359" s="14" t="str">
        <f t="shared" si="21"/>
        <v>ראמה. מספר סניף: 16</v>
      </c>
      <c r="F1359" s="14" t="s">
        <v>5053</v>
      </c>
      <c r="G1359" s="14" t="s">
        <v>3663</v>
      </c>
      <c r="H1359" s="14">
        <v>3005500</v>
      </c>
      <c r="I1359" s="14"/>
      <c r="J1359" s="14" t="s">
        <v>5054</v>
      </c>
      <c r="K1359" s="14" t="s">
        <v>5055</v>
      </c>
      <c r="L1359" s="14"/>
      <c r="M1359" s="14" t="s">
        <v>66</v>
      </c>
      <c r="N1359" s="14" t="s">
        <v>67</v>
      </c>
      <c r="O1359" s="14" t="s">
        <v>84</v>
      </c>
      <c r="P1359" s="14" t="s">
        <v>5056</v>
      </c>
      <c r="Q1359" s="14"/>
      <c r="R1359" s="14"/>
      <c r="S1359" s="14"/>
      <c r="T1359" s="14">
        <v>234658</v>
      </c>
      <c r="U1359" s="14">
        <v>760253</v>
      </c>
    </row>
    <row r="1360" spans="1:21">
      <c r="A1360" s="17">
        <v>34</v>
      </c>
      <c r="B1360" s="15" t="s">
        <v>22</v>
      </c>
      <c r="C1360" s="17">
        <v>17</v>
      </c>
      <c r="D1360" s="14" t="s">
        <v>557</v>
      </c>
      <c r="E1360" s="14" t="str">
        <f t="shared" si="21"/>
        <v>מעלות תרשיחא. מספר סניף: 17</v>
      </c>
      <c r="F1360" s="14" t="s">
        <v>5057</v>
      </c>
      <c r="G1360" s="14" t="s">
        <v>557</v>
      </c>
      <c r="H1360" s="14">
        <v>2495200</v>
      </c>
      <c r="I1360" s="14"/>
      <c r="J1360" s="14" t="s">
        <v>5058</v>
      </c>
      <c r="K1360" s="14" t="s">
        <v>5059</v>
      </c>
      <c r="L1360" s="14"/>
      <c r="M1360" s="14" t="s">
        <v>66</v>
      </c>
      <c r="N1360" s="14" t="s">
        <v>67</v>
      </c>
      <c r="O1360" s="14" t="s">
        <v>84</v>
      </c>
      <c r="P1360" s="14" t="s">
        <v>5060</v>
      </c>
      <c r="Q1360" s="14"/>
      <c r="R1360" s="14"/>
      <c r="S1360" s="14"/>
      <c r="T1360" s="14">
        <v>225307</v>
      </c>
      <c r="U1360" s="14">
        <v>768644</v>
      </c>
    </row>
    <row r="1361" spans="1:21">
      <c r="A1361" s="17">
        <v>34</v>
      </c>
      <c r="B1361" s="15" t="s">
        <v>22</v>
      </c>
      <c r="C1361" s="17">
        <v>18</v>
      </c>
      <c r="D1361" s="14" t="s">
        <v>2493</v>
      </c>
      <c r="E1361" s="14" t="str">
        <f t="shared" si="21"/>
        <v>אום אל פחם. מספר סניף: 18</v>
      </c>
      <c r="F1361" s="14" t="s">
        <v>5061</v>
      </c>
      <c r="G1361" s="14" t="s">
        <v>2493</v>
      </c>
      <c r="H1361" s="14">
        <v>3001000</v>
      </c>
      <c r="I1361" s="14"/>
      <c r="J1361" s="14" t="s">
        <v>5062</v>
      </c>
      <c r="K1361" s="14" t="s">
        <v>5063</v>
      </c>
      <c r="L1361" s="14"/>
      <c r="M1361" s="14" t="s">
        <v>66</v>
      </c>
      <c r="N1361" s="14" t="s">
        <v>74</v>
      </c>
      <c r="O1361" s="14" t="s">
        <v>84</v>
      </c>
      <c r="P1361" s="14" t="s">
        <v>5064</v>
      </c>
      <c r="Q1361" s="14"/>
      <c r="R1361" s="14"/>
      <c r="S1361" s="14"/>
      <c r="T1361" s="14">
        <v>214696</v>
      </c>
      <c r="U1361" s="14">
        <v>715146</v>
      </c>
    </row>
    <row r="1362" spans="1:21">
      <c r="A1362" s="17">
        <v>34</v>
      </c>
      <c r="B1362" s="15" t="s">
        <v>22</v>
      </c>
      <c r="C1362" s="17">
        <v>19</v>
      </c>
      <c r="D1362" s="14" t="s">
        <v>5065</v>
      </c>
      <c r="E1362" s="14" t="str">
        <f t="shared" si="21"/>
        <v>שאג'ור - אום אלפחם. מספר סניף: 19</v>
      </c>
      <c r="F1362" s="14" t="s">
        <v>5066</v>
      </c>
      <c r="G1362" s="14" t="s">
        <v>2493</v>
      </c>
      <c r="H1362" s="14">
        <v>3001000</v>
      </c>
      <c r="I1362" s="14"/>
      <c r="J1362" s="14" t="s">
        <v>5067</v>
      </c>
      <c r="K1362" s="14" t="s">
        <v>5068</v>
      </c>
      <c r="L1362" s="14"/>
      <c r="M1362" s="14" t="s">
        <v>66</v>
      </c>
      <c r="N1362" s="14" t="s">
        <v>74</v>
      </c>
      <c r="O1362" s="14" t="s">
        <v>84</v>
      </c>
      <c r="P1362" s="14" t="s">
        <v>5069</v>
      </c>
      <c r="Q1362" s="14"/>
      <c r="R1362" s="14"/>
      <c r="S1362" s="14"/>
      <c r="T1362" s="14">
        <v>214223</v>
      </c>
      <c r="U1362" s="14">
        <v>712987</v>
      </c>
    </row>
    <row r="1363" spans="1:21">
      <c r="A1363" s="17">
        <v>34</v>
      </c>
      <c r="B1363" s="15" t="s">
        <v>22</v>
      </c>
      <c r="C1363" s="17">
        <v>20</v>
      </c>
      <c r="D1363" s="14" t="s">
        <v>2250</v>
      </c>
      <c r="E1363" s="14" t="str">
        <f t="shared" si="21"/>
        <v>יפיע. מספר סניף: 20</v>
      </c>
      <c r="F1363" s="14" t="s">
        <v>5070</v>
      </c>
      <c r="G1363" s="14" t="s">
        <v>2250</v>
      </c>
      <c r="H1363" s="14">
        <v>1695500</v>
      </c>
      <c r="I1363" s="14"/>
      <c r="J1363" s="14" t="s">
        <v>5071</v>
      </c>
      <c r="K1363" s="14" t="s">
        <v>5072</v>
      </c>
      <c r="L1363" s="14"/>
      <c r="M1363" s="14" t="s">
        <v>66</v>
      </c>
      <c r="N1363" s="14" t="s">
        <v>67</v>
      </c>
      <c r="O1363" s="14" t="s">
        <v>84</v>
      </c>
      <c r="P1363" s="14" t="s">
        <v>5073</v>
      </c>
      <c r="Q1363" s="14"/>
      <c r="R1363" s="14"/>
      <c r="S1363" s="14"/>
      <c r="T1363" s="14">
        <v>225704</v>
      </c>
      <c r="U1363" s="14">
        <v>731887</v>
      </c>
    </row>
    <row r="1364" spans="1:21">
      <c r="A1364" s="17">
        <v>34</v>
      </c>
      <c r="B1364" s="15" t="s">
        <v>22</v>
      </c>
      <c r="C1364" s="17">
        <v>24</v>
      </c>
      <c r="D1364" s="14" t="s">
        <v>3877</v>
      </c>
      <c r="E1364" s="14" t="str">
        <f t="shared" si="21"/>
        <v>כאבול. מספר סניף: 24</v>
      </c>
      <c r="F1364" s="14" t="s">
        <v>5074</v>
      </c>
      <c r="G1364" s="14" t="s">
        <v>3877</v>
      </c>
      <c r="H1364" s="14">
        <v>2496300</v>
      </c>
      <c r="I1364" s="14"/>
      <c r="J1364" s="14" t="s">
        <v>5075</v>
      </c>
      <c r="K1364" s="14" t="s">
        <v>5076</v>
      </c>
      <c r="L1364" s="14"/>
      <c r="M1364" s="14" t="s">
        <v>66</v>
      </c>
      <c r="N1364" s="14" t="s">
        <v>74</v>
      </c>
      <c r="O1364" s="14" t="s">
        <v>84</v>
      </c>
      <c r="P1364" s="14" t="s">
        <v>1821</v>
      </c>
      <c r="Q1364" s="14"/>
      <c r="R1364" s="14"/>
      <c r="S1364" s="14"/>
      <c r="T1364" s="14">
        <v>219081</v>
      </c>
      <c r="U1364" s="14">
        <v>752970</v>
      </c>
    </row>
    <row r="1365" spans="1:21">
      <c r="A1365" s="17">
        <v>34</v>
      </c>
      <c r="B1365" s="15" t="s">
        <v>22</v>
      </c>
      <c r="C1365" s="17">
        <v>25</v>
      </c>
      <c r="D1365" s="14" t="s">
        <v>5077</v>
      </c>
      <c r="E1365" s="14" t="str">
        <f t="shared" si="21"/>
        <v>ספאפרה. מספר סניף: 25</v>
      </c>
      <c r="F1365" s="14" t="s">
        <v>5078</v>
      </c>
      <c r="G1365" s="14" t="s">
        <v>1206</v>
      </c>
      <c r="H1365" s="14">
        <v>1650400</v>
      </c>
      <c r="I1365" s="14"/>
      <c r="J1365" s="14" t="s">
        <v>5079</v>
      </c>
      <c r="K1365" s="14" t="s">
        <v>5080</v>
      </c>
      <c r="L1365" s="14"/>
      <c r="M1365" s="14" t="s">
        <v>66</v>
      </c>
      <c r="N1365" s="14" t="s">
        <v>67</v>
      </c>
      <c r="O1365" s="14" t="s">
        <v>84</v>
      </c>
      <c r="P1365" s="14" t="s">
        <v>5081</v>
      </c>
      <c r="Q1365" s="14"/>
      <c r="R1365" s="14"/>
      <c r="S1365" s="14"/>
      <c r="T1365" s="14">
        <v>228388</v>
      </c>
      <c r="U1365" s="14">
        <v>735267</v>
      </c>
    </row>
    <row r="1366" spans="1:21">
      <c r="A1366" s="17">
        <v>34</v>
      </c>
      <c r="B1366" s="15" t="s">
        <v>22</v>
      </c>
      <c r="C1366" s="17">
        <v>26</v>
      </c>
      <c r="D1366" s="14" t="s">
        <v>2218</v>
      </c>
      <c r="E1366" s="14" t="str">
        <f t="shared" si="21"/>
        <v>טמרה. מספר סניף: 26</v>
      </c>
      <c r="F1366" s="14" t="s">
        <v>5082</v>
      </c>
      <c r="G1366" s="14" t="s">
        <v>2218</v>
      </c>
      <c r="H1366" s="14">
        <v>3081100</v>
      </c>
      <c r="I1366" s="14"/>
      <c r="J1366" s="14" t="s">
        <v>5083</v>
      </c>
      <c r="K1366" s="14" t="s">
        <v>5084</v>
      </c>
      <c r="L1366" s="14"/>
      <c r="M1366" s="14" t="s">
        <v>66</v>
      </c>
      <c r="N1366" s="14" t="s">
        <v>74</v>
      </c>
      <c r="O1366" s="14" t="s">
        <v>84</v>
      </c>
      <c r="P1366" s="14" t="s">
        <v>5085</v>
      </c>
      <c r="Q1366" s="14"/>
      <c r="R1366" s="14"/>
      <c r="S1366" s="14"/>
      <c r="T1366" s="14">
        <v>219332</v>
      </c>
      <c r="U1366" s="14">
        <v>750829</v>
      </c>
    </row>
    <row r="1367" spans="1:21">
      <c r="A1367" s="17">
        <v>34</v>
      </c>
      <c r="B1367" s="15" t="s">
        <v>22</v>
      </c>
      <c r="C1367" s="17">
        <v>27</v>
      </c>
      <c r="D1367" s="14" t="s">
        <v>5086</v>
      </c>
      <c r="E1367" s="14" t="str">
        <f t="shared" si="21"/>
        <v>כפר ערערה. מספר סניף: 27</v>
      </c>
      <c r="F1367" s="14" t="s">
        <v>5014</v>
      </c>
      <c r="G1367" s="14" t="s">
        <v>5087</v>
      </c>
      <c r="H1367" s="14">
        <v>3002600</v>
      </c>
      <c r="I1367" s="14"/>
      <c r="J1367" s="14" t="s">
        <v>5088</v>
      </c>
      <c r="K1367" s="14" t="s">
        <v>5089</v>
      </c>
      <c r="L1367" s="14"/>
      <c r="M1367" s="14" t="s">
        <v>66</v>
      </c>
      <c r="N1367" s="14" t="s">
        <v>74</v>
      </c>
      <c r="O1367" s="14" t="s">
        <v>84</v>
      </c>
      <c r="P1367" s="14" t="s">
        <v>5090</v>
      </c>
      <c r="Q1367" s="14"/>
      <c r="R1367" s="14"/>
      <c r="S1367" s="14"/>
      <c r="T1367" s="14">
        <v>209387</v>
      </c>
      <c r="U1367" s="14">
        <v>711362</v>
      </c>
    </row>
    <row r="1368" spans="1:21">
      <c r="A1368" s="17">
        <v>34</v>
      </c>
      <c r="B1368" s="15" t="s">
        <v>22</v>
      </c>
      <c r="C1368" s="17">
        <v>28</v>
      </c>
      <c r="D1368" s="14" t="s">
        <v>5091</v>
      </c>
      <c r="E1368" s="14" t="str">
        <f t="shared" si="21"/>
        <v>כפר מנדא. מספר סניף: 28</v>
      </c>
      <c r="F1368" s="14" t="s">
        <v>5092</v>
      </c>
      <c r="G1368" s="14" t="s">
        <v>5091</v>
      </c>
      <c r="H1368" s="14">
        <v>1790700</v>
      </c>
      <c r="I1368" s="14"/>
      <c r="J1368" s="14" t="s">
        <v>5093</v>
      </c>
      <c r="K1368" s="14" t="s">
        <v>5094</v>
      </c>
      <c r="L1368" s="14"/>
      <c r="M1368" s="14" t="s">
        <v>66</v>
      </c>
      <c r="N1368" s="14" t="s">
        <v>74</v>
      </c>
      <c r="O1368" s="14" t="s">
        <v>84</v>
      </c>
      <c r="P1368" s="14" t="s">
        <v>5095</v>
      </c>
      <c r="Q1368" s="14"/>
      <c r="R1368" s="14"/>
      <c r="S1368" s="14"/>
      <c r="T1368" s="14">
        <v>224530</v>
      </c>
      <c r="U1368" s="14">
        <v>746407</v>
      </c>
    </row>
    <row r="1369" spans="1:21">
      <c r="A1369" s="17">
        <v>34</v>
      </c>
      <c r="B1369" s="15" t="s">
        <v>22</v>
      </c>
      <c r="C1369" s="17">
        <v>29</v>
      </c>
      <c r="D1369" s="14" t="s">
        <v>3600</v>
      </c>
      <c r="E1369" s="14" t="str">
        <f t="shared" si="21"/>
        <v>דבוריה. מספר סניף: 29</v>
      </c>
      <c r="F1369" s="14" t="s">
        <v>5096</v>
      </c>
      <c r="G1369" s="14" t="s">
        <v>3600</v>
      </c>
      <c r="H1369" s="14">
        <v>1691000</v>
      </c>
      <c r="I1369" s="14"/>
      <c r="J1369" s="14" t="s">
        <v>5097</v>
      </c>
      <c r="K1369" s="14" t="s">
        <v>5098</v>
      </c>
      <c r="L1369" s="14"/>
      <c r="M1369" s="14" t="s">
        <v>66</v>
      </c>
      <c r="N1369" s="14" t="s">
        <v>74</v>
      </c>
      <c r="O1369" s="14" t="s">
        <v>84</v>
      </c>
      <c r="P1369" s="14" t="s">
        <v>5099</v>
      </c>
      <c r="Q1369" s="14"/>
      <c r="R1369" s="14"/>
      <c r="S1369" s="14"/>
      <c r="T1369" s="14">
        <v>234843</v>
      </c>
      <c r="U1369" s="14">
        <v>733305</v>
      </c>
    </row>
    <row r="1370" spans="1:21">
      <c r="A1370" s="17">
        <v>34</v>
      </c>
      <c r="B1370" s="15" t="s">
        <v>22</v>
      </c>
      <c r="C1370" s="17">
        <v>31</v>
      </c>
      <c r="D1370" s="14" t="s">
        <v>5100</v>
      </c>
      <c r="E1370" s="14" t="str">
        <f t="shared" si="21"/>
        <v>מרכז מסחרי שפרעם. מספר סניף: 31</v>
      </c>
      <c r="F1370" s="14" t="s">
        <v>5101</v>
      </c>
      <c r="G1370" s="14" t="s">
        <v>3039</v>
      </c>
      <c r="H1370" s="14">
        <v>2020000</v>
      </c>
      <c r="I1370" s="14"/>
      <c r="J1370" s="14" t="s">
        <v>5102</v>
      </c>
      <c r="K1370" s="14" t="s">
        <v>5103</v>
      </c>
      <c r="L1370" s="14"/>
      <c r="M1370" s="14" t="s">
        <v>66</v>
      </c>
      <c r="N1370" s="14" t="s">
        <v>67</v>
      </c>
      <c r="O1370" s="14" t="s">
        <v>84</v>
      </c>
      <c r="P1370" s="14" t="s">
        <v>5104</v>
      </c>
      <c r="Q1370" s="14"/>
      <c r="R1370" s="14"/>
      <c r="S1370" s="14"/>
      <c r="T1370" s="14">
        <v>216580</v>
      </c>
      <c r="U1370" s="14">
        <v>745372</v>
      </c>
    </row>
    <row r="1371" spans="1:21">
      <c r="A1371" s="17">
        <v>34</v>
      </c>
      <c r="B1371" s="15" t="s">
        <v>22</v>
      </c>
      <c r="C1371" s="17">
        <v>32</v>
      </c>
      <c r="D1371" s="14" t="s">
        <v>3941</v>
      </c>
      <c r="E1371" s="14" t="str">
        <f t="shared" si="21"/>
        <v>אעבלין. מספר סניף: 32</v>
      </c>
      <c r="F1371" s="14" t="s">
        <v>3584</v>
      </c>
      <c r="G1371" s="14" t="s">
        <v>3941</v>
      </c>
      <c r="H1371" s="14">
        <v>3001200</v>
      </c>
      <c r="I1371" s="14"/>
      <c r="J1371" s="14" t="s">
        <v>5105</v>
      </c>
      <c r="K1371" s="14" t="s">
        <v>5106</v>
      </c>
      <c r="L1371" s="14"/>
      <c r="M1371" s="14" t="s">
        <v>285</v>
      </c>
      <c r="N1371" s="14" t="s">
        <v>67</v>
      </c>
      <c r="O1371" s="14" t="s">
        <v>84</v>
      </c>
      <c r="P1371" s="14" t="s">
        <v>5107</v>
      </c>
      <c r="Q1371" s="14"/>
      <c r="R1371" s="14"/>
      <c r="S1371" s="14"/>
      <c r="T1371" s="14">
        <v>218116</v>
      </c>
      <c r="U1371" s="14">
        <v>747453</v>
      </c>
    </row>
    <row r="1372" spans="1:21">
      <c r="A1372" s="17">
        <v>34</v>
      </c>
      <c r="B1372" s="15" t="s">
        <v>22</v>
      </c>
      <c r="C1372" s="17">
        <v>33</v>
      </c>
      <c r="D1372" s="14" t="s">
        <v>1986</v>
      </c>
      <c r="E1372" s="14" t="str">
        <f t="shared" si="21"/>
        <v>ירכא. מספר סניף: 33</v>
      </c>
      <c r="F1372" s="14" t="s">
        <v>5108</v>
      </c>
      <c r="G1372" s="14" t="s">
        <v>1986</v>
      </c>
      <c r="H1372" s="14">
        <v>2496700</v>
      </c>
      <c r="I1372" s="14"/>
      <c r="J1372" s="14" t="s">
        <v>5109</v>
      </c>
      <c r="K1372" s="14" t="s">
        <v>5110</v>
      </c>
      <c r="L1372" s="14"/>
      <c r="M1372" s="14" t="s">
        <v>66</v>
      </c>
      <c r="N1372" s="14" t="s">
        <v>74</v>
      </c>
      <c r="O1372" s="14" t="s">
        <v>84</v>
      </c>
      <c r="P1372" s="14" t="s">
        <v>5107</v>
      </c>
      <c r="Q1372" s="14"/>
      <c r="R1372" s="14"/>
      <c r="S1372" s="14"/>
      <c r="T1372" s="14">
        <v>220151</v>
      </c>
      <c r="U1372" s="14">
        <v>762052</v>
      </c>
    </row>
    <row r="1373" spans="1:21">
      <c r="A1373" s="17">
        <v>34</v>
      </c>
      <c r="B1373" s="15" t="s">
        <v>22</v>
      </c>
      <c r="C1373" s="17">
        <v>34</v>
      </c>
      <c r="D1373" s="14" t="s">
        <v>5111</v>
      </c>
      <c r="E1373" s="14" t="str">
        <f t="shared" si="21"/>
        <v>בית ג'אן. מספר סניף: 34</v>
      </c>
      <c r="F1373" s="14" t="s">
        <v>5002</v>
      </c>
      <c r="G1373" s="14" t="s">
        <v>5111</v>
      </c>
      <c r="H1373" s="14">
        <v>2499000</v>
      </c>
      <c r="I1373" s="14"/>
      <c r="J1373" s="14" t="s">
        <v>5112</v>
      </c>
      <c r="K1373" s="14" t="s">
        <v>5113</v>
      </c>
      <c r="L1373" s="14"/>
      <c r="M1373" s="14" t="s">
        <v>66</v>
      </c>
      <c r="N1373" s="14" t="s">
        <v>74</v>
      </c>
      <c r="O1373" s="14" t="s">
        <v>84</v>
      </c>
      <c r="P1373" s="14" t="s">
        <v>5114</v>
      </c>
      <c r="Q1373" s="14"/>
      <c r="R1373" s="14"/>
      <c r="S1373" s="14"/>
      <c r="T1373" s="14">
        <v>235988</v>
      </c>
      <c r="U1373" s="14">
        <v>763421</v>
      </c>
    </row>
    <row r="1374" spans="1:21">
      <c r="A1374" s="17">
        <v>34</v>
      </c>
      <c r="B1374" s="15" t="s">
        <v>22</v>
      </c>
      <c r="C1374" s="17">
        <v>35</v>
      </c>
      <c r="D1374" s="14" t="s">
        <v>5115</v>
      </c>
      <c r="E1374" s="14" t="str">
        <f t="shared" si="21"/>
        <v>גוש חלב. מספר סניף: 35</v>
      </c>
      <c r="F1374" s="14" t="s">
        <v>5108</v>
      </c>
      <c r="G1374" s="14" t="s">
        <v>5115</v>
      </c>
      <c r="H1374" s="14">
        <v>1387200</v>
      </c>
      <c r="I1374" s="14"/>
      <c r="J1374" s="14" t="s">
        <v>5116</v>
      </c>
      <c r="K1374" s="14" t="s">
        <v>5117</v>
      </c>
      <c r="L1374" s="14"/>
      <c r="M1374" s="14" t="s">
        <v>66</v>
      </c>
      <c r="N1374" s="14" t="s">
        <v>67</v>
      </c>
      <c r="O1374" s="14" t="s">
        <v>84</v>
      </c>
      <c r="P1374" s="14" t="s">
        <v>5107</v>
      </c>
      <c r="Q1374" s="14"/>
      <c r="R1374" s="14"/>
      <c r="S1374" s="14"/>
      <c r="T1374" s="14">
        <v>241900</v>
      </c>
      <c r="U1374" s="14">
        <v>770100</v>
      </c>
    </row>
    <row r="1375" spans="1:21">
      <c r="A1375" s="17">
        <v>34</v>
      </c>
      <c r="B1375" s="15" t="s">
        <v>22</v>
      </c>
      <c r="C1375" s="17">
        <v>36</v>
      </c>
      <c r="D1375" s="14" t="s">
        <v>2223</v>
      </c>
      <c r="E1375" s="14" t="str">
        <f t="shared" si="21"/>
        <v>עראבה. מספר סניף: 36</v>
      </c>
      <c r="F1375" s="14" t="s">
        <v>5108</v>
      </c>
      <c r="G1375" s="14" t="s">
        <v>2223</v>
      </c>
      <c r="H1375" s="14">
        <v>3081200</v>
      </c>
      <c r="I1375" s="14"/>
      <c r="J1375" s="14" t="s">
        <v>5118</v>
      </c>
      <c r="K1375" s="14" t="s">
        <v>5119</v>
      </c>
      <c r="L1375" s="14"/>
      <c r="M1375" s="14" t="s">
        <v>66</v>
      </c>
      <c r="N1375" s="14" t="s">
        <v>74</v>
      </c>
      <c r="O1375" s="14" t="s">
        <v>84</v>
      </c>
      <c r="P1375" s="14" t="s">
        <v>5120</v>
      </c>
      <c r="Q1375" s="14"/>
      <c r="R1375" s="14"/>
      <c r="S1375" s="14"/>
      <c r="T1375" s="14">
        <v>231881</v>
      </c>
      <c r="U1375" s="14">
        <v>750999</v>
      </c>
    </row>
    <row r="1376" spans="1:21">
      <c r="A1376" s="17">
        <v>34</v>
      </c>
      <c r="B1376" s="15" t="s">
        <v>22</v>
      </c>
      <c r="C1376" s="17">
        <v>38</v>
      </c>
      <c r="D1376" s="14" t="s">
        <v>5121</v>
      </c>
      <c r="E1376" s="14" t="str">
        <f t="shared" si="21"/>
        <v>דיר אל אסד-בענה. מספר סניף: 38</v>
      </c>
      <c r="F1376" s="14" t="s">
        <v>5108</v>
      </c>
      <c r="G1376" s="14" t="s">
        <v>3897</v>
      </c>
      <c r="H1376" s="14">
        <v>2018800</v>
      </c>
      <c r="I1376" s="14"/>
      <c r="J1376" s="14" t="s">
        <v>5122</v>
      </c>
      <c r="K1376" s="14" t="s">
        <v>5123</v>
      </c>
      <c r="L1376" s="14"/>
      <c r="M1376" s="14" t="s">
        <v>66</v>
      </c>
      <c r="N1376" s="14" t="s">
        <v>74</v>
      </c>
      <c r="O1376" s="14" t="s">
        <v>84</v>
      </c>
      <c r="P1376" s="14" t="s">
        <v>5124</v>
      </c>
      <c r="Q1376" s="14"/>
      <c r="R1376" s="14"/>
      <c r="S1376" s="14"/>
      <c r="T1376" s="14">
        <v>225438</v>
      </c>
      <c r="U1376" s="14">
        <v>759948</v>
      </c>
    </row>
    <row r="1377" spans="1:21">
      <c r="A1377" s="17">
        <v>34</v>
      </c>
      <c r="B1377" s="15" t="s">
        <v>22</v>
      </c>
      <c r="C1377" s="17">
        <v>41</v>
      </c>
      <c r="D1377" s="14" t="s">
        <v>5125</v>
      </c>
      <c r="E1377" s="14" t="str">
        <f t="shared" si="21"/>
        <v>פקיעין. מספר סניף: 41</v>
      </c>
      <c r="F1377" s="14" t="s">
        <v>5126</v>
      </c>
      <c r="G1377" s="14" t="s">
        <v>5125</v>
      </c>
      <c r="H1377" s="14">
        <v>2491400</v>
      </c>
      <c r="I1377" s="14"/>
      <c r="J1377" s="14" t="s">
        <v>5127</v>
      </c>
      <c r="K1377" s="14" t="s">
        <v>5128</v>
      </c>
      <c r="L1377" s="14"/>
      <c r="M1377" s="14" t="s">
        <v>285</v>
      </c>
      <c r="N1377" s="14" t="s">
        <v>74</v>
      </c>
      <c r="O1377" s="14" t="s">
        <v>84</v>
      </c>
      <c r="P1377" s="14" t="s">
        <v>5129</v>
      </c>
      <c r="Q1377" s="14"/>
      <c r="R1377" s="14"/>
      <c r="S1377" s="14"/>
      <c r="T1377" s="14">
        <v>231736</v>
      </c>
      <c r="U1377" s="14">
        <v>764585</v>
      </c>
    </row>
    <row r="1378" spans="1:21">
      <c r="A1378" s="17">
        <v>34</v>
      </c>
      <c r="B1378" s="15" t="s">
        <v>22</v>
      </c>
      <c r="C1378" s="17">
        <v>43</v>
      </c>
      <c r="D1378" s="14" t="s">
        <v>3935</v>
      </c>
      <c r="E1378" s="14" t="str">
        <f t="shared" si="21"/>
        <v>חרפיש. מספר סניף: 43</v>
      </c>
      <c r="F1378" s="14" t="s">
        <v>5108</v>
      </c>
      <c r="G1378" s="14" t="s">
        <v>3935</v>
      </c>
      <c r="H1378" s="14">
        <v>2515500</v>
      </c>
      <c r="I1378" s="14"/>
      <c r="J1378" s="14" t="s">
        <v>5130</v>
      </c>
      <c r="K1378" s="14" t="s">
        <v>5131</v>
      </c>
      <c r="L1378" s="14"/>
      <c r="M1378" s="14" t="s">
        <v>66</v>
      </c>
      <c r="N1378" s="14" t="s">
        <v>74</v>
      </c>
      <c r="O1378" s="14" t="s">
        <v>84</v>
      </c>
      <c r="P1378" s="14" t="s">
        <v>5132</v>
      </c>
      <c r="Q1378" s="14"/>
      <c r="R1378" s="14"/>
      <c r="S1378" s="14"/>
      <c r="T1378" s="14">
        <v>232787</v>
      </c>
      <c r="U1378" s="14">
        <v>769076</v>
      </c>
    </row>
    <row r="1379" spans="1:21">
      <c r="A1379" s="17">
        <v>34</v>
      </c>
      <c r="B1379" s="15" t="s">
        <v>22</v>
      </c>
      <c r="C1379" s="17">
        <v>47</v>
      </c>
      <c r="D1379" s="14" t="s">
        <v>5133</v>
      </c>
      <c r="E1379" s="14" t="str">
        <f t="shared" si="21"/>
        <v>ג'דיידה - מכר. מספר סניף: 47</v>
      </c>
      <c r="F1379" s="14" t="s">
        <v>5134</v>
      </c>
      <c r="G1379" s="14" t="s">
        <v>3772</v>
      </c>
      <c r="H1379" s="14">
        <v>2510500</v>
      </c>
      <c r="I1379" s="14"/>
      <c r="J1379" s="14" t="s">
        <v>5135</v>
      </c>
      <c r="K1379" s="14" t="s">
        <v>5136</v>
      </c>
      <c r="L1379" s="14"/>
      <c r="M1379" s="14" t="s">
        <v>285</v>
      </c>
      <c r="N1379" s="14" t="s">
        <v>67</v>
      </c>
      <c r="O1379" s="14" t="s">
        <v>84</v>
      </c>
      <c r="P1379" s="14" t="s">
        <v>5137</v>
      </c>
      <c r="Q1379" s="14"/>
      <c r="R1379" s="14"/>
      <c r="S1379" s="14"/>
      <c r="T1379" s="14">
        <v>228841</v>
      </c>
      <c r="U1379" s="14">
        <v>693585</v>
      </c>
    </row>
    <row r="1380" spans="1:21">
      <c r="A1380" s="17">
        <v>34</v>
      </c>
      <c r="B1380" s="15" t="s">
        <v>22</v>
      </c>
      <c r="C1380" s="17">
        <v>49</v>
      </c>
      <c r="D1380" s="14" t="s">
        <v>5138</v>
      </c>
      <c r="E1380" s="14" t="str">
        <f t="shared" si="21"/>
        <v>יחידת ביצוע מחלקת מט"י. מספר סניף: 49</v>
      </c>
      <c r="F1380" s="14" t="s">
        <v>5139</v>
      </c>
      <c r="G1380" s="14" t="s">
        <v>1046</v>
      </c>
      <c r="H1380" s="14">
        <v>3666016</v>
      </c>
      <c r="I1380" s="14"/>
      <c r="J1380" s="14" t="s">
        <v>5140</v>
      </c>
      <c r="K1380" s="14" t="s">
        <v>5141</v>
      </c>
      <c r="L1380" s="14"/>
      <c r="M1380" s="14" t="s">
        <v>285</v>
      </c>
      <c r="N1380" s="14" t="s">
        <v>74</v>
      </c>
      <c r="O1380" s="14" t="s">
        <v>576</v>
      </c>
      <c r="P1380" s="14" t="s">
        <v>1553</v>
      </c>
      <c r="Q1380" s="14"/>
      <c r="R1380" s="14"/>
      <c r="S1380" s="14"/>
      <c r="T1380" s="14">
        <v>203865</v>
      </c>
      <c r="U1380" s="14">
        <v>743194</v>
      </c>
    </row>
    <row r="1381" spans="1:21">
      <c r="A1381" s="17">
        <v>34</v>
      </c>
      <c r="B1381" s="15" t="s">
        <v>22</v>
      </c>
      <c r="C1381" s="17">
        <v>277</v>
      </c>
      <c r="D1381" s="14" t="s">
        <v>5142</v>
      </c>
      <c r="E1381" s="14" t="str">
        <f t="shared" si="21"/>
        <v>ג'ולס. מספר סניף: 277</v>
      </c>
      <c r="F1381" s="14" t="s">
        <v>5143</v>
      </c>
      <c r="G1381" s="14" t="s">
        <v>5144</v>
      </c>
      <c r="H1381" s="14">
        <v>2498000</v>
      </c>
      <c r="I1381" s="14"/>
      <c r="J1381" s="14" t="s">
        <v>5145</v>
      </c>
      <c r="K1381" s="14" t="s">
        <v>5146</v>
      </c>
      <c r="L1381" s="14"/>
      <c r="M1381" s="14" t="s">
        <v>66</v>
      </c>
      <c r="N1381" s="14" t="s">
        <v>74</v>
      </c>
      <c r="O1381" s="14" t="s">
        <v>84</v>
      </c>
      <c r="P1381" s="14" t="s">
        <v>5147</v>
      </c>
      <c r="Q1381" s="14"/>
      <c r="R1381" s="14"/>
      <c r="S1381" s="14"/>
      <c r="T1381" s="14">
        <v>217800</v>
      </c>
      <c r="U1381" s="14">
        <v>761000</v>
      </c>
    </row>
    <row r="1382" spans="1:21">
      <c r="A1382" s="17">
        <v>39</v>
      </c>
      <c r="B1382" s="15" t="s">
        <v>5148</v>
      </c>
      <c r="C1382" s="17">
        <v>1</v>
      </c>
      <c r="D1382" s="14" t="s">
        <v>5148</v>
      </c>
      <c r="E1382" s="14" t="str">
        <f t="shared" si="21"/>
        <v>SBI State Bank of India. מספר סניף: 1</v>
      </c>
      <c r="F1382" s="14" t="s">
        <v>5149</v>
      </c>
      <c r="G1382" s="14" t="s">
        <v>146</v>
      </c>
      <c r="H1382" s="14">
        <v>52520</v>
      </c>
      <c r="I1382" s="14"/>
      <c r="J1382" s="14" t="s">
        <v>5150</v>
      </c>
      <c r="K1382" s="14" t="s">
        <v>5151</v>
      </c>
      <c r="L1382" s="14"/>
      <c r="M1382" s="14" t="s">
        <v>285</v>
      </c>
      <c r="N1382" s="14"/>
      <c r="O1382" s="14" t="s">
        <v>84</v>
      </c>
      <c r="P1382" s="14" t="s">
        <v>5152</v>
      </c>
      <c r="Q1382" s="14"/>
      <c r="R1382" s="14"/>
      <c r="S1382" s="14"/>
      <c r="T1382" s="14"/>
      <c r="U1382" s="14"/>
    </row>
    <row r="1383" spans="1:21">
      <c r="A1383" s="17">
        <v>46</v>
      </c>
      <c r="B1383" s="15" t="s">
        <v>20</v>
      </c>
      <c r="C1383" s="17">
        <v>2</v>
      </c>
      <c r="D1383" s="14" t="s">
        <v>5153</v>
      </c>
      <c r="E1383" s="14" t="str">
        <f t="shared" si="21"/>
        <v>שלוחת אורנים - סניף חיפה. מספר סניף: 2</v>
      </c>
      <c r="F1383" s="14" t="s">
        <v>5154</v>
      </c>
      <c r="G1383" s="14" t="s">
        <v>353</v>
      </c>
      <c r="H1383" s="14">
        <v>3600600</v>
      </c>
      <c r="I1383" s="14"/>
      <c r="J1383" s="14" t="s">
        <v>5155</v>
      </c>
      <c r="K1383" s="14" t="s">
        <v>5156</v>
      </c>
      <c r="L1383" s="14"/>
      <c r="M1383" s="14" t="s">
        <v>285</v>
      </c>
      <c r="N1383" s="14" t="s">
        <v>74</v>
      </c>
      <c r="O1383" s="14" t="s">
        <v>68</v>
      </c>
      <c r="P1383" s="14" t="s">
        <v>3769</v>
      </c>
      <c r="Q1383" s="14"/>
      <c r="R1383" s="14"/>
      <c r="S1383" s="14"/>
      <c r="T1383" s="14">
        <v>210537</v>
      </c>
      <c r="U1383" s="14">
        <v>735410</v>
      </c>
    </row>
    <row r="1384" spans="1:21">
      <c r="A1384" s="17">
        <v>46</v>
      </c>
      <c r="B1384" s="15" t="s">
        <v>20</v>
      </c>
      <c r="C1384" s="17">
        <v>5</v>
      </c>
      <c r="D1384" s="14" t="s">
        <v>5157</v>
      </c>
      <c r="E1384" s="14" t="str">
        <f t="shared" si="21"/>
        <v>עירון. מספר סניף: 5</v>
      </c>
      <c r="F1384" s="14" t="s">
        <v>5158</v>
      </c>
      <c r="G1384" s="14" t="s">
        <v>2580</v>
      </c>
      <c r="H1384" s="14">
        <v>3007500</v>
      </c>
      <c r="I1384" s="14"/>
      <c r="J1384" s="14" t="s">
        <v>5159</v>
      </c>
      <c r="K1384" s="14" t="s">
        <v>5160</v>
      </c>
      <c r="L1384" s="14"/>
      <c r="M1384" s="14" t="s">
        <v>285</v>
      </c>
      <c r="N1384" s="14" t="s">
        <v>74</v>
      </c>
      <c r="O1384" s="14" t="s">
        <v>68</v>
      </c>
      <c r="P1384" s="14" t="s">
        <v>5161</v>
      </c>
      <c r="Q1384" s="14"/>
      <c r="R1384" s="14"/>
      <c r="S1384" s="14"/>
      <c r="T1384" s="14">
        <v>206232</v>
      </c>
      <c r="U1384" s="14">
        <v>711567</v>
      </c>
    </row>
    <row r="1385" spans="1:21">
      <c r="A1385" s="17">
        <v>46</v>
      </c>
      <c r="B1385" s="15" t="s">
        <v>20</v>
      </c>
      <c r="C1385" s="17">
        <v>501</v>
      </c>
      <c r="D1385" s="14" t="s">
        <v>157</v>
      </c>
      <c r="E1385" s="14" t="str">
        <f t="shared" si="21"/>
        <v>ראשון לציון. מספר סניף: 501</v>
      </c>
      <c r="F1385" s="14" t="s">
        <v>5162</v>
      </c>
      <c r="G1385" s="14" t="s">
        <v>157</v>
      </c>
      <c r="H1385" s="14">
        <v>7529021</v>
      </c>
      <c r="I1385" s="14">
        <v>20</v>
      </c>
      <c r="J1385" s="14" t="s">
        <v>5163</v>
      </c>
      <c r="K1385" s="14" t="s">
        <v>5164</v>
      </c>
      <c r="L1385" s="14"/>
      <c r="M1385" s="14" t="s">
        <v>66</v>
      </c>
      <c r="N1385" s="14" t="s">
        <v>74</v>
      </c>
      <c r="O1385" s="14" t="s">
        <v>84</v>
      </c>
      <c r="P1385" s="14" t="s">
        <v>5165</v>
      </c>
      <c r="Q1385" s="14"/>
      <c r="R1385" s="14"/>
      <c r="S1385" s="14"/>
      <c r="T1385" s="14">
        <v>181550</v>
      </c>
      <c r="U1385" s="14">
        <v>652680</v>
      </c>
    </row>
    <row r="1386" spans="1:21">
      <c r="A1386" s="17">
        <v>46</v>
      </c>
      <c r="B1386" s="15" t="s">
        <v>20</v>
      </c>
      <c r="C1386" s="17">
        <v>502</v>
      </c>
      <c r="D1386" s="14" t="s">
        <v>101</v>
      </c>
      <c r="E1386" s="14" t="str">
        <f t="shared" si="21"/>
        <v>כפר סבא. מספר סניף: 502</v>
      </c>
      <c r="F1386" s="14" t="s">
        <v>1201</v>
      </c>
      <c r="G1386" s="14" t="s">
        <v>101</v>
      </c>
      <c r="H1386" s="14">
        <v>4425033</v>
      </c>
      <c r="I1386" s="14">
        <v>197</v>
      </c>
      <c r="J1386" s="14" t="s">
        <v>5166</v>
      </c>
      <c r="K1386" s="14" t="s">
        <v>5167</v>
      </c>
      <c r="L1386" s="14"/>
      <c r="M1386" s="14" t="s">
        <v>66</v>
      </c>
      <c r="N1386" s="14" t="s">
        <v>74</v>
      </c>
      <c r="O1386" s="14" t="s">
        <v>84</v>
      </c>
      <c r="P1386" s="14" t="s">
        <v>5165</v>
      </c>
      <c r="Q1386" s="14"/>
      <c r="R1386" s="14"/>
      <c r="S1386" s="14"/>
      <c r="T1386" s="14">
        <v>191075</v>
      </c>
      <c r="U1386" s="14">
        <v>675884</v>
      </c>
    </row>
    <row r="1387" spans="1:21">
      <c r="A1387" s="17">
        <v>46</v>
      </c>
      <c r="B1387" s="15" t="s">
        <v>20</v>
      </c>
      <c r="C1387" s="17">
        <v>503</v>
      </c>
      <c r="D1387" s="14" t="s">
        <v>88</v>
      </c>
      <c r="E1387" s="14" t="str">
        <f t="shared" si="21"/>
        <v>תל אביב. מספר סניף: 503</v>
      </c>
      <c r="F1387" s="14" t="s">
        <v>5168</v>
      </c>
      <c r="G1387" s="14" t="s">
        <v>88</v>
      </c>
      <c r="H1387" s="14">
        <v>6578518</v>
      </c>
      <c r="I1387" s="14">
        <v>2639</v>
      </c>
      <c r="J1387" s="14" t="s">
        <v>5169</v>
      </c>
      <c r="K1387" s="14" t="s">
        <v>5170</v>
      </c>
      <c r="L1387" s="14"/>
      <c r="M1387" s="14" t="s">
        <v>66</v>
      </c>
      <c r="N1387" s="14" t="s">
        <v>74</v>
      </c>
      <c r="O1387" s="14" t="s">
        <v>84</v>
      </c>
      <c r="P1387" s="14" t="s">
        <v>5165</v>
      </c>
      <c r="Q1387" s="14"/>
      <c r="R1387" s="14"/>
      <c r="S1387" s="14"/>
      <c r="T1387" s="14">
        <v>179112</v>
      </c>
      <c r="U1387" s="14">
        <v>663663</v>
      </c>
    </row>
    <row r="1388" spans="1:21">
      <c r="A1388" s="17">
        <v>46</v>
      </c>
      <c r="B1388" s="15" t="s">
        <v>20</v>
      </c>
      <c r="C1388" s="17">
        <v>504</v>
      </c>
      <c r="D1388" s="14" t="s">
        <v>241</v>
      </c>
      <c r="E1388" s="14" t="str">
        <f t="shared" si="21"/>
        <v>כרמיאל. מספר סניף: 504</v>
      </c>
      <c r="F1388" s="14" t="s">
        <v>5171</v>
      </c>
      <c r="G1388" s="14" t="s">
        <v>241</v>
      </c>
      <c r="H1388" s="14">
        <v>2100000</v>
      </c>
      <c r="I1388" s="14"/>
      <c r="J1388" s="14" t="s">
        <v>5172</v>
      </c>
      <c r="K1388" s="14" t="s">
        <v>5173</v>
      </c>
      <c r="L1388" s="14"/>
      <c r="M1388" s="14" t="s">
        <v>285</v>
      </c>
      <c r="N1388" s="14" t="s">
        <v>67</v>
      </c>
      <c r="O1388" s="14" t="s">
        <v>68</v>
      </c>
      <c r="P1388" s="14" t="s">
        <v>5165</v>
      </c>
      <c r="Q1388" s="14"/>
      <c r="R1388" s="14"/>
      <c r="S1388" s="14"/>
      <c r="T1388" s="14">
        <v>230720</v>
      </c>
      <c r="U1388" s="14">
        <v>759186</v>
      </c>
    </row>
    <row r="1389" spans="1:21">
      <c r="A1389" s="17">
        <v>46</v>
      </c>
      <c r="B1389" s="15" t="s">
        <v>20</v>
      </c>
      <c r="C1389" s="17">
        <v>505</v>
      </c>
      <c r="D1389" s="14" t="s">
        <v>880</v>
      </c>
      <c r="E1389" s="14" t="str">
        <f t="shared" si="21"/>
        <v>יפו. מספר סניף: 505</v>
      </c>
      <c r="F1389" s="14" t="s">
        <v>5174</v>
      </c>
      <c r="G1389" s="14" t="s">
        <v>88</v>
      </c>
      <c r="H1389" s="14">
        <v>6804107</v>
      </c>
      <c r="I1389" s="14"/>
      <c r="J1389" s="14" t="s">
        <v>5175</v>
      </c>
      <c r="K1389" s="14" t="s">
        <v>5176</v>
      </c>
      <c r="L1389" s="14"/>
      <c r="M1389" s="14" t="s">
        <v>66</v>
      </c>
      <c r="N1389" s="14" t="s">
        <v>74</v>
      </c>
      <c r="O1389" s="14" t="s">
        <v>68</v>
      </c>
      <c r="P1389" s="14" t="s">
        <v>5165</v>
      </c>
      <c r="Q1389" s="14"/>
      <c r="R1389" s="14"/>
      <c r="S1389" s="14"/>
      <c r="T1389" s="14">
        <v>176715</v>
      </c>
      <c r="U1389" s="14">
        <v>661080</v>
      </c>
    </row>
    <row r="1390" spans="1:21">
      <c r="A1390" s="17">
        <v>46</v>
      </c>
      <c r="B1390" s="15" t="s">
        <v>20</v>
      </c>
      <c r="C1390" s="17">
        <v>506</v>
      </c>
      <c r="D1390" s="14" t="s">
        <v>3039</v>
      </c>
      <c r="E1390" s="14" t="str">
        <f t="shared" si="21"/>
        <v>שפרעם. מספר סניף: 506</v>
      </c>
      <c r="F1390" s="14" t="s">
        <v>5177</v>
      </c>
      <c r="G1390" s="14" t="s">
        <v>3039</v>
      </c>
      <c r="H1390" s="14">
        <v>2020000</v>
      </c>
      <c r="I1390" s="14"/>
      <c r="J1390" s="14" t="s">
        <v>5178</v>
      </c>
      <c r="K1390" s="14" t="s">
        <v>5179</v>
      </c>
      <c r="L1390" s="14"/>
      <c r="M1390" s="14" t="s">
        <v>285</v>
      </c>
      <c r="N1390" s="14" t="s">
        <v>74</v>
      </c>
      <c r="O1390" s="14" t="s">
        <v>84</v>
      </c>
      <c r="P1390" s="14" t="s">
        <v>1787</v>
      </c>
      <c r="Q1390" s="14"/>
      <c r="R1390" s="14"/>
      <c r="S1390" s="14"/>
      <c r="T1390" s="14">
        <v>214684</v>
      </c>
      <c r="U1390" s="14">
        <v>746694</v>
      </c>
    </row>
    <row r="1391" spans="1:21">
      <c r="A1391" s="17">
        <v>46</v>
      </c>
      <c r="B1391" s="15" t="s">
        <v>20</v>
      </c>
      <c r="C1391" s="17">
        <v>507</v>
      </c>
      <c r="D1391" s="14" t="s">
        <v>146</v>
      </c>
      <c r="E1391" s="14" t="str">
        <f t="shared" si="21"/>
        <v>רמת גן. מספר סניף: 507</v>
      </c>
      <c r="F1391" s="14" t="s">
        <v>5180</v>
      </c>
      <c r="G1391" s="14" t="s">
        <v>146</v>
      </c>
      <c r="H1391" s="14">
        <v>5245105</v>
      </c>
      <c r="I1391" s="14"/>
      <c r="J1391" s="14" t="s">
        <v>5181</v>
      </c>
      <c r="K1391" s="14" t="s">
        <v>5182</v>
      </c>
      <c r="L1391" s="14"/>
      <c r="M1391" s="14" t="s">
        <v>66</v>
      </c>
      <c r="N1391" s="14" t="s">
        <v>74</v>
      </c>
      <c r="O1391" s="14" t="s">
        <v>84</v>
      </c>
      <c r="P1391" s="14" t="s">
        <v>5183</v>
      </c>
      <c r="Q1391" s="14"/>
      <c r="R1391" s="14"/>
      <c r="S1391" s="14"/>
      <c r="T1391" s="14">
        <v>182697</v>
      </c>
      <c r="U1391" s="14">
        <v>665203</v>
      </c>
    </row>
    <row r="1392" spans="1:21">
      <c r="A1392" s="17">
        <v>46</v>
      </c>
      <c r="B1392" s="15" t="s">
        <v>20</v>
      </c>
      <c r="C1392" s="17">
        <v>508</v>
      </c>
      <c r="D1392" s="14" t="s">
        <v>148</v>
      </c>
      <c r="E1392" s="14" t="str">
        <f t="shared" si="21"/>
        <v>נתניה. מספר סניף: 508</v>
      </c>
      <c r="F1392" s="14" t="s">
        <v>5184</v>
      </c>
      <c r="G1392" s="14" t="s">
        <v>148</v>
      </c>
      <c r="H1392" s="14">
        <v>4240528</v>
      </c>
      <c r="I1392" s="14">
        <v>1711</v>
      </c>
      <c r="J1392" s="14" t="s">
        <v>5185</v>
      </c>
      <c r="K1392" s="14" t="s">
        <v>5186</v>
      </c>
      <c r="L1392" s="14"/>
      <c r="M1392" s="14" t="s">
        <v>66</v>
      </c>
      <c r="N1392" s="14" t="s">
        <v>74</v>
      </c>
      <c r="O1392" s="14" t="s">
        <v>84</v>
      </c>
      <c r="P1392" s="14" t="s">
        <v>5165</v>
      </c>
      <c r="Q1392" s="14"/>
      <c r="R1392" s="14"/>
      <c r="S1392" s="14"/>
      <c r="T1392" s="14">
        <v>186447</v>
      </c>
      <c r="U1392" s="14">
        <v>692983</v>
      </c>
    </row>
    <row r="1393" spans="1:21">
      <c r="A1393" s="17">
        <v>46</v>
      </c>
      <c r="B1393" s="15" t="s">
        <v>20</v>
      </c>
      <c r="C1393" s="17">
        <v>509</v>
      </c>
      <c r="D1393" s="14" t="s">
        <v>107</v>
      </c>
      <c r="E1393" s="14" t="str">
        <f t="shared" si="21"/>
        <v>פתח תקוה. מספר סניף: 509</v>
      </c>
      <c r="F1393" s="14" t="s">
        <v>5187</v>
      </c>
      <c r="G1393" s="14" t="s">
        <v>107</v>
      </c>
      <c r="H1393" s="14">
        <v>4936163</v>
      </c>
      <c r="I1393" s="14">
        <v>82</v>
      </c>
      <c r="J1393" s="14" t="s">
        <v>5188</v>
      </c>
      <c r="K1393" s="14" t="s">
        <v>5189</v>
      </c>
      <c r="L1393" s="14"/>
      <c r="M1393" s="14" t="s">
        <v>285</v>
      </c>
      <c r="N1393" s="14" t="s">
        <v>74</v>
      </c>
      <c r="O1393" s="14" t="s">
        <v>84</v>
      </c>
      <c r="P1393" s="14" t="s">
        <v>5165</v>
      </c>
      <c r="Q1393" s="14"/>
      <c r="R1393" s="14"/>
      <c r="S1393" s="14"/>
      <c r="T1393" s="14">
        <v>189505</v>
      </c>
      <c r="U1393" s="14">
        <v>666100</v>
      </c>
    </row>
    <row r="1394" spans="1:21">
      <c r="A1394" s="17">
        <v>46</v>
      </c>
      <c r="B1394" s="15" t="s">
        <v>20</v>
      </c>
      <c r="C1394" s="17">
        <v>510</v>
      </c>
      <c r="D1394" s="14" t="s">
        <v>5190</v>
      </c>
      <c r="E1394" s="14" t="str">
        <f t="shared" si="21"/>
        <v>שלוחת עכו. מספר סניף: 510</v>
      </c>
      <c r="F1394" s="14" t="s">
        <v>5191</v>
      </c>
      <c r="G1394" s="14" t="s">
        <v>1196</v>
      </c>
      <c r="H1394" s="14">
        <v>2452002</v>
      </c>
      <c r="I1394" s="14"/>
      <c r="J1394" s="14" t="s">
        <v>5192</v>
      </c>
      <c r="K1394" s="14" t="s">
        <v>5193</v>
      </c>
      <c r="L1394" s="14"/>
      <c r="M1394" s="14" t="s">
        <v>285</v>
      </c>
      <c r="N1394" s="14" t="s">
        <v>74</v>
      </c>
      <c r="O1394" s="14" t="s">
        <v>68</v>
      </c>
      <c r="P1394" s="14" t="s">
        <v>5194</v>
      </c>
      <c r="Q1394" s="14"/>
      <c r="R1394" s="14"/>
      <c r="S1394" s="14"/>
      <c r="T1394" s="14">
        <v>208836</v>
      </c>
      <c r="U1394" s="14">
        <v>756012</v>
      </c>
    </row>
    <row r="1395" spans="1:21">
      <c r="A1395" s="17">
        <v>46</v>
      </c>
      <c r="B1395" s="15" t="s">
        <v>20</v>
      </c>
      <c r="C1395" s="17">
        <v>511</v>
      </c>
      <c r="D1395" s="14" t="s">
        <v>72</v>
      </c>
      <c r="E1395" s="14" t="str">
        <f t="shared" si="21"/>
        <v>חולון. מספר סניף: 511</v>
      </c>
      <c r="F1395" s="14" t="s">
        <v>5195</v>
      </c>
      <c r="G1395" s="14" t="s">
        <v>72</v>
      </c>
      <c r="H1395" s="14">
        <v>5832201</v>
      </c>
      <c r="I1395" s="14">
        <v>11</v>
      </c>
      <c r="J1395" s="14" t="s">
        <v>5196</v>
      </c>
      <c r="K1395" s="14" t="s">
        <v>5197</v>
      </c>
      <c r="L1395" s="14"/>
      <c r="M1395" s="14" t="s">
        <v>66</v>
      </c>
      <c r="N1395" s="14" t="s">
        <v>74</v>
      </c>
      <c r="O1395" s="14" t="s">
        <v>84</v>
      </c>
      <c r="P1395" s="14" t="s">
        <v>5165</v>
      </c>
      <c r="Q1395" s="14"/>
      <c r="R1395" s="14"/>
      <c r="S1395" s="14"/>
      <c r="T1395" s="14">
        <v>178833</v>
      </c>
      <c r="U1395" s="14">
        <v>658882</v>
      </c>
    </row>
    <row r="1396" spans="1:21">
      <c r="A1396" s="17">
        <v>46</v>
      </c>
      <c r="B1396" s="15" t="s">
        <v>20</v>
      </c>
      <c r="C1396" s="17">
        <v>512</v>
      </c>
      <c r="D1396" s="14" t="s">
        <v>257</v>
      </c>
      <c r="E1396" s="14" t="str">
        <f t="shared" si="21"/>
        <v>כרמל. מספר סניף: 512</v>
      </c>
      <c r="F1396" s="14" t="s">
        <v>5198</v>
      </c>
      <c r="G1396" s="14" t="s">
        <v>174</v>
      </c>
      <c r="H1396" s="14">
        <v>3434110</v>
      </c>
      <c r="I1396" s="14"/>
      <c r="J1396" s="14" t="s">
        <v>5199</v>
      </c>
      <c r="K1396" s="14" t="s">
        <v>5200</v>
      </c>
      <c r="L1396" s="14"/>
      <c r="M1396" s="14" t="s">
        <v>285</v>
      </c>
      <c r="N1396" s="14" t="s">
        <v>74</v>
      </c>
      <c r="O1396" s="14" t="s">
        <v>84</v>
      </c>
      <c r="P1396" s="14" t="s">
        <v>5165</v>
      </c>
      <c r="Q1396" s="14"/>
      <c r="R1396" s="14"/>
      <c r="S1396" s="14"/>
      <c r="T1396" s="14">
        <v>199035</v>
      </c>
      <c r="U1396" s="14">
        <v>743502</v>
      </c>
    </row>
    <row r="1397" spans="1:21">
      <c r="A1397" s="17">
        <v>46</v>
      </c>
      <c r="B1397" s="15" t="s">
        <v>20</v>
      </c>
      <c r="C1397" s="17">
        <v>514</v>
      </c>
      <c r="D1397" s="14" t="s">
        <v>1206</v>
      </c>
      <c r="E1397" s="14" t="str">
        <f t="shared" si="21"/>
        <v>נצרת. מספר סניף: 514</v>
      </c>
      <c r="F1397" s="14" t="s">
        <v>5201</v>
      </c>
      <c r="G1397" s="14" t="s">
        <v>1206</v>
      </c>
      <c r="H1397" s="14">
        <v>1622400</v>
      </c>
      <c r="I1397" s="14"/>
      <c r="J1397" s="14" t="s">
        <v>5202</v>
      </c>
      <c r="K1397" s="14" t="s">
        <v>5203</v>
      </c>
      <c r="L1397" s="14"/>
      <c r="M1397" s="14" t="s">
        <v>66</v>
      </c>
      <c r="N1397" s="14" t="s">
        <v>67</v>
      </c>
      <c r="O1397" s="14" t="s">
        <v>68</v>
      </c>
      <c r="P1397" s="14" t="s">
        <v>5165</v>
      </c>
      <c r="Q1397" s="14"/>
      <c r="R1397" s="14"/>
      <c r="S1397" s="14"/>
      <c r="T1397" s="14">
        <v>227680</v>
      </c>
      <c r="U1397" s="14">
        <v>732824</v>
      </c>
    </row>
    <row r="1398" spans="1:21">
      <c r="A1398" s="17">
        <v>46</v>
      </c>
      <c r="B1398" s="15" t="s">
        <v>20</v>
      </c>
      <c r="C1398" s="17">
        <v>515</v>
      </c>
      <c r="D1398" s="14" t="s">
        <v>62</v>
      </c>
      <c r="E1398" s="14" t="str">
        <f t="shared" si="21"/>
        <v>ירושלים. מספר סניף: 515</v>
      </c>
      <c r="F1398" s="14" t="s">
        <v>5204</v>
      </c>
      <c r="G1398" s="14" t="s">
        <v>62</v>
      </c>
      <c r="H1398" s="14">
        <v>9463122</v>
      </c>
      <c r="I1398" s="14">
        <v>2272</v>
      </c>
      <c r="J1398" s="14" t="s">
        <v>5205</v>
      </c>
      <c r="K1398" s="14" t="s">
        <v>5206</v>
      </c>
      <c r="L1398" s="14"/>
      <c r="M1398" s="14" t="s">
        <v>285</v>
      </c>
      <c r="N1398" s="14" t="s">
        <v>74</v>
      </c>
      <c r="O1398" s="14" t="s">
        <v>84</v>
      </c>
      <c r="P1398" s="14" t="s">
        <v>5165</v>
      </c>
      <c r="Q1398" s="14"/>
      <c r="R1398" s="14"/>
      <c r="S1398" s="14"/>
      <c r="T1398" s="14">
        <v>220895</v>
      </c>
      <c r="U1398" s="14">
        <v>632037</v>
      </c>
    </row>
    <row r="1399" spans="1:21">
      <c r="A1399" s="17">
        <v>46</v>
      </c>
      <c r="B1399" s="15" t="s">
        <v>20</v>
      </c>
      <c r="C1399" s="17">
        <v>516</v>
      </c>
      <c r="D1399" s="14" t="s">
        <v>81</v>
      </c>
      <c r="E1399" s="14" t="str">
        <f t="shared" si="21"/>
        <v>אשדוד. מספר סניף: 516</v>
      </c>
      <c r="F1399" s="14" t="s">
        <v>1158</v>
      </c>
      <c r="G1399" s="14" t="s">
        <v>81</v>
      </c>
      <c r="H1399" s="14">
        <v>7744406</v>
      </c>
      <c r="I1399" s="14">
        <v>5192</v>
      </c>
      <c r="J1399" s="14" t="s">
        <v>5207</v>
      </c>
      <c r="K1399" s="14" t="s">
        <v>5208</v>
      </c>
      <c r="L1399" s="14"/>
      <c r="M1399" s="14" t="s">
        <v>285</v>
      </c>
      <c r="N1399" s="14" t="s">
        <v>74</v>
      </c>
      <c r="O1399" s="14" t="s">
        <v>84</v>
      </c>
      <c r="P1399" s="14" t="s">
        <v>5165</v>
      </c>
      <c r="Q1399" s="14"/>
      <c r="R1399" s="14"/>
      <c r="S1399" s="14"/>
      <c r="T1399" s="14">
        <v>165981</v>
      </c>
      <c r="U1399" s="14">
        <v>633750</v>
      </c>
    </row>
    <row r="1400" spans="1:21">
      <c r="A1400" s="17">
        <v>46</v>
      </c>
      <c r="B1400" s="15" t="s">
        <v>20</v>
      </c>
      <c r="C1400" s="17">
        <v>517</v>
      </c>
      <c r="D1400" s="14" t="s">
        <v>78</v>
      </c>
      <c r="E1400" s="14" t="str">
        <f t="shared" si="21"/>
        <v>חדרה. מספר סניף: 517</v>
      </c>
      <c r="F1400" s="14" t="s">
        <v>5209</v>
      </c>
      <c r="G1400" s="14" t="s">
        <v>78</v>
      </c>
      <c r="H1400" s="14">
        <v>3842339</v>
      </c>
      <c r="I1400" s="14"/>
      <c r="J1400" s="14" t="s">
        <v>5210</v>
      </c>
      <c r="K1400" s="14" t="s">
        <v>5211</v>
      </c>
      <c r="L1400" s="14"/>
      <c r="M1400" s="14" t="s">
        <v>66</v>
      </c>
      <c r="N1400" s="14" t="s">
        <v>74</v>
      </c>
      <c r="O1400" s="14" t="s">
        <v>84</v>
      </c>
      <c r="P1400" s="14" t="s">
        <v>5165</v>
      </c>
      <c r="Q1400" s="14"/>
      <c r="R1400" s="14"/>
      <c r="S1400" s="14"/>
      <c r="T1400" s="14">
        <v>192592</v>
      </c>
      <c r="U1400" s="14">
        <v>705154</v>
      </c>
    </row>
    <row r="1401" spans="1:21">
      <c r="A1401" s="17">
        <v>46</v>
      </c>
      <c r="B1401" s="15" t="s">
        <v>20</v>
      </c>
      <c r="C1401" s="17">
        <v>527</v>
      </c>
      <c r="D1401" s="14" t="s">
        <v>174</v>
      </c>
      <c r="E1401" s="14" t="str">
        <f t="shared" si="21"/>
        <v>חיפה. מספר סניף: 527</v>
      </c>
      <c r="F1401" s="14" t="s">
        <v>791</v>
      </c>
      <c r="G1401" s="14" t="s">
        <v>174</v>
      </c>
      <c r="H1401" s="14">
        <v>3350208</v>
      </c>
      <c r="I1401" s="14">
        <v>4112</v>
      </c>
      <c r="J1401" s="14" t="s">
        <v>5212</v>
      </c>
      <c r="K1401" s="14" t="s">
        <v>5156</v>
      </c>
      <c r="L1401" s="14"/>
      <c r="M1401" s="14" t="s">
        <v>285</v>
      </c>
      <c r="N1401" s="14" t="s">
        <v>74</v>
      </c>
      <c r="O1401" s="14" t="s">
        <v>84</v>
      </c>
      <c r="P1401" s="14" t="s">
        <v>5165</v>
      </c>
      <c r="Q1401" s="14"/>
      <c r="R1401" s="14"/>
      <c r="S1401" s="14"/>
      <c r="T1401" s="14">
        <v>200546</v>
      </c>
      <c r="U1401" s="14">
        <v>745580</v>
      </c>
    </row>
    <row r="1402" spans="1:21">
      <c r="A1402" s="17">
        <v>46</v>
      </c>
      <c r="B1402" s="15" t="s">
        <v>20</v>
      </c>
      <c r="C1402" s="17">
        <v>528</v>
      </c>
      <c r="D1402" s="14" t="s">
        <v>2625</v>
      </c>
      <c r="E1402" s="14" t="str">
        <f t="shared" si="21"/>
        <v>הלוואות עובדים. מספר סניף: 528</v>
      </c>
      <c r="F1402" s="14" t="s">
        <v>5213</v>
      </c>
      <c r="G1402" s="14" t="s">
        <v>146</v>
      </c>
      <c r="H1402" s="14">
        <v>5250606</v>
      </c>
      <c r="I1402" s="14">
        <v>2639</v>
      </c>
      <c r="J1402" s="14" t="s">
        <v>5214</v>
      </c>
      <c r="K1402" s="14" t="s">
        <v>5215</v>
      </c>
      <c r="L1402" s="14"/>
      <c r="M1402" s="14" t="s">
        <v>285</v>
      </c>
      <c r="N1402" s="14"/>
      <c r="O1402" s="14" t="s">
        <v>576</v>
      </c>
      <c r="P1402" s="14" t="s">
        <v>5165</v>
      </c>
      <c r="Q1402" s="14"/>
      <c r="R1402" s="14"/>
      <c r="S1402" s="14"/>
      <c r="T1402" s="14">
        <v>182738</v>
      </c>
      <c r="U1402" s="14">
        <v>665925</v>
      </c>
    </row>
    <row r="1403" spans="1:21">
      <c r="A1403" s="17">
        <v>46</v>
      </c>
      <c r="B1403" s="15" t="s">
        <v>20</v>
      </c>
      <c r="C1403" s="17">
        <v>537</v>
      </c>
      <c r="D1403" s="14" t="s">
        <v>5216</v>
      </c>
      <c r="E1403" s="14" t="str">
        <f t="shared" si="21"/>
        <v>מגמ"ש (מרכז גביה משפטית. מספר סניף: 537</v>
      </c>
      <c r="F1403" s="14" t="s">
        <v>5213</v>
      </c>
      <c r="G1403" s="14" t="s">
        <v>146</v>
      </c>
      <c r="H1403" s="14">
        <v>5250606</v>
      </c>
      <c r="I1403" s="14">
        <v>2639</v>
      </c>
      <c r="J1403" s="14" t="s">
        <v>5217</v>
      </c>
      <c r="K1403" s="14" t="s">
        <v>5218</v>
      </c>
      <c r="L1403" s="14"/>
      <c r="M1403" s="14" t="s">
        <v>285</v>
      </c>
      <c r="N1403" s="14"/>
      <c r="O1403" s="14" t="s">
        <v>576</v>
      </c>
      <c r="P1403" s="14" t="s">
        <v>5165</v>
      </c>
      <c r="Q1403" s="14"/>
      <c r="R1403" s="14"/>
      <c r="S1403" s="14"/>
      <c r="T1403" s="14">
        <v>182738</v>
      </c>
      <c r="U1403" s="14">
        <v>665925</v>
      </c>
    </row>
    <row r="1404" spans="1:21">
      <c r="A1404" s="17">
        <v>46</v>
      </c>
      <c r="B1404" s="15" t="s">
        <v>20</v>
      </c>
      <c r="C1404" s="17">
        <v>539</v>
      </c>
      <c r="D1404" s="14" t="s">
        <v>98</v>
      </c>
      <c r="E1404" s="14" t="str">
        <f t="shared" si="21"/>
        <v>באר שבע. מספר סניף: 539</v>
      </c>
      <c r="F1404" s="14" t="s">
        <v>3405</v>
      </c>
      <c r="G1404" s="14" t="s">
        <v>98</v>
      </c>
      <c r="H1404" s="14">
        <v>8422038</v>
      </c>
      <c r="I1404" s="14">
        <v>5409</v>
      </c>
      <c r="J1404" s="14" t="s">
        <v>5219</v>
      </c>
      <c r="K1404" s="14" t="s">
        <v>5220</v>
      </c>
      <c r="L1404" s="14"/>
      <c r="M1404" s="14" t="s">
        <v>66</v>
      </c>
      <c r="N1404" s="14" t="s">
        <v>74</v>
      </c>
      <c r="O1404" s="14" t="s">
        <v>84</v>
      </c>
      <c r="P1404" s="14" t="s">
        <v>5165</v>
      </c>
      <c r="Q1404" s="14"/>
      <c r="R1404" s="14"/>
      <c r="S1404" s="14"/>
      <c r="T1404" s="14">
        <v>180069</v>
      </c>
      <c r="U1404" s="14">
        <v>572452</v>
      </c>
    </row>
    <row r="1405" spans="1:21">
      <c r="A1405" s="17">
        <v>46</v>
      </c>
      <c r="B1405" s="15" t="s">
        <v>20</v>
      </c>
      <c r="C1405" s="17">
        <v>541</v>
      </c>
      <c r="D1405" s="14" t="s">
        <v>5221</v>
      </c>
      <c r="E1405" s="14" t="str">
        <f t="shared" si="21"/>
        <v>פקדונות זרים. מספר סניף: 541</v>
      </c>
      <c r="F1405" s="14" t="s">
        <v>5213</v>
      </c>
      <c r="G1405" s="14" t="s">
        <v>146</v>
      </c>
      <c r="H1405" s="14">
        <v>5250606</v>
      </c>
      <c r="I1405" s="14"/>
      <c r="J1405" s="14" t="s">
        <v>5222</v>
      </c>
      <c r="K1405" s="14" t="s">
        <v>5223</v>
      </c>
      <c r="L1405" s="14"/>
      <c r="M1405" s="14" t="s">
        <v>285</v>
      </c>
      <c r="N1405" s="14"/>
      <c r="O1405" s="14" t="s">
        <v>84</v>
      </c>
      <c r="P1405" s="14" t="s">
        <v>5165</v>
      </c>
      <c r="Q1405" s="14"/>
      <c r="R1405" s="14"/>
      <c r="S1405" s="14"/>
      <c r="T1405" s="14">
        <v>182738</v>
      </c>
      <c r="U1405" s="14">
        <v>665925</v>
      </c>
    </row>
    <row r="1406" spans="1:21">
      <c r="A1406" s="17">
        <v>46</v>
      </c>
      <c r="B1406" s="15" t="s">
        <v>20</v>
      </c>
      <c r="C1406" s="17">
        <v>542</v>
      </c>
      <c r="D1406" s="14" t="s">
        <v>5224</v>
      </c>
      <c r="E1406" s="14" t="str">
        <f t="shared" si="21"/>
        <v>מרכז תפעול. מספר סניף: 542</v>
      </c>
      <c r="F1406" s="14" t="s">
        <v>5213</v>
      </c>
      <c r="G1406" s="14" t="s">
        <v>146</v>
      </c>
      <c r="H1406" s="14">
        <v>5250606</v>
      </c>
      <c r="I1406" s="14"/>
      <c r="J1406" s="14" t="s">
        <v>5225</v>
      </c>
      <c r="K1406" s="14" t="s">
        <v>5226</v>
      </c>
      <c r="L1406" s="14"/>
      <c r="M1406" s="14" t="s">
        <v>285</v>
      </c>
      <c r="N1406" s="14"/>
      <c r="O1406" s="14" t="s">
        <v>576</v>
      </c>
      <c r="P1406" s="14" t="s">
        <v>5165</v>
      </c>
      <c r="Q1406" s="14"/>
      <c r="R1406" s="14"/>
      <c r="S1406" s="14"/>
      <c r="T1406" s="14">
        <v>182738</v>
      </c>
      <c r="U1406" s="14">
        <v>665925</v>
      </c>
    </row>
    <row r="1407" spans="1:21">
      <c r="A1407" s="17">
        <v>46</v>
      </c>
      <c r="B1407" s="15" t="s">
        <v>20</v>
      </c>
      <c r="C1407" s="17">
        <v>548</v>
      </c>
      <c r="D1407" s="14" t="s">
        <v>201</v>
      </c>
      <c r="E1407" s="14" t="str">
        <f t="shared" si="21"/>
        <v>הנהלה ראשית. מספר סניף: 548</v>
      </c>
      <c r="F1407" s="14" t="s">
        <v>5213</v>
      </c>
      <c r="G1407" s="14" t="s">
        <v>146</v>
      </c>
      <c r="H1407" s="14">
        <v>5250606</v>
      </c>
      <c r="I1407" s="14"/>
      <c r="J1407" s="14" t="s">
        <v>5227</v>
      </c>
      <c r="K1407" s="14" t="s">
        <v>5228</v>
      </c>
      <c r="L1407" s="14"/>
      <c r="M1407" s="14" t="s">
        <v>285</v>
      </c>
      <c r="N1407" s="14"/>
      <c r="O1407" s="14" t="s">
        <v>576</v>
      </c>
      <c r="P1407" s="14" t="s">
        <v>5165</v>
      </c>
      <c r="Q1407" s="14"/>
      <c r="R1407" s="14"/>
      <c r="S1407" s="14"/>
      <c r="T1407" s="14">
        <v>182738</v>
      </c>
      <c r="U1407" s="14">
        <v>665925</v>
      </c>
    </row>
    <row r="1408" spans="1:21">
      <c r="A1408" s="17">
        <v>46</v>
      </c>
      <c r="B1408" s="15" t="s">
        <v>20</v>
      </c>
      <c r="C1408" s="17">
        <v>902</v>
      </c>
      <c r="D1408" s="14" t="s">
        <v>5229</v>
      </c>
      <c r="E1408" s="14" t="str">
        <f t="shared" si="21"/>
        <v>שלוחת השרון. מספר סניף: 902</v>
      </c>
      <c r="F1408" s="14" t="s">
        <v>5230</v>
      </c>
      <c r="G1408" s="14" t="s">
        <v>661</v>
      </c>
      <c r="H1408" s="14">
        <v>4486400</v>
      </c>
      <c r="I1408" s="14"/>
      <c r="J1408" s="14" t="s">
        <v>5231</v>
      </c>
      <c r="K1408" s="14" t="s">
        <v>5232</v>
      </c>
      <c r="L1408" s="14"/>
      <c r="M1408" s="14" t="s">
        <v>66</v>
      </c>
      <c r="N1408" s="14" t="s">
        <v>74</v>
      </c>
      <c r="O1408" s="14" t="s">
        <v>68</v>
      </c>
      <c r="P1408" s="14" t="s">
        <v>5233</v>
      </c>
      <c r="Q1408" s="14"/>
      <c r="R1408" s="14"/>
      <c r="S1408" s="14"/>
      <c r="T1408" s="14">
        <v>200408</v>
      </c>
      <c r="U1408" s="14">
        <v>681141</v>
      </c>
    </row>
    <row r="1409" spans="1:21">
      <c r="A1409" s="17">
        <v>46</v>
      </c>
      <c r="B1409" s="15" t="s">
        <v>20</v>
      </c>
      <c r="C1409" s="17">
        <v>904</v>
      </c>
      <c r="D1409" s="14" t="s">
        <v>5234</v>
      </c>
      <c r="E1409" s="14" t="str">
        <f t="shared" si="21"/>
        <v>שלוחת סכנין - סניף כרמיאל. מספר סניף: 904</v>
      </c>
      <c r="F1409" s="14" t="s">
        <v>5235</v>
      </c>
      <c r="G1409" s="14" t="s">
        <v>2337</v>
      </c>
      <c r="H1409" s="14">
        <v>3081000</v>
      </c>
      <c r="I1409" s="14"/>
      <c r="J1409" s="14" t="s">
        <v>5236</v>
      </c>
      <c r="K1409" s="14" t="s">
        <v>5237</v>
      </c>
      <c r="L1409" s="14"/>
      <c r="M1409" s="14" t="s">
        <v>285</v>
      </c>
      <c r="N1409" s="14" t="s">
        <v>67</v>
      </c>
      <c r="O1409" s="14" t="s">
        <v>68</v>
      </c>
      <c r="P1409" s="14" t="s">
        <v>5238</v>
      </c>
      <c r="Q1409" s="14"/>
      <c r="R1409" s="14"/>
      <c r="S1409" s="14"/>
      <c r="T1409" s="14">
        <v>232188</v>
      </c>
      <c r="U1409" s="14">
        <v>752256</v>
      </c>
    </row>
    <row r="1410" spans="1:21">
      <c r="A1410" s="17">
        <v>46</v>
      </c>
      <c r="B1410" s="15" t="s">
        <v>20</v>
      </c>
      <c r="C1410" s="17">
        <v>915</v>
      </c>
      <c r="D1410" s="14" t="s">
        <v>5239</v>
      </c>
      <c r="E1410" s="14" t="str">
        <f t="shared" si="21"/>
        <v>שלוחת הגבעה הצרפתית. מספר סניף: 915</v>
      </c>
      <c r="F1410" s="14" t="s">
        <v>5240</v>
      </c>
      <c r="G1410" s="14" t="s">
        <v>62</v>
      </c>
      <c r="H1410" s="14">
        <v>9785114</v>
      </c>
      <c r="I1410" s="14"/>
      <c r="J1410" s="14" t="s">
        <v>5241</v>
      </c>
      <c r="K1410" s="14" t="s">
        <v>5242</v>
      </c>
      <c r="L1410" s="14"/>
      <c r="M1410" s="14" t="s">
        <v>285</v>
      </c>
      <c r="N1410" s="14" t="s">
        <v>74</v>
      </c>
      <c r="O1410" s="14" t="s">
        <v>68</v>
      </c>
      <c r="P1410" s="14" t="s">
        <v>5243</v>
      </c>
      <c r="Q1410" s="14"/>
      <c r="R1410" s="14"/>
      <c r="S1410" s="14"/>
      <c r="T1410" s="14">
        <v>223641</v>
      </c>
      <c r="U1410" s="14">
        <v>634376</v>
      </c>
    </row>
    <row r="1411" spans="1:21">
      <c r="A1411" s="17">
        <v>50</v>
      </c>
      <c r="B1411" s="15" t="s">
        <v>5244</v>
      </c>
      <c r="C1411" s="17">
        <v>1</v>
      </c>
      <c r="D1411" s="14" t="s">
        <v>4260</v>
      </c>
      <c r="E1411" s="14" t="str">
        <f t="shared" ref="E1411:E1474" si="22">D1411&amp;"."&amp;" "&amp;"מספר סניף:"&amp;" "&amp;C1411</f>
        <v>משרד ראשי. מספר סניף: 1</v>
      </c>
      <c r="F1411" s="14" t="s">
        <v>5245</v>
      </c>
      <c r="G1411" s="14" t="s">
        <v>88</v>
      </c>
      <c r="H1411" s="14">
        <v>61031</v>
      </c>
      <c r="I1411" s="14"/>
      <c r="J1411" s="14" t="s">
        <v>5246</v>
      </c>
      <c r="K1411" s="14" t="s">
        <v>5247</v>
      </c>
      <c r="L1411" s="14"/>
      <c r="M1411" s="14" t="s">
        <v>285</v>
      </c>
      <c r="N1411" s="14"/>
      <c r="O1411" s="14" t="s">
        <v>84</v>
      </c>
      <c r="P1411" s="14" t="s">
        <v>5248</v>
      </c>
      <c r="Q1411" s="14"/>
      <c r="R1411" s="14"/>
      <c r="S1411" s="14"/>
      <c r="T1411" s="14">
        <v>2100405</v>
      </c>
      <c r="U1411" s="14">
        <v>2030005</v>
      </c>
    </row>
    <row r="1412" spans="1:21">
      <c r="A1412" s="17">
        <v>52</v>
      </c>
      <c r="B1412" s="15" t="s">
        <v>5249</v>
      </c>
      <c r="C1412" s="17">
        <v>172</v>
      </c>
      <c r="D1412" s="14" t="s">
        <v>5250</v>
      </c>
      <c r="E1412" s="14" t="str">
        <f t="shared" si="22"/>
        <v>שלוחת רמות. מספר סניף: 172</v>
      </c>
      <c r="F1412" s="14" t="s">
        <v>5251</v>
      </c>
      <c r="G1412" s="14" t="s">
        <v>62</v>
      </c>
      <c r="H1412" s="14">
        <v>9773309</v>
      </c>
      <c r="I1412" s="14"/>
      <c r="J1412" s="14" t="s">
        <v>5252</v>
      </c>
      <c r="K1412" s="14" t="s">
        <v>5253</v>
      </c>
      <c r="L1412" s="14" t="s">
        <v>5254</v>
      </c>
      <c r="M1412" s="14" t="s">
        <v>285</v>
      </c>
      <c r="N1412" s="14" t="s">
        <v>67</v>
      </c>
      <c r="O1412" s="14" t="s">
        <v>68</v>
      </c>
      <c r="P1412" s="14" t="s">
        <v>5255</v>
      </c>
      <c r="Q1412" s="14"/>
      <c r="R1412" s="14"/>
      <c r="S1412" s="14"/>
      <c r="T1412" s="14">
        <v>219791</v>
      </c>
      <c r="U1412" s="14">
        <v>635904</v>
      </c>
    </row>
    <row r="1413" spans="1:21">
      <c r="A1413" s="17">
        <v>52</v>
      </c>
      <c r="B1413" s="15" t="s">
        <v>5249</v>
      </c>
      <c r="C1413" s="17">
        <v>173</v>
      </c>
      <c r="D1413" s="14" t="s">
        <v>867</v>
      </c>
      <c r="E1413" s="14" t="str">
        <f t="shared" si="22"/>
        <v>נתיבות. מספר סניף: 173</v>
      </c>
      <c r="F1413" s="14" t="s">
        <v>5256</v>
      </c>
      <c r="G1413" s="14" t="s">
        <v>867</v>
      </c>
      <c r="H1413" s="14">
        <v>8774838</v>
      </c>
      <c r="I1413" s="14"/>
      <c r="J1413" s="14" t="s">
        <v>5257</v>
      </c>
      <c r="K1413" s="14" t="s">
        <v>5258</v>
      </c>
      <c r="L1413" s="14" t="s">
        <v>5254</v>
      </c>
      <c r="M1413" s="14" t="s">
        <v>66</v>
      </c>
      <c r="N1413" s="14"/>
      <c r="O1413" s="14" t="s">
        <v>84</v>
      </c>
      <c r="P1413" s="14" t="s">
        <v>5259</v>
      </c>
      <c r="Q1413" s="14"/>
      <c r="R1413" s="14"/>
      <c r="S1413" s="14"/>
      <c r="T1413" s="14">
        <v>160634</v>
      </c>
      <c r="U1413" s="14">
        <v>591991</v>
      </c>
    </row>
    <row r="1414" spans="1:21">
      <c r="A1414" s="17">
        <v>52</v>
      </c>
      <c r="B1414" s="15" t="s">
        <v>5249</v>
      </c>
      <c r="C1414" s="17">
        <v>174</v>
      </c>
      <c r="D1414" s="14" t="s">
        <v>233</v>
      </c>
      <c r="E1414" s="14" t="str">
        <f t="shared" si="22"/>
        <v>רחובות. מספר סניף: 174</v>
      </c>
      <c r="F1414" s="14" t="s">
        <v>5260</v>
      </c>
      <c r="G1414" s="14" t="s">
        <v>233</v>
      </c>
      <c r="H1414" s="14">
        <v>7620015</v>
      </c>
      <c r="I1414" s="14"/>
      <c r="J1414" s="14" t="s">
        <v>5261</v>
      </c>
      <c r="K1414" s="14" t="s">
        <v>5262</v>
      </c>
      <c r="L1414" s="14" t="s">
        <v>5254</v>
      </c>
      <c r="M1414" s="14" t="s">
        <v>285</v>
      </c>
      <c r="N1414" s="14"/>
      <c r="O1414" s="14" t="s">
        <v>84</v>
      </c>
      <c r="P1414" s="14" t="s">
        <v>5263</v>
      </c>
      <c r="Q1414" s="14"/>
      <c r="R1414" s="14"/>
      <c r="S1414" s="14"/>
      <c r="T1414" s="14">
        <v>183185</v>
      </c>
      <c r="U1414" s="14">
        <v>643419</v>
      </c>
    </row>
    <row r="1415" spans="1:21">
      <c r="A1415" s="17">
        <v>52</v>
      </c>
      <c r="B1415" s="15" t="s">
        <v>5249</v>
      </c>
      <c r="C1415" s="17">
        <v>175</v>
      </c>
      <c r="D1415" s="14" t="s">
        <v>5264</v>
      </c>
      <c r="E1415" s="14" t="str">
        <f t="shared" si="22"/>
        <v>שלוחת רב שפע. מספר סניף: 175</v>
      </c>
      <c r="F1415" s="14" t="s">
        <v>5265</v>
      </c>
      <c r="G1415" s="14" t="s">
        <v>62</v>
      </c>
      <c r="H1415" s="14">
        <v>9446116</v>
      </c>
      <c r="I1415" s="14"/>
      <c r="J1415" s="14" t="s">
        <v>5266</v>
      </c>
      <c r="K1415" s="14" t="s">
        <v>5267</v>
      </c>
      <c r="L1415" s="14" t="s">
        <v>5254</v>
      </c>
      <c r="M1415" s="14" t="s">
        <v>285</v>
      </c>
      <c r="N1415" s="14" t="s">
        <v>67</v>
      </c>
      <c r="O1415" s="14" t="s">
        <v>68</v>
      </c>
      <c r="P1415" s="14" t="s">
        <v>5268</v>
      </c>
      <c r="Q1415" s="14"/>
      <c r="R1415" s="14"/>
      <c r="S1415" s="14"/>
      <c r="T1415" s="14">
        <v>219801</v>
      </c>
      <c r="U1415" s="14">
        <v>633514</v>
      </c>
    </row>
    <row r="1416" spans="1:21">
      <c r="A1416" s="17">
        <v>52</v>
      </c>
      <c r="B1416" s="15" t="s">
        <v>5249</v>
      </c>
      <c r="C1416" s="17">
        <v>176</v>
      </c>
      <c r="D1416" s="14" t="s">
        <v>2319</v>
      </c>
      <c r="E1416" s="14" t="str">
        <f t="shared" si="22"/>
        <v>אלעד. מספר סניף: 176</v>
      </c>
      <c r="F1416" s="14" t="s">
        <v>5269</v>
      </c>
      <c r="G1416" s="14" t="s">
        <v>2319</v>
      </c>
      <c r="H1416" s="14">
        <v>4082610</v>
      </c>
      <c r="I1416" s="14"/>
      <c r="J1416" s="14" t="s">
        <v>5270</v>
      </c>
      <c r="K1416" s="14" t="s">
        <v>5271</v>
      </c>
      <c r="L1416" s="14" t="s">
        <v>5254</v>
      </c>
      <c r="M1416" s="14" t="s">
        <v>66</v>
      </c>
      <c r="N1416" s="14"/>
      <c r="O1416" s="14" t="s">
        <v>84</v>
      </c>
      <c r="P1416" s="14" t="s">
        <v>5272</v>
      </c>
      <c r="Q1416" s="14"/>
      <c r="R1416" s="14"/>
      <c r="S1416" s="14"/>
      <c r="T1416" s="14">
        <v>196833</v>
      </c>
      <c r="U1416" s="14">
        <v>662294</v>
      </c>
    </row>
    <row r="1417" spans="1:21">
      <c r="A1417" s="17">
        <v>52</v>
      </c>
      <c r="B1417" s="15" t="s">
        <v>5249</v>
      </c>
      <c r="C1417" s="17">
        <v>177</v>
      </c>
      <c r="D1417" s="14" t="s">
        <v>2164</v>
      </c>
      <c r="E1417" s="14" t="str">
        <f t="shared" si="22"/>
        <v>ביתר עילית. מספר סניף: 177</v>
      </c>
      <c r="F1417" s="14" t="s">
        <v>5273</v>
      </c>
      <c r="G1417" s="14" t="s">
        <v>2164</v>
      </c>
      <c r="H1417" s="14">
        <v>9056506</v>
      </c>
      <c r="I1417" s="14"/>
      <c r="J1417" s="14" t="s">
        <v>5274</v>
      </c>
      <c r="K1417" s="14" t="s">
        <v>5275</v>
      </c>
      <c r="L1417" s="14" t="s">
        <v>5254</v>
      </c>
      <c r="M1417" s="14" t="s">
        <v>66</v>
      </c>
      <c r="N1417" s="14"/>
      <c r="O1417" s="14" t="s">
        <v>84</v>
      </c>
      <c r="P1417" s="14" t="s">
        <v>2045</v>
      </c>
      <c r="Q1417" s="14"/>
      <c r="R1417" s="14"/>
      <c r="S1417" s="14"/>
      <c r="T1417" s="14">
        <v>211256</v>
      </c>
      <c r="U1417" s="14">
        <v>623603</v>
      </c>
    </row>
    <row r="1418" spans="1:21">
      <c r="A1418" s="17">
        <v>52</v>
      </c>
      <c r="B1418" s="15" t="s">
        <v>5249</v>
      </c>
      <c r="C1418" s="17">
        <v>179</v>
      </c>
      <c r="D1418" s="14" t="s">
        <v>638</v>
      </c>
      <c r="E1418" s="14" t="str">
        <f t="shared" si="22"/>
        <v>רמת בית שמש. מספר סניף: 179</v>
      </c>
      <c r="F1418" s="14" t="s">
        <v>5276</v>
      </c>
      <c r="G1418" s="14" t="s">
        <v>268</v>
      </c>
      <c r="H1418" s="14">
        <v>9909959</v>
      </c>
      <c r="I1418" s="14"/>
      <c r="J1418" s="14" t="s">
        <v>5277</v>
      </c>
      <c r="K1418" s="14" t="s">
        <v>5278</v>
      </c>
      <c r="L1418" s="14" t="s">
        <v>5254</v>
      </c>
      <c r="M1418" s="14" t="s">
        <v>66</v>
      </c>
      <c r="N1418" s="14" t="s">
        <v>67</v>
      </c>
      <c r="O1418" s="14" t="s">
        <v>68</v>
      </c>
      <c r="P1418" s="14" t="s">
        <v>5279</v>
      </c>
      <c r="Q1418" s="14"/>
      <c r="R1418" s="14"/>
      <c r="S1418" s="14"/>
      <c r="T1418" s="14">
        <v>199325</v>
      </c>
      <c r="U1418" s="14">
        <v>625220</v>
      </c>
    </row>
    <row r="1419" spans="1:21">
      <c r="A1419" s="17">
        <v>52</v>
      </c>
      <c r="B1419" s="15" t="s">
        <v>5249</v>
      </c>
      <c r="C1419" s="17">
        <v>180</v>
      </c>
      <c r="D1419" s="14" t="s">
        <v>2172</v>
      </c>
      <c r="E1419" s="14" t="str">
        <f t="shared" si="22"/>
        <v>מודיעין עילית. מספר סניף: 180</v>
      </c>
      <c r="F1419" s="14" t="s">
        <v>5280</v>
      </c>
      <c r="G1419" s="14" t="s">
        <v>2172</v>
      </c>
      <c r="H1419" s="14">
        <v>7183402</v>
      </c>
      <c r="I1419" s="14"/>
      <c r="J1419" s="14" t="s">
        <v>5281</v>
      </c>
      <c r="K1419" s="14" t="s">
        <v>5282</v>
      </c>
      <c r="L1419" s="14" t="s">
        <v>5254</v>
      </c>
      <c r="M1419" s="14" t="s">
        <v>66</v>
      </c>
      <c r="N1419" s="14"/>
      <c r="O1419" s="14" t="s">
        <v>84</v>
      </c>
      <c r="P1419" s="14" t="s">
        <v>5283</v>
      </c>
      <c r="Q1419" s="14"/>
      <c r="R1419" s="14"/>
      <c r="S1419" s="14"/>
      <c r="T1419" s="14">
        <v>203706</v>
      </c>
      <c r="U1419" s="14">
        <v>649508</v>
      </c>
    </row>
    <row r="1420" spans="1:21">
      <c r="A1420" s="17">
        <v>52</v>
      </c>
      <c r="B1420" s="15" t="s">
        <v>5249</v>
      </c>
      <c r="C1420" s="17">
        <v>181</v>
      </c>
      <c r="D1420" s="14" t="s">
        <v>107</v>
      </c>
      <c r="E1420" s="14" t="str">
        <f t="shared" si="22"/>
        <v>פתח תקוה. מספר סניף: 181</v>
      </c>
      <c r="F1420" s="14" t="s">
        <v>5284</v>
      </c>
      <c r="G1420" s="14" t="s">
        <v>107</v>
      </c>
      <c r="H1420" s="14">
        <v>4941916</v>
      </c>
      <c r="I1420" s="14"/>
      <c r="J1420" s="14" t="s">
        <v>5285</v>
      </c>
      <c r="K1420" s="14" t="s">
        <v>5286</v>
      </c>
      <c r="L1420" s="14" t="s">
        <v>5254</v>
      </c>
      <c r="M1420" s="14" t="s">
        <v>66</v>
      </c>
      <c r="N1420" s="14"/>
      <c r="O1420" s="14" t="s">
        <v>84</v>
      </c>
      <c r="P1420" s="14" t="s">
        <v>5287</v>
      </c>
      <c r="Q1420" s="14"/>
      <c r="R1420" s="14"/>
      <c r="S1420" s="14"/>
      <c r="T1420" s="14">
        <v>191916</v>
      </c>
      <c r="U1420" s="14">
        <v>665091</v>
      </c>
    </row>
    <row r="1421" spans="1:21">
      <c r="A1421" s="17">
        <v>52</v>
      </c>
      <c r="B1421" s="15" t="s">
        <v>5249</v>
      </c>
      <c r="C1421" s="17">
        <v>182</v>
      </c>
      <c r="D1421" s="14" t="s">
        <v>133</v>
      </c>
      <c r="E1421" s="14" t="str">
        <f t="shared" si="22"/>
        <v>כנפי נשרים. מספר סניף: 182</v>
      </c>
      <c r="F1421" s="14" t="s">
        <v>5288</v>
      </c>
      <c r="G1421" s="14" t="s">
        <v>62</v>
      </c>
      <c r="H1421" s="14">
        <v>9546439</v>
      </c>
      <c r="I1421" s="14"/>
      <c r="J1421" s="14" t="s">
        <v>5289</v>
      </c>
      <c r="K1421" s="14" t="s">
        <v>5290</v>
      </c>
      <c r="L1421" s="14" t="s">
        <v>5254</v>
      </c>
      <c r="M1421" s="14" t="s">
        <v>66</v>
      </c>
      <c r="N1421" s="14" t="s">
        <v>74</v>
      </c>
      <c r="O1421" s="14" t="s">
        <v>68</v>
      </c>
      <c r="P1421" s="14" t="s">
        <v>5291</v>
      </c>
      <c r="Q1421" s="14"/>
      <c r="R1421" s="14"/>
      <c r="S1421" s="14"/>
      <c r="T1421" s="14">
        <v>217751</v>
      </c>
      <c r="U1421" s="14">
        <v>632758</v>
      </c>
    </row>
    <row r="1422" spans="1:21">
      <c r="A1422" s="17">
        <v>52</v>
      </c>
      <c r="B1422" s="15" t="s">
        <v>5249</v>
      </c>
      <c r="C1422" s="17">
        <v>183</v>
      </c>
      <c r="D1422" s="14" t="s">
        <v>3907</v>
      </c>
      <c r="E1422" s="14" t="str">
        <f t="shared" si="22"/>
        <v>רבי עקיבא. מספר סניף: 183</v>
      </c>
      <c r="F1422" s="14" t="s">
        <v>5292</v>
      </c>
      <c r="G1422" s="14" t="s">
        <v>295</v>
      </c>
      <c r="H1422" s="14">
        <v>5127402</v>
      </c>
      <c r="I1422" s="14"/>
      <c r="J1422" s="14" t="s">
        <v>5293</v>
      </c>
      <c r="K1422" s="14" t="s">
        <v>5294</v>
      </c>
      <c r="L1422" s="14" t="s">
        <v>5254</v>
      </c>
      <c r="M1422" s="14" t="s">
        <v>66</v>
      </c>
      <c r="N1422" s="14"/>
      <c r="O1422" s="14" t="s">
        <v>84</v>
      </c>
      <c r="P1422" s="14" t="s">
        <v>113</v>
      </c>
      <c r="Q1422" s="14"/>
      <c r="R1422" s="14"/>
      <c r="S1422" s="14"/>
      <c r="T1422" s="14">
        <v>184001</v>
      </c>
      <c r="U1422" s="14">
        <v>665998</v>
      </c>
    </row>
    <row r="1423" spans="1:21">
      <c r="A1423" s="17">
        <v>52</v>
      </c>
      <c r="B1423" s="15" t="s">
        <v>5249</v>
      </c>
      <c r="C1423" s="17">
        <v>184</v>
      </c>
      <c r="D1423" s="14" t="s">
        <v>2440</v>
      </c>
      <c r="E1423" s="14" t="str">
        <f t="shared" si="22"/>
        <v>מאה שערים. מספר סניף: 184</v>
      </c>
      <c r="F1423" s="14" t="s">
        <v>5295</v>
      </c>
      <c r="G1423" s="14" t="s">
        <v>62</v>
      </c>
      <c r="H1423" s="14">
        <v>9522923</v>
      </c>
      <c r="I1423" s="14"/>
      <c r="J1423" s="14" t="s">
        <v>5296</v>
      </c>
      <c r="K1423" s="14" t="s">
        <v>5297</v>
      </c>
      <c r="L1423" s="14" t="s">
        <v>5254</v>
      </c>
      <c r="M1423" s="14" t="s">
        <v>285</v>
      </c>
      <c r="N1423" s="14" t="s">
        <v>74</v>
      </c>
      <c r="O1423" s="14" t="s">
        <v>68</v>
      </c>
      <c r="P1423" s="14" t="s">
        <v>5298</v>
      </c>
      <c r="Q1423" s="14"/>
      <c r="R1423" s="14"/>
      <c r="S1423" s="14"/>
      <c r="T1423" s="14">
        <v>221222</v>
      </c>
      <c r="U1423" s="14">
        <v>632578</v>
      </c>
    </row>
    <row r="1424" spans="1:21">
      <c r="A1424" s="17">
        <v>52</v>
      </c>
      <c r="B1424" s="15" t="s">
        <v>5249</v>
      </c>
      <c r="C1424" s="17">
        <v>185</v>
      </c>
      <c r="D1424" s="14" t="s">
        <v>62</v>
      </c>
      <c r="E1424" s="14" t="str">
        <f t="shared" si="22"/>
        <v>ירושלים. מספר סניף: 185</v>
      </c>
      <c r="F1424" s="14" t="s">
        <v>5299</v>
      </c>
      <c r="G1424" s="14" t="s">
        <v>62</v>
      </c>
      <c r="H1424" s="14">
        <v>9550616</v>
      </c>
      <c r="I1424" s="14"/>
      <c r="J1424" s="14" t="s">
        <v>5300</v>
      </c>
      <c r="K1424" s="14" t="s">
        <v>5301</v>
      </c>
      <c r="L1424" s="14" t="s">
        <v>5254</v>
      </c>
      <c r="M1424" s="14" t="s">
        <v>285</v>
      </c>
      <c r="N1424" s="14"/>
      <c r="O1424" s="14" t="s">
        <v>84</v>
      </c>
      <c r="P1424" s="14" t="s">
        <v>5302</v>
      </c>
      <c r="Q1424" s="14"/>
      <c r="R1424" s="14"/>
      <c r="S1424" s="14"/>
      <c r="T1424" s="14">
        <v>220483</v>
      </c>
      <c r="U1424" s="14">
        <v>632911</v>
      </c>
    </row>
    <row r="1425" spans="1:21">
      <c r="A1425" s="17">
        <v>52</v>
      </c>
      <c r="B1425" s="15" t="s">
        <v>5249</v>
      </c>
      <c r="C1425" s="17">
        <v>186</v>
      </c>
      <c r="D1425" s="14" t="s">
        <v>81</v>
      </c>
      <c r="E1425" s="14" t="str">
        <f t="shared" si="22"/>
        <v>אשדוד. מספר סניף: 186</v>
      </c>
      <c r="F1425" s="14" t="s">
        <v>5303</v>
      </c>
      <c r="G1425" s="14" t="s">
        <v>81</v>
      </c>
      <c r="H1425" s="14">
        <v>7753535</v>
      </c>
      <c r="I1425" s="14"/>
      <c r="J1425" s="14" t="s">
        <v>5304</v>
      </c>
      <c r="K1425" s="14" t="s">
        <v>5305</v>
      </c>
      <c r="L1425" s="14" t="s">
        <v>5254</v>
      </c>
      <c r="M1425" s="14" t="s">
        <v>66</v>
      </c>
      <c r="N1425" s="14"/>
      <c r="O1425" s="14" t="s">
        <v>84</v>
      </c>
      <c r="P1425" s="14" t="s">
        <v>113</v>
      </c>
      <c r="Q1425" s="14"/>
      <c r="R1425" s="14"/>
      <c r="S1425" s="14"/>
      <c r="T1425" s="14">
        <v>167190</v>
      </c>
      <c r="U1425" s="14">
        <v>633467</v>
      </c>
    </row>
    <row r="1426" spans="1:21">
      <c r="A1426" s="17">
        <v>52</v>
      </c>
      <c r="B1426" s="15" t="s">
        <v>5249</v>
      </c>
      <c r="C1426" s="17">
        <v>187</v>
      </c>
      <c r="D1426" s="14" t="s">
        <v>174</v>
      </c>
      <c r="E1426" s="14" t="str">
        <f t="shared" si="22"/>
        <v>חיפה. מספר סניף: 187</v>
      </c>
      <c r="F1426" s="14" t="s">
        <v>5306</v>
      </c>
      <c r="G1426" s="14" t="s">
        <v>174</v>
      </c>
      <c r="H1426" s="14">
        <v>3313605</v>
      </c>
      <c r="I1426" s="14"/>
      <c r="J1426" s="14" t="s">
        <v>5307</v>
      </c>
      <c r="K1426" s="14" t="s">
        <v>5308</v>
      </c>
      <c r="L1426" s="14" t="s">
        <v>5254</v>
      </c>
      <c r="M1426" s="14" t="s">
        <v>285</v>
      </c>
      <c r="N1426" s="14"/>
      <c r="O1426" s="14" t="s">
        <v>84</v>
      </c>
      <c r="P1426" s="14" t="s">
        <v>113</v>
      </c>
      <c r="Q1426" s="14"/>
      <c r="R1426" s="14"/>
      <c r="S1426" s="14"/>
      <c r="T1426" s="14">
        <v>200374</v>
      </c>
      <c r="U1426" s="14">
        <v>745700</v>
      </c>
    </row>
    <row r="1427" spans="1:21">
      <c r="A1427" s="17">
        <v>52</v>
      </c>
      <c r="B1427" s="15" t="s">
        <v>5249</v>
      </c>
      <c r="C1427" s="17">
        <v>188</v>
      </c>
      <c r="D1427" s="14" t="s">
        <v>295</v>
      </c>
      <c r="E1427" s="14" t="str">
        <f t="shared" si="22"/>
        <v>בני ברק. מספר סניף: 188</v>
      </c>
      <c r="F1427" s="14" t="s">
        <v>5309</v>
      </c>
      <c r="G1427" s="14" t="s">
        <v>295</v>
      </c>
      <c r="H1427" s="14">
        <v>5155025</v>
      </c>
      <c r="I1427" s="14"/>
      <c r="J1427" s="14" t="s">
        <v>5310</v>
      </c>
      <c r="K1427" s="14" t="s">
        <v>5311</v>
      </c>
      <c r="L1427" s="14" t="s">
        <v>5254</v>
      </c>
      <c r="M1427" s="14" t="s">
        <v>66</v>
      </c>
      <c r="N1427" s="14"/>
      <c r="O1427" s="14" t="s">
        <v>84</v>
      </c>
      <c r="P1427" s="14" t="s">
        <v>113</v>
      </c>
      <c r="Q1427" s="14"/>
      <c r="R1427" s="14"/>
      <c r="S1427" s="14"/>
      <c r="T1427" s="14">
        <v>184175</v>
      </c>
      <c r="U1427" s="14">
        <v>665170</v>
      </c>
    </row>
    <row r="1428" spans="1:21">
      <c r="A1428" s="17">
        <v>52</v>
      </c>
      <c r="B1428" s="15" t="s">
        <v>5249</v>
      </c>
      <c r="C1428" s="17">
        <v>189</v>
      </c>
      <c r="D1428" s="14" t="s">
        <v>88</v>
      </c>
      <c r="E1428" s="14" t="str">
        <f t="shared" si="22"/>
        <v>תל אביב. מספר סניף: 189</v>
      </c>
      <c r="F1428" s="14" t="s">
        <v>5312</v>
      </c>
      <c r="G1428" s="14" t="s">
        <v>88</v>
      </c>
      <c r="H1428" s="14">
        <v>6516401</v>
      </c>
      <c r="I1428" s="14"/>
      <c r="J1428" s="14" t="s">
        <v>5313</v>
      </c>
      <c r="K1428" s="14" t="s">
        <v>5314</v>
      </c>
      <c r="L1428" s="14" t="s">
        <v>5254</v>
      </c>
      <c r="M1428" s="14" t="s">
        <v>66</v>
      </c>
      <c r="N1428" s="14" t="s">
        <v>74</v>
      </c>
      <c r="O1428" s="14" t="s">
        <v>68</v>
      </c>
      <c r="P1428" s="14" t="s">
        <v>113</v>
      </c>
      <c r="Q1428" s="14"/>
      <c r="R1428" s="14"/>
      <c r="S1428" s="14"/>
      <c r="T1428" s="14">
        <v>178521</v>
      </c>
      <c r="U1428" s="14">
        <v>663601</v>
      </c>
    </row>
    <row r="1429" spans="1:21">
      <c r="A1429" s="17">
        <v>52</v>
      </c>
      <c r="B1429" s="15" t="s">
        <v>5249</v>
      </c>
      <c r="C1429" s="17">
        <v>190</v>
      </c>
      <c r="D1429" s="14" t="s">
        <v>5315</v>
      </c>
      <c r="E1429" s="14" t="str">
        <f t="shared" si="22"/>
        <v>הנהלה מרכזית. מספר סניף: 190</v>
      </c>
      <c r="F1429" s="14" t="s">
        <v>5316</v>
      </c>
      <c r="G1429" s="14" t="s">
        <v>88</v>
      </c>
      <c r="H1429" s="14">
        <v>6525101</v>
      </c>
      <c r="I1429" s="14"/>
      <c r="J1429" s="14" t="s">
        <v>5317</v>
      </c>
      <c r="K1429" s="14" t="s">
        <v>5318</v>
      </c>
      <c r="L1429" s="14" t="s">
        <v>5254</v>
      </c>
      <c r="M1429" s="14" t="s">
        <v>285</v>
      </c>
      <c r="N1429" s="14"/>
      <c r="O1429" s="14" t="s">
        <v>576</v>
      </c>
      <c r="P1429" s="14" t="s">
        <v>5319</v>
      </c>
      <c r="Q1429" s="14"/>
      <c r="R1429" s="14"/>
      <c r="S1429" s="14"/>
      <c r="T1429" s="14">
        <v>178668</v>
      </c>
      <c r="U1429" s="14">
        <v>727078</v>
      </c>
    </row>
    <row r="1430" spans="1:21">
      <c r="A1430" s="17">
        <v>52</v>
      </c>
      <c r="B1430" s="15" t="s">
        <v>5249</v>
      </c>
      <c r="C1430" s="17">
        <v>977</v>
      </c>
      <c r="D1430" s="14" t="s">
        <v>5320</v>
      </c>
      <c r="E1430" s="14" t="str">
        <f t="shared" si="22"/>
        <v>שלוחת ביתר עילית. מספר סניף: 977</v>
      </c>
      <c r="F1430" s="14" t="s">
        <v>5321</v>
      </c>
      <c r="G1430" s="14" t="s">
        <v>2164</v>
      </c>
      <c r="H1430" s="14">
        <v>9050108</v>
      </c>
      <c r="I1430" s="14"/>
      <c r="J1430" s="14" t="s">
        <v>5274</v>
      </c>
      <c r="K1430" s="14" t="s">
        <v>5275</v>
      </c>
      <c r="L1430" s="14" t="s">
        <v>5254</v>
      </c>
      <c r="M1430" s="14" t="s">
        <v>285</v>
      </c>
      <c r="N1430" s="14" t="s">
        <v>67</v>
      </c>
      <c r="O1430" s="14" t="s">
        <v>68</v>
      </c>
      <c r="P1430" s="14" t="s">
        <v>2045</v>
      </c>
      <c r="Q1430" s="14"/>
      <c r="R1430" s="14"/>
      <c r="S1430" s="14"/>
      <c r="T1430" s="14">
        <v>212611</v>
      </c>
      <c r="U1430" s="14">
        <v>622765</v>
      </c>
    </row>
    <row r="1431" spans="1:21">
      <c r="A1431" s="17">
        <v>52</v>
      </c>
      <c r="B1431" s="15" t="s">
        <v>5249</v>
      </c>
      <c r="C1431" s="17">
        <v>981</v>
      </c>
      <c r="D1431" s="14" t="s">
        <v>5322</v>
      </c>
      <c r="E1431" s="14" t="str">
        <f t="shared" si="22"/>
        <v>שלוחת הדר גנים. מספר סניף: 981</v>
      </c>
      <c r="F1431" s="14" t="s">
        <v>5323</v>
      </c>
      <c r="G1431" s="14" t="s">
        <v>107</v>
      </c>
      <c r="H1431" s="14">
        <v>4973293</v>
      </c>
      <c r="I1431" s="14"/>
      <c r="J1431" s="14" t="s">
        <v>5324</v>
      </c>
      <c r="K1431" s="14" t="s">
        <v>5325</v>
      </c>
      <c r="L1431" s="14" t="s">
        <v>5254</v>
      </c>
      <c r="M1431" s="14" t="s">
        <v>66</v>
      </c>
      <c r="N1431" s="14" t="s">
        <v>67</v>
      </c>
      <c r="O1431" s="14" t="s">
        <v>68</v>
      </c>
      <c r="P1431" s="14" t="s">
        <v>4948</v>
      </c>
      <c r="Q1431" s="14"/>
      <c r="R1431" s="14"/>
      <c r="S1431" s="14"/>
      <c r="T1431" s="14">
        <v>192067</v>
      </c>
      <c r="U1431" s="14">
        <v>664069</v>
      </c>
    </row>
    <row r="1432" spans="1:21">
      <c r="A1432" s="17">
        <v>52</v>
      </c>
      <c r="B1432" s="15" t="s">
        <v>5249</v>
      </c>
      <c r="C1432" s="17">
        <v>984</v>
      </c>
      <c r="D1432" s="14" t="s">
        <v>5326</v>
      </c>
      <c r="E1432" s="14" t="str">
        <f t="shared" si="22"/>
        <v>שלוחת קרית ספר. מספר סניף: 984</v>
      </c>
      <c r="F1432" s="14" t="s">
        <v>5327</v>
      </c>
      <c r="G1432" s="14" t="s">
        <v>2172</v>
      </c>
      <c r="H1432" s="14">
        <v>7181043</v>
      </c>
      <c r="I1432" s="14"/>
      <c r="J1432" s="14" t="s">
        <v>5281</v>
      </c>
      <c r="K1432" s="14" t="s">
        <v>5328</v>
      </c>
      <c r="L1432" s="14" t="s">
        <v>5254</v>
      </c>
      <c r="M1432" s="14" t="s">
        <v>285</v>
      </c>
      <c r="N1432" s="14" t="s">
        <v>67</v>
      </c>
      <c r="O1432" s="14" t="s">
        <v>68</v>
      </c>
      <c r="P1432" s="14" t="s">
        <v>5329</v>
      </c>
      <c r="Q1432" s="14"/>
      <c r="R1432" s="14"/>
      <c r="S1432" s="14"/>
      <c r="T1432" s="14">
        <v>203873</v>
      </c>
      <c r="U1432" s="14">
        <v>648709</v>
      </c>
    </row>
    <row r="1433" spans="1:21">
      <c r="A1433" s="17">
        <v>52</v>
      </c>
      <c r="B1433" s="15" t="s">
        <v>5249</v>
      </c>
      <c r="C1433" s="17">
        <v>986</v>
      </c>
      <c r="D1433" s="14" t="s">
        <v>5330</v>
      </c>
      <c r="E1433" s="14" t="str">
        <f t="shared" si="22"/>
        <v>לב הרובע. מספר סניף: 986</v>
      </c>
      <c r="F1433" s="14" t="s">
        <v>5331</v>
      </c>
      <c r="G1433" s="14" t="s">
        <v>81</v>
      </c>
      <c r="H1433" s="14">
        <v>7765033</v>
      </c>
      <c r="I1433" s="14"/>
      <c r="J1433" s="14" t="s">
        <v>5304</v>
      </c>
      <c r="K1433" s="14" t="s">
        <v>4947</v>
      </c>
      <c r="L1433" s="14" t="s">
        <v>5254</v>
      </c>
      <c r="M1433" s="14" t="s">
        <v>66</v>
      </c>
      <c r="N1433" s="14" t="s">
        <v>67</v>
      </c>
      <c r="O1433" s="14" t="s">
        <v>68</v>
      </c>
      <c r="P1433" s="14" t="s">
        <v>5332</v>
      </c>
      <c r="Q1433" s="14"/>
      <c r="R1433" s="14"/>
      <c r="S1433" s="14"/>
      <c r="T1433" s="14">
        <v>167939</v>
      </c>
      <c r="U1433" s="14">
        <v>633160</v>
      </c>
    </row>
    <row r="1434" spans="1:21">
      <c r="A1434" s="17">
        <v>52</v>
      </c>
      <c r="B1434" s="15" t="s">
        <v>5249</v>
      </c>
      <c r="C1434" s="17">
        <v>988</v>
      </c>
      <c r="D1434" s="14" t="s">
        <v>5333</v>
      </c>
      <c r="E1434" s="14" t="str">
        <f t="shared" si="22"/>
        <v>רימונים. מספר סניף: 988</v>
      </c>
      <c r="F1434" s="14" t="s">
        <v>3308</v>
      </c>
      <c r="G1434" s="14" t="s">
        <v>295</v>
      </c>
      <c r="H1434" s="14">
        <v>5137705</v>
      </c>
      <c r="I1434" s="14"/>
      <c r="J1434" s="14" t="s">
        <v>5310</v>
      </c>
      <c r="K1434" s="14" t="s">
        <v>5334</v>
      </c>
      <c r="L1434" s="14" t="s">
        <v>5254</v>
      </c>
      <c r="M1434" s="14" t="s">
        <v>66</v>
      </c>
      <c r="N1434" s="14" t="s">
        <v>67</v>
      </c>
      <c r="O1434" s="14" t="s">
        <v>68</v>
      </c>
      <c r="P1434" s="14" t="s">
        <v>5335</v>
      </c>
      <c r="Q1434" s="14"/>
      <c r="R1434" s="14"/>
      <c r="S1434" s="14"/>
      <c r="T1434" s="14">
        <v>184937</v>
      </c>
      <c r="U1434" s="14">
        <v>666444</v>
      </c>
    </row>
    <row r="1435" spans="1:21">
      <c r="A1435" s="17">
        <v>52</v>
      </c>
      <c r="B1435" s="15" t="s">
        <v>5249</v>
      </c>
      <c r="C1435" s="17">
        <v>999</v>
      </c>
      <c r="D1435" s="14" t="s">
        <v>5336</v>
      </c>
      <c r="E1435" s="14" t="str">
        <f t="shared" si="22"/>
        <v>שלוחת משנתאות חזון איש. מספר סניף: 999</v>
      </c>
      <c r="F1435" s="14" t="s">
        <v>5337</v>
      </c>
      <c r="G1435" s="14" t="s">
        <v>295</v>
      </c>
      <c r="H1435" s="14">
        <v>5151101</v>
      </c>
      <c r="I1435" s="14"/>
      <c r="J1435" s="14" t="s">
        <v>5338</v>
      </c>
      <c r="K1435" s="14" t="s">
        <v>5311</v>
      </c>
      <c r="L1435" s="14" t="s">
        <v>5254</v>
      </c>
      <c r="M1435" s="14" t="s">
        <v>66</v>
      </c>
      <c r="N1435" s="14" t="s">
        <v>67</v>
      </c>
      <c r="O1435" s="14" t="s">
        <v>68</v>
      </c>
      <c r="P1435" s="14" t="s">
        <v>5339</v>
      </c>
      <c r="Q1435" s="14"/>
      <c r="R1435" s="14"/>
      <c r="S1435" s="14"/>
      <c r="T1435" s="14">
        <v>184721</v>
      </c>
      <c r="U1435" s="14">
        <v>731723</v>
      </c>
    </row>
    <row r="1436" spans="1:21">
      <c r="A1436" s="17">
        <v>54</v>
      </c>
      <c r="B1436" s="15" t="s">
        <v>16</v>
      </c>
      <c r="C1436" s="17">
        <v>1</v>
      </c>
      <c r="D1436" s="14" t="s">
        <v>5340</v>
      </c>
      <c r="E1436" s="14" t="str">
        <f t="shared" si="22"/>
        <v>משרד ראשי- הנח"ש ומטה. מספר סניף: 1</v>
      </c>
      <c r="F1436" s="14" t="s">
        <v>5341</v>
      </c>
      <c r="G1436" s="14" t="s">
        <v>62</v>
      </c>
      <c r="H1436" s="14">
        <v>91022</v>
      </c>
      <c r="I1436" s="14"/>
      <c r="J1436" s="14" t="s">
        <v>5342</v>
      </c>
      <c r="K1436" s="14" t="s">
        <v>5343</v>
      </c>
      <c r="L1436" s="14" t="s">
        <v>5344</v>
      </c>
      <c r="M1436" s="14" t="s">
        <v>66</v>
      </c>
      <c r="N1436" s="14"/>
      <c r="O1436" s="14" t="s">
        <v>576</v>
      </c>
      <c r="P1436" s="14" t="s">
        <v>5345</v>
      </c>
      <c r="Q1436" s="14"/>
      <c r="R1436" s="14"/>
      <c r="S1436" s="14"/>
      <c r="T1436" s="14">
        <v>220860</v>
      </c>
      <c r="U1436" s="14">
        <v>632090</v>
      </c>
    </row>
    <row r="1437" spans="1:21">
      <c r="A1437" s="17">
        <v>54</v>
      </c>
      <c r="B1437" s="15" t="s">
        <v>16</v>
      </c>
      <c r="C1437" s="17">
        <v>26</v>
      </c>
      <c r="D1437" s="14" t="s">
        <v>1089</v>
      </c>
      <c r="E1437" s="14" t="str">
        <f t="shared" si="22"/>
        <v>גאולה. מספר סניף: 26</v>
      </c>
      <c r="F1437" s="14" t="s">
        <v>5346</v>
      </c>
      <c r="G1437" s="14" t="s">
        <v>62</v>
      </c>
      <c r="H1437" s="14">
        <v>95513</v>
      </c>
      <c r="I1437" s="14"/>
      <c r="J1437" s="14" t="s">
        <v>5347</v>
      </c>
      <c r="K1437" s="14" t="s">
        <v>5348</v>
      </c>
      <c r="L1437" s="14" t="s">
        <v>5344</v>
      </c>
      <c r="M1437" s="14" t="s">
        <v>285</v>
      </c>
      <c r="N1437" s="14"/>
      <c r="O1437" s="14" t="s">
        <v>84</v>
      </c>
      <c r="P1437" s="14" t="s">
        <v>5349</v>
      </c>
      <c r="Q1437" s="14"/>
      <c r="R1437" s="14"/>
      <c r="S1437" s="14"/>
      <c r="T1437" s="14">
        <v>220510</v>
      </c>
      <c r="U1437" s="14">
        <v>632820</v>
      </c>
    </row>
    <row r="1438" spans="1:21">
      <c r="A1438" s="17">
        <v>54</v>
      </c>
      <c r="B1438" s="15" t="s">
        <v>16</v>
      </c>
      <c r="C1438" s="17">
        <v>30</v>
      </c>
      <c r="D1438" s="14" t="s">
        <v>4572</v>
      </c>
      <c r="E1438" s="14" t="str">
        <f t="shared" si="22"/>
        <v>בנקאות פרטית. מספר סניף: 30</v>
      </c>
      <c r="F1438" s="14" t="s">
        <v>5350</v>
      </c>
      <c r="G1438" s="14" t="s">
        <v>62</v>
      </c>
      <c r="H1438" s="14">
        <v>92149</v>
      </c>
      <c r="I1438" s="14"/>
      <c r="J1438" s="14" t="s">
        <v>5351</v>
      </c>
      <c r="K1438" s="14" t="s">
        <v>5352</v>
      </c>
      <c r="L1438" s="14" t="s">
        <v>5344</v>
      </c>
      <c r="M1438" s="14" t="s">
        <v>285</v>
      </c>
      <c r="N1438" s="14"/>
      <c r="O1438" s="14" t="s">
        <v>68</v>
      </c>
      <c r="P1438" s="14" t="s">
        <v>5353</v>
      </c>
      <c r="Q1438" s="14"/>
      <c r="R1438" s="14"/>
      <c r="S1438" s="14"/>
      <c r="T1438" s="14">
        <v>220935</v>
      </c>
      <c r="U1438" s="14">
        <v>631145</v>
      </c>
    </row>
    <row r="1439" spans="1:21">
      <c r="A1439" s="17">
        <v>54</v>
      </c>
      <c r="B1439" s="15" t="s">
        <v>16</v>
      </c>
      <c r="C1439" s="17">
        <v>31</v>
      </c>
      <c r="D1439" s="14" t="s">
        <v>5354</v>
      </c>
      <c r="E1439" s="14" t="str">
        <f t="shared" si="22"/>
        <v>האגף העסקי. מספר סניף: 31</v>
      </c>
      <c r="F1439" s="14" t="s">
        <v>5355</v>
      </c>
      <c r="G1439" s="14" t="s">
        <v>3486</v>
      </c>
      <c r="H1439" s="14">
        <v>95150</v>
      </c>
      <c r="I1439" s="14">
        <v>1076</v>
      </c>
      <c r="J1439" s="14" t="s">
        <v>5356</v>
      </c>
      <c r="K1439" s="14" t="s">
        <v>5357</v>
      </c>
      <c r="L1439" s="14" t="s">
        <v>5344</v>
      </c>
      <c r="M1439" s="14" t="s">
        <v>66</v>
      </c>
      <c r="N1439" s="14"/>
      <c r="O1439" s="14" t="s">
        <v>68</v>
      </c>
      <c r="P1439" s="14" t="s">
        <v>5358</v>
      </c>
      <c r="Q1439" s="14"/>
      <c r="R1439" s="14"/>
      <c r="S1439" s="14"/>
      <c r="T1439" s="14">
        <v>220860</v>
      </c>
      <c r="U1439" s="14">
        <v>632090</v>
      </c>
    </row>
    <row r="1440" spans="1:21">
      <c r="A1440" s="17">
        <v>54</v>
      </c>
      <c r="B1440" s="15" t="s">
        <v>16</v>
      </c>
      <c r="C1440" s="17">
        <v>36</v>
      </c>
      <c r="D1440" s="14" t="s">
        <v>2172</v>
      </c>
      <c r="E1440" s="14" t="str">
        <f t="shared" si="22"/>
        <v>מודיעין עילית. מספר סניף: 36</v>
      </c>
      <c r="F1440" s="14" t="s">
        <v>5359</v>
      </c>
      <c r="G1440" s="14" t="s">
        <v>2172</v>
      </c>
      <c r="H1440" s="14">
        <v>71917</v>
      </c>
      <c r="I1440" s="14"/>
      <c r="J1440" s="14" t="s">
        <v>5360</v>
      </c>
      <c r="K1440" s="14" t="s">
        <v>5361</v>
      </c>
      <c r="L1440" s="14" t="s">
        <v>5344</v>
      </c>
      <c r="M1440" s="14" t="s">
        <v>66</v>
      </c>
      <c r="N1440" s="14"/>
      <c r="O1440" s="14" t="s">
        <v>68</v>
      </c>
      <c r="P1440" s="14" t="s">
        <v>5362</v>
      </c>
      <c r="Q1440" s="14"/>
      <c r="R1440" s="14"/>
      <c r="S1440" s="14"/>
      <c r="T1440" s="14">
        <v>204115</v>
      </c>
      <c r="U1440" s="14">
        <v>649090</v>
      </c>
    </row>
    <row r="1441" spans="1:21">
      <c r="A1441" s="17">
        <v>54</v>
      </c>
      <c r="B1441" s="15" t="s">
        <v>16</v>
      </c>
      <c r="C1441" s="17">
        <v>37</v>
      </c>
      <c r="D1441" s="14" t="s">
        <v>276</v>
      </c>
      <c r="E1441" s="14" t="str">
        <f t="shared" si="22"/>
        <v>פסגת זאב. מספר סניף: 37</v>
      </c>
      <c r="F1441" s="14" t="s">
        <v>5363</v>
      </c>
      <c r="G1441" s="14" t="s">
        <v>62</v>
      </c>
      <c r="H1441" s="14"/>
      <c r="I1441" s="14"/>
      <c r="J1441" s="14" t="s">
        <v>5344</v>
      </c>
      <c r="K1441" s="14" t="s">
        <v>5364</v>
      </c>
      <c r="L1441" s="14" t="s">
        <v>5344</v>
      </c>
      <c r="M1441" s="14" t="s">
        <v>66</v>
      </c>
      <c r="N1441" s="14"/>
      <c r="O1441" s="14" t="s">
        <v>84</v>
      </c>
      <c r="P1441" s="14" t="s">
        <v>5365</v>
      </c>
      <c r="Q1441" s="14"/>
      <c r="R1441" s="14"/>
      <c r="S1441" s="14"/>
      <c r="T1441" s="14">
        <v>222808</v>
      </c>
      <c r="U1441" s="14">
        <v>636433</v>
      </c>
    </row>
    <row r="1442" spans="1:21">
      <c r="A1442" s="17">
        <v>54</v>
      </c>
      <c r="B1442" s="15" t="s">
        <v>16</v>
      </c>
      <c r="C1442" s="17">
        <v>45</v>
      </c>
      <c r="D1442" s="14" t="s">
        <v>5366</v>
      </c>
      <c r="E1442" s="14" t="str">
        <f t="shared" si="22"/>
        <v>שוק ההון. מספר סניף: 45</v>
      </c>
      <c r="F1442" s="14" t="s">
        <v>5367</v>
      </c>
      <c r="G1442" s="14" t="s">
        <v>88</v>
      </c>
      <c r="H1442" s="14">
        <v>65220</v>
      </c>
      <c r="I1442" s="14"/>
      <c r="J1442" s="14" t="s">
        <v>5368</v>
      </c>
      <c r="K1442" s="14" t="s">
        <v>5369</v>
      </c>
      <c r="L1442" s="14" t="s">
        <v>5344</v>
      </c>
      <c r="M1442" s="14" t="s">
        <v>285</v>
      </c>
      <c r="N1442" s="14"/>
      <c r="O1442" s="14" t="s">
        <v>84</v>
      </c>
      <c r="P1442" s="14" t="s">
        <v>5370</v>
      </c>
      <c r="Q1442" s="14"/>
      <c r="R1442" s="14"/>
      <c r="S1442" s="14"/>
      <c r="T1442" s="14">
        <v>179664</v>
      </c>
      <c r="U1442" s="14">
        <v>663679</v>
      </c>
    </row>
    <row r="1443" spans="1:21">
      <c r="A1443" s="17">
        <v>54</v>
      </c>
      <c r="B1443" s="15" t="s">
        <v>16</v>
      </c>
      <c r="C1443" s="17">
        <v>50</v>
      </c>
      <c r="D1443" s="14" t="s">
        <v>3227</v>
      </c>
      <c r="E1443" s="14" t="str">
        <f t="shared" si="22"/>
        <v>ירושלים ראשי. מספר סניף: 50</v>
      </c>
      <c r="F1443" s="14" t="s">
        <v>5341</v>
      </c>
      <c r="G1443" s="14" t="s">
        <v>62</v>
      </c>
      <c r="H1443" s="14">
        <v>94632</v>
      </c>
      <c r="I1443" s="14"/>
      <c r="J1443" s="14" t="s">
        <v>5371</v>
      </c>
      <c r="K1443" s="14" t="s">
        <v>5372</v>
      </c>
      <c r="L1443" s="14" t="s">
        <v>5344</v>
      </c>
      <c r="M1443" s="14" t="s">
        <v>66</v>
      </c>
      <c r="N1443" s="14"/>
      <c r="O1443" s="14" t="s">
        <v>68</v>
      </c>
      <c r="P1443" s="14" t="s">
        <v>113</v>
      </c>
      <c r="Q1443" s="14"/>
      <c r="R1443" s="14"/>
      <c r="S1443" s="14"/>
      <c r="T1443" s="14">
        <v>220860</v>
      </c>
      <c r="U1443" s="14">
        <v>632090</v>
      </c>
    </row>
    <row r="1444" spans="1:21">
      <c r="A1444" s="17">
        <v>54</v>
      </c>
      <c r="B1444" s="15" t="s">
        <v>16</v>
      </c>
      <c r="C1444" s="17">
        <v>51</v>
      </c>
      <c r="D1444" s="14" t="s">
        <v>88</v>
      </c>
      <c r="E1444" s="14" t="str">
        <f t="shared" si="22"/>
        <v>תל אביב. מספר סניף: 51</v>
      </c>
      <c r="F1444" s="14" t="s">
        <v>5373</v>
      </c>
      <c r="G1444" s="14" t="s">
        <v>88</v>
      </c>
      <c r="H1444" s="14">
        <v>65151</v>
      </c>
      <c r="I1444" s="14"/>
      <c r="J1444" s="14" t="s">
        <v>5374</v>
      </c>
      <c r="K1444" s="14" t="s">
        <v>5375</v>
      </c>
      <c r="L1444" s="14" t="s">
        <v>5344</v>
      </c>
      <c r="M1444" s="14" t="s">
        <v>66</v>
      </c>
      <c r="N1444" s="14"/>
      <c r="O1444" s="14" t="s">
        <v>68</v>
      </c>
      <c r="P1444" s="14" t="s">
        <v>113</v>
      </c>
      <c r="Q1444" s="14"/>
      <c r="R1444" s="14"/>
      <c r="S1444" s="14"/>
      <c r="T1444" s="14">
        <v>178597</v>
      </c>
      <c r="U1444" s="14">
        <v>663496</v>
      </c>
    </row>
    <row r="1445" spans="1:21">
      <c r="A1445" s="17">
        <v>54</v>
      </c>
      <c r="B1445" s="15" t="s">
        <v>16</v>
      </c>
      <c r="C1445" s="17">
        <v>52</v>
      </c>
      <c r="D1445" s="14" t="s">
        <v>174</v>
      </c>
      <c r="E1445" s="14" t="str">
        <f t="shared" si="22"/>
        <v>חיפה. מספר סניף: 52</v>
      </c>
      <c r="F1445" s="14" t="s">
        <v>5376</v>
      </c>
      <c r="G1445" s="14" t="s">
        <v>174</v>
      </c>
      <c r="H1445" s="14">
        <v>33095</v>
      </c>
      <c r="I1445" s="14"/>
      <c r="J1445" s="14" t="s">
        <v>5377</v>
      </c>
      <c r="K1445" s="14" t="s">
        <v>5378</v>
      </c>
      <c r="L1445" s="14" t="s">
        <v>5344</v>
      </c>
      <c r="M1445" s="14" t="s">
        <v>66</v>
      </c>
      <c r="N1445" s="14"/>
      <c r="O1445" s="14" t="s">
        <v>84</v>
      </c>
      <c r="P1445" s="14" t="s">
        <v>113</v>
      </c>
      <c r="Q1445" s="14"/>
      <c r="R1445" s="14"/>
      <c r="S1445" s="14"/>
      <c r="T1445" s="14">
        <v>200435</v>
      </c>
      <c r="U1445" s="14">
        <v>746895</v>
      </c>
    </row>
    <row r="1446" spans="1:21">
      <c r="A1446" s="17">
        <v>54</v>
      </c>
      <c r="B1446" s="15" t="s">
        <v>16</v>
      </c>
      <c r="C1446" s="17">
        <v>53</v>
      </c>
      <c r="D1446" s="14" t="s">
        <v>157</v>
      </c>
      <c r="E1446" s="14" t="str">
        <f t="shared" si="22"/>
        <v>ראשון לציון. מספר סניף: 53</v>
      </c>
      <c r="F1446" s="14" t="s">
        <v>5379</v>
      </c>
      <c r="G1446" s="14" t="s">
        <v>157</v>
      </c>
      <c r="H1446" s="14">
        <v>75267</v>
      </c>
      <c r="I1446" s="14"/>
      <c r="J1446" s="14" t="s">
        <v>5380</v>
      </c>
      <c r="K1446" s="14" t="s">
        <v>5381</v>
      </c>
      <c r="L1446" s="14" t="s">
        <v>5344</v>
      </c>
      <c r="M1446" s="14" t="s">
        <v>66</v>
      </c>
      <c r="N1446" s="14"/>
      <c r="O1446" s="14" t="s">
        <v>84</v>
      </c>
      <c r="P1446" s="14" t="s">
        <v>113</v>
      </c>
      <c r="Q1446" s="14"/>
      <c r="R1446" s="14"/>
      <c r="S1446" s="14"/>
      <c r="T1446" s="14">
        <v>181520</v>
      </c>
      <c r="U1446" s="14">
        <v>652685</v>
      </c>
    </row>
    <row r="1447" spans="1:21">
      <c r="A1447" s="17">
        <v>54</v>
      </c>
      <c r="B1447" s="15" t="s">
        <v>16</v>
      </c>
      <c r="C1447" s="17">
        <v>55</v>
      </c>
      <c r="D1447" s="14" t="s">
        <v>295</v>
      </c>
      <c r="E1447" s="14" t="str">
        <f t="shared" si="22"/>
        <v>בני ברק. מספר סניף: 55</v>
      </c>
      <c r="F1447" s="14" t="s">
        <v>5382</v>
      </c>
      <c r="G1447" s="14" t="s">
        <v>295</v>
      </c>
      <c r="H1447" s="14">
        <v>51520</v>
      </c>
      <c r="I1447" s="14"/>
      <c r="J1447" s="14" t="s">
        <v>5383</v>
      </c>
      <c r="K1447" s="14" t="s">
        <v>5384</v>
      </c>
      <c r="L1447" s="14" t="s">
        <v>5344</v>
      </c>
      <c r="M1447" s="14" t="s">
        <v>66</v>
      </c>
      <c r="N1447" s="14"/>
      <c r="O1447" s="14" t="s">
        <v>84</v>
      </c>
      <c r="P1447" s="14" t="s">
        <v>5385</v>
      </c>
      <c r="Q1447" s="14"/>
      <c r="R1447" s="14"/>
      <c r="S1447" s="14"/>
      <c r="T1447" s="14">
        <v>184696</v>
      </c>
      <c r="U1447" s="14">
        <v>665855</v>
      </c>
    </row>
    <row r="1448" spans="1:21">
      <c r="A1448" s="17">
        <v>54</v>
      </c>
      <c r="B1448" s="15" t="s">
        <v>16</v>
      </c>
      <c r="C1448" s="17">
        <v>61</v>
      </c>
      <c r="D1448" s="14" t="s">
        <v>81</v>
      </c>
      <c r="E1448" s="14" t="str">
        <f t="shared" si="22"/>
        <v>אשדוד. מספר סניף: 61</v>
      </c>
      <c r="F1448" s="14" t="s">
        <v>5386</v>
      </c>
      <c r="G1448" s="14" t="s">
        <v>81</v>
      </c>
      <c r="H1448" s="14">
        <v>77301</v>
      </c>
      <c r="I1448" s="14"/>
      <c r="J1448" s="14" t="s">
        <v>5387</v>
      </c>
      <c r="K1448" s="14" t="s">
        <v>5388</v>
      </c>
      <c r="L1448" s="14" t="s">
        <v>5344</v>
      </c>
      <c r="M1448" s="14" t="s">
        <v>66</v>
      </c>
      <c r="N1448" s="14"/>
      <c r="O1448" s="14" t="s">
        <v>84</v>
      </c>
      <c r="P1448" s="14" t="s">
        <v>5389</v>
      </c>
      <c r="Q1448" s="14"/>
      <c r="R1448" s="14"/>
      <c r="S1448" s="14"/>
      <c r="T1448" s="14">
        <v>166586</v>
      </c>
      <c r="U1448" s="14">
        <v>635114</v>
      </c>
    </row>
    <row r="1449" spans="1:21">
      <c r="A1449" s="17">
        <v>54</v>
      </c>
      <c r="B1449" s="15" t="s">
        <v>16</v>
      </c>
      <c r="C1449" s="17">
        <v>63</v>
      </c>
      <c r="D1449" s="14" t="s">
        <v>4308</v>
      </c>
      <c r="E1449" s="14" t="str">
        <f t="shared" si="22"/>
        <v>קריון. מספר סניף: 63</v>
      </c>
      <c r="F1449" s="14" t="s">
        <v>1066</v>
      </c>
      <c r="G1449" s="14" t="s">
        <v>238</v>
      </c>
      <c r="H1449" s="14">
        <v>27000</v>
      </c>
      <c r="I1449" s="14"/>
      <c r="J1449" s="14" t="s">
        <v>5390</v>
      </c>
      <c r="K1449" s="14" t="s">
        <v>5391</v>
      </c>
      <c r="L1449" s="14" t="s">
        <v>5344</v>
      </c>
      <c r="M1449" s="14" t="s">
        <v>66</v>
      </c>
      <c r="N1449" s="14"/>
      <c r="O1449" s="14" t="s">
        <v>84</v>
      </c>
      <c r="P1449" s="14" t="s">
        <v>4929</v>
      </c>
      <c r="Q1449" s="14"/>
      <c r="R1449" s="14"/>
      <c r="S1449" s="14"/>
      <c r="T1449" s="14">
        <v>208775</v>
      </c>
      <c r="U1449" s="14">
        <v>749840</v>
      </c>
    </row>
    <row r="1450" spans="1:21">
      <c r="A1450" s="17">
        <v>54</v>
      </c>
      <c r="B1450" s="15" t="s">
        <v>16</v>
      </c>
      <c r="C1450" s="17">
        <v>66</v>
      </c>
      <c r="D1450" s="14" t="s">
        <v>129</v>
      </c>
      <c r="E1450" s="14" t="str">
        <f t="shared" si="22"/>
        <v>אשקלון. מספר סניף: 66</v>
      </c>
      <c r="F1450" s="14" t="s">
        <v>4715</v>
      </c>
      <c r="G1450" s="14" t="s">
        <v>129</v>
      </c>
      <c r="H1450" s="14">
        <v>78601</v>
      </c>
      <c r="I1450" s="14"/>
      <c r="J1450" s="14" t="s">
        <v>5392</v>
      </c>
      <c r="K1450" s="14" t="s">
        <v>5393</v>
      </c>
      <c r="L1450" s="14" t="s">
        <v>5344</v>
      </c>
      <c r="M1450" s="14" t="s">
        <v>66</v>
      </c>
      <c r="N1450" s="14"/>
      <c r="O1450" s="14" t="s">
        <v>84</v>
      </c>
      <c r="P1450" s="14" t="s">
        <v>5394</v>
      </c>
      <c r="Q1450" s="14"/>
      <c r="R1450" s="14"/>
      <c r="S1450" s="14"/>
      <c r="T1450" s="14">
        <v>160825</v>
      </c>
      <c r="U1450" s="14">
        <v>619030</v>
      </c>
    </row>
    <row r="1451" spans="1:21">
      <c r="A1451" s="17">
        <v>54</v>
      </c>
      <c r="B1451" s="15" t="s">
        <v>16</v>
      </c>
      <c r="C1451" s="17">
        <v>67</v>
      </c>
      <c r="D1451" s="14" t="s">
        <v>72</v>
      </c>
      <c r="E1451" s="14" t="str">
        <f t="shared" si="22"/>
        <v>חולון. מספר סניף: 67</v>
      </c>
      <c r="F1451" s="14" t="s">
        <v>5395</v>
      </c>
      <c r="G1451" s="14" t="s">
        <v>72</v>
      </c>
      <c r="H1451" s="14">
        <v>58256</v>
      </c>
      <c r="I1451" s="14"/>
      <c r="J1451" s="14" t="s">
        <v>5396</v>
      </c>
      <c r="K1451" s="14" t="s">
        <v>5397</v>
      </c>
      <c r="L1451" s="14" t="s">
        <v>5344</v>
      </c>
      <c r="M1451" s="14" t="s">
        <v>66</v>
      </c>
      <c r="N1451" s="14"/>
      <c r="O1451" s="14" t="s">
        <v>84</v>
      </c>
      <c r="P1451" s="14" t="s">
        <v>5398</v>
      </c>
      <c r="Q1451" s="14"/>
      <c r="R1451" s="14"/>
      <c r="S1451" s="14"/>
      <c r="T1451" s="14">
        <v>178665</v>
      </c>
      <c r="U1451" s="14">
        <v>658920</v>
      </c>
    </row>
    <row r="1452" spans="1:21">
      <c r="A1452" s="17">
        <v>54</v>
      </c>
      <c r="B1452" s="15" t="s">
        <v>16</v>
      </c>
      <c r="C1452" s="17">
        <v>68</v>
      </c>
      <c r="D1452" s="14" t="s">
        <v>209</v>
      </c>
      <c r="E1452" s="14" t="str">
        <f t="shared" si="22"/>
        <v>בת ים. מספר סניף: 68</v>
      </c>
      <c r="F1452" s="14" t="s">
        <v>3516</v>
      </c>
      <c r="G1452" s="14" t="s">
        <v>209</v>
      </c>
      <c r="H1452" s="14">
        <v>5964101</v>
      </c>
      <c r="I1452" s="14"/>
      <c r="J1452" s="14" t="s">
        <v>5399</v>
      </c>
      <c r="K1452" s="14" t="s">
        <v>5400</v>
      </c>
      <c r="L1452" s="14" t="s">
        <v>5344</v>
      </c>
      <c r="M1452" s="14" t="s">
        <v>285</v>
      </c>
      <c r="N1452" s="14" t="s">
        <v>67</v>
      </c>
      <c r="O1452" s="14" t="s">
        <v>84</v>
      </c>
      <c r="P1452" s="14" t="s">
        <v>5401</v>
      </c>
      <c r="Q1452" s="14"/>
      <c r="R1452" s="14"/>
      <c r="S1452" s="14"/>
      <c r="T1452" s="14">
        <v>177024</v>
      </c>
      <c r="U1452" s="14">
        <v>658110</v>
      </c>
    </row>
    <row r="1453" spans="1:21">
      <c r="A1453" s="17">
        <v>54</v>
      </c>
      <c r="B1453" s="15" t="s">
        <v>16</v>
      </c>
      <c r="C1453" s="17">
        <v>69</v>
      </c>
      <c r="D1453" s="14" t="s">
        <v>98</v>
      </c>
      <c r="E1453" s="14" t="str">
        <f t="shared" si="22"/>
        <v>באר שבע. מספר סניף: 69</v>
      </c>
      <c r="F1453" s="14" t="s">
        <v>5402</v>
      </c>
      <c r="G1453" s="14" t="s">
        <v>98</v>
      </c>
      <c r="H1453" s="14">
        <v>84221</v>
      </c>
      <c r="I1453" s="14"/>
      <c r="J1453" s="14" t="s">
        <v>5403</v>
      </c>
      <c r="K1453" s="14" t="s">
        <v>5404</v>
      </c>
      <c r="L1453" s="14" t="s">
        <v>5344</v>
      </c>
      <c r="M1453" s="14" t="s">
        <v>66</v>
      </c>
      <c r="N1453" s="14"/>
      <c r="O1453" s="14" t="s">
        <v>68</v>
      </c>
      <c r="P1453" s="14" t="s">
        <v>5405</v>
      </c>
      <c r="Q1453" s="14"/>
      <c r="R1453" s="14"/>
      <c r="S1453" s="14"/>
      <c r="T1453" s="14">
        <v>179875</v>
      </c>
      <c r="U1453" s="14">
        <v>572345</v>
      </c>
    </row>
    <row r="1454" spans="1:21">
      <c r="A1454" s="17">
        <v>54</v>
      </c>
      <c r="B1454" s="15" t="s">
        <v>16</v>
      </c>
      <c r="C1454" s="17">
        <v>76</v>
      </c>
      <c r="D1454" s="14" t="s">
        <v>2319</v>
      </c>
      <c r="E1454" s="14" t="str">
        <f t="shared" si="22"/>
        <v>אלעד. מספר סניף: 76</v>
      </c>
      <c r="F1454" s="14" t="s">
        <v>5406</v>
      </c>
      <c r="G1454" s="14" t="s">
        <v>2319</v>
      </c>
      <c r="H1454" s="14"/>
      <c r="I1454" s="14"/>
      <c r="J1454" s="14" t="s">
        <v>5407</v>
      </c>
      <c r="K1454" s="14" t="s">
        <v>5408</v>
      </c>
      <c r="L1454" s="14" t="s">
        <v>5344</v>
      </c>
      <c r="M1454" s="14" t="s">
        <v>285</v>
      </c>
      <c r="N1454" s="14"/>
      <c r="O1454" s="14" t="s">
        <v>84</v>
      </c>
      <c r="P1454" s="14" t="s">
        <v>5409</v>
      </c>
      <c r="Q1454" s="14"/>
      <c r="R1454" s="14"/>
      <c r="S1454" s="14"/>
      <c r="T1454" s="14">
        <v>197258</v>
      </c>
      <c r="U1454" s="14">
        <v>662155</v>
      </c>
    </row>
    <row r="1455" spans="1:21">
      <c r="A1455" s="17">
        <v>54</v>
      </c>
      <c r="B1455" s="15" t="s">
        <v>16</v>
      </c>
      <c r="C1455" s="17">
        <v>77</v>
      </c>
      <c r="D1455" s="14" t="s">
        <v>5410</v>
      </c>
      <c r="E1455" s="14" t="str">
        <f t="shared" si="22"/>
        <v>סניף מרכזי. מספר סניף: 77</v>
      </c>
      <c r="F1455" s="14" t="s">
        <v>5341</v>
      </c>
      <c r="G1455" s="14" t="s">
        <v>62</v>
      </c>
      <c r="H1455" s="14">
        <v>94632</v>
      </c>
      <c r="I1455" s="14"/>
      <c r="J1455" s="14" t="s">
        <v>5411</v>
      </c>
      <c r="K1455" s="14" t="s">
        <v>5412</v>
      </c>
      <c r="L1455" s="14" t="s">
        <v>5344</v>
      </c>
      <c r="M1455" s="14" t="s">
        <v>66</v>
      </c>
      <c r="N1455" s="14"/>
      <c r="O1455" s="14" t="s">
        <v>68</v>
      </c>
      <c r="P1455" s="14" t="s">
        <v>5413</v>
      </c>
      <c r="Q1455" s="14"/>
      <c r="R1455" s="14"/>
      <c r="S1455" s="14"/>
      <c r="T1455" s="14">
        <v>220935</v>
      </c>
      <c r="U1455" s="14">
        <v>632090</v>
      </c>
    </row>
    <row r="1456" spans="1:21">
      <c r="A1456" s="17">
        <v>54</v>
      </c>
      <c r="B1456" s="15" t="s">
        <v>16</v>
      </c>
      <c r="C1456" s="17">
        <v>91</v>
      </c>
      <c r="D1456" s="14" t="s">
        <v>1206</v>
      </c>
      <c r="E1456" s="14" t="str">
        <f t="shared" si="22"/>
        <v>נצרת. מספר סניף: 91</v>
      </c>
      <c r="F1456" s="14" t="s">
        <v>5414</v>
      </c>
      <c r="G1456" s="14" t="s">
        <v>1206</v>
      </c>
      <c r="H1456" s="14">
        <v>16511</v>
      </c>
      <c r="I1456" s="14"/>
      <c r="J1456" s="14" t="s">
        <v>5415</v>
      </c>
      <c r="K1456" s="14" t="s">
        <v>5416</v>
      </c>
      <c r="L1456" s="14" t="s">
        <v>5344</v>
      </c>
      <c r="M1456" s="14" t="s">
        <v>66</v>
      </c>
      <c r="N1456" s="14" t="s">
        <v>67</v>
      </c>
      <c r="O1456" s="14" t="s">
        <v>68</v>
      </c>
      <c r="P1456" s="14" t="s">
        <v>5417</v>
      </c>
      <c r="Q1456" s="14"/>
      <c r="R1456" s="14"/>
      <c r="S1456" s="14"/>
      <c r="T1456" s="14">
        <v>231427</v>
      </c>
      <c r="U1456" s="14">
        <v>758407</v>
      </c>
    </row>
    <row r="1457" spans="1:21">
      <c r="A1457" s="17">
        <v>54</v>
      </c>
      <c r="B1457" s="15" t="s">
        <v>16</v>
      </c>
      <c r="C1457" s="17">
        <v>92</v>
      </c>
      <c r="D1457" s="14" t="s">
        <v>148</v>
      </c>
      <c r="E1457" s="14" t="str">
        <f t="shared" si="22"/>
        <v>נתניה. מספר סניף: 92</v>
      </c>
      <c r="F1457" s="14" t="s">
        <v>5418</v>
      </c>
      <c r="G1457" s="14" t="s">
        <v>148</v>
      </c>
      <c r="H1457" s="14">
        <v>42390</v>
      </c>
      <c r="I1457" s="14"/>
      <c r="J1457" s="14" t="s">
        <v>5419</v>
      </c>
      <c r="K1457" s="14" t="s">
        <v>5420</v>
      </c>
      <c r="L1457" s="14" t="s">
        <v>5344</v>
      </c>
      <c r="M1457" s="14" t="s">
        <v>66</v>
      </c>
      <c r="N1457" s="14"/>
      <c r="O1457" s="14" t="s">
        <v>84</v>
      </c>
      <c r="P1457" s="14" t="s">
        <v>5421</v>
      </c>
      <c r="Q1457" s="14"/>
      <c r="R1457" s="14"/>
      <c r="S1457" s="14"/>
      <c r="T1457" s="14">
        <v>187045</v>
      </c>
      <c r="U1457" s="14">
        <v>692715</v>
      </c>
    </row>
    <row r="1458" spans="1:21">
      <c r="A1458" s="17">
        <v>54</v>
      </c>
      <c r="B1458" s="15" t="s">
        <v>16</v>
      </c>
      <c r="C1458" s="17">
        <v>93</v>
      </c>
      <c r="D1458" s="14" t="s">
        <v>107</v>
      </c>
      <c r="E1458" s="14" t="str">
        <f t="shared" si="22"/>
        <v>פתח תקוה. מספר סניף: 93</v>
      </c>
      <c r="F1458" s="14" t="s">
        <v>5422</v>
      </c>
      <c r="G1458" s="14" t="s">
        <v>107</v>
      </c>
      <c r="H1458" s="14">
        <v>49591</v>
      </c>
      <c r="I1458" s="14"/>
      <c r="J1458" s="14" t="s">
        <v>5423</v>
      </c>
      <c r="K1458" s="14" t="s">
        <v>5424</v>
      </c>
      <c r="L1458" s="14" t="s">
        <v>5344</v>
      </c>
      <c r="M1458" s="14" t="s">
        <v>66</v>
      </c>
      <c r="N1458" s="14"/>
      <c r="O1458" s="14" t="s">
        <v>84</v>
      </c>
      <c r="P1458" s="14" t="s">
        <v>5389</v>
      </c>
      <c r="Q1458" s="14"/>
      <c r="R1458" s="14"/>
      <c r="S1458" s="14"/>
      <c r="T1458" s="14">
        <v>189325</v>
      </c>
      <c r="U1458" s="14">
        <v>666100</v>
      </c>
    </row>
    <row r="1459" spans="1:21">
      <c r="A1459" s="17">
        <v>54</v>
      </c>
      <c r="B1459" s="15" t="s">
        <v>16</v>
      </c>
      <c r="C1459" s="17">
        <v>96</v>
      </c>
      <c r="D1459" s="14" t="s">
        <v>241</v>
      </c>
      <c r="E1459" s="14" t="str">
        <f t="shared" si="22"/>
        <v>כרמיאל. מספר סניף: 96</v>
      </c>
      <c r="F1459" s="14" t="s">
        <v>5425</v>
      </c>
      <c r="G1459" s="14" t="s">
        <v>241</v>
      </c>
      <c r="H1459" s="14"/>
      <c r="I1459" s="14"/>
      <c r="J1459" s="14" t="s">
        <v>5344</v>
      </c>
      <c r="K1459" s="14" t="s">
        <v>5426</v>
      </c>
      <c r="L1459" s="14" t="s">
        <v>5344</v>
      </c>
      <c r="M1459" s="14" t="s">
        <v>66</v>
      </c>
      <c r="N1459" s="14"/>
      <c r="O1459" s="14" t="s">
        <v>68</v>
      </c>
      <c r="P1459" s="14" t="s">
        <v>5427</v>
      </c>
      <c r="Q1459" s="14"/>
      <c r="R1459" s="14"/>
      <c r="S1459" s="14"/>
      <c r="T1459" s="14">
        <v>231866</v>
      </c>
      <c r="U1459" s="14">
        <v>758808</v>
      </c>
    </row>
    <row r="1460" spans="1:21">
      <c r="A1460" s="17">
        <v>54</v>
      </c>
      <c r="B1460" s="15" t="s">
        <v>16</v>
      </c>
      <c r="C1460" s="17">
        <v>97</v>
      </c>
      <c r="D1460" s="14" t="s">
        <v>5428</v>
      </c>
      <c r="E1460" s="14" t="str">
        <f t="shared" si="22"/>
        <v>אום אל פאחם. מספר סניף: 97</v>
      </c>
      <c r="F1460" s="14" t="s">
        <v>5429</v>
      </c>
      <c r="G1460" s="14" t="s">
        <v>2493</v>
      </c>
      <c r="H1460" s="14"/>
      <c r="I1460" s="14"/>
      <c r="J1460" s="14" t="s">
        <v>5430</v>
      </c>
      <c r="K1460" s="14" t="s">
        <v>5431</v>
      </c>
      <c r="L1460" s="14" t="s">
        <v>5344</v>
      </c>
      <c r="M1460" s="14" t="s">
        <v>66</v>
      </c>
      <c r="N1460" s="14" t="s">
        <v>74</v>
      </c>
      <c r="O1460" s="14" t="s">
        <v>68</v>
      </c>
      <c r="P1460" s="14" t="s">
        <v>3926</v>
      </c>
      <c r="Q1460" s="14"/>
      <c r="R1460" s="14"/>
      <c r="S1460" s="14"/>
      <c r="T1460" s="14">
        <v>214799</v>
      </c>
      <c r="U1460" s="14">
        <v>714421</v>
      </c>
    </row>
    <row r="1461" spans="1:21">
      <c r="A1461" s="17">
        <v>54</v>
      </c>
      <c r="B1461" s="15" t="s">
        <v>16</v>
      </c>
      <c r="C1461" s="17">
        <v>98</v>
      </c>
      <c r="D1461" s="14" t="s">
        <v>2337</v>
      </c>
      <c r="E1461" s="14" t="str">
        <f t="shared" si="22"/>
        <v>סכנין. מספר סניף: 98</v>
      </c>
      <c r="F1461" s="14" t="s">
        <v>5432</v>
      </c>
      <c r="G1461" s="14" t="s">
        <v>2337</v>
      </c>
      <c r="H1461" s="14">
        <v>24950</v>
      </c>
      <c r="I1461" s="14">
        <v>1648</v>
      </c>
      <c r="J1461" s="14" t="s">
        <v>5433</v>
      </c>
      <c r="K1461" s="14" t="s">
        <v>5434</v>
      </c>
      <c r="L1461" s="14" t="s">
        <v>5344</v>
      </c>
      <c r="M1461" s="14" t="s">
        <v>66</v>
      </c>
      <c r="N1461" s="14" t="s">
        <v>67</v>
      </c>
      <c r="O1461" s="14" t="s">
        <v>68</v>
      </c>
      <c r="P1461" s="14" t="s">
        <v>5435</v>
      </c>
      <c r="Q1461" s="14"/>
      <c r="R1461" s="14"/>
      <c r="S1461" s="14"/>
      <c r="T1461" s="14">
        <v>229368</v>
      </c>
      <c r="U1461" s="14">
        <v>751773</v>
      </c>
    </row>
    <row r="1462" spans="1:21">
      <c r="A1462" s="17">
        <v>54</v>
      </c>
      <c r="B1462" s="15" t="s">
        <v>16</v>
      </c>
      <c r="C1462" s="17">
        <v>611</v>
      </c>
      <c r="D1462" s="14" t="s">
        <v>5436</v>
      </c>
      <c r="E1462" s="14" t="str">
        <f t="shared" si="22"/>
        <v>במשרד מגרש הרכב "אוריקאר". מספר סניף: 611</v>
      </c>
      <c r="F1462" s="14" t="s">
        <v>5437</v>
      </c>
      <c r="G1462" s="14" t="s">
        <v>81</v>
      </c>
      <c r="H1462" s="14"/>
      <c r="I1462" s="14"/>
      <c r="J1462" s="14" t="s">
        <v>5438</v>
      </c>
      <c r="K1462" s="14" t="s">
        <v>5438</v>
      </c>
      <c r="L1462" s="14"/>
      <c r="M1462" s="14" t="s">
        <v>285</v>
      </c>
      <c r="N1462" s="14"/>
      <c r="O1462" s="14" t="s">
        <v>68</v>
      </c>
      <c r="P1462" s="14" t="s">
        <v>348</v>
      </c>
      <c r="Q1462" s="14" t="s">
        <v>5439</v>
      </c>
      <c r="R1462" s="14"/>
      <c r="S1462" s="14"/>
      <c r="T1462" s="14"/>
      <c r="U1462" s="14"/>
    </row>
    <row r="1463" spans="1:21">
      <c r="A1463" s="17">
        <v>54</v>
      </c>
      <c r="B1463" s="15" t="s">
        <v>16</v>
      </c>
      <c r="C1463" s="17">
        <v>661</v>
      </c>
      <c r="D1463" s="14" t="s">
        <v>5440</v>
      </c>
      <c r="E1463" s="14" t="str">
        <f t="shared" si="22"/>
        <v>במשרד מגרש "מרכז הרכב". מספר סניף: 661</v>
      </c>
      <c r="F1463" s="14" t="s">
        <v>5441</v>
      </c>
      <c r="G1463" s="14" t="s">
        <v>129</v>
      </c>
      <c r="H1463" s="14"/>
      <c r="I1463" s="14"/>
      <c r="J1463" s="14" t="s">
        <v>5442</v>
      </c>
      <c r="K1463" s="14" t="s">
        <v>5443</v>
      </c>
      <c r="L1463" s="14"/>
      <c r="M1463" s="14" t="s">
        <v>285</v>
      </c>
      <c r="N1463" s="14"/>
      <c r="O1463" s="14" t="s">
        <v>68</v>
      </c>
      <c r="P1463" s="14" t="s">
        <v>348</v>
      </c>
      <c r="Q1463" s="14" t="s">
        <v>5439</v>
      </c>
      <c r="R1463" s="14"/>
      <c r="S1463" s="14"/>
      <c r="T1463" s="14"/>
      <c r="U1463" s="14"/>
    </row>
    <row r="1464" spans="1:21">
      <c r="A1464" s="17">
        <v>54</v>
      </c>
      <c r="B1464" s="15" t="s">
        <v>16</v>
      </c>
      <c r="C1464" s="17">
        <v>672</v>
      </c>
      <c r="D1464" s="14" t="s">
        <v>5444</v>
      </c>
      <c r="E1464" s="14" t="str">
        <f t="shared" si="22"/>
        <v>במשרד מגרש הרכב "אוטו שי". מספר סניף: 672</v>
      </c>
      <c r="F1464" s="14" t="s">
        <v>5445</v>
      </c>
      <c r="G1464" s="14" t="s">
        <v>157</v>
      </c>
      <c r="H1464" s="14"/>
      <c r="I1464" s="14"/>
      <c r="J1464" s="14" t="s">
        <v>5446</v>
      </c>
      <c r="K1464" s="14" t="s">
        <v>5446</v>
      </c>
      <c r="L1464" s="14"/>
      <c r="M1464" s="14" t="s">
        <v>285</v>
      </c>
      <c r="N1464" s="14"/>
      <c r="O1464" s="14" t="s">
        <v>68</v>
      </c>
      <c r="P1464" s="14" t="s">
        <v>348</v>
      </c>
      <c r="Q1464" s="14" t="s">
        <v>4888</v>
      </c>
      <c r="R1464" s="14"/>
      <c r="S1464" s="14"/>
      <c r="T1464" s="14"/>
      <c r="U1464" s="14"/>
    </row>
    <row r="1465" spans="1:21">
      <c r="A1465" s="17">
        <v>54</v>
      </c>
      <c r="B1465" s="15" t="s">
        <v>16</v>
      </c>
      <c r="C1465" s="17">
        <v>921</v>
      </c>
      <c r="D1465" s="14" t="s">
        <v>5447</v>
      </c>
      <c r="E1465" s="14" t="str">
        <f t="shared" si="22"/>
        <v>במשרד מגרש הרכב "אינטררכב". מספר סניף: 921</v>
      </c>
      <c r="F1465" s="14" t="s">
        <v>5448</v>
      </c>
      <c r="G1465" s="14" t="s">
        <v>78</v>
      </c>
      <c r="H1465" s="14"/>
      <c r="I1465" s="14"/>
      <c r="J1465" s="14" t="s">
        <v>5449</v>
      </c>
      <c r="K1465" s="14" t="s">
        <v>5449</v>
      </c>
      <c r="L1465" s="14"/>
      <c r="M1465" s="14" t="s">
        <v>285</v>
      </c>
      <c r="N1465" s="14"/>
      <c r="O1465" s="14" t="s">
        <v>68</v>
      </c>
      <c r="P1465" s="14" t="s">
        <v>348</v>
      </c>
      <c r="Q1465" s="14" t="s">
        <v>5439</v>
      </c>
      <c r="R1465" s="14"/>
      <c r="S1465" s="14"/>
      <c r="T1465" s="14"/>
      <c r="U1465" s="14"/>
    </row>
    <row r="1466" spans="1:21">
      <c r="A1466" s="17">
        <v>59</v>
      </c>
      <c r="B1466" s="15" t="s">
        <v>5450</v>
      </c>
      <c r="C1466" s="17">
        <v>1</v>
      </c>
      <c r="D1466" s="14" t="s">
        <v>4260</v>
      </c>
      <c r="E1466" s="14" t="str">
        <f t="shared" si="22"/>
        <v>משרד ראשי. מספר סניף: 1</v>
      </c>
      <c r="F1466" s="14" t="s">
        <v>5451</v>
      </c>
      <c r="G1466" s="14" t="s">
        <v>88</v>
      </c>
      <c r="H1466" s="14">
        <v>63143</v>
      </c>
      <c r="I1466" s="14">
        <v>11361</v>
      </c>
      <c r="J1466" s="14" t="s">
        <v>5452</v>
      </c>
      <c r="K1466" s="14" t="s">
        <v>5453</v>
      </c>
      <c r="L1466" s="14"/>
      <c r="M1466" s="14" t="s">
        <v>285</v>
      </c>
      <c r="N1466" s="14"/>
      <c r="O1466" s="14" t="s">
        <v>84</v>
      </c>
      <c r="P1466" s="14" t="s">
        <v>5454</v>
      </c>
      <c r="Q1466" s="14"/>
      <c r="R1466" s="14"/>
      <c r="S1466" s="14"/>
      <c r="T1466" s="14">
        <v>2100506</v>
      </c>
      <c r="U1466" s="14">
        <v>2030300</v>
      </c>
    </row>
    <row r="1467" spans="1:21">
      <c r="A1467" s="17">
        <v>65</v>
      </c>
      <c r="B1467" s="15" t="s">
        <v>5455</v>
      </c>
      <c r="C1467" s="17">
        <v>1</v>
      </c>
      <c r="D1467" s="14" t="s">
        <v>4260</v>
      </c>
      <c r="E1467" s="14" t="str">
        <f t="shared" si="22"/>
        <v>משרד ראשי. מספר סניף: 1</v>
      </c>
      <c r="F1467" s="14" t="s">
        <v>5456</v>
      </c>
      <c r="G1467" s="14" t="s">
        <v>174</v>
      </c>
      <c r="H1467" s="14">
        <v>31046</v>
      </c>
      <c r="I1467" s="14"/>
      <c r="J1467" s="14" t="s">
        <v>5457</v>
      </c>
      <c r="K1467" s="14" t="s">
        <v>5458</v>
      </c>
      <c r="L1467" s="14"/>
      <c r="M1467" s="14" t="s">
        <v>285</v>
      </c>
      <c r="N1467" s="14"/>
      <c r="O1467" s="14" t="s">
        <v>84</v>
      </c>
      <c r="P1467" s="14" t="s">
        <v>113</v>
      </c>
      <c r="Q1467" s="14"/>
      <c r="R1467" s="14"/>
      <c r="S1467" s="14"/>
      <c r="T1467" s="14">
        <v>0</v>
      </c>
      <c r="U1467" s="14">
        <v>0</v>
      </c>
    </row>
    <row r="1468" spans="1:21">
      <c r="A1468" s="17">
        <v>68</v>
      </c>
      <c r="B1468" s="15" t="s">
        <v>13</v>
      </c>
      <c r="C1468" s="17">
        <v>1</v>
      </c>
      <c r="D1468" s="14" t="s">
        <v>4260</v>
      </c>
      <c r="E1468" s="14" t="str">
        <f t="shared" si="22"/>
        <v>משרד ראשי. מספר סניף: 1</v>
      </c>
      <c r="F1468" s="14" t="s">
        <v>5459</v>
      </c>
      <c r="G1468" s="14" t="s">
        <v>88</v>
      </c>
      <c r="H1468" s="14">
        <v>6473919</v>
      </c>
      <c r="I1468" s="14"/>
      <c r="J1468" s="14" t="s">
        <v>5460</v>
      </c>
      <c r="K1468" s="14" t="s">
        <v>5461</v>
      </c>
      <c r="L1468" s="14"/>
      <c r="M1468" s="14" t="s">
        <v>285</v>
      </c>
      <c r="N1468" s="14" t="s">
        <v>74</v>
      </c>
      <c r="O1468" s="14" t="s">
        <v>84</v>
      </c>
      <c r="P1468" s="14" t="s">
        <v>113</v>
      </c>
      <c r="Q1468" s="14"/>
      <c r="R1468" s="14"/>
      <c r="S1468" s="14"/>
      <c r="T1468" s="14">
        <v>170802</v>
      </c>
      <c r="U1468" s="14">
        <v>786953</v>
      </c>
    </row>
    <row r="1469" spans="1:21">
      <c r="A1469" s="17">
        <v>77</v>
      </c>
      <c r="B1469" s="15" t="s">
        <v>18</v>
      </c>
      <c r="C1469" s="17">
        <v>104</v>
      </c>
      <c r="D1469" s="14" t="s">
        <v>5462</v>
      </c>
      <c r="E1469" s="14" t="str">
        <f t="shared" si="22"/>
        <v>קריית הממשלה. מספר סניף: 104</v>
      </c>
      <c r="F1469" s="14" t="s">
        <v>5463</v>
      </c>
      <c r="G1469" s="14" t="s">
        <v>174</v>
      </c>
      <c r="H1469" s="14"/>
      <c r="I1469" s="14"/>
      <c r="J1469" s="14" t="s">
        <v>380</v>
      </c>
      <c r="K1469" s="14" t="s">
        <v>5464</v>
      </c>
      <c r="L1469" s="14"/>
      <c r="M1469" s="14" t="s">
        <v>66</v>
      </c>
      <c r="N1469" s="14"/>
      <c r="O1469" s="14" t="s">
        <v>84</v>
      </c>
      <c r="P1469" s="14" t="s">
        <v>5465</v>
      </c>
      <c r="Q1469" s="14" t="s">
        <v>5466</v>
      </c>
      <c r="R1469" s="14"/>
      <c r="S1469" s="14"/>
      <c r="T1469" s="14">
        <v>200332</v>
      </c>
      <c r="U1469" s="14">
        <v>746952</v>
      </c>
    </row>
    <row r="1470" spans="1:21">
      <c r="A1470" s="17">
        <v>77</v>
      </c>
      <c r="B1470" s="15" t="s">
        <v>18</v>
      </c>
      <c r="C1470" s="17">
        <v>501</v>
      </c>
      <c r="D1470" s="14" t="s">
        <v>5467</v>
      </c>
      <c r="E1470" s="14" t="str">
        <f t="shared" si="22"/>
        <v>כיכר השבת. מספר סניף: 501</v>
      </c>
      <c r="F1470" s="14" t="s">
        <v>5468</v>
      </c>
      <c r="G1470" s="14" t="s">
        <v>62</v>
      </c>
      <c r="H1470" s="14"/>
      <c r="I1470" s="14"/>
      <c r="J1470" s="14" t="s">
        <v>5469</v>
      </c>
      <c r="K1470" s="14" t="s">
        <v>5470</v>
      </c>
      <c r="L1470" s="14"/>
      <c r="M1470" s="14" t="s">
        <v>285</v>
      </c>
      <c r="N1470" s="14"/>
      <c r="O1470" s="14" t="s">
        <v>84</v>
      </c>
      <c r="P1470" s="14" t="s">
        <v>434</v>
      </c>
      <c r="Q1470" s="14" t="s">
        <v>5466</v>
      </c>
      <c r="R1470" s="14"/>
      <c r="S1470" s="14"/>
      <c r="T1470" s="14"/>
      <c r="U1470" s="14"/>
    </row>
    <row r="1471" spans="1:21">
      <c r="A1471" s="17">
        <v>77</v>
      </c>
      <c r="B1471" s="15" t="s">
        <v>18</v>
      </c>
      <c r="C1471" s="17">
        <v>502</v>
      </c>
      <c r="D1471" s="14" t="s">
        <v>2324</v>
      </c>
      <c r="E1471" s="14" t="str">
        <f t="shared" si="22"/>
        <v>קרית השרון. מספר סניף: 502</v>
      </c>
      <c r="F1471" s="14" t="s">
        <v>5471</v>
      </c>
      <c r="G1471" s="14" t="s">
        <v>148</v>
      </c>
      <c r="H1471" s="14">
        <v>42235</v>
      </c>
      <c r="I1471" s="14"/>
      <c r="J1471" s="14" t="s">
        <v>5472</v>
      </c>
      <c r="K1471" s="14" t="s">
        <v>392</v>
      </c>
      <c r="L1471" s="14"/>
      <c r="M1471" s="14" t="s">
        <v>285</v>
      </c>
      <c r="N1471" s="14"/>
      <c r="O1471" s="14" t="s">
        <v>84</v>
      </c>
      <c r="P1471" s="14" t="s">
        <v>5473</v>
      </c>
      <c r="Q1471" s="14" t="s">
        <v>5474</v>
      </c>
      <c r="R1471" s="14">
        <v>10001</v>
      </c>
      <c r="S1471" s="14">
        <v>648</v>
      </c>
      <c r="T1471" s="14">
        <v>188011</v>
      </c>
      <c r="U1471" s="14">
        <v>689940</v>
      </c>
    </row>
    <row r="1472" spans="1:21">
      <c r="A1472" s="17">
        <v>77</v>
      </c>
      <c r="B1472" s="15" t="s">
        <v>18</v>
      </c>
      <c r="C1472" s="17">
        <v>503</v>
      </c>
      <c r="D1472" s="14" t="s">
        <v>5475</v>
      </c>
      <c r="E1472" s="14" t="str">
        <f t="shared" si="22"/>
        <v>מודיעין דיור. מספר סניף: 503</v>
      </c>
      <c r="F1472" s="14" t="s">
        <v>5476</v>
      </c>
      <c r="G1472" s="14" t="s">
        <v>91</v>
      </c>
      <c r="H1472" s="14">
        <v>71700</v>
      </c>
      <c r="I1472" s="14"/>
      <c r="J1472" s="14" t="s">
        <v>437</v>
      </c>
      <c r="K1472" s="14" t="s">
        <v>768</v>
      </c>
      <c r="L1472" s="14"/>
      <c r="M1472" s="14" t="s">
        <v>66</v>
      </c>
      <c r="N1472" s="14" t="s">
        <v>67</v>
      </c>
      <c r="O1472" s="14" t="s">
        <v>84</v>
      </c>
      <c r="P1472" s="14" t="s">
        <v>5477</v>
      </c>
      <c r="Q1472" s="14" t="s">
        <v>5466</v>
      </c>
      <c r="R1472" s="14"/>
      <c r="S1472" s="14"/>
      <c r="T1472" s="14">
        <v>200812</v>
      </c>
      <c r="U1472" s="14">
        <v>646164</v>
      </c>
    </row>
    <row r="1473" spans="1:21">
      <c r="A1473" s="17">
        <v>77</v>
      </c>
      <c r="B1473" s="15" t="s">
        <v>18</v>
      </c>
      <c r="C1473" s="17">
        <v>507</v>
      </c>
      <c r="D1473" s="14" t="s">
        <v>5478</v>
      </c>
      <c r="E1473" s="14" t="str">
        <f t="shared" si="22"/>
        <v>קרית אונו החדשה. מספר סניף: 507</v>
      </c>
      <c r="F1473" s="14" t="s">
        <v>5479</v>
      </c>
      <c r="G1473" s="14" t="s">
        <v>442</v>
      </c>
      <c r="H1473" s="14"/>
      <c r="I1473" s="14"/>
      <c r="J1473" s="14" t="s">
        <v>5480</v>
      </c>
      <c r="K1473" s="14" t="s">
        <v>606</v>
      </c>
      <c r="L1473" s="14"/>
      <c r="M1473" s="14" t="s">
        <v>66</v>
      </c>
      <c r="N1473" s="14"/>
      <c r="O1473" s="14" t="s">
        <v>84</v>
      </c>
      <c r="P1473" s="14" t="s">
        <v>5481</v>
      </c>
      <c r="Q1473" s="14" t="s">
        <v>5466</v>
      </c>
      <c r="R1473" s="14"/>
      <c r="S1473" s="14"/>
      <c r="T1473" s="14">
        <v>187322</v>
      </c>
      <c r="U1473" s="14">
        <v>662516</v>
      </c>
    </row>
    <row r="1474" spans="1:21">
      <c r="A1474" s="17">
        <v>77</v>
      </c>
      <c r="B1474" s="15" t="s">
        <v>18</v>
      </c>
      <c r="C1474" s="17">
        <v>508</v>
      </c>
      <c r="D1474" s="14" t="s">
        <v>5482</v>
      </c>
      <c r="E1474" s="14" t="str">
        <f t="shared" si="22"/>
        <v>מגדיאל - הוד השרון. מספר סניף: 508</v>
      </c>
      <c r="F1474" s="14" t="s">
        <v>446</v>
      </c>
      <c r="G1474" s="14" t="s">
        <v>447</v>
      </c>
      <c r="H1474" s="14"/>
      <c r="I1474" s="14"/>
      <c r="J1474" s="14" t="s">
        <v>5483</v>
      </c>
      <c r="K1474" s="14" t="s">
        <v>5484</v>
      </c>
      <c r="L1474" s="14"/>
      <c r="M1474" s="14" t="s">
        <v>66</v>
      </c>
      <c r="N1474" s="14"/>
      <c r="O1474" s="14" t="s">
        <v>84</v>
      </c>
      <c r="P1474" s="14" t="s">
        <v>5485</v>
      </c>
      <c r="Q1474" s="14" t="s">
        <v>5466</v>
      </c>
      <c r="R1474" s="14"/>
      <c r="S1474" s="14"/>
      <c r="T1474" s="14">
        <v>190984</v>
      </c>
      <c r="U1474" s="14">
        <v>674434</v>
      </c>
    </row>
    <row r="1475" spans="1:21">
      <c r="A1475" s="17">
        <v>77</v>
      </c>
      <c r="B1475" s="15" t="s">
        <v>18</v>
      </c>
      <c r="C1475" s="17">
        <v>509</v>
      </c>
      <c r="D1475" s="14" t="s">
        <v>5486</v>
      </c>
      <c r="E1475" s="14" t="str">
        <f t="shared" ref="E1475:E1485" si="23">D1475&amp;"."&amp;" "&amp;"מספר סניף:"&amp;" "&amp;C1475</f>
        <v>הנביאים חיפה. מספר סניף: 509</v>
      </c>
      <c r="F1475" s="14" t="s">
        <v>5487</v>
      </c>
      <c r="G1475" s="14" t="s">
        <v>174</v>
      </c>
      <c r="H1475" s="14"/>
      <c r="I1475" s="14"/>
      <c r="J1475" s="14" t="s">
        <v>5488</v>
      </c>
      <c r="K1475" s="14" t="s">
        <v>5489</v>
      </c>
      <c r="L1475" s="14"/>
      <c r="M1475" s="14" t="s">
        <v>66</v>
      </c>
      <c r="N1475" s="14"/>
      <c r="O1475" s="14" t="s">
        <v>84</v>
      </c>
      <c r="P1475" s="14" t="s">
        <v>5490</v>
      </c>
      <c r="Q1475" s="14" t="s">
        <v>5466</v>
      </c>
      <c r="R1475" s="14"/>
      <c r="S1475" s="14"/>
      <c r="T1475" s="14">
        <v>200051</v>
      </c>
      <c r="U1475" s="14">
        <v>746742</v>
      </c>
    </row>
    <row r="1476" spans="1:21">
      <c r="A1476" s="17">
        <v>77</v>
      </c>
      <c r="B1476" s="15" t="s">
        <v>18</v>
      </c>
      <c r="C1476" s="17">
        <v>510</v>
      </c>
      <c r="D1476" s="14" t="s">
        <v>5491</v>
      </c>
      <c r="E1476" s="14" t="str">
        <f t="shared" si="23"/>
        <v>פיתוח עסקים השרון. מספר סניף: 510</v>
      </c>
      <c r="F1476" s="14" t="s">
        <v>5492</v>
      </c>
      <c r="G1476" s="14" t="s">
        <v>107</v>
      </c>
      <c r="H1476" s="14"/>
      <c r="I1476" s="14"/>
      <c r="J1476" s="14" t="s">
        <v>5493</v>
      </c>
      <c r="K1476" s="14" t="s">
        <v>5494</v>
      </c>
      <c r="L1476" s="14"/>
      <c r="M1476" s="14" t="s">
        <v>285</v>
      </c>
      <c r="N1476" s="14"/>
      <c r="O1476" s="14" t="s">
        <v>84</v>
      </c>
      <c r="P1476" s="14" t="s">
        <v>5495</v>
      </c>
      <c r="Q1476" s="14" t="s">
        <v>5466</v>
      </c>
      <c r="R1476" s="14"/>
      <c r="S1476" s="14"/>
      <c r="T1476" s="14">
        <v>186375</v>
      </c>
      <c r="U1476" s="14">
        <v>666989</v>
      </c>
    </row>
    <row r="1477" spans="1:21">
      <c r="A1477" s="17">
        <v>77</v>
      </c>
      <c r="B1477" s="15" t="s">
        <v>18</v>
      </c>
      <c r="C1477" s="17">
        <v>511</v>
      </c>
      <c r="D1477" s="14" t="s">
        <v>5496</v>
      </c>
      <c r="E1477" s="14" t="str">
        <f t="shared" si="23"/>
        <v>ככר עצמאות. מספר סניף: 511</v>
      </c>
      <c r="F1477" s="14" t="s">
        <v>5497</v>
      </c>
      <c r="G1477" s="14" t="s">
        <v>148</v>
      </c>
      <c r="H1477" s="14"/>
      <c r="I1477" s="14"/>
      <c r="J1477" s="14" t="s">
        <v>5498</v>
      </c>
      <c r="K1477" s="14" t="s">
        <v>5498</v>
      </c>
      <c r="L1477" s="14"/>
      <c r="M1477" s="14" t="s">
        <v>285</v>
      </c>
      <c r="N1477" s="14"/>
      <c r="O1477" s="14" t="s">
        <v>84</v>
      </c>
      <c r="P1477" s="14" t="s">
        <v>461</v>
      </c>
      <c r="Q1477" s="14" t="s">
        <v>5466</v>
      </c>
      <c r="R1477" s="14"/>
      <c r="S1477" s="14"/>
      <c r="T1477" s="14"/>
      <c r="U1477" s="14"/>
    </row>
    <row r="1478" spans="1:21">
      <c r="A1478" s="17">
        <v>77</v>
      </c>
      <c r="B1478" s="15" t="s">
        <v>18</v>
      </c>
      <c r="C1478" s="17">
        <v>811</v>
      </c>
      <c r="D1478" s="14" t="s">
        <v>5499</v>
      </c>
      <c r="E1478" s="14" t="str">
        <f t="shared" si="23"/>
        <v>מוניטפיורי. מספר סניף: 811</v>
      </c>
      <c r="F1478" s="14" t="s">
        <v>5500</v>
      </c>
      <c r="G1478" s="14" t="s">
        <v>88</v>
      </c>
      <c r="H1478" s="14"/>
      <c r="I1478" s="14"/>
      <c r="J1478" s="14" t="s">
        <v>5494</v>
      </c>
      <c r="K1478" s="14" t="s">
        <v>5494</v>
      </c>
      <c r="L1478" s="14"/>
      <c r="M1478" s="14" t="s">
        <v>66</v>
      </c>
      <c r="N1478" s="14"/>
      <c r="O1478" s="14" t="s">
        <v>84</v>
      </c>
      <c r="P1478" s="14" t="s">
        <v>5501</v>
      </c>
      <c r="Q1478" s="14" t="s">
        <v>5466</v>
      </c>
      <c r="R1478" s="14"/>
      <c r="S1478" s="14"/>
      <c r="T1478" s="14">
        <v>178726</v>
      </c>
      <c r="U1478" s="14">
        <v>663672</v>
      </c>
    </row>
    <row r="1479" spans="1:21">
      <c r="A1479" s="17">
        <v>77</v>
      </c>
      <c r="B1479" s="15" t="s">
        <v>18</v>
      </c>
      <c r="C1479" s="17">
        <v>905</v>
      </c>
      <c r="D1479" s="14" t="s">
        <v>1086</v>
      </c>
      <c r="E1479" s="14" t="str">
        <f t="shared" si="23"/>
        <v>רמות אשכול. מספר סניף: 905</v>
      </c>
      <c r="F1479" s="14" t="s">
        <v>5502</v>
      </c>
      <c r="G1479" s="14" t="s">
        <v>62</v>
      </c>
      <c r="H1479" s="14"/>
      <c r="I1479" s="14"/>
      <c r="J1479" s="14" t="s">
        <v>5503</v>
      </c>
      <c r="K1479" s="14"/>
      <c r="L1479" s="14"/>
      <c r="M1479" s="14" t="s">
        <v>285</v>
      </c>
      <c r="N1479" s="14"/>
      <c r="O1479" s="14" t="s">
        <v>84</v>
      </c>
      <c r="P1479" s="14" t="s">
        <v>5490</v>
      </c>
      <c r="Q1479" s="14" t="s">
        <v>5466</v>
      </c>
      <c r="R1479" s="14"/>
      <c r="S1479" s="14"/>
      <c r="T1479" s="14">
        <v>221716</v>
      </c>
      <c r="U1479" s="14">
        <v>634267</v>
      </c>
    </row>
    <row r="1480" spans="1:21">
      <c r="A1480" s="17">
        <v>77</v>
      </c>
      <c r="B1480" s="15" t="s">
        <v>18</v>
      </c>
      <c r="C1480" s="17">
        <v>932</v>
      </c>
      <c r="D1480" s="14" t="s">
        <v>81</v>
      </c>
      <c r="E1480" s="14" t="str">
        <f t="shared" si="23"/>
        <v>אשדוד. מספר סניף: 932</v>
      </c>
      <c r="F1480" s="14" t="s">
        <v>468</v>
      </c>
      <c r="G1480" s="14" t="s">
        <v>81</v>
      </c>
      <c r="H1480" s="14"/>
      <c r="I1480" s="14"/>
      <c r="J1480" s="14" t="s">
        <v>469</v>
      </c>
      <c r="K1480" s="14"/>
      <c r="L1480" s="14"/>
      <c r="M1480" s="14" t="s">
        <v>66</v>
      </c>
      <c r="N1480" s="14"/>
      <c r="O1480" s="14" t="s">
        <v>84</v>
      </c>
      <c r="P1480" s="14" t="s">
        <v>5490</v>
      </c>
      <c r="Q1480" s="14" t="s">
        <v>5466</v>
      </c>
      <c r="R1480" s="14"/>
      <c r="S1480" s="14"/>
      <c r="T1480" s="14">
        <v>166479</v>
      </c>
      <c r="U1480" s="14">
        <v>635214</v>
      </c>
    </row>
    <row r="1481" spans="1:21">
      <c r="A1481" s="17">
        <v>77</v>
      </c>
      <c r="B1481" s="15" t="s">
        <v>18</v>
      </c>
      <c r="C1481" s="17">
        <v>943</v>
      </c>
      <c r="D1481" s="14" t="s">
        <v>447</v>
      </c>
      <c r="E1481" s="14" t="str">
        <f t="shared" si="23"/>
        <v>הוד השרון. מספר סניף: 943</v>
      </c>
      <c r="F1481" s="14" t="s">
        <v>4288</v>
      </c>
      <c r="G1481" s="14" t="s">
        <v>447</v>
      </c>
      <c r="H1481" s="14"/>
      <c r="I1481" s="14"/>
      <c r="J1481" s="14" t="s">
        <v>5504</v>
      </c>
      <c r="K1481" s="14"/>
      <c r="L1481" s="14"/>
      <c r="M1481" s="14" t="s">
        <v>66</v>
      </c>
      <c r="N1481" s="14"/>
      <c r="O1481" s="14" t="s">
        <v>84</v>
      </c>
      <c r="P1481" s="14" t="s">
        <v>5490</v>
      </c>
      <c r="Q1481" s="14" t="s">
        <v>5466</v>
      </c>
      <c r="R1481" s="14"/>
      <c r="S1481" s="14"/>
      <c r="T1481" s="14">
        <v>190152</v>
      </c>
      <c r="U1481" s="14">
        <v>673630</v>
      </c>
    </row>
    <row r="1482" spans="1:21">
      <c r="A1482" s="17">
        <v>90</v>
      </c>
      <c r="B1482" s="15" t="s">
        <v>12</v>
      </c>
      <c r="C1482" s="17">
        <v>1</v>
      </c>
      <c r="D1482" s="14" t="s">
        <v>4260</v>
      </c>
      <c r="E1482" s="14" t="str">
        <f t="shared" si="23"/>
        <v>משרד ראשי. מספר סניף: 1</v>
      </c>
      <c r="F1482" s="14" t="s">
        <v>5505</v>
      </c>
      <c r="G1482" s="14" t="s">
        <v>88</v>
      </c>
      <c r="H1482" s="14">
        <v>65814</v>
      </c>
      <c r="I1482" s="14"/>
      <c r="J1482" s="14" t="s">
        <v>5506</v>
      </c>
      <c r="K1482" s="14" t="s">
        <v>5507</v>
      </c>
      <c r="L1482" s="14" t="s">
        <v>5508</v>
      </c>
      <c r="M1482" s="14" t="s">
        <v>66</v>
      </c>
      <c r="N1482" s="14"/>
      <c r="O1482" s="14" t="s">
        <v>84</v>
      </c>
      <c r="P1482" s="14" t="s">
        <v>5509</v>
      </c>
      <c r="Q1482" s="14" t="s">
        <v>5510</v>
      </c>
      <c r="R1482" s="14">
        <v>11001</v>
      </c>
      <c r="S1482" s="14"/>
      <c r="T1482" s="14">
        <v>178509</v>
      </c>
      <c r="U1482" s="14">
        <v>663937</v>
      </c>
    </row>
    <row r="1483" spans="1:21">
      <c r="A1483" s="17">
        <v>90</v>
      </c>
      <c r="B1483" s="15" t="s">
        <v>12</v>
      </c>
      <c r="C1483" s="17">
        <v>3</v>
      </c>
      <c r="D1483" s="14" t="s">
        <v>174</v>
      </c>
      <c r="E1483" s="14" t="str">
        <f t="shared" si="23"/>
        <v>חיפה. מספר סניף: 3</v>
      </c>
      <c r="F1483" s="14" t="s">
        <v>5511</v>
      </c>
      <c r="G1483" s="14" t="s">
        <v>174</v>
      </c>
      <c r="H1483" s="14">
        <v>52522</v>
      </c>
      <c r="I1483" s="14"/>
      <c r="J1483" s="14" t="s">
        <v>5512</v>
      </c>
      <c r="K1483" s="14" t="s">
        <v>5513</v>
      </c>
      <c r="L1483" s="14" t="s">
        <v>5512</v>
      </c>
      <c r="M1483" s="14" t="s">
        <v>66</v>
      </c>
      <c r="N1483" s="14" t="s">
        <v>74</v>
      </c>
      <c r="O1483" s="14" t="s">
        <v>84</v>
      </c>
      <c r="P1483" s="14" t="s">
        <v>5514</v>
      </c>
      <c r="Q1483" s="14" t="s">
        <v>5515</v>
      </c>
      <c r="R1483" s="14">
        <v>11001</v>
      </c>
      <c r="S1483" s="14">
        <v>70</v>
      </c>
      <c r="T1483" s="14">
        <v>200187</v>
      </c>
      <c r="U1483" s="14">
        <v>746926</v>
      </c>
    </row>
    <row r="1484" spans="1:21">
      <c r="A1484" s="17">
        <v>90</v>
      </c>
      <c r="B1484" s="15" t="s">
        <v>12</v>
      </c>
      <c r="C1484" s="17">
        <v>4</v>
      </c>
      <c r="D1484" s="14" t="s">
        <v>4726</v>
      </c>
      <c r="E1484" s="14" t="str">
        <f t="shared" si="23"/>
        <v>הבורסה. מספר סניף: 4</v>
      </c>
      <c r="F1484" s="14" t="s">
        <v>4727</v>
      </c>
      <c r="G1484" s="14" t="s">
        <v>146</v>
      </c>
      <c r="H1484" s="14">
        <v>52522</v>
      </c>
      <c r="I1484" s="14"/>
      <c r="J1484" s="14" t="s">
        <v>5516</v>
      </c>
      <c r="K1484" s="14" t="s">
        <v>5517</v>
      </c>
      <c r="L1484" s="14" t="s">
        <v>5516</v>
      </c>
      <c r="M1484" s="14" t="s">
        <v>66</v>
      </c>
      <c r="N1484" s="14" t="s">
        <v>74</v>
      </c>
      <c r="O1484" s="14" t="s">
        <v>84</v>
      </c>
      <c r="P1484" s="14" t="s">
        <v>5514</v>
      </c>
      <c r="Q1484" s="14" t="s">
        <v>5518</v>
      </c>
      <c r="R1484" s="14">
        <v>11001</v>
      </c>
      <c r="S1484" s="14">
        <v>123</v>
      </c>
      <c r="T1484" s="14">
        <v>181312</v>
      </c>
      <c r="U1484" s="14">
        <v>665632</v>
      </c>
    </row>
    <row r="1485" spans="1:21">
      <c r="A1485" s="17">
        <v>90</v>
      </c>
      <c r="B1485" s="15" t="s">
        <v>12</v>
      </c>
      <c r="C1485" s="17">
        <v>5</v>
      </c>
      <c r="D1485" s="14" t="s">
        <v>5519</v>
      </c>
      <c r="E1485" s="14" t="str">
        <f t="shared" si="23"/>
        <v>מודיעין - מרכז הדיור. מספר סניף: 5</v>
      </c>
      <c r="F1485" s="14" t="s">
        <v>5520</v>
      </c>
      <c r="G1485" s="14" t="s">
        <v>91</v>
      </c>
      <c r="H1485" s="14"/>
      <c r="I1485" s="14"/>
      <c r="J1485" s="14" t="s">
        <v>5521</v>
      </c>
      <c r="K1485" s="14" t="s">
        <v>5522</v>
      </c>
      <c r="L1485" s="14" t="s">
        <v>5521</v>
      </c>
      <c r="M1485" s="14" t="s">
        <v>66</v>
      </c>
      <c r="N1485" s="14"/>
      <c r="O1485" s="14" t="s">
        <v>84</v>
      </c>
      <c r="P1485" s="14" t="s">
        <v>5523</v>
      </c>
      <c r="Q1485" s="14" t="s">
        <v>5518</v>
      </c>
      <c r="R1485" s="14">
        <v>11001</v>
      </c>
      <c r="S1485" s="14">
        <v>303</v>
      </c>
      <c r="T1485" s="14">
        <v>200594</v>
      </c>
      <c r="U1485" s="14">
        <v>645400</v>
      </c>
    </row>
  </sheetData>
  <autoFilter ref="A1:U1485"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
  <sheetViews>
    <sheetView rightToLeft="1" workbookViewId="0"/>
  </sheetViews>
  <sheetFormatPr defaultRowHeight="14"/>
  <cols>
    <col min="5" max="5" width="35.58203125" customWidth="1"/>
  </cols>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8"/>
  <sheetViews>
    <sheetView rightToLeft="1" zoomScale="90" zoomScaleNormal="90" workbookViewId="0">
      <selection activeCell="B3" sqref="B3:J3"/>
    </sheetView>
  </sheetViews>
  <sheetFormatPr defaultColWidth="8.58203125" defaultRowHeight="14"/>
  <cols>
    <col min="1" max="1" width="10.25" style="229" bestFit="1" customWidth="1"/>
    <col min="2" max="2" width="18.58203125" customWidth="1"/>
    <col min="3" max="3" width="11.33203125" customWidth="1"/>
    <col min="4" max="4" width="37.25" customWidth="1"/>
    <col min="5" max="7" width="11.25" customWidth="1"/>
    <col min="8" max="9" width="11.25" hidden="1" customWidth="1"/>
    <col min="10" max="10" width="10.25" bestFit="1" customWidth="1"/>
    <col min="11" max="11" width="8.75" customWidth="1"/>
    <col min="15" max="15" width="0" hidden="1" customWidth="1"/>
    <col min="16" max="17" width="9.08203125" hidden="1" customWidth="1"/>
    <col min="18" max="18" width="0" hidden="1" customWidth="1"/>
  </cols>
  <sheetData>
    <row r="1" spans="1:18" ht="18.5" thickBot="1">
      <c r="A1" s="284" t="s">
        <v>7051</v>
      </c>
      <c r="B1" s="285"/>
      <c r="C1" s="285"/>
      <c r="D1" s="285"/>
      <c r="E1" s="285"/>
      <c r="F1" s="285"/>
      <c r="G1" s="285"/>
      <c r="H1" s="285"/>
      <c r="I1" s="285"/>
      <c r="J1" s="286"/>
      <c r="P1" t="s">
        <v>66</v>
      </c>
    </row>
    <row r="2" spans="1:18" ht="70">
      <c r="A2" s="226" t="s">
        <v>7056</v>
      </c>
      <c r="B2" s="227" t="s">
        <v>7053</v>
      </c>
      <c r="C2" s="227" t="s">
        <v>7054</v>
      </c>
      <c r="D2" s="227" t="s">
        <v>7052</v>
      </c>
      <c r="E2" s="227" t="s">
        <v>7107</v>
      </c>
      <c r="F2" s="227" t="s">
        <v>7556</v>
      </c>
      <c r="G2" s="227" t="s">
        <v>7559</v>
      </c>
      <c r="H2" s="227" t="s">
        <v>7560</v>
      </c>
      <c r="I2" s="227" t="s">
        <v>7108</v>
      </c>
      <c r="J2" s="228" t="s">
        <v>7055</v>
      </c>
      <c r="P2" t="s">
        <v>285</v>
      </c>
      <c r="R2" t="s">
        <v>66</v>
      </c>
    </row>
    <row r="3" spans="1:18">
      <c r="A3" s="48">
        <v>1</v>
      </c>
      <c r="B3" s="120"/>
      <c r="C3" s="121"/>
      <c r="D3" s="122"/>
      <c r="E3" s="122"/>
      <c r="F3" s="122"/>
      <c r="G3" s="122"/>
      <c r="H3" s="122"/>
      <c r="I3" s="193"/>
      <c r="J3" s="123"/>
      <c r="R3" t="s">
        <v>285</v>
      </c>
    </row>
    <row r="4" spans="1:18">
      <c r="A4" s="48">
        <v>2</v>
      </c>
      <c r="B4" s="120"/>
      <c r="C4" s="121"/>
      <c r="D4" s="122"/>
      <c r="E4" s="122"/>
      <c r="F4" s="122"/>
      <c r="G4" s="122"/>
      <c r="H4" s="122"/>
      <c r="I4" s="193" t="e">
        <f>VLOOKUP(E4,'אוכלוסייה ביישובים 2,000+'!$B$9:$G$276,6,0)</f>
        <v>#N/A</v>
      </c>
      <c r="J4" s="123"/>
    </row>
    <row r="5" spans="1:18">
      <c r="A5" s="48">
        <v>3</v>
      </c>
      <c r="B5" s="120"/>
      <c r="C5" s="121"/>
      <c r="D5" s="122"/>
      <c r="E5" s="122"/>
      <c r="F5" s="122"/>
      <c r="G5" s="122"/>
      <c r="H5" s="122"/>
      <c r="I5" s="193" t="e">
        <f>VLOOKUP(E5,'אוכלוסייה ביישובים 2,000+'!$B$9:$G$276,6,0)</f>
        <v>#N/A</v>
      </c>
      <c r="J5" s="123"/>
    </row>
    <row r="6" spans="1:18">
      <c r="A6" s="48">
        <v>4</v>
      </c>
      <c r="B6" s="120"/>
      <c r="C6" s="121"/>
      <c r="D6" s="122"/>
      <c r="E6" s="122"/>
      <c r="F6" s="122"/>
      <c r="G6" s="122"/>
      <c r="H6" s="122"/>
      <c r="I6" s="193" t="e">
        <f>VLOOKUP(E6,'אוכלוסייה ביישובים 2,000+'!$B$9:$G$276,6,0)</f>
        <v>#N/A</v>
      </c>
      <c r="J6" s="123"/>
    </row>
    <row r="7" spans="1:18">
      <c r="A7" s="48">
        <v>5</v>
      </c>
      <c r="B7" s="120"/>
      <c r="C7" s="121"/>
      <c r="D7" s="122"/>
      <c r="E7" s="122"/>
      <c r="F7" s="122"/>
      <c r="G7" s="122"/>
      <c r="H7" s="122"/>
      <c r="I7" s="193" t="e">
        <f>VLOOKUP(E7,'אוכלוסייה ביישובים 2,000+'!$B$9:$G$276,6,0)</f>
        <v>#N/A</v>
      </c>
      <c r="J7" s="123"/>
    </row>
    <row r="8" spans="1:18">
      <c r="A8" s="48">
        <v>6</v>
      </c>
      <c r="B8" s="120"/>
      <c r="C8" s="121"/>
      <c r="D8" s="122"/>
      <c r="E8" s="122"/>
      <c r="F8" s="122"/>
      <c r="G8" s="122"/>
      <c r="H8" s="122"/>
      <c r="I8" s="193" t="e">
        <f>VLOOKUP(E8,'אוכלוסייה ביישובים 2,000+'!$B$9:$G$276,6,0)</f>
        <v>#N/A</v>
      </c>
      <c r="J8" s="123"/>
    </row>
    <row r="9" spans="1:18">
      <c r="A9" s="48">
        <v>7</v>
      </c>
      <c r="B9" s="120"/>
      <c r="C9" s="121"/>
      <c r="D9" s="122"/>
      <c r="E9" s="122"/>
      <c r="F9" s="122"/>
      <c r="G9" s="122"/>
      <c r="H9" s="122"/>
      <c r="I9" s="193" t="e">
        <f>VLOOKUP(E9,'אוכלוסייה ביישובים 2,000+'!$B$9:$G$276,6,0)</f>
        <v>#N/A</v>
      </c>
      <c r="J9" s="123"/>
    </row>
    <row r="10" spans="1:18">
      <c r="A10" s="48">
        <v>8</v>
      </c>
      <c r="B10" s="120"/>
      <c r="C10" s="121"/>
      <c r="D10" s="122"/>
      <c r="E10" s="122"/>
      <c r="F10" s="122"/>
      <c r="G10" s="122"/>
      <c r="H10" s="122"/>
      <c r="I10" s="193" t="e">
        <f>VLOOKUP(E10,'אוכלוסייה ביישובים 2,000+'!$B$9:$G$276,6,0)</f>
        <v>#N/A</v>
      </c>
      <c r="J10" s="123"/>
    </row>
    <row r="11" spans="1:18">
      <c r="A11" s="48">
        <v>9</v>
      </c>
      <c r="B11" s="120"/>
      <c r="C11" s="121"/>
      <c r="D11" s="122"/>
      <c r="E11" s="122"/>
      <c r="F11" s="122"/>
      <c r="G11" s="122"/>
      <c r="H11" s="122"/>
      <c r="I11" s="193" t="e">
        <f>VLOOKUP(E11,'אוכלוסייה ביישובים 2,000+'!$B$9:$G$276,6,0)</f>
        <v>#N/A</v>
      </c>
      <c r="J11" s="123"/>
    </row>
    <row r="12" spans="1:18">
      <c r="A12" s="48">
        <v>10</v>
      </c>
      <c r="B12" s="256"/>
      <c r="C12" s="257"/>
      <c r="D12" s="258"/>
      <c r="E12" s="258"/>
      <c r="F12" s="258"/>
      <c r="G12" s="258"/>
      <c r="H12" s="258"/>
      <c r="I12" s="259"/>
      <c r="J12" s="260"/>
    </row>
    <row r="13" spans="1:18">
      <c r="A13" s="48">
        <v>11</v>
      </c>
      <c r="B13" s="256"/>
      <c r="C13" s="257"/>
      <c r="D13" s="258"/>
      <c r="E13" s="258"/>
      <c r="F13" s="258"/>
      <c r="G13" s="258"/>
      <c r="H13" s="258"/>
      <c r="I13" s="259"/>
      <c r="J13" s="260"/>
    </row>
    <row r="14" spans="1:18">
      <c r="A14" s="48">
        <v>12</v>
      </c>
      <c r="B14" s="256"/>
      <c r="C14" s="257"/>
      <c r="D14" s="258"/>
      <c r="E14" s="258"/>
      <c r="F14" s="258"/>
      <c r="G14" s="258"/>
      <c r="H14" s="258"/>
      <c r="I14" s="259"/>
      <c r="J14" s="260"/>
    </row>
    <row r="15" spans="1:18">
      <c r="A15" s="48">
        <v>13</v>
      </c>
      <c r="B15" s="256"/>
      <c r="C15" s="257"/>
      <c r="D15" s="258"/>
      <c r="E15" s="258"/>
      <c r="F15" s="258"/>
      <c r="G15" s="258"/>
      <c r="H15" s="258"/>
      <c r="I15" s="259"/>
      <c r="J15" s="260"/>
    </row>
    <row r="16" spans="1:18">
      <c r="A16" s="48">
        <v>14</v>
      </c>
      <c r="B16" s="256"/>
      <c r="C16" s="257"/>
      <c r="D16" s="258"/>
      <c r="E16" s="258"/>
      <c r="F16" s="258"/>
      <c r="G16" s="258"/>
      <c r="H16" s="258"/>
      <c r="I16" s="259"/>
      <c r="J16" s="260"/>
    </row>
    <row r="17" spans="1:10">
      <c r="A17" s="48">
        <v>15</v>
      </c>
      <c r="B17" s="256"/>
      <c r="C17" s="257"/>
      <c r="D17" s="258"/>
      <c r="E17" s="258"/>
      <c r="F17" s="258"/>
      <c r="G17" s="258"/>
      <c r="H17" s="258"/>
      <c r="I17" s="259"/>
      <c r="J17" s="260"/>
    </row>
    <row r="18" spans="1:10" ht="14.5" thickBot="1">
      <c r="A18" s="49">
        <v>16</v>
      </c>
      <c r="B18" s="124"/>
      <c r="C18" s="127"/>
      <c r="D18" s="125"/>
      <c r="E18" s="125"/>
      <c r="F18" s="125"/>
      <c r="G18" s="125"/>
      <c r="H18" s="125"/>
      <c r="I18" s="198" t="e">
        <f>VLOOKUP(E18,'אוכלוסייה ביישובים 2,000+'!$B$9:$G$276,6,0)</f>
        <v>#N/A</v>
      </c>
      <c r="J18" s="126"/>
    </row>
  </sheetData>
  <sheetProtection algorithmName="SHA-512" hashValue="U+CsmMImnUutbRoEjKYXTntC6oTTWNb1DeYNczkhUG1vEBS39FAZlejrDZalCylq/dAA+7AqXb7xc2p23eNFFw==" saltValue="Vm9Jt7NrZsxV65P2i7avPQ==" spinCount="100000" sheet="1" insertRows="0"/>
  <mergeCells count="1">
    <mergeCell ref="A1:J1"/>
  </mergeCells>
  <dataValidations count="1">
    <dataValidation type="list" allowBlank="1" showInputMessage="1" showErrorMessage="1" sqref="F3:F18" xr:uid="{00000000-0002-0000-0500-000000000000}">
      <formula1>$R$2:$R$3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'אוכלוסייה ביישובים 2,000+'!B$9:B$276</xm:f>
          </x14:formula1>
          <xm:sqref>E3:E18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4"/>
  <dimension ref="A1:S18"/>
  <sheetViews>
    <sheetView rightToLeft="1" zoomScale="81" zoomScaleNormal="81" workbookViewId="0">
      <selection activeCell="K2" sqref="K2"/>
    </sheetView>
  </sheetViews>
  <sheetFormatPr defaultColWidth="9" defaultRowHeight="14"/>
  <cols>
    <col min="1" max="1" width="9.75" style="9" customWidth="1"/>
    <col min="2" max="2" width="21.33203125" style="9" customWidth="1"/>
    <col min="3" max="4" width="13.25" style="9" customWidth="1"/>
    <col min="5" max="6" width="17.75" style="103" customWidth="1"/>
    <col min="7" max="8" width="14.83203125" style="9" customWidth="1"/>
    <col min="9" max="9" width="14.58203125" style="9" customWidth="1"/>
    <col min="10" max="11" width="13" style="38" customWidth="1"/>
    <col min="12" max="13" width="12.83203125" style="9" hidden="1" customWidth="1"/>
    <col min="14" max="14" width="9" style="9"/>
    <col min="15" max="15" width="0" style="9" hidden="1" customWidth="1"/>
    <col min="16" max="16" width="13.08203125" style="9" hidden="1" customWidth="1"/>
    <col min="17" max="17" width="0" style="9" hidden="1" customWidth="1"/>
    <col min="18" max="18" width="9" style="9" customWidth="1"/>
    <col min="19" max="19" width="9" style="9" hidden="1" customWidth="1"/>
    <col min="20" max="16384" width="9" style="9"/>
  </cols>
  <sheetData>
    <row r="1" spans="1:19" ht="62.25" customHeight="1">
      <c r="A1" s="34" t="s">
        <v>7021</v>
      </c>
      <c r="B1" s="34" t="s">
        <v>7025</v>
      </c>
      <c r="C1" s="34" t="s">
        <v>7022</v>
      </c>
      <c r="D1" s="34" t="s">
        <v>7023</v>
      </c>
      <c r="E1" s="101" t="s">
        <v>7026</v>
      </c>
      <c r="F1" s="101" t="s">
        <v>7106</v>
      </c>
      <c r="G1" s="34" t="s">
        <v>7059</v>
      </c>
      <c r="H1" s="50" t="s">
        <v>7098</v>
      </c>
      <c r="I1" s="50" t="s">
        <v>7057</v>
      </c>
      <c r="J1" s="50" t="s">
        <v>7060</v>
      </c>
      <c r="K1" s="34" t="s">
        <v>7058</v>
      </c>
      <c r="L1" s="50" t="s">
        <v>7101</v>
      </c>
      <c r="M1" s="50" t="s">
        <v>7102</v>
      </c>
      <c r="P1" s="39"/>
    </row>
    <row r="2" spans="1:19" ht="16.5" customHeight="1">
      <c r="A2" s="52">
        <v>1</v>
      </c>
      <c r="B2" s="110"/>
      <c r="C2" s="92"/>
      <c r="D2" s="92"/>
      <c r="E2" s="102"/>
      <c r="F2" s="102"/>
      <c r="G2" s="36"/>
      <c r="H2" s="92"/>
      <c r="I2" s="36"/>
      <c r="J2" s="108">
        <f t="shared" ref="J2:J4" si="0">IF((G2+I2)&lt;=120%,G2,120%-I2)</f>
        <v>0</v>
      </c>
      <c r="K2" s="51"/>
      <c r="L2" s="109" t="e">
        <f>IF(B2="רכז/ת פעילות יזם גרעינים",IF(K2/J2&lt;=18000,K2,18000*J2),IF(K2/G2&lt;=13000,K2,13000*J2))</f>
        <v>#DIV/0!</v>
      </c>
      <c r="M2" s="119" t="e">
        <f>12*L2</f>
        <v>#DIV/0!</v>
      </c>
      <c r="P2" s="39"/>
      <c r="S2" s="9" t="s">
        <v>7062</v>
      </c>
    </row>
    <row r="3" spans="1:19" ht="16.5" customHeight="1">
      <c r="A3" s="52">
        <v>2</v>
      </c>
      <c r="B3" s="110"/>
      <c r="C3" s="92"/>
      <c r="D3" s="92"/>
      <c r="E3" s="102"/>
      <c r="F3" s="102"/>
      <c r="G3" s="36"/>
      <c r="H3" s="92"/>
      <c r="I3" s="36"/>
      <c r="J3" s="108">
        <f t="shared" si="0"/>
        <v>0</v>
      </c>
      <c r="K3" s="51"/>
      <c r="L3" s="109" t="e">
        <f t="shared" ref="L3:L4" si="1">IF(B3="רכז/ת פעילות יזם גרעינים",IF(K3/J3&lt;=18000,K3,18000*J3),IF(K3/G3&lt;=13000,K3,13000*J3))</f>
        <v>#DIV/0!</v>
      </c>
      <c r="M3" s="119" t="e">
        <f t="shared" ref="M3:M4" si="2">12*L3</f>
        <v>#DIV/0!</v>
      </c>
      <c r="P3" s="39"/>
      <c r="S3" s="9" t="s">
        <v>7061</v>
      </c>
    </row>
    <row r="4" spans="1:19" ht="16.5" customHeight="1">
      <c r="A4" s="52">
        <v>3</v>
      </c>
      <c r="B4" s="110"/>
      <c r="C4" s="92"/>
      <c r="D4" s="92"/>
      <c r="E4" s="102"/>
      <c r="F4" s="102"/>
      <c r="G4" s="36"/>
      <c r="H4" s="92"/>
      <c r="I4" s="36"/>
      <c r="J4" s="108">
        <f t="shared" si="0"/>
        <v>0</v>
      </c>
      <c r="K4" s="51"/>
      <c r="L4" s="109" t="e">
        <f t="shared" si="1"/>
        <v>#DIV/0!</v>
      </c>
      <c r="M4" s="119" t="e">
        <f t="shared" si="2"/>
        <v>#DIV/0!</v>
      </c>
      <c r="P4" s="39"/>
    </row>
    <row r="5" spans="1:19" ht="16.5" customHeight="1">
      <c r="A5" s="104" t="s">
        <v>7027</v>
      </c>
      <c r="B5" s="111"/>
      <c r="C5" s="105"/>
      <c r="D5" s="105"/>
      <c r="E5" s="106"/>
      <c r="F5" s="106"/>
      <c r="G5" s="104"/>
      <c r="H5" s="105"/>
      <c r="I5" s="104"/>
      <c r="J5" s="104"/>
      <c r="K5" s="107">
        <f>SUM(K2:K4)</f>
        <v>0</v>
      </c>
      <c r="L5" s="107" t="e">
        <f>SUM(L2:L4)</f>
        <v>#DIV/0!</v>
      </c>
      <c r="M5" s="107" t="e">
        <f>SUM(M2:M4)</f>
        <v>#DIV/0!</v>
      </c>
      <c r="P5" s="39"/>
    </row>
    <row r="6" spans="1:19">
      <c r="P6" s="39"/>
    </row>
    <row r="7" spans="1:19" ht="14.5" hidden="1" thickBot="1">
      <c r="A7" s="100" t="s">
        <v>7028</v>
      </c>
      <c r="B7" s="100"/>
      <c r="P7" s="39" t="s">
        <v>7031</v>
      </c>
    </row>
    <row r="8" spans="1:19" ht="83.25" hidden="1" customHeight="1" thickBot="1">
      <c r="A8" s="287" t="s">
        <v>7094</v>
      </c>
      <c r="B8" s="288"/>
      <c r="C8" s="288"/>
      <c r="D8" s="288"/>
      <c r="E8" s="288"/>
      <c r="F8" s="288"/>
      <c r="G8" s="288"/>
      <c r="H8" s="288"/>
      <c r="I8" s="288"/>
      <c r="J8" s="288"/>
      <c r="K8" s="288"/>
      <c r="L8" s="288"/>
      <c r="M8" s="289"/>
      <c r="P8" s="39" t="s">
        <v>7032</v>
      </c>
    </row>
    <row r="9" spans="1:19" hidden="1">
      <c r="P9" s="39"/>
    </row>
    <row r="10" spans="1:19" ht="14.5" hidden="1" thickBot="1">
      <c r="A10" s="37" t="s">
        <v>7046</v>
      </c>
      <c r="P10" s="39" t="s">
        <v>7033</v>
      </c>
    </row>
    <row r="11" spans="1:19" hidden="1">
      <c r="A11" s="290" t="s">
        <v>7099</v>
      </c>
      <c r="B11" s="291"/>
      <c r="C11" s="291"/>
      <c r="D11" s="291"/>
      <c r="E11" s="291"/>
      <c r="F11" s="291"/>
      <c r="G11" s="291"/>
      <c r="H11" s="291"/>
      <c r="I11" s="291"/>
      <c r="J11" s="291"/>
      <c r="K11" s="291"/>
      <c r="L11" s="291"/>
      <c r="M11" s="292"/>
      <c r="P11" s="39" t="s">
        <v>7034</v>
      </c>
    </row>
    <row r="12" spans="1:19" hidden="1">
      <c r="A12" s="293" t="s">
        <v>7092</v>
      </c>
      <c r="B12" s="294"/>
      <c r="C12" s="294"/>
      <c r="D12" s="294"/>
      <c r="E12" s="294"/>
      <c r="F12" s="294"/>
      <c r="G12" s="294"/>
      <c r="H12" s="294"/>
      <c r="I12" s="294"/>
      <c r="J12" s="294"/>
      <c r="K12" s="294"/>
      <c r="L12" s="294"/>
      <c r="M12" s="295"/>
      <c r="P12" s="39" t="s">
        <v>7035</v>
      </c>
    </row>
    <row r="13" spans="1:19" ht="14.5" hidden="1" thickBot="1">
      <c r="A13" s="296" t="s">
        <v>7093</v>
      </c>
      <c r="B13" s="297"/>
      <c r="C13" s="297"/>
      <c r="D13" s="297"/>
      <c r="E13" s="297"/>
      <c r="F13" s="297"/>
      <c r="G13" s="297"/>
      <c r="H13" s="297"/>
      <c r="I13" s="297"/>
      <c r="J13" s="297"/>
      <c r="K13" s="297"/>
      <c r="L13" s="297"/>
      <c r="M13" s="298"/>
      <c r="P13" s="35" t="s">
        <v>7036</v>
      </c>
    </row>
    <row r="14" spans="1:19">
      <c r="A14" s="35"/>
      <c r="P14" s="9" t="s">
        <v>7030</v>
      </c>
    </row>
    <row r="15" spans="1:19">
      <c r="A15" s="35"/>
      <c r="P15" s="9" t="s">
        <v>7037</v>
      </c>
    </row>
    <row r="16" spans="1:19">
      <c r="A16" s="35"/>
      <c r="P16" s="9" t="s">
        <v>7039</v>
      </c>
    </row>
    <row r="17" spans="1:16">
      <c r="A17" s="35"/>
      <c r="P17" s="9" t="s">
        <v>7040</v>
      </c>
    </row>
    <row r="18" spans="1:16">
      <c r="P18" s="9" t="s">
        <v>7041</v>
      </c>
    </row>
  </sheetData>
  <sheetProtection algorithmName="SHA-512" hashValue="XVJSVf6WhhajxtoKatGCsFU3b6EleASuFI41ymNMySZq2F9dmuK+d9ZSefOAPBtRAGj2edvpIUL6SFjsqucuMQ==" saltValue="hJR+TT12VgjR6y4g/sfFKw==" spinCount="100000" sheet="1" insertRows="0"/>
  <mergeCells count="4">
    <mergeCell ref="A8:M8"/>
    <mergeCell ref="A11:M11"/>
    <mergeCell ref="A12:M12"/>
    <mergeCell ref="A13:M13"/>
  </mergeCells>
  <dataValidations count="1">
    <dataValidation type="list" allowBlank="1" showInputMessage="1" showErrorMessage="1" sqref="B2:B4" xr:uid="{1FF1EAA7-3F82-4B4D-8848-0FCF8C5882DB}">
      <formula1>$S$2:$S$3</formula1>
    </dataValidation>
  </dataValidation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15"/>
  <sheetViews>
    <sheetView rightToLeft="1" workbookViewId="0">
      <selection activeCell="B2" sqref="B2"/>
    </sheetView>
  </sheetViews>
  <sheetFormatPr defaultColWidth="9" defaultRowHeight="15.5"/>
  <cols>
    <col min="1" max="1" width="9" style="53"/>
    <col min="2" max="2" width="15.83203125" style="53" bestFit="1" customWidth="1"/>
    <col min="3" max="5" width="9" style="53"/>
    <col min="6" max="6" width="36.5" style="53" customWidth="1"/>
    <col min="7" max="7" width="47.58203125" style="53" customWidth="1"/>
    <col min="8" max="8" width="10.25" bestFit="1" customWidth="1"/>
    <col min="15" max="16384" width="9" style="53"/>
  </cols>
  <sheetData>
    <row r="2" spans="1:7" ht="16" thickBot="1"/>
    <row r="3" spans="1:7" ht="18.5" thickBot="1">
      <c r="A3" s="310" t="s">
        <v>7063</v>
      </c>
      <c r="B3" s="311"/>
      <c r="C3" s="311"/>
      <c r="D3" s="311"/>
      <c r="E3" s="311"/>
      <c r="F3" s="312"/>
    </row>
    <row r="4" spans="1:7" ht="31.5" thickBot="1">
      <c r="A4" s="194" t="s">
        <v>7064</v>
      </c>
      <c r="B4" s="195" t="s">
        <v>7065</v>
      </c>
      <c r="C4" s="306" t="s">
        <v>7066</v>
      </c>
      <c r="D4" s="306"/>
      <c r="E4" s="306"/>
      <c r="F4" s="307"/>
    </row>
    <row r="5" spans="1:7">
      <c r="A5" s="196" t="s">
        <v>7562</v>
      </c>
      <c r="B5" s="197" t="str">
        <f>IF(COUNTA('נספח א'!$D$3:$D$18)&gt;=5,COUNTA('נספח א'!$D$3:$D$18),"לא עומד בתנאי הסף")</f>
        <v>לא עומד בתנאי הסף</v>
      </c>
      <c r="C5" s="313" t="s">
        <v>7561</v>
      </c>
      <c r="D5" s="313"/>
      <c r="E5" s="313"/>
      <c r="F5" s="314"/>
      <c r="G5" s="53" t="s">
        <v>7576</v>
      </c>
    </row>
    <row r="6" spans="1:7">
      <c r="A6" s="233" t="s">
        <v>7577</v>
      </c>
      <c r="B6" s="234" t="str">
        <f>IF(SUMIFS('נספח ג'!$J$2:$J$4,'נספח ג'!$B$2:$B$4,"רכז/ת פעילות יזם גרעינים")&gt;=100%,"עומד בתנאי סף","לא עומד בתנאי סף")</f>
        <v>לא עומד בתנאי סף</v>
      </c>
      <c r="C6" s="315" t="s">
        <v>7575</v>
      </c>
      <c r="D6" s="315"/>
      <c r="E6" s="315"/>
      <c r="F6" s="316"/>
    </row>
    <row r="7" spans="1:7">
      <c r="A7" s="54" t="s">
        <v>7563</v>
      </c>
      <c r="B7" s="94" t="str">
        <f>IF('הכשרות לחברי גרעין (2)'!$G$56&gt;=40,"עומד בתנאי סף","לא עומד בתנאי סף")</f>
        <v>לא עומד בתנאי סף</v>
      </c>
      <c r="C7" s="299" t="s">
        <v>7095</v>
      </c>
      <c r="D7" s="299"/>
      <c r="E7" s="299"/>
      <c r="F7" s="300"/>
      <c r="G7" s="232">
        <f>SUMIFS('נספח ג'!$J$2:$J$4,'נספח ג'!$B$2:$B$4,"רכז/ת פעילות יזם גרעינים")</f>
        <v>0</v>
      </c>
    </row>
    <row r="8" spans="1:7">
      <c r="A8" s="54" t="s">
        <v>7564</v>
      </c>
      <c r="B8" s="94" t="s">
        <v>7558</v>
      </c>
      <c r="C8" s="299" t="s">
        <v>7565</v>
      </c>
      <c r="D8" s="299"/>
      <c r="E8" s="299"/>
      <c r="F8" s="300"/>
    </row>
    <row r="9" spans="1:7" ht="16" thickBot="1">
      <c r="A9" s="55" t="s">
        <v>7555</v>
      </c>
      <c r="B9" s="95" t="s">
        <v>7558</v>
      </c>
      <c r="C9" s="301" t="s">
        <v>7557</v>
      </c>
      <c r="D9" s="301"/>
      <c r="E9" s="301"/>
      <c r="F9" s="302"/>
    </row>
    <row r="10" spans="1:7" ht="16" thickBot="1"/>
    <row r="11" spans="1:7" ht="18.5" thickBot="1">
      <c r="A11" s="303" t="s">
        <v>7104</v>
      </c>
      <c r="B11" s="304"/>
      <c r="C11" s="304"/>
      <c r="D11" s="304"/>
      <c r="E11" s="304"/>
      <c r="F11" s="305"/>
    </row>
    <row r="12" spans="1:7" ht="31.5" thickBot="1">
      <c r="A12" s="194" t="s">
        <v>7064</v>
      </c>
      <c r="B12" s="195" t="s">
        <v>7065</v>
      </c>
      <c r="C12" s="306" t="s">
        <v>7066</v>
      </c>
      <c r="D12" s="306"/>
      <c r="E12" s="306"/>
      <c r="F12" s="307"/>
    </row>
    <row r="13" spans="1:7" ht="31.5" customHeight="1">
      <c r="A13" s="230" t="s">
        <v>7566</v>
      </c>
      <c r="B13" s="231">
        <f>SUM('נספח א'!J3:J18)</f>
        <v>0</v>
      </c>
      <c r="C13" s="308" t="s">
        <v>7105</v>
      </c>
      <c r="D13" s="308"/>
      <c r="E13" s="308"/>
      <c r="F13" s="309"/>
    </row>
    <row r="14" spans="1:7">
      <c r="A14" s="54" t="s">
        <v>7567</v>
      </c>
      <c r="B14" s="93">
        <f>' ליווי גרעינים (1)'!G50</f>
        <v>0</v>
      </c>
      <c r="C14" s="299" t="s">
        <v>7569</v>
      </c>
      <c r="D14" s="299"/>
      <c r="E14" s="299"/>
      <c r="F14" s="300"/>
    </row>
    <row r="15" spans="1:7" ht="16" thickBot="1">
      <c r="A15" s="55" t="s">
        <v>7568</v>
      </c>
      <c r="B15" s="149">
        <f>' ליווי גרעינים (1)'!G51</f>
        <v>0</v>
      </c>
      <c r="C15" s="301" t="s">
        <v>7570</v>
      </c>
      <c r="D15" s="301"/>
      <c r="E15" s="301"/>
      <c r="F15" s="302"/>
    </row>
  </sheetData>
  <mergeCells count="12">
    <mergeCell ref="A3:F3"/>
    <mergeCell ref="C4:F4"/>
    <mergeCell ref="C5:F5"/>
    <mergeCell ref="C6:F6"/>
    <mergeCell ref="C7:F7"/>
    <mergeCell ref="C8:F8"/>
    <mergeCell ref="C15:F15"/>
    <mergeCell ref="C14:F14"/>
    <mergeCell ref="A11:F11"/>
    <mergeCell ref="C12:F12"/>
    <mergeCell ref="C13:F13"/>
    <mergeCell ref="C9:F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74"/>
  <sheetViews>
    <sheetView showGridLines="0" rightToLeft="1" workbookViewId="0">
      <selection activeCell="E23" sqref="E23"/>
    </sheetView>
  </sheetViews>
  <sheetFormatPr defaultColWidth="8.58203125" defaultRowHeight="14"/>
  <cols>
    <col min="2" max="2" width="17" customWidth="1"/>
    <col min="3" max="3" width="15.08203125" customWidth="1"/>
    <col min="4" max="4" width="18.83203125" customWidth="1"/>
    <col min="5" max="5" width="19.75" customWidth="1"/>
    <col min="7" max="7" width="11.08203125" customWidth="1"/>
  </cols>
  <sheetData>
    <row r="1" spans="1:10" ht="20.5">
      <c r="A1" s="40"/>
      <c r="B1" s="332" t="s">
        <v>7008</v>
      </c>
      <c r="C1" s="332"/>
      <c r="D1" s="332"/>
      <c r="E1" s="332"/>
      <c r="F1" s="332"/>
      <c r="G1" s="332"/>
      <c r="H1" s="59"/>
      <c r="I1" s="59"/>
      <c r="J1" s="40"/>
    </row>
    <row r="2" spans="1:10" ht="18.5" thickBot="1">
      <c r="A2" s="40"/>
      <c r="B2" s="22"/>
      <c r="C2" s="21"/>
      <c r="D2" s="22"/>
      <c r="E2" s="21"/>
      <c r="F2" s="22"/>
      <c r="G2" s="21"/>
      <c r="H2" s="22"/>
      <c r="I2" s="21"/>
      <c r="J2" s="40"/>
    </row>
    <row r="3" spans="1:10" ht="20.5">
      <c r="A3" s="40"/>
      <c r="B3" s="333" t="s">
        <v>7009</v>
      </c>
      <c r="C3" s="335" t="s">
        <v>7024</v>
      </c>
      <c r="D3" s="336"/>
      <c r="E3" s="336"/>
      <c r="F3" s="336"/>
      <c r="G3" s="337"/>
      <c r="H3" s="150"/>
      <c r="I3" s="150"/>
      <c r="J3" s="40"/>
    </row>
    <row r="4" spans="1:10" ht="21" thickBot="1">
      <c r="A4" s="40"/>
      <c r="B4" s="334"/>
      <c r="C4" s="338"/>
      <c r="D4" s="339"/>
      <c r="E4" s="339"/>
      <c r="F4" s="339"/>
      <c r="G4" s="340"/>
      <c r="H4" s="150"/>
      <c r="I4" s="150"/>
      <c r="J4" s="40"/>
    </row>
    <row r="5" spans="1:10" ht="21" thickBot="1">
      <c r="A5" s="40"/>
      <c r="B5" s="57"/>
      <c r="C5" s="151"/>
      <c r="D5" s="151"/>
      <c r="E5" s="151"/>
      <c r="F5" s="151"/>
      <c r="G5" s="151"/>
      <c r="H5" s="151"/>
      <c r="I5" s="151"/>
      <c r="J5" s="40"/>
    </row>
    <row r="6" spans="1:10" ht="21" thickBot="1">
      <c r="A6" s="40"/>
      <c r="B6" s="319" t="s">
        <v>7075</v>
      </c>
      <c r="C6" s="320"/>
      <c r="D6" s="320"/>
      <c r="E6" s="320"/>
      <c r="F6" s="320"/>
      <c r="G6" s="321"/>
      <c r="H6" s="151"/>
      <c r="I6" s="151"/>
      <c r="J6" s="40"/>
    </row>
    <row r="7" spans="1:10" ht="37.5" customHeight="1">
      <c r="A7" s="40"/>
      <c r="B7" s="46" t="s">
        <v>7056</v>
      </c>
      <c r="C7" s="47" t="s">
        <v>7052</v>
      </c>
      <c r="D7" s="47" t="s">
        <v>7620</v>
      </c>
      <c r="E7" s="47" t="s">
        <v>7623</v>
      </c>
      <c r="F7" s="343" t="s">
        <v>7621</v>
      </c>
      <c r="G7" s="344"/>
      <c r="H7" s="151"/>
      <c r="I7" s="151"/>
      <c r="J7" s="40"/>
    </row>
    <row r="8" spans="1:10" ht="20.5">
      <c r="A8" s="40"/>
      <c r="B8" s="48">
        <v>1</v>
      </c>
      <c r="C8" s="120"/>
      <c r="D8" s="121"/>
      <c r="E8" s="120"/>
      <c r="F8" s="317"/>
      <c r="G8" s="318"/>
      <c r="H8" s="151"/>
      <c r="I8" s="151"/>
      <c r="J8" s="40"/>
    </row>
    <row r="9" spans="1:10" ht="20.5">
      <c r="A9" s="40"/>
      <c r="B9" s="48">
        <v>2</v>
      </c>
      <c r="C9" s="120"/>
      <c r="D9" s="121"/>
      <c r="E9" s="120"/>
      <c r="F9" s="317"/>
      <c r="G9" s="318"/>
      <c r="H9" s="151"/>
      <c r="I9" s="151"/>
      <c r="J9" s="40"/>
    </row>
    <row r="10" spans="1:10" ht="20.5">
      <c r="A10" s="40"/>
      <c r="B10" s="48">
        <v>3</v>
      </c>
      <c r="C10" s="120"/>
      <c r="D10" s="121"/>
      <c r="E10" s="120"/>
      <c r="F10" s="317"/>
      <c r="G10" s="318"/>
      <c r="H10" s="151"/>
      <c r="I10" s="151"/>
      <c r="J10" s="40"/>
    </row>
    <row r="11" spans="1:10" ht="20.5">
      <c r="A11" s="40"/>
      <c r="B11" s="48">
        <v>4</v>
      </c>
      <c r="C11" s="120"/>
      <c r="D11" s="121"/>
      <c r="E11" s="120"/>
      <c r="F11" s="317"/>
      <c r="G11" s="318"/>
      <c r="H11" s="151"/>
      <c r="I11" s="151"/>
      <c r="J11" s="40"/>
    </row>
    <row r="12" spans="1:10" ht="20.5">
      <c r="A12" s="40"/>
      <c r="B12" s="48">
        <v>5</v>
      </c>
      <c r="C12" s="120"/>
      <c r="D12" s="121"/>
      <c r="E12" s="120"/>
      <c r="F12" s="317"/>
      <c r="G12" s="318"/>
      <c r="H12" s="151"/>
      <c r="I12" s="151"/>
      <c r="J12" s="40"/>
    </row>
    <row r="13" spans="1:10" ht="20.5">
      <c r="A13" s="40"/>
      <c r="B13" s="48">
        <v>6</v>
      </c>
      <c r="C13" s="120"/>
      <c r="D13" s="121"/>
      <c r="E13" s="120"/>
      <c r="F13" s="317"/>
      <c r="G13" s="318"/>
      <c r="H13" s="151"/>
      <c r="I13" s="151"/>
      <c r="J13" s="40"/>
    </row>
    <row r="14" spans="1:10" ht="20.5">
      <c r="A14" s="40"/>
      <c r="B14" s="48">
        <v>7</v>
      </c>
      <c r="C14" s="120"/>
      <c r="D14" s="121"/>
      <c r="E14" s="120"/>
      <c r="F14" s="317"/>
      <c r="G14" s="318"/>
      <c r="H14" s="151"/>
      <c r="I14" s="151"/>
      <c r="J14" s="40"/>
    </row>
    <row r="15" spans="1:10" ht="20.5">
      <c r="A15" s="40"/>
      <c r="B15" s="48">
        <v>8</v>
      </c>
      <c r="C15" s="120"/>
      <c r="D15" s="121"/>
      <c r="E15" s="120"/>
      <c r="F15" s="317"/>
      <c r="G15" s="318"/>
      <c r="H15" s="151"/>
      <c r="I15" s="151"/>
      <c r="J15" s="40"/>
    </row>
    <row r="16" spans="1:10" ht="20.5">
      <c r="A16" s="40"/>
      <c r="B16" s="48">
        <v>9</v>
      </c>
      <c r="C16" s="120"/>
      <c r="D16" s="121"/>
      <c r="E16" s="120"/>
      <c r="F16" s="317"/>
      <c r="G16" s="318"/>
      <c r="H16" s="151"/>
      <c r="I16" s="151"/>
      <c r="J16" s="40"/>
    </row>
    <row r="17" spans="1:10" ht="21" thickBot="1">
      <c r="A17" s="40"/>
      <c r="B17" s="49">
        <v>10</v>
      </c>
      <c r="C17" s="124"/>
      <c r="D17" s="127"/>
      <c r="E17" s="124"/>
      <c r="F17" s="341"/>
      <c r="G17" s="342"/>
      <c r="H17" s="151"/>
      <c r="I17" s="151"/>
      <c r="J17" s="40"/>
    </row>
    <row r="18" spans="1:10" ht="21" thickBot="1">
      <c r="A18" s="40"/>
      <c r="B18" s="60"/>
      <c r="C18" s="62"/>
      <c r="D18" s="62"/>
      <c r="E18" s="62"/>
      <c r="F18" s="61"/>
      <c r="G18" s="61"/>
      <c r="H18" s="151"/>
      <c r="I18" s="151"/>
      <c r="J18" s="40"/>
    </row>
    <row r="19" spans="1:10" ht="21" thickBot="1">
      <c r="A19" s="40"/>
      <c r="B19" s="319" t="s">
        <v>7068</v>
      </c>
      <c r="C19" s="320"/>
      <c r="D19" s="320"/>
      <c r="E19" s="320"/>
      <c r="F19" s="320"/>
      <c r="G19" s="321"/>
      <c r="H19" s="151"/>
      <c r="I19" s="151"/>
      <c r="J19" s="40"/>
    </row>
    <row r="20" spans="1:10" ht="20.5">
      <c r="A20" s="40"/>
      <c r="B20" s="72" t="s">
        <v>5</v>
      </c>
      <c r="C20" s="73"/>
      <c r="D20" s="73"/>
      <c r="E20" s="73" t="s">
        <v>6</v>
      </c>
      <c r="F20" s="322" t="s">
        <v>7012</v>
      </c>
      <c r="G20" s="323"/>
      <c r="H20" s="40"/>
      <c r="I20" s="151"/>
      <c r="J20" s="40"/>
    </row>
    <row r="21" spans="1:10" ht="20.5">
      <c r="A21" s="40"/>
      <c r="B21" s="324" t="s">
        <v>7069</v>
      </c>
      <c r="C21" s="70" t="s">
        <v>7013</v>
      </c>
      <c r="D21" s="71"/>
      <c r="E21" s="274">
        <f>SUM(E22:E29)</f>
        <v>0</v>
      </c>
      <c r="F21" s="326" t="e">
        <f>E21/$E$36</f>
        <v>#DIV/0!</v>
      </c>
      <c r="G21" s="327"/>
      <c r="H21" s="23"/>
      <c r="I21" s="151"/>
      <c r="J21" s="40"/>
    </row>
    <row r="22" spans="1:10" ht="18.75" customHeight="1">
      <c r="A22" s="40"/>
      <c r="B22" s="324"/>
      <c r="C22" s="68" t="s">
        <v>7616</v>
      </c>
      <c r="D22" s="157"/>
      <c r="E22" s="158"/>
      <c r="F22" s="328"/>
      <c r="G22" s="329"/>
      <c r="H22" s="23"/>
      <c r="I22" s="151"/>
      <c r="J22" s="40"/>
    </row>
    <row r="23" spans="1:10" ht="18.75" customHeight="1">
      <c r="A23" s="40"/>
      <c r="B23" s="324"/>
      <c r="C23" s="68" t="s">
        <v>7016</v>
      </c>
      <c r="D23" s="157"/>
      <c r="E23" s="158"/>
      <c r="F23" s="328"/>
      <c r="G23" s="329"/>
      <c r="H23" s="23"/>
      <c r="I23" s="151"/>
      <c r="J23" s="40"/>
    </row>
    <row r="24" spans="1:10" ht="18.75" customHeight="1">
      <c r="A24" s="40"/>
      <c r="B24" s="324"/>
      <c r="C24" s="68" t="s">
        <v>7016</v>
      </c>
      <c r="D24" s="157"/>
      <c r="E24" s="158"/>
      <c r="F24" s="328"/>
      <c r="G24" s="329"/>
      <c r="H24" s="23"/>
      <c r="I24" s="151"/>
      <c r="J24" s="40"/>
    </row>
    <row r="25" spans="1:10" ht="18.75" customHeight="1">
      <c r="A25" s="40"/>
      <c r="B25" s="324"/>
      <c r="C25" s="68" t="s">
        <v>7016</v>
      </c>
      <c r="D25" s="157"/>
      <c r="E25" s="158"/>
      <c r="F25" s="328"/>
      <c r="G25" s="329"/>
      <c r="H25" s="23"/>
      <c r="I25" s="151"/>
      <c r="J25" s="40"/>
    </row>
    <row r="26" spans="1:10" ht="18.75" customHeight="1">
      <c r="A26" s="40"/>
      <c r="B26" s="324"/>
      <c r="C26" s="68" t="s">
        <v>7016</v>
      </c>
      <c r="D26" s="157"/>
      <c r="E26" s="158"/>
      <c r="F26" s="328"/>
      <c r="G26" s="329"/>
      <c r="H26" s="23"/>
      <c r="I26" s="151"/>
      <c r="J26" s="40"/>
    </row>
    <row r="27" spans="1:10" ht="18.75" customHeight="1">
      <c r="A27" s="40"/>
      <c r="B27" s="324"/>
      <c r="C27" s="68" t="s">
        <v>7016</v>
      </c>
      <c r="D27" s="157"/>
      <c r="E27" s="158"/>
      <c r="F27" s="328"/>
      <c r="G27" s="329"/>
      <c r="H27" s="23"/>
      <c r="I27" s="151"/>
      <c r="J27" s="40"/>
    </row>
    <row r="28" spans="1:10" ht="18.75" customHeight="1">
      <c r="A28" s="40"/>
      <c r="B28" s="324"/>
      <c r="C28" s="69" t="s">
        <v>7017</v>
      </c>
      <c r="D28" s="159"/>
      <c r="E28" s="158"/>
      <c r="F28" s="328"/>
      <c r="G28" s="329"/>
      <c r="H28" s="23"/>
      <c r="I28" s="151"/>
      <c r="J28" s="40"/>
    </row>
    <row r="29" spans="1:10" ht="18.75" customHeight="1" thickBot="1">
      <c r="A29" s="40"/>
      <c r="B29" s="325"/>
      <c r="C29" s="74" t="s">
        <v>7018</v>
      </c>
      <c r="D29" s="75"/>
      <c r="E29" s="160"/>
      <c r="F29" s="330"/>
      <c r="G29" s="331"/>
      <c r="H29" s="23"/>
      <c r="I29" s="151"/>
      <c r="J29" s="40"/>
    </row>
    <row r="30" spans="1:10" ht="18.75" customHeight="1">
      <c r="A30" s="40"/>
      <c r="B30" s="345" t="s">
        <v>7070</v>
      </c>
      <c r="C30" s="348" t="s">
        <v>7071</v>
      </c>
      <c r="D30" s="349"/>
      <c r="E30" s="275">
        <f>SUM(E31:E35)</f>
        <v>0</v>
      </c>
      <c r="F30" s="350" t="e">
        <f>$E$30/$E$36</f>
        <v>#DIV/0!</v>
      </c>
      <c r="G30" s="351"/>
      <c r="H30" s="23"/>
      <c r="I30" s="151"/>
      <c r="J30" s="40"/>
    </row>
    <row r="31" spans="1:10" ht="18.75" customHeight="1">
      <c r="A31" s="40"/>
      <c r="B31" s="346"/>
      <c r="C31" s="69" t="s">
        <v>7103</v>
      </c>
      <c r="D31" s="67"/>
      <c r="E31" s="158"/>
      <c r="F31" s="328"/>
      <c r="G31" s="329"/>
      <c r="H31" s="33"/>
      <c r="I31" s="151"/>
      <c r="J31" s="40"/>
    </row>
    <row r="32" spans="1:10" ht="18.75" customHeight="1">
      <c r="A32" s="40"/>
      <c r="B32" s="346"/>
      <c r="C32" s="68" t="s">
        <v>7014</v>
      </c>
      <c r="D32" s="152"/>
      <c r="E32" s="158"/>
      <c r="F32" s="328"/>
      <c r="G32" s="329"/>
      <c r="H32" s="23"/>
      <c r="I32" s="151"/>
      <c r="J32" s="40"/>
    </row>
    <row r="33" spans="1:10" ht="18.75" customHeight="1">
      <c r="A33" s="40"/>
      <c r="B33" s="346"/>
      <c r="C33" s="68" t="s">
        <v>7014</v>
      </c>
      <c r="D33" s="152"/>
      <c r="E33" s="158"/>
      <c r="F33" s="328"/>
      <c r="G33" s="329"/>
      <c r="H33" s="23"/>
      <c r="I33" s="151"/>
      <c r="J33" s="40"/>
    </row>
    <row r="34" spans="1:10" ht="18.75" customHeight="1">
      <c r="A34" s="40"/>
      <c r="B34" s="346"/>
      <c r="C34" s="68" t="s">
        <v>7014</v>
      </c>
      <c r="D34" s="152"/>
      <c r="E34" s="132"/>
      <c r="F34" s="328"/>
      <c r="G34" s="329"/>
      <c r="H34" s="23"/>
      <c r="I34" s="151"/>
      <c r="J34" s="40"/>
    </row>
    <row r="35" spans="1:10" ht="18.75" customHeight="1" thickBot="1">
      <c r="A35" s="40"/>
      <c r="B35" s="347"/>
      <c r="C35" s="77" t="s">
        <v>7014</v>
      </c>
      <c r="D35" s="153"/>
      <c r="E35" s="161"/>
      <c r="F35" s="352"/>
      <c r="G35" s="353"/>
      <c r="H35" s="23"/>
      <c r="I35" s="151"/>
      <c r="J35" s="40"/>
    </row>
    <row r="36" spans="1:10" ht="18.75" customHeight="1" thickBot="1">
      <c r="A36" s="40"/>
      <c r="B36" s="80" t="s">
        <v>7067</v>
      </c>
      <c r="C36" s="90"/>
      <c r="D36" s="90"/>
      <c r="E36" s="162">
        <f>E30+E21</f>
        <v>0</v>
      </c>
      <c r="F36" s="358"/>
      <c r="G36" s="359"/>
      <c r="H36" s="33"/>
      <c r="I36" s="151"/>
      <c r="J36" s="40"/>
    </row>
    <row r="37" spans="1:10" ht="21" thickBot="1">
      <c r="A37" s="40"/>
      <c r="B37" s="80"/>
      <c r="C37" s="81"/>
      <c r="D37" s="81"/>
      <c r="E37" s="163"/>
      <c r="F37" s="83"/>
      <c r="G37" s="84"/>
      <c r="H37" s="33"/>
      <c r="I37" s="151"/>
      <c r="J37" s="40"/>
    </row>
    <row r="38" spans="1:10" ht="31.5" thickBot="1">
      <c r="A38" s="40"/>
      <c r="B38" s="360" t="s">
        <v>7015</v>
      </c>
      <c r="C38" s="361"/>
      <c r="D38" s="361"/>
      <c r="E38" s="164" t="s">
        <v>7072</v>
      </c>
      <c r="F38" s="362" t="s">
        <v>7012</v>
      </c>
      <c r="G38" s="363"/>
      <c r="H38" s="40"/>
      <c r="I38" s="40"/>
      <c r="J38" s="40"/>
    </row>
    <row r="39" spans="1:10">
      <c r="A39" s="40"/>
      <c r="B39" s="64" t="s">
        <v>7044</v>
      </c>
      <c r="C39" s="65"/>
      <c r="D39" s="65"/>
      <c r="E39" s="133"/>
      <c r="F39" s="364" t="e">
        <f t="shared" ref="F39:F44" si="0">E39/$E$45</f>
        <v>#DIV/0!</v>
      </c>
      <c r="G39" s="365"/>
      <c r="H39" s="40"/>
      <c r="I39" s="40"/>
      <c r="J39" s="40"/>
    </row>
    <row r="40" spans="1:10">
      <c r="A40" s="40"/>
      <c r="B40" s="366" t="s">
        <v>7048</v>
      </c>
      <c r="C40" s="367"/>
      <c r="D40" s="367"/>
      <c r="E40" s="134"/>
      <c r="F40" s="368" t="e">
        <f t="shared" si="0"/>
        <v>#DIV/0!</v>
      </c>
      <c r="G40" s="369"/>
      <c r="H40" s="40"/>
      <c r="I40" s="40"/>
      <c r="J40" s="40"/>
    </row>
    <row r="41" spans="1:10">
      <c r="A41" s="40"/>
      <c r="B41" s="366" t="s">
        <v>7047</v>
      </c>
      <c r="C41" s="367"/>
      <c r="D41" s="367"/>
      <c r="E41" s="134"/>
      <c r="F41" s="368" t="e">
        <f t="shared" si="0"/>
        <v>#DIV/0!</v>
      </c>
      <c r="G41" s="369"/>
    </row>
    <row r="42" spans="1:10">
      <c r="A42" s="40"/>
      <c r="B42" s="43" t="s">
        <v>7045</v>
      </c>
      <c r="C42" s="44"/>
      <c r="D42" s="44"/>
      <c r="E42" s="134"/>
      <c r="F42" s="368" t="e">
        <f t="shared" si="0"/>
        <v>#DIV/0!</v>
      </c>
      <c r="G42" s="369"/>
    </row>
    <row r="43" spans="1:10">
      <c r="A43" s="40"/>
      <c r="B43" s="43" t="s">
        <v>7010</v>
      </c>
      <c r="C43" s="44"/>
      <c r="D43" s="79" t="s">
        <v>7029</v>
      </c>
      <c r="E43" s="134"/>
      <c r="F43" s="368" t="e">
        <f t="shared" si="0"/>
        <v>#DIV/0!</v>
      </c>
      <c r="G43" s="369"/>
      <c r="H43" s="40"/>
      <c r="I43" s="40"/>
      <c r="J43" s="40"/>
    </row>
    <row r="44" spans="1:10" ht="14.5" thickBot="1">
      <c r="A44" s="40"/>
      <c r="B44" s="43" t="s">
        <v>7011</v>
      </c>
      <c r="C44" s="44"/>
      <c r="D44" s="79" t="s">
        <v>7049</v>
      </c>
      <c r="E44" s="135"/>
      <c r="F44" s="368" t="e">
        <f t="shared" si="0"/>
        <v>#DIV/0!</v>
      </c>
      <c r="G44" s="369"/>
      <c r="H44" s="40"/>
      <c r="I44" s="40"/>
      <c r="J44" s="40"/>
    </row>
    <row r="45" spans="1:10" ht="16" thickBot="1">
      <c r="A45" s="40"/>
      <c r="B45" s="356" t="s">
        <v>7001</v>
      </c>
      <c r="C45" s="357"/>
      <c r="D45" s="357"/>
      <c r="E45" s="165">
        <f>SUM(E39:E44)</f>
        <v>0</v>
      </c>
      <c r="F45" s="358"/>
      <c r="G45" s="359"/>
      <c r="H45" s="40"/>
      <c r="I45" s="40"/>
      <c r="J45" s="40"/>
    </row>
    <row r="46" spans="1:10" ht="15.5">
      <c r="A46" s="40"/>
      <c r="B46" s="20"/>
      <c r="C46" s="40"/>
      <c r="D46" s="40"/>
      <c r="E46" s="40"/>
      <c r="F46" s="40"/>
      <c r="G46" s="40"/>
      <c r="H46" s="40"/>
      <c r="I46" s="40"/>
      <c r="J46" s="40"/>
    </row>
    <row r="47" spans="1:10" ht="16" thickBot="1">
      <c r="A47" s="40"/>
      <c r="B47" s="63"/>
      <c r="C47" s="40"/>
      <c r="D47" s="40"/>
      <c r="E47" s="40"/>
      <c r="F47" s="40"/>
      <c r="G47" s="40"/>
      <c r="H47" s="40"/>
      <c r="I47" s="40"/>
      <c r="J47" s="40"/>
    </row>
    <row r="48" spans="1:10" ht="18.5" thickBot="1">
      <c r="A48" s="40"/>
      <c r="B48" s="319" t="s">
        <v>7076</v>
      </c>
      <c r="C48" s="320"/>
      <c r="D48" s="320"/>
      <c r="E48" s="320"/>
      <c r="F48" s="320"/>
      <c r="G48" s="321"/>
      <c r="H48" s="40"/>
      <c r="I48" s="40"/>
      <c r="J48" s="40"/>
    </row>
    <row r="49" spans="1:10" ht="14.5" thickBot="1">
      <c r="A49" s="40"/>
      <c r="B49" s="40"/>
      <c r="C49" s="40"/>
      <c r="D49" s="40"/>
      <c r="E49" s="40"/>
      <c r="F49" s="40"/>
      <c r="G49" s="40"/>
      <c r="H49" s="40"/>
      <c r="I49" s="40"/>
      <c r="J49" s="40"/>
    </row>
    <row r="50" spans="1:10" ht="14.5" thickBot="1">
      <c r="A50" s="40"/>
      <c r="B50" s="372" t="s">
        <v>7073</v>
      </c>
      <c r="C50" s="373"/>
      <c r="D50" s="373"/>
      <c r="E50" s="373"/>
      <c r="F50" s="374"/>
      <c r="G50" s="136"/>
      <c r="H50" s="40"/>
      <c r="I50" s="40"/>
      <c r="J50" s="40"/>
    </row>
    <row r="51" spans="1:10" ht="14.5" thickBot="1">
      <c r="A51" s="40"/>
      <c r="B51" s="40"/>
      <c r="C51" s="40"/>
      <c r="D51" s="40"/>
      <c r="E51" s="40"/>
      <c r="F51" s="40"/>
      <c r="G51" s="40"/>
      <c r="H51" s="40"/>
      <c r="I51" s="40"/>
      <c r="J51" s="40"/>
    </row>
    <row r="52" spans="1:10" ht="14.5" thickBot="1">
      <c r="A52" s="40"/>
      <c r="B52" s="372" t="s">
        <v>7077</v>
      </c>
      <c r="C52" s="373"/>
      <c r="D52" s="373"/>
      <c r="E52" s="373"/>
      <c r="F52" s="373"/>
      <c r="G52" s="374"/>
      <c r="H52" s="40"/>
      <c r="I52" s="40"/>
      <c r="J52" s="40"/>
    </row>
    <row r="53" spans="1:10">
      <c r="A53" s="40"/>
      <c r="B53" s="375"/>
      <c r="C53" s="376"/>
      <c r="D53" s="376"/>
      <c r="E53" s="376"/>
      <c r="F53" s="376"/>
      <c r="G53" s="377"/>
      <c r="H53" s="40"/>
      <c r="I53" s="40"/>
      <c r="J53" s="40"/>
    </row>
    <row r="54" spans="1:10">
      <c r="A54" s="40"/>
      <c r="B54" s="378"/>
      <c r="C54" s="379"/>
      <c r="D54" s="379"/>
      <c r="E54" s="379"/>
      <c r="F54" s="379"/>
      <c r="G54" s="380"/>
      <c r="H54" s="40"/>
      <c r="I54" s="40"/>
      <c r="J54" s="40"/>
    </row>
    <row r="55" spans="1:10" ht="14.5" thickBot="1">
      <c r="A55" s="40"/>
      <c r="B55" s="381"/>
      <c r="C55" s="382"/>
      <c r="D55" s="382"/>
      <c r="E55" s="382"/>
      <c r="F55" s="382"/>
      <c r="G55" s="383"/>
      <c r="H55" s="40"/>
      <c r="I55" s="40"/>
      <c r="J55" s="40"/>
    </row>
    <row r="56" spans="1:10" ht="14.5" thickBot="1">
      <c r="A56" s="40"/>
      <c r="B56" s="86"/>
      <c r="C56" s="86"/>
      <c r="D56" s="86"/>
      <c r="E56" s="86"/>
      <c r="F56" s="86"/>
      <c r="G56" s="86"/>
      <c r="H56" s="40"/>
      <c r="I56" s="40"/>
      <c r="J56" s="40"/>
    </row>
    <row r="57" spans="1:10" ht="14.5" thickBot="1">
      <c r="A57" s="40"/>
      <c r="B57" s="372" t="s">
        <v>7078</v>
      </c>
      <c r="C57" s="373"/>
      <c r="D57" s="373"/>
      <c r="E57" s="373"/>
      <c r="F57" s="373"/>
      <c r="G57" s="374"/>
      <c r="H57" s="40"/>
      <c r="I57" s="40"/>
      <c r="J57" s="40"/>
    </row>
    <row r="58" spans="1:10" ht="31.5" customHeight="1">
      <c r="A58" s="40"/>
      <c r="B58" s="166" t="s">
        <v>7022</v>
      </c>
      <c r="C58" s="167" t="s">
        <v>7023</v>
      </c>
      <c r="D58" s="167" t="s">
        <v>7079</v>
      </c>
      <c r="E58" s="167" t="s">
        <v>7080</v>
      </c>
      <c r="F58" s="389" t="s">
        <v>7081</v>
      </c>
      <c r="G58" s="390"/>
      <c r="H58" s="40"/>
      <c r="I58" s="40"/>
      <c r="J58" s="40"/>
    </row>
    <row r="59" spans="1:10" ht="65.25" customHeight="1">
      <c r="A59" s="40"/>
      <c r="B59" s="137"/>
      <c r="C59" s="138"/>
      <c r="D59" s="268"/>
      <c r="E59" s="138"/>
      <c r="F59" s="391" t="s">
        <v>7082</v>
      </c>
      <c r="G59" s="392"/>
      <c r="H59" s="40"/>
      <c r="I59" s="40"/>
      <c r="J59" s="40"/>
    </row>
    <row r="60" spans="1:10" ht="66.75" customHeight="1">
      <c r="A60" s="40"/>
      <c r="B60" s="137"/>
      <c r="C60" s="138"/>
      <c r="D60" s="138"/>
      <c r="E60" s="138"/>
      <c r="F60" s="391" t="s">
        <v>7082</v>
      </c>
      <c r="G60" s="392"/>
      <c r="H60" s="40"/>
      <c r="I60" s="40"/>
      <c r="J60" s="40"/>
    </row>
    <row r="61" spans="1:10" ht="68.25" customHeight="1">
      <c r="A61" s="40"/>
      <c r="B61" s="137"/>
      <c r="C61" s="138"/>
      <c r="D61" s="138"/>
      <c r="E61" s="138"/>
      <c r="F61" s="391" t="s">
        <v>7082</v>
      </c>
      <c r="G61" s="392"/>
      <c r="H61" s="40"/>
      <c r="I61" s="40"/>
      <c r="J61" s="40"/>
    </row>
    <row r="62" spans="1:10" ht="77.25" customHeight="1" thickBot="1">
      <c r="A62" s="40"/>
      <c r="B62" s="139"/>
      <c r="C62" s="140"/>
      <c r="D62" s="140"/>
      <c r="E62" s="140"/>
      <c r="F62" s="393" t="s">
        <v>7082</v>
      </c>
      <c r="G62" s="394"/>
      <c r="H62" s="40"/>
      <c r="I62" s="40"/>
      <c r="J62" s="40"/>
    </row>
    <row r="63" spans="1:10" ht="15.75" customHeight="1">
      <c r="A63" s="40"/>
      <c r="B63" s="86"/>
      <c r="C63" s="86"/>
      <c r="D63" s="86"/>
      <c r="E63" s="86"/>
      <c r="F63" s="168"/>
      <c r="G63" s="168"/>
      <c r="H63" s="40"/>
      <c r="I63" s="40"/>
      <c r="J63" s="40"/>
    </row>
    <row r="64" spans="1:10" ht="14.5" thickBot="1">
      <c r="A64" s="40"/>
      <c r="B64" s="40"/>
      <c r="C64" s="40"/>
      <c r="D64" s="40"/>
      <c r="E64" s="21"/>
      <c r="F64" s="21"/>
      <c r="G64" s="40"/>
      <c r="H64" s="40"/>
      <c r="I64" s="40"/>
      <c r="J64" s="40"/>
    </row>
    <row r="65" spans="1:10" ht="14.5" thickBot="1">
      <c r="A65" s="40"/>
      <c r="B65" s="384" t="s">
        <v>7074</v>
      </c>
      <c r="C65" s="385"/>
      <c r="D65" s="385"/>
      <c r="E65" s="385"/>
      <c r="F65" s="385"/>
      <c r="G65" s="386"/>
      <c r="H65" s="40"/>
      <c r="I65" s="40"/>
      <c r="J65" s="40"/>
    </row>
    <row r="66" spans="1:10">
      <c r="A66" s="40"/>
      <c r="B66" s="154">
        <v>1</v>
      </c>
      <c r="C66" s="387"/>
      <c r="D66" s="387"/>
      <c r="E66" s="387"/>
      <c r="F66" s="387"/>
      <c r="G66" s="388"/>
      <c r="H66" s="40"/>
      <c r="I66" s="40"/>
      <c r="J66" s="40"/>
    </row>
    <row r="67" spans="1:10">
      <c r="A67" s="40"/>
      <c r="B67" s="155">
        <v>2</v>
      </c>
      <c r="C67" s="354"/>
      <c r="D67" s="354"/>
      <c r="E67" s="354"/>
      <c r="F67" s="354"/>
      <c r="G67" s="355"/>
      <c r="H67" s="40"/>
      <c r="I67" s="40"/>
      <c r="J67" s="40"/>
    </row>
    <row r="68" spans="1:10">
      <c r="A68" s="40"/>
      <c r="B68" s="155">
        <v>3</v>
      </c>
      <c r="C68" s="354"/>
      <c r="D68" s="354"/>
      <c r="E68" s="354"/>
      <c r="F68" s="354"/>
      <c r="G68" s="355"/>
      <c r="H68" s="40"/>
      <c r="I68" s="40"/>
      <c r="J68" s="40"/>
    </row>
    <row r="69" spans="1:10">
      <c r="A69" s="40"/>
      <c r="B69" s="155">
        <v>4</v>
      </c>
      <c r="C69" s="354"/>
      <c r="D69" s="354"/>
      <c r="E69" s="354"/>
      <c r="F69" s="354"/>
      <c r="G69" s="355"/>
      <c r="H69" s="40"/>
      <c r="I69" s="40"/>
      <c r="J69" s="40"/>
    </row>
    <row r="70" spans="1:10" ht="14.5" thickBot="1">
      <c r="A70" s="40"/>
      <c r="B70" s="156">
        <v>5</v>
      </c>
      <c r="C70" s="370"/>
      <c r="D70" s="370"/>
      <c r="E70" s="370"/>
      <c r="F70" s="370"/>
      <c r="G70" s="371"/>
      <c r="H70" s="40"/>
      <c r="I70" s="40"/>
      <c r="J70" s="40"/>
    </row>
    <row r="71" spans="1:10">
      <c r="A71" s="40"/>
      <c r="B71" s="40"/>
      <c r="C71" s="40"/>
      <c r="D71" s="40"/>
      <c r="E71" s="21"/>
      <c r="F71" s="21"/>
      <c r="G71" s="40"/>
      <c r="H71" s="40"/>
      <c r="I71" s="40"/>
      <c r="J71" s="40"/>
    </row>
    <row r="72" spans="1:10">
      <c r="A72" s="40"/>
      <c r="B72" s="40"/>
      <c r="C72" s="40"/>
      <c r="D72" s="40"/>
      <c r="E72" s="21"/>
      <c r="F72" s="21"/>
      <c r="G72" s="40"/>
      <c r="H72" s="40"/>
      <c r="I72" s="40"/>
      <c r="J72" s="40"/>
    </row>
    <row r="73" spans="1:10">
      <c r="A73" s="40"/>
      <c r="B73" s="40"/>
      <c r="C73" s="40"/>
      <c r="D73" s="40"/>
      <c r="E73" s="21"/>
      <c r="F73" s="21"/>
      <c r="G73" s="40"/>
      <c r="H73" s="40"/>
      <c r="I73" s="40"/>
      <c r="J73" s="40"/>
    </row>
    <row r="74" spans="1:10">
      <c r="A74" s="40"/>
      <c r="B74" s="40"/>
      <c r="C74" s="40"/>
      <c r="D74" s="40"/>
      <c r="E74" s="21"/>
      <c r="F74" s="21"/>
      <c r="G74" s="40"/>
      <c r="H74" s="40"/>
      <c r="I74" s="40"/>
      <c r="J74" s="40"/>
    </row>
  </sheetData>
  <sheetProtection algorithmName="SHA-512" hashValue="wU6w6puqdaeTwt2q3VkLOqFmI05S6XRPqu25Q6lUShj6VM+EAxGgYJXNHOlosyPI0kMELbzHFO067XLhlvO5mw==" saltValue="w8nEMb/N0mI6cwlXkYeyiQ==" spinCount="100000" sheet="1" objects="1" scenarios="1" formatColumns="0" formatRows="0" insertRows="0"/>
  <protectedRanges>
    <protectedRange sqref="C3 C29:C30 F32:F35 C32:D35 C22:C27 E21:E35 F21:F30" name="Appendix_3_range"/>
  </protectedRanges>
  <mergeCells count="51">
    <mergeCell ref="B40:D40"/>
    <mergeCell ref="F40:G40"/>
    <mergeCell ref="C70:G70"/>
    <mergeCell ref="B48:G48"/>
    <mergeCell ref="B52:G52"/>
    <mergeCell ref="B53:G55"/>
    <mergeCell ref="B65:G65"/>
    <mergeCell ref="B57:G57"/>
    <mergeCell ref="B50:F50"/>
    <mergeCell ref="C66:G66"/>
    <mergeCell ref="C67:G67"/>
    <mergeCell ref="F58:G58"/>
    <mergeCell ref="F59:G59"/>
    <mergeCell ref="F60:G60"/>
    <mergeCell ref="F61:G61"/>
    <mergeCell ref="F62:G62"/>
    <mergeCell ref="B30:B35"/>
    <mergeCell ref="C30:D30"/>
    <mergeCell ref="F30:G35"/>
    <mergeCell ref="C68:G68"/>
    <mergeCell ref="C69:G69"/>
    <mergeCell ref="B45:D45"/>
    <mergeCell ref="F45:G45"/>
    <mergeCell ref="F36:G36"/>
    <mergeCell ref="B38:D38"/>
    <mergeCell ref="F38:G38"/>
    <mergeCell ref="F39:G39"/>
    <mergeCell ref="B41:D41"/>
    <mergeCell ref="F41:G41"/>
    <mergeCell ref="F42:G42"/>
    <mergeCell ref="F43:G43"/>
    <mergeCell ref="F44:G44"/>
    <mergeCell ref="B21:B29"/>
    <mergeCell ref="F21:G29"/>
    <mergeCell ref="B1:G1"/>
    <mergeCell ref="B3:B4"/>
    <mergeCell ref="C3:G4"/>
    <mergeCell ref="F17:G17"/>
    <mergeCell ref="B6:G6"/>
    <mergeCell ref="F7:G7"/>
    <mergeCell ref="F8:G8"/>
    <mergeCell ref="F9:G9"/>
    <mergeCell ref="F10:G10"/>
    <mergeCell ref="F11:G11"/>
    <mergeCell ref="F12:G12"/>
    <mergeCell ref="F13:G13"/>
    <mergeCell ref="F14:G14"/>
    <mergeCell ref="F15:G15"/>
    <mergeCell ref="F16:G16"/>
    <mergeCell ref="B19:G19"/>
    <mergeCell ref="F20:G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74"/>
  <sheetViews>
    <sheetView showGridLines="0" rightToLeft="1" workbookViewId="0">
      <selection activeCell="G72" sqref="G72"/>
    </sheetView>
  </sheetViews>
  <sheetFormatPr defaultColWidth="9" defaultRowHeight="14"/>
  <cols>
    <col min="2" max="2" width="17" customWidth="1"/>
    <col min="4" max="4" width="17" customWidth="1"/>
    <col min="5" max="7" width="15.25" customWidth="1"/>
    <col min="15" max="15" width="0" hidden="1" customWidth="1"/>
  </cols>
  <sheetData>
    <row r="1" spans="1:15" ht="15.5">
      <c r="A1" s="40"/>
      <c r="B1" s="45"/>
      <c r="C1" s="40"/>
      <c r="D1" s="40"/>
      <c r="E1" s="21"/>
      <c r="F1" s="21"/>
      <c r="G1" s="40"/>
      <c r="H1" s="40"/>
      <c r="I1" s="40"/>
      <c r="J1" s="40"/>
    </row>
    <row r="2" spans="1:15" ht="16" thickBot="1">
      <c r="A2" s="396"/>
      <c r="B2" s="396"/>
      <c r="C2" s="396"/>
      <c r="D2" s="396"/>
      <c r="E2" s="396"/>
      <c r="F2" s="21"/>
      <c r="G2" s="19" t="s">
        <v>7000</v>
      </c>
      <c r="H2" s="397" t="s">
        <v>7007</v>
      </c>
      <c r="I2" s="397"/>
      <c r="J2" s="40"/>
    </row>
    <row r="3" spans="1:15">
      <c r="A3" s="40"/>
      <c r="B3" s="40"/>
      <c r="C3" s="40"/>
      <c r="D3" s="40"/>
      <c r="E3" s="21"/>
      <c r="F3" s="21"/>
      <c r="G3" s="40"/>
      <c r="H3" s="40"/>
      <c r="I3" s="40"/>
      <c r="J3" s="40"/>
    </row>
    <row r="4" spans="1:15">
      <c r="A4" s="40"/>
      <c r="B4" s="40"/>
      <c r="C4" s="40"/>
      <c r="D4" s="40"/>
      <c r="E4" s="21"/>
      <c r="F4" s="21"/>
      <c r="G4" s="40"/>
      <c r="H4" s="40"/>
      <c r="I4" s="40"/>
      <c r="J4" s="40"/>
    </row>
    <row r="5" spans="1:15" ht="20.5">
      <c r="A5" s="40"/>
      <c r="B5" s="332" t="s">
        <v>7008</v>
      </c>
      <c r="C5" s="332"/>
      <c r="D5" s="332"/>
      <c r="E5" s="332"/>
      <c r="F5" s="332"/>
      <c r="G5" s="332"/>
      <c r="H5" s="59"/>
      <c r="I5" s="59"/>
      <c r="J5" s="40"/>
    </row>
    <row r="6" spans="1:15" ht="18.5" thickBot="1">
      <c r="A6" s="40"/>
      <c r="B6" s="22"/>
      <c r="C6" s="21"/>
      <c r="D6" s="22"/>
      <c r="E6" s="21"/>
      <c r="F6" s="22"/>
      <c r="G6" s="21"/>
      <c r="H6" s="22"/>
      <c r="I6" s="21"/>
      <c r="J6" s="40"/>
    </row>
    <row r="7" spans="1:15" ht="20.5">
      <c r="A7" s="40"/>
      <c r="B7" s="333" t="s">
        <v>7009</v>
      </c>
      <c r="C7" s="398" t="s">
        <v>7083</v>
      </c>
      <c r="D7" s="399"/>
      <c r="E7" s="399"/>
      <c r="F7" s="399"/>
      <c r="G7" s="400"/>
      <c r="H7" s="58"/>
      <c r="I7" s="58"/>
      <c r="J7" s="40"/>
    </row>
    <row r="8" spans="1:15" ht="21" thickBot="1">
      <c r="A8" s="40"/>
      <c r="B8" s="334"/>
      <c r="C8" s="401"/>
      <c r="D8" s="402"/>
      <c r="E8" s="402"/>
      <c r="F8" s="402"/>
      <c r="G8" s="403"/>
      <c r="H8" s="58"/>
      <c r="I8" s="58"/>
      <c r="J8" s="40"/>
    </row>
    <row r="9" spans="1:15" ht="20.5">
      <c r="A9" s="40"/>
      <c r="B9" s="57"/>
      <c r="C9" s="56"/>
      <c r="D9" s="56"/>
      <c r="E9" s="56"/>
      <c r="F9" s="56"/>
      <c r="G9" s="56"/>
      <c r="H9" s="56"/>
      <c r="I9" s="56"/>
      <c r="J9" s="40"/>
    </row>
    <row r="10" spans="1:15" ht="21" thickBot="1">
      <c r="A10" s="40"/>
      <c r="B10" s="395"/>
      <c r="C10" s="395"/>
      <c r="D10" s="395"/>
      <c r="E10" s="395"/>
      <c r="F10" s="395"/>
      <c r="G10" s="395"/>
      <c r="H10" s="56"/>
      <c r="I10" s="56"/>
      <c r="J10" s="40"/>
    </row>
    <row r="11" spans="1:15" ht="21" thickBot="1">
      <c r="A11" s="40"/>
      <c r="B11" s="404" t="s">
        <v>7084</v>
      </c>
      <c r="C11" s="405"/>
      <c r="D11" s="405"/>
      <c r="E11" s="405"/>
      <c r="F11" s="405"/>
      <c r="G11" s="406"/>
      <c r="H11" s="56"/>
      <c r="I11" s="56"/>
      <c r="J11" s="40"/>
    </row>
    <row r="12" spans="1:15" ht="34" customHeight="1">
      <c r="A12" s="40"/>
      <c r="B12" s="46" t="s">
        <v>7056</v>
      </c>
      <c r="C12" s="47" t="s">
        <v>7052</v>
      </c>
      <c r="D12" s="47" t="s">
        <v>7620</v>
      </c>
      <c r="E12" s="47" t="s">
        <v>7623</v>
      </c>
      <c r="F12" s="407" t="s">
        <v>7622</v>
      </c>
      <c r="G12" s="408"/>
      <c r="H12" s="56"/>
      <c r="I12" s="56"/>
      <c r="J12" s="40"/>
    </row>
    <row r="13" spans="1:15" ht="20.5">
      <c r="A13" s="40"/>
      <c r="B13" s="48">
        <v>1</v>
      </c>
      <c r="C13" s="122"/>
      <c r="D13" s="122"/>
      <c r="E13" s="122"/>
      <c r="F13" s="409"/>
      <c r="G13" s="410"/>
      <c r="H13" s="56"/>
      <c r="I13" s="56"/>
      <c r="J13" s="40"/>
      <c r="O13" t="s">
        <v>7087</v>
      </c>
    </row>
    <row r="14" spans="1:15" ht="20.5">
      <c r="A14" s="40"/>
      <c r="B14" s="48">
        <v>2</v>
      </c>
      <c r="C14" s="122"/>
      <c r="D14" s="122"/>
      <c r="E14" s="122"/>
      <c r="F14" s="409"/>
      <c r="G14" s="410"/>
      <c r="H14" s="56"/>
      <c r="I14" s="56"/>
      <c r="J14" s="40"/>
      <c r="O14" t="s">
        <v>7085</v>
      </c>
    </row>
    <row r="15" spans="1:15" ht="20.5">
      <c r="A15" s="40"/>
      <c r="B15" s="48">
        <v>3</v>
      </c>
      <c r="C15" s="122"/>
      <c r="D15" s="122"/>
      <c r="E15" s="122"/>
      <c r="F15" s="409"/>
      <c r="G15" s="410"/>
      <c r="H15" s="56"/>
      <c r="I15" s="56"/>
      <c r="J15" s="40"/>
      <c r="O15" t="s">
        <v>7086</v>
      </c>
    </row>
    <row r="16" spans="1:15" ht="20.5">
      <c r="A16" s="40"/>
      <c r="B16" s="48">
        <v>4</v>
      </c>
      <c r="C16" s="122"/>
      <c r="D16" s="122"/>
      <c r="E16" s="122"/>
      <c r="F16" s="409"/>
      <c r="G16" s="410"/>
      <c r="H16" s="56"/>
      <c r="I16" s="56"/>
      <c r="J16" s="40"/>
    </row>
    <row r="17" spans="1:10" ht="20.5">
      <c r="A17" s="40"/>
      <c r="B17" s="48">
        <v>5</v>
      </c>
      <c r="C17" s="122"/>
      <c r="D17" s="122"/>
      <c r="E17" s="122"/>
      <c r="F17" s="409"/>
      <c r="G17" s="410"/>
      <c r="H17" s="56"/>
      <c r="I17" s="56"/>
      <c r="J17" s="40"/>
    </row>
    <row r="18" spans="1:10" ht="20.5">
      <c r="A18" s="40"/>
      <c r="B18" s="48">
        <v>6</v>
      </c>
      <c r="C18" s="122"/>
      <c r="D18" s="122"/>
      <c r="E18" s="122"/>
      <c r="F18" s="409"/>
      <c r="G18" s="410"/>
      <c r="H18" s="56"/>
      <c r="I18" s="56"/>
      <c r="J18" s="40"/>
    </row>
    <row r="19" spans="1:10" ht="20.5">
      <c r="A19" s="40"/>
      <c r="B19" s="48">
        <v>7</v>
      </c>
      <c r="C19" s="122"/>
      <c r="D19" s="122"/>
      <c r="E19" s="122"/>
      <c r="F19" s="409"/>
      <c r="G19" s="410"/>
      <c r="H19" s="56"/>
      <c r="I19" s="56"/>
      <c r="J19" s="40"/>
    </row>
    <row r="20" spans="1:10" ht="20.5">
      <c r="A20" s="40"/>
      <c r="B20" s="48">
        <v>8</v>
      </c>
      <c r="C20" s="122"/>
      <c r="D20" s="122"/>
      <c r="E20" s="122"/>
      <c r="F20" s="409"/>
      <c r="G20" s="410"/>
      <c r="H20" s="56"/>
      <c r="I20" s="56"/>
      <c r="J20" s="40"/>
    </row>
    <row r="21" spans="1:10" ht="20.5">
      <c r="A21" s="40"/>
      <c r="B21" s="48">
        <v>9</v>
      </c>
      <c r="C21" s="122"/>
      <c r="D21" s="122"/>
      <c r="E21" s="122"/>
      <c r="F21" s="409"/>
      <c r="G21" s="410"/>
      <c r="H21" s="56"/>
      <c r="I21" s="56"/>
      <c r="J21" s="40"/>
    </row>
    <row r="22" spans="1:10" ht="21" thickBot="1">
      <c r="A22" s="40"/>
      <c r="B22" s="49">
        <v>10</v>
      </c>
      <c r="C22" s="125"/>
      <c r="D22" s="125"/>
      <c r="E22" s="125"/>
      <c r="F22" s="413"/>
      <c r="G22" s="414"/>
      <c r="H22" s="56"/>
      <c r="I22" s="56"/>
      <c r="J22" s="40"/>
    </row>
    <row r="23" spans="1:10" ht="20.5">
      <c r="A23" s="40"/>
      <c r="B23" s="60"/>
      <c r="C23" s="62"/>
      <c r="D23" s="62"/>
      <c r="E23" s="62"/>
      <c r="F23" s="61"/>
      <c r="G23" s="61"/>
      <c r="H23" s="56"/>
      <c r="I23" s="56"/>
      <c r="J23" s="40"/>
    </row>
    <row r="24" spans="1:10" ht="21" thickBot="1">
      <c r="A24" s="40"/>
      <c r="B24" s="60"/>
      <c r="C24" s="62"/>
      <c r="D24" s="62"/>
      <c r="E24" s="62"/>
      <c r="F24" s="61"/>
      <c r="G24" s="61"/>
      <c r="H24" s="56"/>
      <c r="I24" s="56"/>
      <c r="J24" s="40"/>
    </row>
    <row r="25" spans="1:10" ht="21" thickBot="1">
      <c r="A25" s="40"/>
      <c r="B25" s="319" t="s">
        <v>7068</v>
      </c>
      <c r="C25" s="320"/>
      <c r="D25" s="320"/>
      <c r="E25" s="320"/>
      <c r="F25" s="320"/>
      <c r="G25" s="321"/>
      <c r="H25" s="56"/>
      <c r="I25" s="56"/>
      <c r="J25" s="40"/>
    </row>
    <row r="26" spans="1:10" ht="20.5">
      <c r="A26" s="40"/>
      <c r="B26" s="72" t="s">
        <v>5</v>
      </c>
      <c r="C26" s="73"/>
      <c r="D26" s="73"/>
      <c r="E26" s="73" t="s">
        <v>6</v>
      </c>
      <c r="F26" s="322" t="s">
        <v>7012</v>
      </c>
      <c r="G26" s="323"/>
      <c r="H26" s="40"/>
      <c r="I26" s="56"/>
      <c r="J26" s="40"/>
    </row>
    <row r="27" spans="1:10" ht="20.5">
      <c r="A27" s="40"/>
      <c r="B27" s="324" t="s">
        <v>7069</v>
      </c>
      <c r="C27" s="70" t="s">
        <v>7013</v>
      </c>
      <c r="D27" s="71"/>
      <c r="E27" s="113">
        <f>SUM(E28:E35)</f>
        <v>0</v>
      </c>
      <c r="F27" s="326" t="e">
        <f>E27/$E$42</f>
        <v>#DIV/0!</v>
      </c>
      <c r="G27" s="327"/>
      <c r="H27" s="23"/>
      <c r="I27" s="56"/>
      <c r="J27" s="40"/>
    </row>
    <row r="28" spans="1:10" ht="20.5">
      <c r="A28" s="40"/>
      <c r="B28" s="324"/>
      <c r="C28" s="68" t="s">
        <v>7616</v>
      </c>
      <c r="D28" s="66"/>
      <c r="E28" s="143"/>
      <c r="F28" s="328"/>
      <c r="G28" s="329"/>
      <c r="H28" s="23"/>
      <c r="I28" s="56"/>
      <c r="J28" s="40"/>
    </row>
    <row r="29" spans="1:10" ht="20.5">
      <c r="A29" s="40"/>
      <c r="B29" s="324"/>
      <c r="C29" s="68" t="s">
        <v>7016</v>
      </c>
      <c r="D29" s="66"/>
      <c r="E29" s="143"/>
      <c r="F29" s="328"/>
      <c r="G29" s="329"/>
      <c r="H29" s="23"/>
      <c r="I29" s="56"/>
      <c r="J29" s="40"/>
    </row>
    <row r="30" spans="1:10" ht="20.5">
      <c r="A30" s="40"/>
      <c r="B30" s="324"/>
      <c r="C30" s="68" t="s">
        <v>7016</v>
      </c>
      <c r="D30" s="66"/>
      <c r="E30" s="143"/>
      <c r="F30" s="328"/>
      <c r="G30" s="329"/>
      <c r="H30" s="23"/>
      <c r="I30" s="56"/>
      <c r="J30" s="40"/>
    </row>
    <row r="31" spans="1:10" ht="20.5">
      <c r="A31" s="40"/>
      <c r="B31" s="324"/>
      <c r="C31" s="68" t="s">
        <v>7016</v>
      </c>
      <c r="D31" s="66"/>
      <c r="E31" s="143"/>
      <c r="F31" s="328"/>
      <c r="G31" s="329"/>
      <c r="H31" s="23"/>
      <c r="I31" s="56"/>
      <c r="J31" s="40"/>
    </row>
    <row r="32" spans="1:10" ht="20.5">
      <c r="A32" s="40"/>
      <c r="B32" s="324"/>
      <c r="C32" s="68" t="s">
        <v>7016</v>
      </c>
      <c r="D32" s="66"/>
      <c r="E32" s="143"/>
      <c r="F32" s="328"/>
      <c r="G32" s="329"/>
      <c r="H32" s="23"/>
      <c r="I32" s="56"/>
      <c r="J32" s="40"/>
    </row>
    <row r="33" spans="1:10" ht="20.5">
      <c r="A33" s="40"/>
      <c r="B33" s="324"/>
      <c r="C33" s="68" t="s">
        <v>7016</v>
      </c>
      <c r="D33" s="66"/>
      <c r="E33" s="143"/>
      <c r="F33" s="328"/>
      <c r="G33" s="329"/>
      <c r="H33" s="23"/>
      <c r="I33" s="56"/>
      <c r="J33" s="40"/>
    </row>
    <row r="34" spans="1:10" ht="20.5">
      <c r="A34" s="40"/>
      <c r="B34" s="324"/>
      <c r="C34" s="69" t="s">
        <v>7017</v>
      </c>
      <c r="D34" s="67"/>
      <c r="E34" s="143"/>
      <c r="F34" s="328"/>
      <c r="G34" s="329"/>
      <c r="H34" s="23"/>
      <c r="I34" s="56"/>
      <c r="J34" s="40"/>
    </row>
    <row r="35" spans="1:10" ht="21" thickBot="1">
      <c r="A35" s="40"/>
      <c r="B35" s="325"/>
      <c r="C35" s="74" t="s">
        <v>7018</v>
      </c>
      <c r="D35" s="75"/>
      <c r="E35" s="144"/>
      <c r="F35" s="330"/>
      <c r="G35" s="331"/>
      <c r="H35" s="23"/>
      <c r="I35" s="56"/>
      <c r="J35" s="40"/>
    </row>
    <row r="36" spans="1:10" ht="20.5">
      <c r="A36" s="40"/>
      <c r="B36" s="345" t="s">
        <v>7070</v>
      </c>
      <c r="C36" s="348" t="s">
        <v>7071</v>
      </c>
      <c r="D36" s="349"/>
      <c r="E36" s="114">
        <f>SUM(E37:E41)</f>
        <v>0</v>
      </c>
      <c r="F36" s="350" t="e">
        <f>$E$36/$E$42</f>
        <v>#DIV/0!</v>
      </c>
      <c r="G36" s="351"/>
      <c r="H36" s="23"/>
      <c r="I36" s="56"/>
      <c r="J36" s="40"/>
    </row>
    <row r="37" spans="1:10" ht="20.5">
      <c r="A37" s="40"/>
      <c r="B37" s="346"/>
      <c r="C37" s="69" t="s">
        <v>7103</v>
      </c>
      <c r="D37" s="67"/>
      <c r="E37" s="143"/>
      <c r="F37" s="328"/>
      <c r="G37" s="329"/>
      <c r="H37" s="33"/>
      <c r="I37" s="56"/>
      <c r="J37" s="40"/>
    </row>
    <row r="38" spans="1:10" ht="20.5">
      <c r="A38" s="40"/>
      <c r="B38" s="346"/>
      <c r="C38" s="68" t="s">
        <v>7014</v>
      </c>
      <c r="D38" s="76"/>
      <c r="E38" s="143"/>
      <c r="F38" s="328"/>
      <c r="G38" s="329"/>
      <c r="H38" s="23"/>
      <c r="I38" s="56"/>
      <c r="J38" s="40"/>
    </row>
    <row r="39" spans="1:10" ht="20.5">
      <c r="A39" s="40"/>
      <c r="B39" s="346"/>
      <c r="C39" s="68" t="s">
        <v>7014</v>
      </c>
      <c r="D39" s="76"/>
      <c r="E39" s="143"/>
      <c r="F39" s="328"/>
      <c r="G39" s="329"/>
      <c r="H39" s="23"/>
      <c r="I39" s="56"/>
      <c r="J39" s="40"/>
    </row>
    <row r="40" spans="1:10" ht="20.5">
      <c r="A40" s="40"/>
      <c r="B40" s="346"/>
      <c r="C40" s="68" t="s">
        <v>7014</v>
      </c>
      <c r="D40" s="76"/>
      <c r="E40" s="143"/>
      <c r="F40" s="328"/>
      <c r="G40" s="329"/>
      <c r="H40" s="23"/>
      <c r="I40" s="56"/>
      <c r="J40" s="40"/>
    </row>
    <row r="41" spans="1:10" ht="21" thickBot="1">
      <c r="A41" s="40"/>
      <c r="B41" s="347"/>
      <c r="C41" s="77" t="s">
        <v>7014</v>
      </c>
      <c r="D41" s="78"/>
      <c r="E41" s="145"/>
      <c r="F41" s="352"/>
      <c r="G41" s="353"/>
      <c r="H41" s="23"/>
      <c r="I41" s="56"/>
      <c r="J41" s="40"/>
    </row>
    <row r="42" spans="1:10" ht="21" thickBot="1">
      <c r="A42" s="40"/>
      <c r="B42" s="80" t="s">
        <v>7067</v>
      </c>
      <c r="C42" s="90"/>
      <c r="D42" s="90"/>
      <c r="E42" s="115">
        <f>E36+E27</f>
        <v>0</v>
      </c>
      <c r="F42" s="411" t="e">
        <f>SUM(F27:G41)</f>
        <v>#DIV/0!</v>
      </c>
      <c r="G42" s="412"/>
      <c r="H42" s="33"/>
      <c r="I42" s="56"/>
      <c r="J42" s="40"/>
    </row>
    <row r="43" spans="1:10" ht="21" thickBot="1">
      <c r="A43" s="40"/>
      <c r="B43" s="80"/>
      <c r="C43" s="81"/>
      <c r="D43" s="81"/>
      <c r="E43" s="116"/>
      <c r="F43" s="83"/>
      <c r="G43" s="84"/>
      <c r="H43" s="33"/>
      <c r="I43" s="56"/>
      <c r="J43" s="40"/>
    </row>
    <row r="44" spans="1:10" ht="31.5" thickBot="1">
      <c r="A44" s="40"/>
      <c r="B44" s="360" t="s">
        <v>7015</v>
      </c>
      <c r="C44" s="361"/>
      <c r="D44" s="361"/>
      <c r="E44" s="117" t="s">
        <v>7072</v>
      </c>
      <c r="F44" s="362" t="s">
        <v>7012</v>
      </c>
      <c r="G44" s="363"/>
      <c r="H44" s="40"/>
      <c r="I44" s="40"/>
      <c r="J44" s="40"/>
    </row>
    <row r="45" spans="1:10">
      <c r="A45" s="40"/>
      <c r="B45" s="64" t="s">
        <v>7044</v>
      </c>
      <c r="C45" s="65"/>
      <c r="D45" s="65"/>
      <c r="E45" s="146"/>
      <c r="F45" s="364" t="e">
        <f t="shared" ref="F45:F50" si="0">E45/$E$51</f>
        <v>#DIV/0!</v>
      </c>
      <c r="G45" s="365"/>
      <c r="H45" s="40"/>
      <c r="I45" s="40"/>
      <c r="J45" s="40"/>
    </row>
    <row r="46" spans="1:10">
      <c r="A46" s="40"/>
      <c r="B46" s="366" t="s">
        <v>7048</v>
      </c>
      <c r="C46" s="367"/>
      <c r="D46" s="367"/>
      <c r="E46" s="147"/>
      <c r="F46" s="368" t="e">
        <f t="shared" si="0"/>
        <v>#DIV/0!</v>
      </c>
      <c r="G46" s="369"/>
      <c r="H46" s="40"/>
      <c r="I46" s="40"/>
      <c r="J46" s="40"/>
    </row>
    <row r="47" spans="1:10">
      <c r="A47" s="40"/>
      <c r="B47" s="366" t="s">
        <v>7047</v>
      </c>
      <c r="C47" s="367"/>
      <c r="D47" s="367"/>
      <c r="E47" s="147"/>
      <c r="F47" s="368" t="e">
        <f t="shared" si="0"/>
        <v>#DIV/0!</v>
      </c>
      <c r="G47" s="369"/>
    </row>
    <row r="48" spans="1:10">
      <c r="A48" s="40"/>
      <c r="B48" s="43" t="s">
        <v>7045</v>
      </c>
      <c r="C48" s="44"/>
      <c r="D48" s="44"/>
      <c r="E48" s="147"/>
      <c r="F48" s="368" t="e">
        <f t="shared" si="0"/>
        <v>#DIV/0!</v>
      </c>
      <c r="G48" s="369"/>
    </row>
    <row r="49" spans="1:10">
      <c r="A49" s="40"/>
      <c r="B49" s="43" t="s">
        <v>7010</v>
      </c>
      <c r="C49" s="44"/>
      <c r="D49" s="79" t="s">
        <v>7029</v>
      </c>
      <c r="E49" s="147"/>
      <c r="F49" s="368" t="e">
        <f t="shared" si="0"/>
        <v>#DIV/0!</v>
      </c>
      <c r="G49" s="369"/>
      <c r="H49" s="40"/>
      <c r="I49" s="40"/>
      <c r="J49" s="40"/>
    </row>
    <row r="50" spans="1:10" ht="14.5" thickBot="1">
      <c r="A50" s="40"/>
      <c r="B50" s="43" t="s">
        <v>7011</v>
      </c>
      <c r="C50" s="44"/>
      <c r="D50" s="79" t="s">
        <v>7049</v>
      </c>
      <c r="E50" s="148"/>
      <c r="F50" s="430" t="e">
        <f t="shared" si="0"/>
        <v>#DIV/0!</v>
      </c>
      <c r="G50" s="431"/>
      <c r="H50" s="40"/>
      <c r="I50" s="40"/>
      <c r="J50" s="40"/>
    </row>
    <row r="51" spans="1:10" ht="16" thickBot="1">
      <c r="A51" s="40"/>
      <c r="B51" s="356" t="s">
        <v>7001</v>
      </c>
      <c r="C51" s="357"/>
      <c r="D51" s="357"/>
      <c r="E51" s="118">
        <f>SUM(E45:E50)</f>
        <v>0</v>
      </c>
      <c r="F51" s="411" t="e">
        <f>SUM(F45:G50)</f>
        <v>#DIV/0!</v>
      </c>
      <c r="G51" s="412"/>
      <c r="H51" s="40"/>
      <c r="I51" s="40"/>
      <c r="J51" s="40"/>
    </row>
    <row r="52" spans="1:10" ht="15.5">
      <c r="A52" s="40"/>
      <c r="B52" s="20"/>
      <c r="C52" s="40"/>
      <c r="D52" s="40"/>
      <c r="E52" s="40"/>
      <c r="F52" s="40"/>
      <c r="G52" s="40"/>
      <c r="H52" s="40"/>
      <c r="I52" s="40"/>
      <c r="J52" s="40"/>
    </row>
    <row r="53" spans="1:10" ht="16" thickBot="1">
      <c r="A53" s="40"/>
      <c r="B53" s="63"/>
      <c r="C53" s="40"/>
      <c r="D53" s="40"/>
      <c r="E53" s="40"/>
      <c r="F53" s="40"/>
      <c r="G53" s="40"/>
      <c r="H53" s="40"/>
      <c r="I53" s="40"/>
      <c r="J53" s="40"/>
    </row>
    <row r="54" spans="1:10" ht="18.5" thickBot="1">
      <c r="A54" s="40"/>
      <c r="B54" s="319" t="s">
        <v>7088</v>
      </c>
      <c r="C54" s="320"/>
      <c r="D54" s="320"/>
      <c r="E54" s="320"/>
      <c r="F54" s="320"/>
      <c r="G54" s="321"/>
      <c r="H54" s="40"/>
      <c r="I54" s="40"/>
      <c r="J54" s="40"/>
    </row>
    <row r="55" spans="1:10" ht="14.5" thickBot="1">
      <c r="A55" s="40"/>
      <c r="B55" s="40"/>
      <c r="C55" s="40"/>
      <c r="D55" s="40"/>
      <c r="E55" s="40"/>
      <c r="F55" s="40"/>
      <c r="G55" s="40"/>
      <c r="H55" s="40"/>
      <c r="I55" s="40"/>
      <c r="J55" s="40"/>
    </row>
    <row r="56" spans="1:10" ht="14.5" thickBot="1">
      <c r="A56" s="40"/>
      <c r="B56" s="372" t="s">
        <v>7073</v>
      </c>
      <c r="C56" s="373"/>
      <c r="D56" s="373"/>
      <c r="E56" s="373"/>
      <c r="F56" s="374"/>
      <c r="G56" s="131"/>
      <c r="H56" s="40"/>
      <c r="I56" s="40"/>
      <c r="J56" s="40"/>
    </row>
    <row r="57" spans="1:10" ht="14.5" thickBot="1">
      <c r="A57" s="40"/>
      <c r="B57" s="372" t="s">
        <v>7096</v>
      </c>
      <c r="C57" s="373"/>
      <c r="D57" s="373"/>
      <c r="E57" s="373"/>
      <c r="F57" s="374"/>
      <c r="G57" s="203">
        <f>G56/4</f>
        <v>0</v>
      </c>
      <c r="H57" s="40"/>
      <c r="I57" s="40"/>
      <c r="J57" s="40"/>
    </row>
    <row r="58" spans="1:10" ht="14.5" thickBot="1">
      <c r="A58" s="40"/>
      <c r="B58" s="40"/>
      <c r="C58" s="40"/>
      <c r="D58" s="40"/>
      <c r="E58" s="40"/>
      <c r="F58" s="40"/>
      <c r="G58" s="40"/>
      <c r="H58" s="40"/>
      <c r="I58" s="40"/>
      <c r="J58" s="40"/>
    </row>
    <row r="59" spans="1:10" ht="14.5" thickBot="1">
      <c r="A59" s="40"/>
      <c r="B59" s="372" t="s">
        <v>7091</v>
      </c>
      <c r="C59" s="373"/>
      <c r="D59" s="373"/>
      <c r="E59" s="373"/>
      <c r="F59" s="373"/>
      <c r="G59" s="374"/>
      <c r="H59" s="40"/>
      <c r="I59" s="40"/>
      <c r="J59" s="40"/>
    </row>
    <row r="60" spans="1:10">
      <c r="A60" s="40"/>
      <c r="B60" s="421"/>
      <c r="C60" s="422"/>
      <c r="D60" s="422"/>
      <c r="E60" s="422"/>
      <c r="F60" s="422"/>
      <c r="G60" s="423"/>
      <c r="H60" s="40"/>
      <c r="I60" s="40"/>
      <c r="J60" s="40"/>
    </row>
    <row r="61" spans="1:10">
      <c r="A61" s="40"/>
      <c r="B61" s="424"/>
      <c r="C61" s="425"/>
      <c r="D61" s="425"/>
      <c r="E61" s="425"/>
      <c r="F61" s="425"/>
      <c r="G61" s="426"/>
      <c r="H61" s="40"/>
      <c r="I61" s="40"/>
      <c r="J61" s="40"/>
    </row>
    <row r="62" spans="1:10" ht="14.5" thickBot="1">
      <c r="A62" s="40"/>
      <c r="B62" s="427"/>
      <c r="C62" s="428"/>
      <c r="D62" s="428"/>
      <c r="E62" s="428"/>
      <c r="F62" s="428"/>
      <c r="G62" s="429"/>
      <c r="H62" s="40"/>
      <c r="I62" s="40"/>
      <c r="J62" s="40"/>
    </row>
    <row r="63" spans="1:10">
      <c r="A63" s="40"/>
      <c r="B63" s="86"/>
      <c r="C63" s="86"/>
      <c r="D63" s="86"/>
      <c r="E63" s="86"/>
      <c r="F63" s="86"/>
      <c r="G63" s="86"/>
      <c r="H63" s="40"/>
      <c r="I63" s="40"/>
      <c r="J63" s="40"/>
    </row>
    <row r="64" spans="1:10" ht="14.5" thickBot="1">
      <c r="A64" s="40"/>
      <c r="B64" s="41"/>
      <c r="C64" s="41"/>
      <c r="D64" s="41"/>
      <c r="E64" s="42"/>
      <c r="F64" s="42"/>
      <c r="G64" s="41"/>
      <c r="H64" s="41"/>
      <c r="I64" s="41"/>
      <c r="J64" s="40"/>
    </row>
    <row r="65" spans="1:10" ht="14.5" thickBot="1">
      <c r="A65" s="40"/>
      <c r="B65" s="384" t="s">
        <v>7074</v>
      </c>
      <c r="C65" s="385"/>
      <c r="D65" s="385"/>
      <c r="E65" s="385"/>
      <c r="F65" s="385"/>
      <c r="G65" s="386"/>
      <c r="H65" s="41"/>
      <c r="I65" s="41"/>
      <c r="J65" s="40"/>
    </row>
    <row r="66" spans="1:10">
      <c r="A66" s="40"/>
      <c r="B66" s="87">
        <v>1</v>
      </c>
      <c r="C66" s="419"/>
      <c r="D66" s="419"/>
      <c r="E66" s="419"/>
      <c r="F66" s="419"/>
      <c r="G66" s="420"/>
      <c r="H66" s="41"/>
      <c r="I66" s="41"/>
      <c r="J66" s="40"/>
    </row>
    <row r="67" spans="1:10">
      <c r="A67" s="40"/>
      <c r="B67" s="88">
        <v>2</v>
      </c>
      <c r="C67" s="415"/>
      <c r="D67" s="415"/>
      <c r="E67" s="415"/>
      <c r="F67" s="415"/>
      <c r="G67" s="416"/>
      <c r="H67" s="41"/>
      <c r="I67" s="41"/>
      <c r="J67" s="40"/>
    </row>
    <row r="68" spans="1:10">
      <c r="A68" s="40"/>
      <c r="B68" s="88">
        <v>3</v>
      </c>
      <c r="C68" s="415"/>
      <c r="D68" s="415"/>
      <c r="E68" s="415"/>
      <c r="F68" s="415"/>
      <c r="G68" s="416"/>
      <c r="H68" s="41"/>
      <c r="I68" s="41"/>
      <c r="J68" s="40"/>
    </row>
    <row r="69" spans="1:10">
      <c r="A69" s="40"/>
      <c r="B69" s="88">
        <v>4</v>
      </c>
      <c r="C69" s="415"/>
      <c r="D69" s="415"/>
      <c r="E69" s="415"/>
      <c r="F69" s="415"/>
      <c r="G69" s="416"/>
      <c r="H69" s="41"/>
      <c r="I69" s="41"/>
      <c r="J69" s="40"/>
    </row>
    <row r="70" spans="1:10" ht="14.5" thickBot="1">
      <c r="A70" s="40"/>
      <c r="B70" s="89">
        <v>5</v>
      </c>
      <c r="C70" s="417"/>
      <c r="D70" s="417"/>
      <c r="E70" s="417"/>
      <c r="F70" s="417"/>
      <c r="G70" s="418"/>
      <c r="H70" s="41"/>
      <c r="I70" s="41"/>
      <c r="J70" s="40"/>
    </row>
    <row r="71" spans="1:10">
      <c r="A71" s="40"/>
      <c r="B71" s="41"/>
      <c r="C71" s="41"/>
      <c r="D71" s="41"/>
      <c r="E71" s="42"/>
      <c r="F71" s="42"/>
      <c r="G71" s="41"/>
      <c r="H71" s="41"/>
      <c r="I71" s="41"/>
      <c r="J71" s="40"/>
    </row>
    <row r="72" spans="1:10">
      <c r="A72" s="40"/>
      <c r="B72" s="41"/>
      <c r="C72" s="41"/>
      <c r="D72" s="41"/>
      <c r="E72" s="91"/>
      <c r="F72" s="42"/>
      <c r="G72" s="41"/>
      <c r="H72" s="41"/>
      <c r="I72" s="41"/>
      <c r="J72" s="40"/>
    </row>
    <row r="73" spans="1:10">
      <c r="A73" s="40"/>
      <c r="B73" s="41"/>
      <c r="C73" s="41"/>
      <c r="D73" s="41"/>
      <c r="E73" s="42"/>
      <c r="F73" s="42"/>
      <c r="G73" s="41"/>
      <c r="H73" s="41"/>
      <c r="I73" s="41"/>
      <c r="J73" s="40"/>
    </row>
    <row r="74" spans="1:10">
      <c r="A74" s="40"/>
      <c r="B74" s="41"/>
      <c r="C74" s="41"/>
      <c r="D74" s="41"/>
      <c r="E74" s="42"/>
      <c r="F74" s="42"/>
      <c r="G74" s="41"/>
      <c r="H74" s="41"/>
      <c r="I74" s="41"/>
      <c r="J74" s="40"/>
    </row>
  </sheetData>
  <sheetProtection algorithmName="SHA-512" hashValue="O8RFLLOuWPQDY1Fd06mTXEvtUlYlLmvl2mqekkQRPtDSrzz7pmYVqSMJhfU2WhQD+GKFDZuZVeEK7vQkqvlVZQ==" saltValue="vuLzmkyFM3k3R/pIOO+tfQ==" spinCount="100000" sheet="1" objects="1" scenarios="1"/>
  <protectedRanges>
    <protectedRange sqref="C7 C35:C36 H2 C38:D41 C28:C33 E27:E41 F27:F36 F38:F41" name="Appendix_3_range"/>
  </protectedRanges>
  <mergeCells count="49">
    <mergeCell ref="F51:G51"/>
    <mergeCell ref="C69:G69"/>
    <mergeCell ref="C70:G70"/>
    <mergeCell ref="B57:F57"/>
    <mergeCell ref="B56:F56"/>
    <mergeCell ref="B65:G65"/>
    <mergeCell ref="C66:G66"/>
    <mergeCell ref="C67:G67"/>
    <mergeCell ref="C68:G68"/>
    <mergeCell ref="B59:G59"/>
    <mergeCell ref="B60:G62"/>
    <mergeCell ref="B54:G54"/>
    <mergeCell ref="F48:G48"/>
    <mergeCell ref="B36:B41"/>
    <mergeCell ref="C36:D36"/>
    <mergeCell ref="F36:G41"/>
    <mergeCell ref="F42:G42"/>
    <mergeCell ref="B44:D44"/>
    <mergeCell ref="F44:G44"/>
    <mergeCell ref="F45:G45"/>
    <mergeCell ref="B46:D46"/>
    <mergeCell ref="F46:G46"/>
    <mergeCell ref="B47:D47"/>
    <mergeCell ref="F47:G47"/>
    <mergeCell ref="F49:G49"/>
    <mergeCell ref="F50:G50"/>
    <mergeCell ref="B51:D51"/>
    <mergeCell ref="B25:G25"/>
    <mergeCell ref="F26:G26"/>
    <mergeCell ref="B27:B35"/>
    <mergeCell ref="F27:G35"/>
    <mergeCell ref="B11:G11"/>
    <mergeCell ref="F12:G12"/>
    <mergeCell ref="F13:G13"/>
    <mergeCell ref="F14:G14"/>
    <mergeCell ref="F15:G15"/>
    <mergeCell ref="F16:G16"/>
    <mergeCell ref="F17:G17"/>
    <mergeCell ref="F18:G18"/>
    <mergeCell ref="F19:G19"/>
    <mergeCell ref="F20:G20"/>
    <mergeCell ref="F21:G21"/>
    <mergeCell ref="F22:G22"/>
    <mergeCell ref="B10:G10"/>
    <mergeCell ref="A2:E2"/>
    <mergeCell ref="H2:I2"/>
    <mergeCell ref="B5:G5"/>
    <mergeCell ref="B7:B8"/>
    <mergeCell ref="C7:G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74"/>
  <sheetViews>
    <sheetView showGridLines="0" rightToLeft="1" topLeftCell="A52" zoomScaleNormal="100" workbookViewId="0">
      <selection activeCell="G56" sqref="C56:G60"/>
    </sheetView>
  </sheetViews>
  <sheetFormatPr defaultRowHeight="14"/>
  <cols>
    <col min="2" max="2" width="17.25" customWidth="1"/>
    <col min="4" max="4" width="17.9140625" customWidth="1"/>
    <col min="5" max="5" width="13.75" customWidth="1"/>
    <col min="6" max="6" width="13.5" customWidth="1"/>
    <col min="7" max="7" width="17" customWidth="1"/>
  </cols>
  <sheetData>
    <row r="1" spans="1:9" ht="15.5">
      <c r="A1" s="40"/>
      <c r="B1" s="45"/>
      <c r="C1" s="40"/>
      <c r="D1" s="40"/>
      <c r="E1" s="21"/>
      <c r="F1" s="21"/>
      <c r="G1" s="40"/>
      <c r="H1" s="40"/>
      <c r="I1" s="40"/>
    </row>
    <row r="2" spans="1:9" ht="16" thickBot="1">
      <c r="A2" s="396"/>
      <c r="B2" s="396"/>
      <c r="C2" s="396"/>
      <c r="D2" s="396"/>
      <c r="E2" s="396"/>
      <c r="F2" s="21"/>
      <c r="G2" s="19" t="s">
        <v>7000</v>
      </c>
      <c r="H2" s="397" t="s">
        <v>7007</v>
      </c>
      <c r="I2" s="397"/>
    </row>
    <row r="3" spans="1:9">
      <c r="A3" s="40"/>
      <c r="B3" s="40"/>
      <c r="C3" s="40"/>
      <c r="D3" s="40"/>
      <c r="E3" s="21"/>
      <c r="F3" s="21"/>
      <c r="G3" s="40"/>
      <c r="H3" s="40"/>
      <c r="I3" s="40"/>
    </row>
    <row r="4" spans="1:9">
      <c r="A4" s="40"/>
      <c r="B4" s="40"/>
      <c r="C4" s="40"/>
      <c r="D4" s="40"/>
      <c r="E4" s="21"/>
      <c r="F4" s="21"/>
      <c r="G4" s="40"/>
      <c r="H4" s="40"/>
      <c r="I4" s="40"/>
    </row>
    <row r="5" spans="1:9" ht="20.5">
      <c r="A5" s="40"/>
      <c r="B5" s="332" t="s">
        <v>7008</v>
      </c>
      <c r="C5" s="332"/>
      <c r="D5" s="332"/>
      <c r="E5" s="332"/>
      <c r="F5" s="332"/>
      <c r="G5" s="332"/>
      <c r="H5" s="59"/>
      <c r="I5" s="59"/>
    </row>
    <row r="6" spans="1:9" ht="18.5" thickBot="1">
      <c r="A6" s="40"/>
      <c r="B6" s="22"/>
      <c r="C6" s="21"/>
      <c r="D6" s="22"/>
      <c r="E6" s="21"/>
      <c r="F6" s="22"/>
      <c r="G6" s="21"/>
      <c r="H6" s="22"/>
      <c r="I6" s="21"/>
    </row>
    <row r="7" spans="1:9" ht="20.5">
      <c r="A7" s="40"/>
      <c r="B7" s="333" t="s">
        <v>7009</v>
      </c>
      <c r="C7" s="398" t="s">
        <v>7610</v>
      </c>
      <c r="D7" s="399"/>
      <c r="E7" s="399"/>
      <c r="F7" s="399"/>
      <c r="G7" s="400"/>
      <c r="H7" s="58"/>
      <c r="I7" s="58"/>
    </row>
    <row r="8" spans="1:9" ht="21" thickBot="1">
      <c r="A8" s="40"/>
      <c r="B8" s="334"/>
      <c r="C8" s="401"/>
      <c r="D8" s="402"/>
      <c r="E8" s="402"/>
      <c r="F8" s="402"/>
      <c r="G8" s="403"/>
      <c r="H8" s="58"/>
      <c r="I8" s="58"/>
    </row>
    <row r="9" spans="1:9" ht="21" thickBot="1">
      <c r="A9" s="40"/>
      <c r="B9" s="57"/>
      <c r="C9" s="56"/>
      <c r="D9" s="56"/>
      <c r="E9" s="56"/>
      <c r="F9" s="56"/>
      <c r="G9" s="56"/>
      <c r="H9" s="56"/>
      <c r="I9" s="56"/>
    </row>
    <row r="10" spans="1:9" ht="21" thickBot="1">
      <c r="A10" s="40"/>
      <c r="B10" s="319" t="s">
        <v>7625</v>
      </c>
      <c r="C10" s="320"/>
      <c r="D10" s="320"/>
      <c r="E10" s="320"/>
      <c r="F10" s="320"/>
      <c r="G10" s="321"/>
      <c r="H10" s="56"/>
      <c r="I10" s="56"/>
    </row>
    <row r="11" spans="1:9" ht="59" customHeight="1">
      <c r="A11" s="40"/>
      <c r="B11" s="46" t="s">
        <v>7056</v>
      </c>
      <c r="C11" s="47" t="s">
        <v>7052</v>
      </c>
      <c r="D11" s="47" t="s">
        <v>7620</v>
      </c>
      <c r="E11" s="47" t="s">
        <v>7623</v>
      </c>
      <c r="F11" s="47" t="s">
        <v>7624</v>
      </c>
      <c r="G11" s="269" t="s">
        <v>7629</v>
      </c>
      <c r="H11" s="56"/>
      <c r="I11" s="56"/>
    </row>
    <row r="12" spans="1:9" ht="20.5">
      <c r="A12" s="40"/>
      <c r="B12" s="48">
        <v>1</v>
      </c>
      <c r="C12" s="120"/>
      <c r="D12" s="121"/>
      <c r="E12" s="120"/>
      <c r="F12" s="120"/>
      <c r="G12" s="271"/>
      <c r="H12" s="56"/>
      <c r="I12" s="56"/>
    </row>
    <row r="13" spans="1:9" ht="20.5">
      <c r="A13" s="40"/>
      <c r="B13" s="48">
        <v>2</v>
      </c>
      <c r="C13" s="120"/>
      <c r="D13" s="121"/>
      <c r="E13" s="120"/>
      <c r="F13" s="120"/>
      <c r="G13" s="271"/>
      <c r="H13" s="56"/>
      <c r="I13" s="56"/>
    </row>
    <row r="14" spans="1:9" ht="20.5">
      <c r="A14" s="40"/>
      <c r="B14" s="48">
        <v>3</v>
      </c>
      <c r="C14" s="120"/>
      <c r="D14" s="121"/>
      <c r="E14" s="120"/>
      <c r="F14" s="120"/>
      <c r="G14" s="271"/>
      <c r="H14" s="56"/>
      <c r="I14" s="56"/>
    </row>
    <row r="15" spans="1:9" ht="20.5">
      <c r="A15" s="40"/>
      <c r="B15" s="48">
        <v>4</v>
      </c>
      <c r="C15" s="120"/>
      <c r="D15" s="121"/>
      <c r="E15" s="120"/>
      <c r="F15" s="120"/>
      <c r="G15" s="271"/>
      <c r="H15" s="56"/>
      <c r="I15" s="56"/>
    </row>
    <row r="16" spans="1:9" ht="20.5">
      <c r="A16" s="40"/>
      <c r="B16" s="48">
        <v>5</v>
      </c>
      <c r="C16" s="120"/>
      <c r="D16" s="121"/>
      <c r="E16" s="120"/>
      <c r="F16" s="120"/>
      <c r="G16" s="271"/>
      <c r="H16" s="56"/>
      <c r="I16" s="56"/>
    </row>
    <row r="17" spans="1:9" ht="20.5">
      <c r="A17" s="40"/>
      <c r="B17" s="48">
        <v>6</v>
      </c>
      <c r="C17" s="120"/>
      <c r="D17" s="121"/>
      <c r="E17" s="120"/>
      <c r="F17" s="120"/>
      <c r="G17" s="271"/>
      <c r="H17" s="56"/>
      <c r="I17" s="56"/>
    </row>
    <row r="18" spans="1:9" ht="20.5">
      <c r="A18" s="40"/>
      <c r="B18" s="48">
        <v>7</v>
      </c>
      <c r="C18" s="120"/>
      <c r="D18" s="121"/>
      <c r="E18" s="120"/>
      <c r="F18" s="120"/>
      <c r="G18" s="271"/>
      <c r="H18" s="56"/>
      <c r="I18" s="56"/>
    </row>
    <row r="19" spans="1:9" ht="20.5">
      <c r="A19" s="40"/>
      <c r="B19" s="48">
        <v>8</v>
      </c>
      <c r="C19" s="120"/>
      <c r="D19" s="121"/>
      <c r="E19" s="120"/>
      <c r="F19" s="120"/>
      <c r="G19" s="271"/>
      <c r="H19" s="56"/>
      <c r="I19" s="56"/>
    </row>
    <row r="20" spans="1:9" ht="20.5">
      <c r="A20" s="40"/>
      <c r="B20" s="48">
        <v>9</v>
      </c>
      <c r="C20" s="120"/>
      <c r="D20" s="121"/>
      <c r="E20" s="120"/>
      <c r="F20" s="120"/>
      <c r="G20" s="271"/>
      <c r="H20" s="56"/>
      <c r="I20" s="56"/>
    </row>
    <row r="21" spans="1:9" ht="21" thickBot="1">
      <c r="A21" s="40"/>
      <c r="B21" s="49">
        <v>10</v>
      </c>
      <c r="C21" s="124"/>
      <c r="D21" s="127"/>
      <c r="E21" s="124"/>
      <c r="F21" s="124"/>
      <c r="G21" s="272"/>
      <c r="H21" s="56"/>
      <c r="I21" s="56"/>
    </row>
    <row r="22" spans="1:9" ht="21" thickBot="1">
      <c r="A22" s="40"/>
      <c r="B22" s="60"/>
      <c r="C22" s="62"/>
      <c r="D22" s="62"/>
      <c r="E22" s="62"/>
      <c r="F22" s="61"/>
      <c r="G22" s="61"/>
      <c r="H22" s="56"/>
      <c r="I22" s="56"/>
    </row>
    <row r="23" spans="1:9" ht="21" thickBot="1">
      <c r="A23" s="40"/>
      <c r="B23" s="319" t="s">
        <v>7068</v>
      </c>
      <c r="C23" s="320"/>
      <c r="D23" s="320"/>
      <c r="E23" s="320"/>
      <c r="F23" s="320"/>
      <c r="G23" s="321"/>
      <c r="H23" s="56"/>
      <c r="I23" s="56"/>
    </row>
    <row r="24" spans="1:9" ht="20.5">
      <c r="A24" s="40"/>
      <c r="B24" s="72" t="s">
        <v>5</v>
      </c>
      <c r="C24" s="73"/>
      <c r="D24" s="73"/>
      <c r="E24" s="73" t="s">
        <v>6</v>
      </c>
      <c r="F24" s="322" t="s">
        <v>7012</v>
      </c>
      <c r="G24" s="323"/>
      <c r="H24" s="40"/>
      <c r="I24" s="56"/>
    </row>
    <row r="25" spans="1:9" ht="20.5">
      <c r="A25" s="40"/>
      <c r="B25" s="324" t="s">
        <v>7069</v>
      </c>
      <c r="C25" s="70" t="s">
        <v>7013</v>
      </c>
      <c r="D25" s="71"/>
      <c r="E25" s="99"/>
      <c r="F25" s="326" t="e">
        <f>E25/$E$40</f>
        <v>#DIV/0!</v>
      </c>
      <c r="G25" s="327"/>
      <c r="H25" s="23"/>
      <c r="I25" s="56"/>
    </row>
    <row r="26" spans="1:9" ht="20.5">
      <c r="A26" s="40"/>
      <c r="B26" s="324"/>
      <c r="C26" s="68" t="s">
        <v>7616</v>
      </c>
      <c r="D26" s="66"/>
      <c r="E26" s="128"/>
      <c r="F26" s="328"/>
      <c r="G26" s="329"/>
      <c r="H26" s="23"/>
      <c r="I26" s="56"/>
    </row>
    <row r="27" spans="1:9" ht="20.5">
      <c r="A27" s="40"/>
      <c r="B27" s="324"/>
      <c r="C27" s="68" t="s">
        <v>7016</v>
      </c>
      <c r="D27" s="66"/>
      <c r="E27" s="128"/>
      <c r="F27" s="328"/>
      <c r="G27" s="329"/>
      <c r="H27" s="23"/>
      <c r="I27" s="56"/>
    </row>
    <row r="28" spans="1:9" ht="20.5">
      <c r="A28" s="40"/>
      <c r="B28" s="324"/>
      <c r="C28" s="68" t="s">
        <v>7016</v>
      </c>
      <c r="D28" s="66"/>
      <c r="E28" s="128"/>
      <c r="F28" s="328"/>
      <c r="G28" s="329"/>
      <c r="H28" s="23"/>
      <c r="I28" s="56"/>
    </row>
    <row r="29" spans="1:9" ht="20.5">
      <c r="A29" s="40"/>
      <c r="B29" s="324"/>
      <c r="C29" s="68" t="s">
        <v>7016</v>
      </c>
      <c r="D29" s="66"/>
      <c r="E29" s="128"/>
      <c r="F29" s="328"/>
      <c r="G29" s="329"/>
      <c r="H29" s="23"/>
      <c r="I29" s="56"/>
    </row>
    <row r="30" spans="1:9" ht="20.5">
      <c r="A30" s="40"/>
      <c r="B30" s="324"/>
      <c r="C30" s="68" t="s">
        <v>7016</v>
      </c>
      <c r="D30" s="66"/>
      <c r="E30" s="128"/>
      <c r="F30" s="328"/>
      <c r="G30" s="329"/>
      <c r="H30" s="23"/>
      <c r="I30" s="56"/>
    </row>
    <row r="31" spans="1:9" ht="20.5">
      <c r="A31" s="40"/>
      <c r="B31" s="324"/>
      <c r="C31" s="68" t="s">
        <v>7016</v>
      </c>
      <c r="D31" s="66"/>
      <c r="E31" s="128"/>
      <c r="F31" s="328"/>
      <c r="G31" s="329"/>
      <c r="H31" s="23"/>
      <c r="I31" s="56"/>
    </row>
    <row r="32" spans="1:9" ht="20.5">
      <c r="A32" s="40"/>
      <c r="B32" s="324"/>
      <c r="C32" s="69" t="s">
        <v>7017</v>
      </c>
      <c r="D32" s="67"/>
      <c r="E32" s="128"/>
      <c r="F32" s="328"/>
      <c r="G32" s="329"/>
      <c r="H32" s="23"/>
      <c r="I32" s="56"/>
    </row>
    <row r="33" spans="1:9" ht="21" thickBot="1">
      <c r="A33" s="40"/>
      <c r="B33" s="325"/>
      <c r="C33" s="74" t="s">
        <v>7018</v>
      </c>
      <c r="D33" s="75"/>
      <c r="E33" s="129"/>
      <c r="F33" s="330"/>
      <c r="G33" s="331"/>
      <c r="H33" s="23"/>
      <c r="I33" s="56"/>
    </row>
    <row r="34" spans="1:9" ht="20.5">
      <c r="A34" s="40"/>
      <c r="B34" s="345" t="s">
        <v>7070</v>
      </c>
      <c r="C34" s="348" t="s">
        <v>7071</v>
      </c>
      <c r="D34" s="349"/>
      <c r="E34" s="98"/>
      <c r="F34" s="350" t="e">
        <f>$E$34/$E$40</f>
        <v>#DIV/0!</v>
      </c>
      <c r="G34" s="351"/>
      <c r="H34" s="23"/>
      <c r="I34" s="56"/>
    </row>
    <row r="35" spans="1:9" ht="20.5">
      <c r="A35" s="40"/>
      <c r="B35" s="346"/>
      <c r="C35" s="69" t="s">
        <v>7103</v>
      </c>
      <c r="D35" s="67"/>
      <c r="E35" s="128"/>
      <c r="F35" s="328"/>
      <c r="G35" s="329"/>
      <c r="H35" s="33"/>
      <c r="I35" s="56"/>
    </row>
    <row r="36" spans="1:9" ht="20.5">
      <c r="A36" s="40"/>
      <c r="B36" s="346"/>
      <c r="C36" s="68" t="s">
        <v>7014</v>
      </c>
      <c r="D36" s="76"/>
      <c r="E36" s="128"/>
      <c r="F36" s="328"/>
      <c r="G36" s="329"/>
      <c r="H36" s="23"/>
      <c r="I36" s="56"/>
    </row>
    <row r="37" spans="1:9" ht="20.5">
      <c r="A37" s="40"/>
      <c r="B37" s="346"/>
      <c r="C37" s="68" t="s">
        <v>7014</v>
      </c>
      <c r="D37" s="76"/>
      <c r="E37" s="128"/>
      <c r="F37" s="328"/>
      <c r="G37" s="329"/>
      <c r="H37" s="23"/>
      <c r="I37" s="56"/>
    </row>
    <row r="38" spans="1:9" ht="20.5">
      <c r="A38" s="40"/>
      <c r="B38" s="346"/>
      <c r="C38" s="68" t="s">
        <v>7014</v>
      </c>
      <c r="D38" s="76"/>
      <c r="E38" s="128"/>
      <c r="F38" s="328"/>
      <c r="G38" s="329"/>
      <c r="H38" s="23"/>
      <c r="I38" s="56"/>
    </row>
    <row r="39" spans="1:9" ht="21" thickBot="1">
      <c r="A39" s="40"/>
      <c r="B39" s="347"/>
      <c r="C39" s="77" t="s">
        <v>7014</v>
      </c>
      <c r="D39" s="78"/>
      <c r="E39" s="130"/>
      <c r="F39" s="352"/>
      <c r="G39" s="353"/>
      <c r="H39" s="23"/>
      <c r="I39" s="56"/>
    </row>
    <row r="40" spans="1:9" ht="21" thickBot="1">
      <c r="A40" s="40"/>
      <c r="B40" s="80" t="s">
        <v>7067</v>
      </c>
      <c r="C40" s="90"/>
      <c r="D40" s="90"/>
      <c r="E40" s="96">
        <f>SUM(E25:E39)</f>
        <v>0</v>
      </c>
      <c r="F40" s="358"/>
      <c r="G40" s="359"/>
      <c r="H40" s="33"/>
      <c r="I40" s="56"/>
    </row>
    <row r="41" spans="1:9" ht="21" thickBot="1">
      <c r="A41" s="40"/>
      <c r="B41" s="80"/>
      <c r="C41" s="81"/>
      <c r="D41" s="81"/>
      <c r="E41" s="82"/>
      <c r="F41" s="83"/>
      <c r="G41" s="84"/>
      <c r="H41" s="33"/>
      <c r="I41" s="56"/>
    </row>
    <row r="42" spans="1:9" ht="31.5" thickBot="1">
      <c r="A42" s="40"/>
      <c r="B42" s="360" t="s">
        <v>7015</v>
      </c>
      <c r="C42" s="361"/>
      <c r="D42" s="361"/>
      <c r="E42" s="85" t="s">
        <v>7072</v>
      </c>
      <c r="F42" s="362" t="s">
        <v>7012</v>
      </c>
      <c r="G42" s="363"/>
      <c r="H42" s="40"/>
      <c r="I42" s="40"/>
    </row>
    <row r="43" spans="1:9">
      <c r="A43" s="40"/>
      <c r="B43" s="64" t="s">
        <v>7044</v>
      </c>
      <c r="C43" s="65"/>
      <c r="D43" s="65"/>
      <c r="E43" s="199"/>
      <c r="F43" s="437" t="e">
        <f t="shared" ref="F43:F48" si="0">E43/$E$49</f>
        <v>#DIV/0!</v>
      </c>
      <c r="G43" s="438"/>
      <c r="H43" s="40"/>
      <c r="I43" s="40"/>
    </row>
    <row r="44" spans="1:9">
      <c r="A44" s="40"/>
      <c r="B44" s="366" t="s">
        <v>7048</v>
      </c>
      <c r="C44" s="367"/>
      <c r="D44" s="367"/>
      <c r="E44" s="200"/>
      <c r="F44" s="439" t="e">
        <f t="shared" si="0"/>
        <v>#DIV/0!</v>
      </c>
      <c r="G44" s="440"/>
      <c r="H44" s="40"/>
      <c r="I44" s="40"/>
    </row>
    <row r="45" spans="1:9">
      <c r="A45" s="40"/>
      <c r="B45" s="366" t="s">
        <v>7047</v>
      </c>
      <c r="C45" s="367"/>
      <c r="D45" s="367"/>
      <c r="E45" s="200"/>
      <c r="F45" s="439" t="e">
        <f t="shared" si="0"/>
        <v>#DIV/0!</v>
      </c>
      <c r="G45" s="440"/>
    </row>
    <row r="46" spans="1:9">
      <c r="A46" s="40"/>
      <c r="B46" s="43" t="s">
        <v>7045</v>
      </c>
      <c r="C46" s="44"/>
      <c r="D46" s="44"/>
      <c r="E46" s="201"/>
      <c r="F46" s="439" t="e">
        <f t="shared" si="0"/>
        <v>#DIV/0!</v>
      </c>
      <c r="G46" s="440"/>
    </row>
    <row r="47" spans="1:9">
      <c r="A47" s="40"/>
      <c r="B47" s="43" t="s">
        <v>7010</v>
      </c>
      <c r="C47" s="44"/>
      <c r="D47" s="79" t="s">
        <v>7029</v>
      </c>
      <c r="E47" s="200"/>
      <c r="F47" s="439" t="e">
        <f t="shared" si="0"/>
        <v>#DIV/0!</v>
      </c>
      <c r="G47" s="440"/>
      <c r="H47" s="40"/>
      <c r="I47" s="40"/>
    </row>
    <row r="48" spans="1:9" ht="14.5" thickBot="1">
      <c r="A48" s="40"/>
      <c r="B48" s="43" t="s">
        <v>7011</v>
      </c>
      <c r="C48" s="44"/>
      <c r="D48" s="79" t="s">
        <v>7049</v>
      </c>
      <c r="E48" s="202"/>
      <c r="F48" s="439" t="e">
        <f t="shared" si="0"/>
        <v>#DIV/0!</v>
      </c>
      <c r="G48" s="440"/>
      <c r="H48" s="40"/>
      <c r="I48" s="40"/>
    </row>
    <row r="49" spans="1:9" ht="16" thickBot="1">
      <c r="A49" s="40"/>
      <c r="B49" s="356" t="s">
        <v>7001</v>
      </c>
      <c r="C49" s="357"/>
      <c r="D49" s="357"/>
      <c r="E49" s="97">
        <f>SUM(E43:E48)</f>
        <v>0</v>
      </c>
      <c r="F49" s="358"/>
      <c r="G49" s="359"/>
      <c r="H49" s="40"/>
      <c r="I49" s="40"/>
    </row>
    <row r="50" spans="1:9" ht="15.5">
      <c r="A50" s="40"/>
      <c r="B50" s="20"/>
      <c r="C50" s="40"/>
      <c r="D50" s="40"/>
      <c r="E50" s="40"/>
      <c r="F50" s="40"/>
      <c r="G50" s="40"/>
      <c r="H50" s="40"/>
      <c r="I50" s="40"/>
    </row>
    <row r="51" spans="1:9" ht="16" thickBot="1">
      <c r="A51" s="40"/>
      <c r="B51" s="63"/>
      <c r="C51" s="40"/>
      <c r="D51" s="40"/>
      <c r="E51" s="40"/>
      <c r="F51" s="40"/>
      <c r="G51" s="40"/>
      <c r="H51" s="40"/>
      <c r="I51" s="40"/>
    </row>
    <row r="52" spans="1:9" ht="18.5" thickBot="1">
      <c r="A52" s="40"/>
      <c r="B52" s="319" t="s">
        <v>7089</v>
      </c>
      <c r="C52" s="320"/>
      <c r="D52" s="320"/>
      <c r="E52" s="320"/>
      <c r="F52" s="320"/>
      <c r="G52" s="321"/>
      <c r="H52" s="40"/>
      <c r="I52" s="40"/>
    </row>
    <row r="53" spans="1:9">
      <c r="A53" s="40"/>
      <c r="B53" s="40"/>
      <c r="C53" s="40"/>
      <c r="D53" s="40"/>
      <c r="E53" s="40"/>
      <c r="F53" s="40"/>
      <c r="G53" s="40"/>
      <c r="H53" s="40"/>
      <c r="I53" s="40"/>
    </row>
    <row r="54" spans="1:9" ht="14.5" thickBot="1">
      <c r="A54" s="40"/>
      <c r="C54" s="40"/>
      <c r="D54" s="40"/>
      <c r="E54" s="40"/>
      <c r="F54" s="40"/>
      <c r="G54" s="40"/>
      <c r="H54" s="40"/>
      <c r="I54" s="40"/>
    </row>
    <row r="55" spans="1:9" ht="28">
      <c r="A55" s="40"/>
      <c r="B55" s="261"/>
      <c r="C55" s="262" t="s">
        <v>7612</v>
      </c>
      <c r="D55" s="262" t="s">
        <v>7613</v>
      </c>
      <c r="E55" s="262" t="s">
        <v>7626</v>
      </c>
      <c r="F55" s="262" t="s">
        <v>7627</v>
      </c>
      <c r="G55" s="270" t="s">
        <v>7614</v>
      </c>
      <c r="H55" s="40"/>
      <c r="I55" s="40"/>
    </row>
    <row r="56" spans="1:9">
      <c r="A56" s="40"/>
      <c r="B56" s="263" t="s">
        <v>7611</v>
      </c>
      <c r="C56" s="452"/>
      <c r="D56" s="453"/>
      <c r="E56" s="454"/>
      <c r="F56" s="454"/>
      <c r="G56" s="455"/>
      <c r="H56" s="40"/>
      <c r="I56" s="40"/>
    </row>
    <row r="57" spans="1:9">
      <c r="A57" s="40"/>
      <c r="B57" s="263" t="s">
        <v>7615</v>
      </c>
      <c r="C57" s="452"/>
      <c r="D57" s="453"/>
      <c r="E57" s="454"/>
      <c r="F57" s="454"/>
      <c r="G57" s="455"/>
      <c r="H57" s="40"/>
      <c r="I57" s="40"/>
    </row>
    <row r="58" spans="1:9">
      <c r="A58" s="40"/>
      <c r="B58" s="263" t="s">
        <v>7617</v>
      </c>
      <c r="C58" s="452"/>
      <c r="D58" s="453"/>
      <c r="E58" s="454"/>
      <c r="F58" s="454"/>
      <c r="G58" s="455"/>
      <c r="H58" s="40"/>
      <c r="I58" s="40"/>
    </row>
    <row r="59" spans="1:9">
      <c r="A59" s="40"/>
      <c r="B59" s="263" t="s">
        <v>7618</v>
      </c>
      <c r="C59" s="452"/>
      <c r="D59" s="453"/>
      <c r="E59" s="454"/>
      <c r="F59" s="454"/>
      <c r="G59" s="455"/>
      <c r="H59" s="40"/>
      <c r="I59" s="40"/>
    </row>
    <row r="60" spans="1:9" ht="14.5" thickBot="1">
      <c r="A60" s="40"/>
      <c r="B60" s="264" t="s">
        <v>7619</v>
      </c>
      <c r="C60" s="456"/>
      <c r="D60" s="457"/>
      <c r="E60" s="458"/>
      <c r="F60" s="458"/>
      <c r="G60" s="459"/>
      <c r="H60" s="40"/>
      <c r="I60" s="40"/>
    </row>
    <row r="61" spans="1:9">
      <c r="A61" s="40"/>
      <c r="B61" s="40"/>
      <c r="C61" s="40"/>
      <c r="D61" s="40"/>
      <c r="E61" s="40"/>
      <c r="F61" s="40"/>
      <c r="G61" s="40"/>
      <c r="H61" s="40"/>
      <c r="I61" s="40"/>
    </row>
    <row r="62" spans="1:9" ht="14.5" thickBot="1">
      <c r="A62" s="40"/>
      <c r="B62" s="40"/>
      <c r="C62" s="40"/>
      <c r="D62" s="40"/>
      <c r="E62" s="40"/>
      <c r="F62" s="40"/>
      <c r="G62" s="40"/>
      <c r="H62" s="40"/>
      <c r="I62" s="40"/>
    </row>
    <row r="63" spans="1:9" ht="14.5" thickBot="1">
      <c r="A63" s="40"/>
      <c r="B63" s="432" t="s">
        <v>7073</v>
      </c>
      <c r="C63" s="433"/>
      <c r="D63" s="433"/>
      <c r="E63" s="434"/>
      <c r="F63" s="435"/>
      <c r="G63" s="436"/>
      <c r="H63" s="40"/>
      <c r="I63" s="40"/>
    </row>
    <row r="64" spans="1:9" ht="14.5" thickBot="1">
      <c r="A64" s="40"/>
      <c r="B64" s="40"/>
      <c r="C64" s="40"/>
      <c r="D64" s="40"/>
      <c r="E64" s="40"/>
      <c r="F64" s="40"/>
      <c r="G64" s="40"/>
      <c r="H64" s="40"/>
      <c r="I64" s="40"/>
    </row>
    <row r="65" spans="1:9" ht="14.5" thickBot="1">
      <c r="A65" s="40"/>
      <c r="B65" s="445" t="s">
        <v>7074</v>
      </c>
      <c r="C65" s="446"/>
      <c r="D65" s="446"/>
      <c r="E65" s="446"/>
      <c r="F65" s="446"/>
      <c r="G65" s="447"/>
      <c r="H65" s="41"/>
      <c r="I65" s="41"/>
    </row>
    <row r="66" spans="1:9">
      <c r="A66" s="40"/>
      <c r="B66" s="265">
        <v>1</v>
      </c>
      <c r="C66" s="448"/>
      <c r="D66" s="448"/>
      <c r="E66" s="448"/>
      <c r="F66" s="448"/>
      <c r="G66" s="449"/>
      <c r="H66" s="41"/>
      <c r="I66" s="41"/>
    </row>
    <row r="67" spans="1:9">
      <c r="A67" s="40"/>
      <c r="B67" s="266">
        <v>2</v>
      </c>
      <c r="C67" s="441"/>
      <c r="D67" s="441"/>
      <c r="E67" s="441"/>
      <c r="F67" s="441"/>
      <c r="G67" s="442"/>
      <c r="H67" s="41"/>
      <c r="I67" s="41"/>
    </row>
    <row r="68" spans="1:9">
      <c r="A68" s="40"/>
      <c r="B68" s="266">
        <v>3</v>
      </c>
      <c r="C68" s="441"/>
      <c r="D68" s="441"/>
      <c r="E68" s="441"/>
      <c r="F68" s="441"/>
      <c r="G68" s="442"/>
      <c r="H68" s="41"/>
      <c r="I68" s="41"/>
    </row>
    <row r="69" spans="1:9">
      <c r="A69" s="40"/>
      <c r="B69" s="266">
        <v>4</v>
      </c>
      <c r="C69" s="441"/>
      <c r="D69" s="441"/>
      <c r="E69" s="441"/>
      <c r="F69" s="441"/>
      <c r="G69" s="442"/>
      <c r="H69" s="41"/>
      <c r="I69" s="41"/>
    </row>
    <row r="70" spans="1:9" ht="14.5" thickBot="1">
      <c r="A70" s="40"/>
      <c r="B70" s="267">
        <v>5</v>
      </c>
      <c r="C70" s="443"/>
      <c r="D70" s="443"/>
      <c r="E70" s="443"/>
      <c r="F70" s="443"/>
      <c r="G70" s="444"/>
      <c r="H70" s="41"/>
      <c r="I70" s="41"/>
    </row>
    <row r="71" spans="1:9">
      <c r="A71" s="40"/>
      <c r="B71" s="41"/>
      <c r="C71" s="41"/>
      <c r="D71" s="41"/>
      <c r="E71" s="42"/>
      <c r="F71" s="42"/>
      <c r="G71" s="41"/>
      <c r="H71" s="41"/>
      <c r="I71" s="41"/>
    </row>
    <row r="72" spans="1:9" ht="14.5" thickBot="1">
      <c r="A72" s="40"/>
      <c r="B72" s="41"/>
      <c r="C72" s="41"/>
      <c r="D72" s="41"/>
      <c r="E72" s="91"/>
      <c r="F72" s="42"/>
      <c r="G72" s="41"/>
      <c r="H72" s="41"/>
      <c r="I72" s="41"/>
    </row>
    <row r="73" spans="1:9">
      <c r="A73" s="40"/>
      <c r="B73" s="41"/>
      <c r="C73" s="41"/>
      <c r="D73" s="41"/>
      <c r="E73" s="42"/>
      <c r="F73" s="42"/>
      <c r="G73" s="41"/>
      <c r="H73" s="41"/>
      <c r="I73" s="41"/>
    </row>
    <row r="74" spans="1:9">
      <c r="A74" s="40"/>
      <c r="B74" s="41"/>
      <c r="C74" s="41"/>
      <c r="D74" s="41"/>
      <c r="E74" s="42"/>
      <c r="F74" s="42"/>
      <c r="G74" s="41"/>
      <c r="H74" s="41"/>
      <c r="I74" s="41"/>
    </row>
  </sheetData>
  <sheetProtection algorithmName="SHA-512" hashValue="dsygXsK1xbRmO5p5hHt4W8LlhekT0QG1fM4AJ3cWxqXLALCwbbFCkgEZ4MWq+a0QtaWSmSkgCSpAJYnGECKepQ==" saltValue="JifrrXDWlb04MrrD9zXS6g==" spinCount="100000" sheet="1" objects="1" scenarios="1"/>
  <protectedRanges>
    <protectedRange sqref="C7 C33:C34 H2 C36:D39 C26:C31 E25:E39 F25:F34 F36:F39" name="Appendix_3_range"/>
  </protectedRanges>
  <mergeCells count="35">
    <mergeCell ref="C67:G67"/>
    <mergeCell ref="C68:G68"/>
    <mergeCell ref="C69:G69"/>
    <mergeCell ref="C70:G70"/>
    <mergeCell ref="B65:G65"/>
    <mergeCell ref="C66:G66"/>
    <mergeCell ref="F40:G40"/>
    <mergeCell ref="B42:D42"/>
    <mergeCell ref="F42:G42"/>
    <mergeCell ref="B63:E63"/>
    <mergeCell ref="F63:G63"/>
    <mergeCell ref="F43:G43"/>
    <mergeCell ref="B44:D44"/>
    <mergeCell ref="F44:G44"/>
    <mergeCell ref="B45:D45"/>
    <mergeCell ref="F45:G45"/>
    <mergeCell ref="F46:G46"/>
    <mergeCell ref="F47:G47"/>
    <mergeCell ref="B49:D49"/>
    <mergeCell ref="F49:G49"/>
    <mergeCell ref="B52:G52"/>
    <mergeCell ref="F48:G48"/>
    <mergeCell ref="B34:B39"/>
    <mergeCell ref="C34:D34"/>
    <mergeCell ref="F34:G39"/>
    <mergeCell ref="F24:G24"/>
    <mergeCell ref="B25:B33"/>
    <mergeCell ref="F25:G33"/>
    <mergeCell ref="H2:I2"/>
    <mergeCell ref="B5:G5"/>
    <mergeCell ref="B7:B8"/>
    <mergeCell ref="C7:G8"/>
    <mergeCell ref="B23:G23"/>
    <mergeCell ref="B10:G10"/>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62B70-9A73-4772-B3DD-65AE2247EAF0}">
  <dimension ref="A1:O73"/>
  <sheetViews>
    <sheetView showGridLines="0" rightToLeft="1" topLeftCell="A27" workbookViewId="0">
      <selection activeCell="E31" sqref="E31"/>
    </sheetView>
  </sheetViews>
  <sheetFormatPr defaultColWidth="9" defaultRowHeight="14"/>
  <cols>
    <col min="2" max="2" width="17" customWidth="1"/>
    <col min="4" max="4" width="17" customWidth="1"/>
    <col min="5" max="7" width="15.25" customWidth="1"/>
    <col min="15" max="15" width="0" hidden="1" customWidth="1"/>
  </cols>
  <sheetData>
    <row r="1" spans="1:15" ht="15.5">
      <c r="A1" s="40"/>
      <c r="B1" s="45"/>
      <c r="C1" s="40"/>
      <c r="D1" s="40"/>
      <c r="E1" s="21"/>
      <c r="F1" s="21"/>
      <c r="G1" s="40"/>
      <c r="H1" s="40"/>
      <c r="I1" s="40"/>
      <c r="J1" s="40"/>
    </row>
    <row r="2" spans="1:15" ht="16" thickBot="1">
      <c r="A2" s="396"/>
      <c r="B2" s="396"/>
      <c r="C2" s="396"/>
      <c r="D2" s="396"/>
      <c r="E2" s="396"/>
      <c r="F2" s="21"/>
      <c r="G2" s="19" t="s">
        <v>7000</v>
      </c>
      <c r="H2" s="397" t="s">
        <v>7007</v>
      </c>
      <c r="I2" s="397"/>
      <c r="J2" s="40"/>
    </row>
    <row r="3" spans="1:15">
      <c r="A3" s="40"/>
      <c r="B3" s="40"/>
      <c r="C3" s="40"/>
      <c r="D3" s="40"/>
      <c r="E3" s="21"/>
      <c r="F3" s="21"/>
      <c r="G3" s="40"/>
      <c r="H3" s="40"/>
      <c r="I3" s="40"/>
      <c r="J3" s="40"/>
    </row>
    <row r="4" spans="1:15">
      <c r="A4" s="40"/>
      <c r="B4" s="40"/>
      <c r="C4" s="40"/>
      <c r="D4" s="40"/>
      <c r="E4" s="21"/>
      <c r="F4" s="21"/>
      <c r="G4" s="40"/>
      <c r="H4" s="40"/>
      <c r="I4" s="40"/>
      <c r="J4" s="40"/>
    </row>
    <row r="5" spans="1:15" ht="20.5">
      <c r="A5" s="40"/>
      <c r="B5" s="332" t="s">
        <v>7008</v>
      </c>
      <c r="C5" s="332"/>
      <c r="D5" s="332"/>
      <c r="E5" s="332"/>
      <c r="F5" s="332"/>
      <c r="G5" s="332"/>
      <c r="H5" s="59"/>
      <c r="I5" s="59"/>
      <c r="J5" s="40"/>
    </row>
    <row r="6" spans="1:15" ht="18.5" thickBot="1">
      <c r="A6" s="40"/>
      <c r="B6" s="22"/>
      <c r="C6" s="21"/>
      <c r="D6" s="22"/>
      <c r="E6" s="21"/>
      <c r="F6" s="22"/>
      <c r="G6" s="21"/>
      <c r="H6" s="22"/>
      <c r="I6" s="21"/>
      <c r="J6" s="40"/>
    </row>
    <row r="7" spans="1:15" ht="20.5">
      <c r="A7" s="40"/>
      <c r="B7" s="333" t="s">
        <v>7009</v>
      </c>
      <c r="C7" s="398" t="s">
        <v>7571</v>
      </c>
      <c r="D7" s="399"/>
      <c r="E7" s="399"/>
      <c r="F7" s="399"/>
      <c r="G7" s="400"/>
      <c r="H7" s="58"/>
      <c r="I7" s="58"/>
      <c r="J7" s="40"/>
    </row>
    <row r="8" spans="1:15" ht="21" thickBot="1">
      <c r="A8" s="40"/>
      <c r="B8" s="334"/>
      <c r="C8" s="401"/>
      <c r="D8" s="402"/>
      <c r="E8" s="402"/>
      <c r="F8" s="402"/>
      <c r="G8" s="403"/>
      <c r="H8" s="58"/>
      <c r="I8" s="58"/>
      <c r="J8" s="40"/>
    </row>
    <row r="9" spans="1:15" ht="20.5">
      <c r="A9" s="40"/>
      <c r="B9" s="57"/>
      <c r="C9" s="56"/>
      <c r="D9" s="56"/>
      <c r="E9" s="56"/>
      <c r="F9" s="56"/>
      <c r="G9" s="56"/>
      <c r="H9" s="56"/>
      <c r="I9" s="56"/>
      <c r="J9" s="40"/>
    </row>
    <row r="10" spans="1:15" ht="21" thickBot="1">
      <c r="A10" s="40"/>
      <c r="B10" s="395"/>
      <c r="C10" s="395"/>
      <c r="D10" s="395"/>
      <c r="E10" s="395"/>
      <c r="F10" s="395"/>
      <c r="G10" s="395"/>
      <c r="H10" s="56"/>
      <c r="I10" s="56"/>
      <c r="J10" s="40"/>
    </row>
    <row r="11" spans="1:15" ht="21" thickBot="1">
      <c r="A11" s="40"/>
      <c r="B11" s="319" t="s">
        <v>7572</v>
      </c>
      <c r="C11" s="320"/>
      <c r="D11" s="320"/>
      <c r="E11" s="320"/>
      <c r="F11" s="320"/>
      <c r="G11" s="321"/>
      <c r="H11" s="56"/>
      <c r="I11" s="56"/>
      <c r="J11" s="40"/>
    </row>
    <row r="12" spans="1:15" ht="36" customHeight="1">
      <c r="A12" s="40"/>
      <c r="B12" s="46" t="s">
        <v>7056</v>
      </c>
      <c r="C12" s="47" t="s">
        <v>7052</v>
      </c>
      <c r="D12" s="47" t="s">
        <v>7620</v>
      </c>
      <c r="E12" s="47" t="s">
        <v>7623</v>
      </c>
      <c r="F12" s="343" t="s">
        <v>7628</v>
      </c>
      <c r="G12" s="344"/>
      <c r="H12" s="56"/>
      <c r="I12" s="56"/>
      <c r="J12" s="40"/>
    </row>
    <row r="13" spans="1:15" ht="20.5">
      <c r="A13" s="40"/>
      <c r="B13" s="48">
        <v>1</v>
      </c>
      <c r="C13" s="122"/>
      <c r="D13" s="122"/>
      <c r="E13" s="122"/>
      <c r="F13" s="122"/>
      <c r="G13" s="141"/>
      <c r="H13" s="56"/>
      <c r="I13" s="56"/>
      <c r="J13" s="40"/>
      <c r="O13" t="s">
        <v>7087</v>
      </c>
    </row>
    <row r="14" spans="1:15" ht="20.5">
      <c r="A14" s="40"/>
      <c r="B14" s="48">
        <v>2</v>
      </c>
      <c r="C14" s="122"/>
      <c r="D14" s="122"/>
      <c r="E14" s="122"/>
      <c r="F14" s="122"/>
      <c r="G14" s="141"/>
      <c r="H14" s="56"/>
      <c r="I14" s="56"/>
      <c r="J14" s="40"/>
      <c r="O14" t="s">
        <v>7085</v>
      </c>
    </row>
    <row r="15" spans="1:15" ht="20.5">
      <c r="A15" s="40"/>
      <c r="B15" s="48">
        <v>3</v>
      </c>
      <c r="C15" s="122"/>
      <c r="D15" s="122"/>
      <c r="E15" s="122"/>
      <c r="F15" s="122"/>
      <c r="G15" s="141"/>
      <c r="H15" s="56"/>
      <c r="I15" s="56"/>
      <c r="J15" s="40"/>
      <c r="O15" t="s">
        <v>7086</v>
      </c>
    </row>
    <row r="16" spans="1:15" ht="20.5">
      <c r="A16" s="40"/>
      <c r="B16" s="48">
        <v>4</v>
      </c>
      <c r="C16" s="122"/>
      <c r="D16" s="122"/>
      <c r="E16" s="122"/>
      <c r="F16" s="122"/>
      <c r="G16" s="141"/>
      <c r="H16" s="56"/>
      <c r="I16" s="56"/>
      <c r="J16" s="40"/>
    </row>
    <row r="17" spans="1:10" ht="20.5">
      <c r="A17" s="40"/>
      <c r="B17" s="48">
        <v>5</v>
      </c>
      <c r="C17" s="122"/>
      <c r="D17" s="122"/>
      <c r="E17" s="122"/>
      <c r="F17" s="122"/>
      <c r="G17" s="141"/>
      <c r="H17" s="56"/>
      <c r="I17" s="56"/>
      <c r="J17" s="40"/>
    </row>
    <row r="18" spans="1:10" ht="20.5">
      <c r="A18" s="40"/>
      <c r="B18" s="48">
        <v>6</v>
      </c>
      <c r="C18" s="122"/>
      <c r="D18" s="122"/>
      <c r="E18" s="122"/>
      <c r="F18" s="122"/>
      <c r="G18" s="141"/>
      <c r="H18" s="56"/>
      <c r="I18" s="56"/>
      <c r="J18" s="40"/>
    </row>
    <row r="19" spans="1:10" ht="20.5">
      <c r="A19" s="40"/>
      <c r="B19" s="48">
        <v>7</v>
      </c>
      <c r="C19" s="122"/>
      <c r="D19" s="122"/>
      <c r="E19" s="122"/>
      <c r="F19" s="122"/>
      <c r="G19" s="141"/>
      <c r="H19" s="56"/>
      <c r="I19" s="56"/>
      <c r="J19" s="40"/>
    </row>
    <row r="20" spans="1:10" ht="20.5">
      <c r="A20" s="40"/>
      <c r="B20" s="48">
        <v>8</v>
      </c>
      <c r="C20" s="122"/>
      <c r="D20" s="122"/>
      <c r="E20" s="122"/>
      <c r="F20" s="122"/>
      <c r="G20" s="141"/>
      <c r="H20" s="56"/>
      <c r="I20" s="56"/>
      <c r="J20" s="40"/>
    </row>
    <row r="21" spans="1:10" ht="20.5">
      <c r="A21" s="40"/>
      <c r="B21" s="48">
        <v>9</v>
      </c>
      <c r="C21" s="122"/>
      <c r="D21" s="122"/>
      <c r="E21" s="122"/>
      <c r="F21" s="122"/>
      <c r="G21" s="141"/>
      <c r="H21" s="56"/>
      <c r="I21" s="56"/>
      <c r="J21" s="40"/>
    </row>
    <row r="22" spans="1:10" ht="21" thickBot="1">
      <c r="A22" s="40"/>
      <c r="B22" s="49">
        <v>10</v>
      </c>
      <c r="C22" s="125"/>
      <c r="D22" s="125"/>
      <c r="E22" s="125"/>
      <c r="F22" s="125"/>
      <c r="G22" s="142"/>
      <c r="H22" s="56"/>
      <c r="I22" s="56"/>
      <c r="J22" s="40"/>
    </row>
    <row r="23" spans="1:10" ht="20.5">
      <c r="A23" s="40"/>
      <c r="B23" s="60"/>
      <c r="C23" s="62"/>
      <c r="D23" s="62"/>
      <c r="E23" s="62"/>
      <c r="F23" s="61"/>
      <c r="G23" s="61"/>
      <c r="H23" s="56"/>
      <c r="I23" s="56"/>
      <c r="J23" s="40"/>
    </row>
    <row r="24" spans="1:10" ht="21" thickBot="1">
      <c r="A24" s="40"/>
      <c r="B24" s="60"/>
      <c r="C24" s="62"/>
      <c r="D24" s="62"/>
      <c r="E24" s="62"/>
      <c r="F24" s="61"/>
      <c r="G24" s="61"/>
      <c r="H24" s="56"/>
      <c r="I24" s="56"/>
      <c r="J24" s="40"/>
    </row>
    <row r="25" spans="1:10" ht="21" thickBot="1">
      <c r="A25" s="40"/>
      <c r="B25" s="319" t="s">
        <v>7068</v>
      </c>
      <c r="C25" s="320"/>
      <c r="D25" s="320"/>
      <c r="E25" s="320"/>
      <c r="F25" s="320"/>
      <c r="G25" s="321"/>
      <c r="H25" s="56"/>
      <c r="I25" s="56"/>
      <c r="J25" s="40"/>
    </row>
    <row r="26" spans="1:10" ht="20.5">
      <c r="A26" s="40"/>
      <c r="B26" s="72" t="s">
        <v>5</v>
      </c>
      <c r="C26" s="73"/>
      <c r="D26" s="73"/>
      <c r="E26" s="73" t="s">
        <v>6</v>
      </c>
      <c r="F26" s="322" t="s">
        <v>7012</v>
      </c>
      <c r="G26" s="323"/>
      <c r="H26" s="40"/>
      <c r="I26" s="56"/>
      <c r="J26" s="40"/>
    </row>
    <row r="27" spans="1:10" ht="20.5">
      <c r="A27" s="40"/>
      <c r="B27" s="324" t="s">
        <v>7069</v>
      </c>
      <c r="C27" s="70" t="s">
        <v>7013</v>
      </c>
      <c r="D27" s="71"/>
      <c r="E27" s="113">
        <f>SUM(E28:E35)</f>
        <v>0</v>
      </c>
      <c r="F27" s="326" t="e">
        <f>E27/$E$42</f>
        <v>#DIV/0!</v>
      </c>
      <c r="G27" s="327"/>
      <c r="H27" s="23"/>
      <c r="I27" s="56"/>
      <c r="J27" s="40"/>
    </row>
    <row r="28" spans="1:10" ht="20.5">
      <c r="A28" s="40"/>
      <c r="B28" s="324"/>
      <c r="C28" s="68" t="s">
        <v>7616</v>
      </c>
      <c r="D28" s="66"/>
      <c r="E28" s="143"/>
      <c r="F28" s="328"/>
      <c r="G28" s="329"/>
      <c r="H28" s="23"/>
      <c r="I28" s="56"/>
      <c r="J28" s="40"/>
    </row>
    <row r="29" spans="1:10" ht="20.5">
      <c r="A29" s="40"/>
      <c r="B29" s="324"/>
      <c r="C29" s="68" t="s">
        <v>7016</v>
      </c>
      <c r="D29" s="66"/>
      <c r="E29" s="143"/>
      <c r="F29" s="328"/>
      <c r="G29" s="329"/>
      <c r="H29" s="23"/>
      <c r="I29" s="56"/>
      <c r="J29" s="40"/>
    </row>
    <row r="30" spans="1:10" ht="20.5">
      <c r="A30" s="40"/>
      <c r="B30" s="324"/>
      <c r="C30" s="68" t="s">
        <v>7016</v>
      </c>
      <c r="D30" s="66"/>
      <c r="E30" s="143"/>
      <c r="F30" s="328"/>
      <c r="G30" s="329"/>
      <c r="H30" s="23"/>
      <c r="I30" s="56"/>
      <c r="J30" s="40"/>
    </row>
    <row r="31" spans="1:10" ht="20.5">
      <c r="A31" s="40"/>
      <c r="B31" s="324"/>
      <c r="C31" s="68" t="s">
        <v>7016</v>
      </c>
      <c r="D31" s="66"/>
      <c r="E31" s="143"/>
      <c r="F31" s="328"/>
      <c r="G31" s="329"/>
      <c r="H31" s="23"/>
      <c r="I31" s="56"/>
      <c r="J31" s="40"/>
    </row>
    <row r="32" spans="1:10" ht="20.5">
      <c r="A32" s="40"/>
      <c r="B32" s="324"/>
      <c r="C32" s="68" t="s">
        <v>7016</v>
      </c>
      <c r="D32" s="66"/>
      <c r="E32" s="143"/>
      <c r="F32" s="328"/>
      <c r="G32" s="329"/>
      <c r="H32" s="23"/>
      <c r="I32" s="56"/>
      <c r="J32" s="40"/>
    </row>
    <row r="33" spans="1:10" ht="20.5">
      <c r="A33" s="40"/>
      <c r="B33" s="324"/>
      <c r="C33" s="68" t="s">
        <v>7016</v>
      </c>
      <c r="D33" s="66"/>
      <c r="E33" s="143"/>
      <c r="F33" s="328"/>
      <c r="G33" s="329"/>
      <c r="H33" s="23"/>
      <c r="I33" s="56"/>
      <c r="J33" s="40"/>
    </row>
    <row r="34" spans="1:10" ht="20.5">
      <c r="A34" s="40"/>
      <c r="B34" s="324"/>
      <c r="C34" s="69" t="s">
        <v>7017</v>
      </c>
      <c r="D34" s="67"/>
      <c r="E34" s="143"/>
      <c r="F34" s="328"/>
      <c r="G34" s="329"/>
      <c r="H34" s="23"/>
      <c r="I34" s="56"/>
      <c r="J34" s="40"/>
    </row>
    <row r="35" spans="1:10" ht="21" thickBot="1">
      <c r="A35" s="40"/>
      <c r="B35" s="325"/>
      <c r="C35" s="74" t="s">
        <v>7018</v>
      </c>
      <c r="D35" s="75"/>
      <c r="E35" s="144"/>
      <c r="F35" s="330"/>
      <c r="G35" s="331"/>
      <c r="H35" s="23"/>
      <c r="I35" s="56"/>
      <c r="J35" s="40"/>
    </row>
    <row r="36" spans="1:10" ht="20.5">
      <c r="A36" s="40"/>
      <c r="B36" s="345" t="s">
        <v>7070</v>
      </c>
      <c r="C36" s="348" t="s">
        <v>7071</v>
      </c>
      <c r="D36" s="349"/>
      <c r="E36" s="114">
        <f>SUM(E37:E41)</f>
        <v>0</v>
      </c>
      <c r="F36" s="350" t="e">
        <f>$E$36/$E$42</f>
        <v>#DIV/0!</v>
      </c>
      <c r="G36" s="351"/>
      <c r="H36" s="23"/>
      <c r="I36" s="56"/>
      <c r="J36" s="40"/>
    </row>
    <row r="37" spans="1:10" ht="20.5">
      <c r="A37" s="40"/>
      <c r="B37" s="346"/>
      <c r="C37" s="69" t="s">
        <v>7103</v>
      </c>
      <c r="D37" s="67"/>
      <c r="E37" s="143"/>
      <c r="F37" s="328"/>
      <c r="G37" s="329"/>
      <c r="H37" s="33"/>
      <c r="I37" s="56"/>
      <c r="J37" s="40"/>
    </row>
    <row r="38" spans="1:10" ht="20.5">
      <c r="A38" s="40"/>
      <c r="B38" s="346"/>
      <c r="C38" s="68" t="s">
        <v>7014</v>
      </c>
      <c r="D38" s="76"/>
      <c r="E38" s="143"/>
      <c r="F38" s="328"/>
      <c r="G38" s="329"/>
      <c r="H38" s="23"/>
      <c r="I38" s="56"/>
      <c r="J38" s="40"/>
    </row>
    <row r="39" spans="1:10" ht="20.5">
      <c r="A39" s="40"/>
      <c r="B39" s="346"/>
      <c r="C39" s="68" t="s">
        <v>7014</v>
      </c>
      <c r="D39" s="76"/>
      <c r="E39" s="143"/>
      <c r="F39" s="328"/>
      <c r="G39" s="329"/>
      <c r="H39" s="23"/>
      <c r="I39" s="56"/>
      <c r="J39" s="40"/>
    </row>
    <row r="40" spans="1:10" ht="20.5">
      <c r="A40" s="40"/>
      <c r="B40" s="346"/>
      <c r="C40" s="68" t="s">
        <v>7014</v>
      </c>
      <c r="D40" s="76"/>
      <c r="E40" s="143"/>
      <c r="F40" s="328"/>
      <c r="G40" s="329"/>
      <c r="H40" s="23"/>
      <c r="I40" s="56"/>
      <c r="J40" s="40"/>
    </row>
    <row r="41" spans="1:10" ht="21" thickBot="1">
      <c r="A41" s="40"/>
      <c r="B41" s="347"/>
      <c r="C41" s="77" t="s">
        <v>7014</v>
      </c>
      <c r="D41" s="78"/>
      <c r="E41" s="145"/>
      <c r="F41" s="352"/>
      <c r="G41" s="353"/>
      <c r="H41" s="23"/>
      <c r="I41" s="56"/>
      <c r="J41" s="40"/>
    </row>
    <row r="42" spans="1:10" ht="21" thickBot="1">
      <c r="A42" s="40"/>
      <c r="B42" s="80" t="s">
        <v>7067</v>
      </c>
      <c r="C42" s="90"/>
      <c r="D42" s="90"/>
      <c r="E42" s="115">
        <f>E36+E27</f>
        <v>0</v>
      </c>
      <c r="F42" s="411" t="e">
        <f>SUM(F27:G41)</f>
        <v>#DIV/0!</v>
      </c>
      <c r="G42" s="412"/>
      <c r="H42" s="33"/>
      <c r="I42" s="56"/>
      <c r="J42" s="40"/>
    </row>
    <row r="43" spans="1:10" ht="21" thickBot="1">
      <c r="A43" s="40"/>
      <c r="B43" s="80"/>
      <c r="C43" s="81"/>
      <c r="D43" s="81"/>
      <c r="E43" s="116"/>
      <c r="F43" s="83"/>
      <c r="G43" s="84"/>
      <c r="H43" s="33"/>
      <c r="I43" s="56"/>
      <c r="J43" s="40"/>
    </row>
    <row r="44" spans="1:10" ht="31.5" thickBot="1">
      <c r="A44" s="40"/>
      <c r="B44" s="360" t="s">
        <v>7015</v>
      </c>
      <c r="C44" s="361"/>
      <c r="D44" s="361"/>
      <c r="E44" s="117" t="s">
        <v>7072</v>
      </c>
      <c r="F44" s="362" t="s">
        <v>7012</v>
      </c>
      <c r="G44" s="363"/>
      <c r="H44" s="40"/>
      <c r="I44" s="40"/>
      <c r="J44" s="40"/>
    </row>
    <row r="45" spans="1:10">
      <c r="A45" s="40"/>
      <c r="B45" s="64" t="s">
        <v>7044</v>
      </c>
      <c r="C45" s="65"/>
      <c r="D45" s="65"/>
      <c r="E45" s="146"/>
      <c r="F45" s="364" t="e">
        <f t="shared" ref="F45:F50" si="0">E45/$E$51</f>
        <v>#DIV/0!</v>
      </c>
      <c r="G45" s="365"/>
      <c r="H45" s="40"/>
      <c r="I45" s="40"/>
      <c r="J45" s="40"/>
    </row>
    <row r="46" spans="1:10">
      <c r="A46" s="40"/>
      <c r="B46" s="366" t="s">
        <v>7048</v>
      </c>
      <c r="C46" s="367"/>
      <c r="D46" s="367"/>
      <c r="E46" s="147"/>
      <c r="F46" s="368" t="e">
        <f t="shared" si="0"/>
        <v>#DIV/0!</v>
      </c>
      <c r="G46" s="369"/>
      <c r="H46" s="40"/>
      <c r="I46" s="40"/>
      <c r="J46" s="40"/>
    </row>
    <row r="47" spans="1:10">
      <c r="A47" s="40"/>
      <c r="B47" s="366" t="s">
        <v>7047</v>
      </c>
      <c r="C47" s="367"/>
      <c r="D47" s="367"/>
      <c r="E47" s="147"/>
      <c r="F47" s="368" t="e">
        <f t="shared" si="0"/>
        <v>#DIV/0!</v>
      </c>
      <c r="G47" s="369"/>
    </row>
    <row r="48" spans="1:10">
      <c r="A48" s="40"/>
      <c r="B48" s="43" t="s">
        <v>7045</v>
      </c>
      <c r="C48" s="44"/>
      <c r="D48" s="44"/>
      <c r="E48" s="147"/>
      <c r="F48" s="368" t="e">
        <f t="shared" si="0"/>
        <v>#DIV/0!</v>
      </c>
      <c r="G48" s="369"/>
    </row>
    <row r="49" spans="1:10">
      <c r="A49" s="40"/>
      <c r="B49" s="43" t="s">
        <v>7010</v>
      </c>
      <c r="C49" s="44"/>
      <c r="D49" s="79" t="s">
        <v>7029</v>
      </c>
      <c r="E49" s="147"/>
      <c r="F49" s="368" t="e">
        <f t="shared" si="0"/>
        <v>#DIV/0!</v>
      </c>
      <c r="G49" s="369"/>
      <c r="H49" s="40"/>
      <c r="I49" s="40"/>
      <c r="J49" s="40"/>
    </row>
    <row r="50" spans="1:10" ht="14.5" thickBot="1">
      <c r="A50" s="40"/>
      <c r="B50" s="43" t="s">
        <v>7011</v>
      </c>
      <c r="C50" s="44"/>
      <c r="D50" s="79" t="s">
        <v>7049</v>
      </c>
      <c r="E50" s="148"/>
      <c r="F50" s="430" t="e">
        <f t="shared" si="0"/>
        <v>#DIV/0!</v>
      </c>
      <c r="G50" s="431"/>
      <c r="H50" s="40"/>
      <c r="I50" s="40"/>
      <c r="J50" s="40"/>
    </row>
    <row r="51" spans="1:10" ht="16" thickBot="1">
      <c r="A51" s="40"/>
      <c r="B51" s="356" t="s">
        <v>7001</v>
      </c>
      <c r="C51" s="357"/>
      <c r="D51" s="357"/>
      <c r="E51" s="118">
        <f>SUM(E45:E50)</f>
        <v>0</v>
      </c>
      <c r="F51" s="411" t="e">
        <f>SUM(F45:G50)</f>
        <v>#DIV/0!</v>
      </c>
      <c r="G51" s="412"/>
      <c r="H51" s="40"/>
      <c r="I51" s="40"/>
      <c r="J51" s="40"/>
    </row>
    <row r="52" spans="1:10" ht="15.5">
      <c r="A52" s="40"/>
      <c r="B52" s="20"/>
      <c r="C52" s="40"/>
      <c r="D52" s="40"/>
      <c r="E52" s="40"/>
      <c r="F52" s="40"/>
      <c r="G52" s="40"/>
      <c r="H52" s="40"/>
      <c r="I52" s="40"/>
      <c r="J52" s="40"/>
    </row>
    <row r="53" spans="1:10" ht="16" thickBot="1">
      <c r="A53" s="40"/>
      <c r="B53" s="63"/>
      <c r="C53" s="40"/>
      <c r="D53" s="40"/>
      <c r="E53" s="40"/>
      <c r="F53" s="40"/>
      <c r="G53" s="40"/>
      <c r="H53" s="40"/>
      <c r="I53" s="40"/>
      <c r="J53" s="40"/>
    </row>
    <row r="54" spans="1:10" ht="18.5" thickBot="1">
      <c r="A54" s="40"/>
      <c r="B54" s="319" t="s">
        <v>7573</v>
      </c>
      <c r="C54" s="320"/>
      <c r="D54" s="320"/>
      <c r="E54" s="320"/>
      <c r="F54" s="320"/>
      <c r="G54" s="321"/>
      <c r="H54" s="40"/>
      <c r="I54" s="40"/>
      <c r="J54" s="40"/>
    </row>
    <row r="55" spans="1:10" ht="14.5" thickBot="1">
      <c r="A55" s="40"/>
      <c r="B55" s="40"/>
      <c r="C55" s="40"/>
      <c r="D55" s="40"/>
      <c r="E55" s="40"/>
      <c r="F55" s="40"/>
      <c r="G55" s="40"/>
      <c r="H55" s="40"/>
      <c r="I55" s="40"/>
      <c r="J55" s="40"/>
    </row>
    <row r="56" spans="1:10" ht="14.5" thickBot="1">
      <c r="A56" s="40"/>
      <c r="B56" s="372" t="s">
        <v>7073</v>
      </c>
      <c r="C56" s="373"/>
      <c r="D56" s="373"/>
      <c r="E56" s="374"/>
      <c r="F56" s="435"/>
      <c r="G56" s="436"/>
      <c r="H56" s="40"/>
      <c r="I56" s="40"/>
      <c r="J56" s="40"/>
    </row>
    <row r="57" spans="1:10" ht="14.5" thickBot="1">
      <c r="A57" s="40"/>
      <c r="B57" s="40"/>
      <c r="C57" s="40"/>
      <c r="D57" s="40"/>
      <c r="E57" s="40"/>
      <c r="F57" s="40"/>
      <c r="G57" s="40"/>
      <c r="H57" s="40"/>
      <c r="I57" s="40"/>
      <c r="J57" s="40"/>
    </row>
    <row r="58" spans="1:10" ht="14.5" thickBot="1">
      <c r="A58" s="40"/>
      <c r="B58" s="372" t="s">
        <v>7574</v>
      </c>
      <c r="C58" s="373"/>
      <c r="D58" s="373"/>
      <c r="E58" s="373"/>
      <c r="F58" s="373"/>
      <c r="G58" s="374"/>
      <c r="H58" s="40"/>
      <c r="I58" s="40"/>
      <c r="J58" s="40"/>
    </row>
    <row r="59" spans="1:10">
      <c r="A59" s="40"/>
      <c r="B59" s="421"/>
      <c r="C59" s="422"/>
      <c r="D59" s="422"/>
      <c r="E59" s="422"/>
      <c r="F59" s="422"/>
      <c r="G59" s="423"/>
      <c r="H59" s="40"/>
      <c r="I59" s="40"/>
      <c r="J59" s="40"/>
    </row>
    <row r="60" spans="1:10">
      <c r="A60" s="40"/>
      <c r="B60" s="424"/>
      <c r="C60" s="425"/>
      <c r="D60" s="425"/>
      <c r="E60" s="425"/>
      <c r="F60" s="425"/>
      <c r="G60" s="426"/>
      <c r="H60" s="40"/>
      <c r="I60" s="40"/>
      <c r="J60" s="40"/>
    </row>
    <row r="61" spans="1:10" ht="14.5" thickBot="1">
      <c r="A61" s="40"/>
      <c r="B61" s="427"/>
      <c r="C61" s="428"/>
      <c r="D61" s="428"/>
      <c r="E61" s="428"/>
      <c r="F61" s="428"/>
      <c r="G61" s="429"/>
      <c r="H61" s="40"/>
      <c r="I61" s="40"/>
      <c r="J61" s="40"/>
    </row>
    <row r="62" spans="1:10">
      <c r="A62" s="40"/>
      <c r="B62" s="86"/>
      <c r="C62" s="86"/>
      <c r="D62" s="86"/>
      <c r="E62" s="86"/>
      <c r="F62" s="86"/>
      <c r="G62" s="86"/>
      <c r="H62" s="40"/>
      <c r="I62" s="40"/>
      <c r="J62" s="40"/>
    </row>
    <row r="63" spans="1:10" ht="14.5" thickBot="1">
      <c r="A63" s="40"/>
      <c r="B63" s="41"/>
      <c r="C63" s="41"/>
      <c r="D63" s="41"/>
      <c r="E63" s="42"/>
      <c r="F63" s="42"/>
      <c r="G63" s="41"/>
      <c r="H63" s="41"/>
      <c r="I63" s="41"/>
      <c r="J63" s="40"/>
    </row>
    <row r="64" spans="1:10" ht="14.5" thickBot="1">
      <c r="A64" s="40"/>
      <c r="B64" s="384" t="s">
        <v>7074</v>
      </c>
      <c r="C64" s="385"/>
      <c r="D64" s="385"/>
      <c r="E64" s="385"/>
      <c r="F64" s="385"/>
      <c r="G64" s="386"/>
      <c r="H64" s="41"/>
      <c r="I64" s="41"/>
      <c r="J64" s="40"/>
    </row>
    <row r="65" spans="1:10">
      <c r="A65" s="40"/>
      <c r="B65" s="87">
        <v>1</v>
      </c>
      <c r="C65" s="419"/>
      <c r="D65" s="419"/>
      <c r="E65" s="419"/>
      <c r="F65" s="419"/>
      <c r="G65" s="420"/>
      <c r="H65" s="41"/>
      <c r="I65" s="41"/>
      <c r="J65" s="40"/>
    </row>
    <row r="66" spans="1:10">
      <c r="A66" s="40"/>
      <c r="B66" s="88">
        <v>2</v>
      </c>
      <c r="C66" s="415"/>
      <c r="D66" s="415"/>
      <c r="E66" s="415"/>
      <c r="F66" s="415"/>
      <c r="G66" s="416"/>
      <c r="H66" s="41"/>
      <c r="I66" s="41"/>
      <c r="J66" s="40"/>
    </row>
    <row r="67" spans="1:10">
      <c r="A67" s="40"/>
      <c r="B67" s="88">
        <v>3</v>
      </c>
      <c r="C67" s="415"/>
      <c r="D67" s="415"/>
      <c r="E67" s="415"/>
      <c r="F67" s="415"/>
      <c r="G67" s="416"/>
      <c r="H67" s="41"/>
      <c r="I67" s="41"/>
      <c r="J67" s="40"/>
    </row>
    <row r="68" spans="1:10">
      <c r="A68" s="40"/>
      <c r="B68" s="88">
        <v>4</v>
      </c>
      <c r="C68" s="415"/>
      <c r="D68" s="415"/>
      <c r="E68" s="415"/>
      <c r="F68" s="415"/>
      <c r="G68" s="416"/>
      <c r="H68" s="41"/>
      <c r="I68" s="41"/>
      <c r="J68" s="40"/>
    </row>
    <row r="69" spans="1:10" ht="14.5" thickBot="1">
      <c r="A69" s="40"/>
      <c r="B69" s="89">
        <v>5</v>
      </c>
      <c r="C69" s="417"/>
      <c r="D69" s="417"/>
      <c r="E69" s="417"/>
      <c r="F69" s="417"/>
      <c r="G69" s="418"/>
      <c r="H69" s="41"/>
      <c r="I69" s="41"/>
      <c r="J69" s="40"/>
    </row>
    <row r="70" spans="1:10">
      <c r="A70" s="40"/>
      <c r="B70" s="41"/>
      <c r="C70" s="41"/>
      <c r="D70" s="41"/>
      <c r="E70" s="42"/>
      <c r="F70" s="42"/>
      <c r="G70" s="41"/>
      <c r="H70" s="41"/>
      <c r="I70" s="41"/>
      <c r="J70" s="40"/>
    </row>
    <row r="71" spans="1:10">
      <c r="A71" s="40"/>
      <c r="B71" s="41"/>
      <c r="C71" s="41"/>
      <c r="D71" s="41"/>
      <c r="E71" s="91"/>
      <c r="F71" s="42"/>
      <c r="G71" s="41"/>
      <c r="H71" s="41"/>
      <c r="I71" s="41"/>
      <c r="J71" s="40"/>
    </row>
    <row r="72" spans="1:10">
      <c r="A72" s="40"/>
      <c r="B72" s="41"/>
      <c r="C72" s="41"/>
      <c r="D72" s="41"/>
      <c r="E72" s="42"/>
      <c r="F72" s="42"/>
      <c r="G72" s="41"/>
      <c r="H72" s="41"/>
      <c r="I72" s="41"/>
      <c r="J72" s="40"/>
    </row>
    <row r="73" spans="1:10">
      <c r="A73" s="40"/>
      <c r="B73" s="41"/>
      <c r="C73" s="41"/>
      <c r="D73" s="41"/>
      <c r="E73" s="42"/>
      <c r="F73" s="42"/>
      <c r="G73" s="41"/>
      <c r="H73" s="41"/>
      <c r="I73" s="41"/>
      <c r="J73" s="40"/>
    </row>
  </sheetData>
  <sheetProtection algorithmName="SHA-512" hashValue="X0TgUD0rE4kgw2CExeQb5svgg54Je1CQu7y3l3M47b2NAcSJeHtHR4JuqaFSBG8CrQqjFf4vePCU4Qh4dpiAng==" saltValue="TqI8FFdSVLDE5Ekg6B/mPQ==" spinCount="100000" sheet="1" objects="1" scenarios="1"/>
  <protectedRanges>
    <protectedRange sqref="C7 C35:C36 H2 C38:D41 C28:C33 E27:E41 F27:F36 F38:F41" name="Appendix_3_range"/>
  </protectedRanges>
  <mergeCells count="39">
    <mergeCell ref="B27:B35"/>
    <mergeCell ref="F27:G35"/>
    <mergeCell ref="A2:E2"/>
    <mergeCell ref="H2:I2"/>
    <mergeCell ref="B5:G5"/>
    <mergeCell ref="B7:B8"/>
    <mergeCell ref="C7:G8"/>
    <mergeCell ref="B10:G10"/>
    <mergeCell ref="B11:G11"/>
    <mergeCell ref="B25:G25"/>
    <mergeCell ref="F26:G26"/>
    <mergeCell ref="F12:G12"/>
    <mergeCell ref="F48:G48"/>
    <mergeCell ref="B36:B41"/>
    <mergeCell ref="C36:D36"/>
    <mergeCell ref="F36:G41"/>
    <mergeCell ref="F42:G42"/>
    <mergeCell ref="B44:D44"/>
    <mergeCell ref="F44:G44"/>
    <mergeCell ref="F45:G45"/>
    <mergeCell ref="B46:D46"/>
    <mergeCell ref="F46:G46"/>
    <mergeCell ref="B47:D47"/>
    <mergeCell ref="F47:G47"/>
    <mergeCell ref="F49:G49"/>
    <mergeCell ref="F50:G50"/>
    <mergeCell ref="B51:D51"/>
    <mergeCell ref="F51:G51"/>
    <mergeCell ref="B54:G54"/>
    <mergeCell ref="C67:G67"/>
    <mergeCell ref="C68:G68"/>
    <mergeCell ref="C69:G69"/>
    <mergeCell ref="B56:E56"/>
    <mergeCell ref="F56:G56"/>
    <mergeCell ref="B58:G58"/>
    <mergeCell ref="B59:G61"/>
    <mergeCell ref="B64:G64"/>
    <mergeCell ref="C65:G65"/>
    <mergeCell ref="C66:G66"/>
  </mergeCells>
  <dataValidations count="1">
    <dataValidation type="list" allowBlank="1" showInputMessage="1" showErrorMessage="1" sqref="G13" xr:uid="{ADE002B3-1A81-4AAF-B2FB-E3000DB20AD9}">
      <formula1>$O$13:$O$15</formula1>
    </dataValidation>
  </dataValidation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9"/>
  <sheetViews>
    <sheetView showGridLines="0" rightToLeft="1" tabSelected="1" topLeftCell="A7" zoomScaleNormal="100" workbookViewId="0">
      <selection activeCell="E15" sqref="E15"/>
    </sheetView>
  </sheetViews>
  <sheetFormatPr defaultColWidth="9.08203125" defaultRowHeight="14"/>
  <cols>
    <col min="2" max="2" width="17.25" customWidth="1"/>
    <col min="4" max="4" width="19" customWidth="1"/>
    <col min="5" max="5" width="15.08203125" customWidth="1"/>
    <col min="7" max="7" width="17" customWidth="1"/>
  </cols>
  <sheetData>
    <row r="1" spans="1:9" ht="15.5">
      <c r="A1" s="40"/>
      <c r="B1" s="45"/>
      <c r="C1" s="40"/>
      <c r="D1" s="40"/>
      <c r="E1" s="21"/>
      <c r="F1" s="21"/>
      <c r="G1" s="40"/>
      <c r="H1" s="40"/>
      <c r="I1" s="40"/>
    </row>
    <row r="2" spans="1:9" ht="16" thickBot="1">
      <c r="A2" s="396"/>
      <c r="B2" s="396"/>
      <c r="C2" s="396"/>
      <c r="D2" s="396"/>
      <c r="E2" s="396"/>
      <c r="F2" s="21"/>
      <c r="G2" s="19" t="s">
        <v>7000</v>
      </c>
      <c r="H2" s="397" t="s">
        <v>7007</v>
      </c>
      <c r="I2" s="397"/>
    </row>
    <row r="3" spans="1:9">
      <c r="A3" s="40"/>
      <c r="B3" s="40"/>
      <c r="C3" s="40"/>
      <c r="D3" s="40"/>
      <c r="E3" s="21"/>
      <c r="F3" s="21"/>
      <c r="G3" s="40"/>
      <c r="H3" s="40"/>
      <c r="I3" s="40"/>
    </row>
    <row r="4" spans="1:9">
      <c r="A4" s="40"/>
      <c r="B4" s="40"/>
      <c r="C4" s="40"/>
      <c r="D4" s="40"/>
      <c r="E4" s="21"/>
      <c r="F4" s="21"/>
      <c r="G4" s="40"/>
      <c r="H4" s="40"/>
      <c r="I4" s="40"/>
    </row>
    <row r="5" spans="1:9" ht="20.5">
      <c r="A5" s="40"/>
      <c r="B5" s="332" t="s">
        <v>7008</v>
      </c>
      <c r="C5" s="332"/>
      <c r="D5" s="332"/>
      <c r="E5" s="332"/>
      <c r="F5" s="332"/>
      <c r="G5" s="332"/>
      <c r="H5" s="59"/>
      <c r="I5" s="59"/>
    </row>
    <row r="6" spans="1:9" ht="18.5" thickBot="1">
      <c r="A6" s="40"/>
      <c r="B6" s="22"/>
      <c r="C6" s="21"/>
      <c r="D6" s="22"/>
      <c r="E6" s="21"/>
      <c r="F6" s="22"/>
      <c r="G6" s="21"/>
      <c r="H6" s="22"/>
      <c r="I6" s="21"/>
    </row>
    <row r="7" spans="1:9" ht="20.5">
      <c r="A7" s="40"/>
      <c r="B7" s="333" t="s">
        <v>7009</v>
      </c>
      <c r="C7" s="398"/>
      <c r="D7" s="399"/>
      <c r="E7" s="399"/>
      <c r="F7" s="399"/>
      <c r="G7" s="400"/>
      <c r="H7" s="58"/>
      <c r="I7" s="58"/>
    </row>
    <row r="8" spans="1:9" ht="21" thickBot="1">
      <c r="A8" s="40"/>
      <c r="B8" s="334"/>
      <c r="C8" s="401"/>
      <c r="D8" s="402"/>
      <c r="E8" s="402"/>
      <c r="F8" s="402"/>
      <c r="G8" s="403"/>
      <c r="H8" s="58"/>
      <c r="I8" s="58"/>
    </row>
    <row r="9" spans="1:9" ht="20.5">
      <c r="A9" s="40"/>
      <c r="B9" s="57"/>
      <c r="C9" s="56"/>
      <c r="D9" s="56"/>
      <c r="E9" s="56"/>
      <c r="F9" s="56"/>
      <c r="G9" s="56"/>
      <c r="H9" s="56"/>
      <c r="I9" s="56"/>
    </row>
    <row r="10" spans="1:9" ht="21" thickBot="1">
      <c r="A10" s="40"/>
      <c r="B10" s="60"/>
      <c r="C10" s="62"/>
      <c r="D10" s="62"/>
      <c r="E10" s="62"/>
      <c r="F10" s="61"/>
      <c r="G10" s="61"/>
      <c r="H10" s="56"/>
      <c r="I10" s="56"/>
    </row>
    <row r="11" spans="1:9" ht="21" thickBot="1">
      <c r="A11" s="40"/>
      <c r="B11" s="319" t="s">
        <v>7068</v>
      </c>
      <c r="C11" s="320"/>
      <c r="D11" s="320"/>
      <c r="E11" s="320"/>
      <c r="F11" s="320"/>
      <c r="G11" s="321"/>
      <c r="H11" s="56"/>
      <c r="I11" s="56"/>
    </row>
    <row r="12" spans="1:9" ht="20.5">
      <c r="A12" s="40"/>
      <c r="B12" s="72" t="s">
        <v>5</v>
      </c>
      <c r="C12" s="73"/>
      <c r="D12" s="73"/>
      <c r="E12" s="73" t="s">
        <v>6</v>
      </c>
      <c r="F12" s="322" t="s">
        <v>7012</v>
      </c>
      <c r="G12" s="323"/>
      <c r="H12" s="40"/>
      <c r="I12" s="56"/>
    </row>
    <row r="13" spans="1:9" ht="20.5">
      <c r="A13" s="40"/>
      <c r="B13" s="324" t="s">
        <v>7069</v>
      </c>
      <c r="C13" s="70" t="s">
        <v>7013</v>
      </c>
      <c r="D13" s="71"/>
      <c r="E13" s="99">
        <f>SUM(E14:E21)</f>
        <v>0</v>
      </c>
      <c r="F13" s="326" t="e">
        <f>E13/$E$28</f>
        <v>#DIV/0!</v>
      </c>
      <c r="G13" s="327"/>
      <c r="H13" s="23"/>
      <c r="I13" s="56"/>
    </row>
    <row r="14" spans="1:9" ht="20.5">
      <c r="A14" s="40"/>
      <c r="B14" s="324"/>
      <c r="C14" s="68" t="s">
        <v>7616</v>
      </c>
      <c r="D14" s="66"/>
      <c r="E14" s="128"/>
      <c r="F14" s="328"/>
      <c r="G14" s="329"/>
      <c r="H14" s="23"/>
      <c r="I14" s="56"/>
    </row>
    <row r="15" spans="1:9" ht="20.5">
      <c r="A15" s="40"/>
      <c r="B15" s="324"/>
      <c r="C15" s="68" t="s">
        <v>7016</v>
      </c>
      <c r="D15" s="66"/>
      <c r="E15" s="128"/>
      <c r="F15" s="328"/>
      <c r="G15" s="329"/>
      <c r="H15" s="23"/>
      <c r="I15" s="56"/>
    </row>
    <row r="16" spans="1:9" ht="20.5">
      <c r="A16" s="40"/>
      <c r="B16" s="324"/>
      <c r="C16" s="68" t="s">
        <v>7016</v>
      </c>
      <c r="D16" s="66"/>
      <c r="E16" s="128"/>
      <c r="F16" s="328"/>
      <c r="G16" s="329"/>
      <c r="H16" s="23"/>
      <c r="I16" s="56"/>
    </row>
    <row r="17" spans="1:9" ht="20.5">
      <c r="A17" s="40"/>
      <c r="B17" s="324"/>
      <c r="C17" s="68" t="s">
        <v>7016</v>
      </c>
      <c r="D17" s="66"/>
      <c r="E17" s="128"/>
      <c r="F17" s="328"/>
      <c r="G17" s="329"/>
      <c r="H17" s="23"/>
      <c r="I17" s="56"/>
    </row>
    <row r="18" spans="1:9" ht="20.5">
      <c r="A18" s="40"/>
      <c r="B18" s="324"/>
      <c r="C18" s="68" t="s">
        <v>7016</v>
      </c>
      <c r="D18" s="66"/>
      <c r="E18" s="128"/>
      <c r="F18" s="328"/>
      <c r="G18" s="329"/>
      <c r="H18" s="23"/>
      <c r="I18" s="56"/>
    </row>
    <row r="19" spans="1:9" ht="20.5">
      <c r="A19" s="40"/>
      <c r="B19" s="324"/>
      <c r="C19" s="68" t="s">
        <v>7016</v>
      </c>
      <c r="D19" s="66"/>
      <c r="E19" s="128"/>
      <c r="F19" s="328"/>
      <c r="G19" s="329"/>
      <c r="H19" s="23"/>
      <c r="I19" s="56"/>
    </row>
    <row r="20" spans="1:9" ht="20.5">
      <c r="A20" s="40"/>
      <c r="B20" s="324"/>
      <c r="C20" s="69" t="s">
        <v>7017</v>
      </c>
      <c r="D20" s="67"/>
      <c r="E20" s="128"/>
      <c r="F20" s="328"/>
      <c r="G20" s="329"/>
      <c r="H20" s="23"/>
      <c r="I20" s="56"/>
    </row>
    <row r="21" spans="1:9" ht="21" thickBot="1">
      <c r="A21" s="40"/>
      <c r="B21" s="325"/>
      <c r="C21" s="74" t="s">
        <v>7018</v>
      </c>
      <c r="D21" s="75"/>
      <c r="E21" s="129"/>
      <c r="F21" s="330"/>
      <c r="G21" s="331"/>
      <c r="H21" s="23"/>
      <c r="I21" s="56"/>
    </row>
    <row r="22" spans="1:9" ht="20.5">
      <c r="A22" s="40"/>
      <c r="B22" s="345" t="s">
        <v>7070</v>
      </c>
      <c r="C22" s="348" t="s">
        <v>7071</v>
      </c>
      <c r="D22" s="349"/>
      <c r="E22" s="98">
        <f>SUM(E23:E27)</f>
        <v>0</v>
      </c>
      <c r="F22" s="350" t="e">
        <f>$E$22/$E$28</f>
        <v>#DIV/0!</v>
      </c>
      <c r="G22" s="351"/>
      <c r="H22" s="23"/>
      <c r="I22" s="56"/>
    </row>
    <row r="23" spans="1:9" ht="20.5">
      <c r="A23" s="40"/>
      <c r="B23" s="346"/>
      <c r="C23" s="69" t="s">
        <v>7103</v>
      </c>
      <c r="D23" s="67"/>
      <c r="E23" s="128"/>
      <c r="F23" s="328"/>
      <c r="G23" s="329"/>
      <c r="H23" s="33"/>
      <c r="I23" s="56"/>
    </row>
    <row r="24" spans="1:9" ht="20.5">
      <c r="A24" s="40"/>
      <c r="B24" s="346"/>
      <c r="C24" s="68" t="s">
        <v>7014</v>
      </c>
      <c r="D24" s="76"/>
      <c r="E24" s="128"/>
      <c r="F24" s="328"/>
      <c r="G24" s="329"/>
      <c r="H24" s="23"/>
      <c r="I24" s="56"/>
    </row>
    <row r="25" spans="1:9" ht="20.5">
      <c r="A25" s="40"/>
      <c r="B25" s="346"/>
      <c r="C25" s="68" t="s">
        <v>7014</v>
      </c>
      <c r="D25" s="76"/>
      <c r="E25" s="128"/>
      <c r="F25" s="328"/>
      <c r="G25" s="329"/>
      <c r="H25" s="23"/>
      <c r="I25" s="56"/>
    </row>
    <row r="26" spans="1:9" ht="20.5">
      <c r="A26" s="40"/>
      <c r="B26" s="346"/>
      <c r="C26" s="68" t="s">
        <v>7014</v>
      </c>
      <c r="D26" s="76"/>
      <c r="E26" s="128"/>
      <c r="F26" s="328"/>
      <c r="G26" s="329"/>
      <c r="H26" s="23"/>
      <c r="I26" s="56"/>
    </row>
    <row r="27" spans="1:9" ht="21" thickBot="1">
      <c r="A27" s="40"/>
      <c r="B27" s="347"/>
      <c r="C27" s="77" t="s">
        <v>7014</v>
      </c>
      <c r="D27" s="78"/>
      <c r="E27" s="130"/>
      <c r="F27" s="352"/>
      <c r="G27" s="353"/>
      <c r="H27" s="23"/>
      <c r="I27" s="56"/>
    </row>
    <row r="28" spans="1:9" ht="21" thickBot="1">
      <c r="A28" s="40"/>
      <c r="B28" s="80" t="s">
        <v>7067</v>
      </c>
      <c r="C28" s="90"/>
      <c r="D28" s="90"/>
      <c r="E28" s="96">
        <f>E22+E13</f>
        <v>0</v>
      </c>
      <c r="F28" s="358"/>
      <c r="G28" s="359"/>
      <c r="H28" s="33"/>
      <c r="I28" s="56"/>
    </row>
    <row r="29" spans="1:9" ht="21" thickBot="1">
      <c r="A29" s="40"/>
      <c r="B29" s="80"/>
      <c r="C29" s="81"/>
      <c r="D29" s="81"/>
      <c r="E29" s="82"/>
      <c r="F29" s="83"/>
      <c r="G29" s="84"/>
      <c r="H29" s="33"/>
      <c r="I29" s="56"/>
    </row>
    <row r="30" spans="1:9" ht="31.5" thickBot="1">
      <c r="A30" s="40"/>
      <c r="B30" s="360" t="s">
        <v>7015</v>
      </c>
      <c r="C30" s="361"/>
      <c r="D30" s="361"/>
      <c r="E30" s="85" t="s">
        <v>7072</v>
      </c>
      <c r="F30" s="362" t="s">
        <v>7012</v>
      </c>
      <c r="G30" s="363"/>
      <c r="H30" s="40"/>
      <c r="I30" s="40"/>
    </row>
    <row r="31" spans="1:9">
      <c r="A31" s="40"/>
      <c r="B31" s="64" t="s">
        <v>7044</v>
      </c>
      <c r="C31" s="65"/>
      <c r="D31" s="65"/>
      <c r="E31" s="199"/>
      <c r="F31" s="450" t="e">
        <f t="shared" ref="F31:F36" si="0">E31/$E$37</f>
        <v>#DIV/0!</v>
      </c>
      <c r="G31" s="451"/>
      <c r="H31" s="40"/>
      <c r="I31" s="40"/>
    </row>
    <row r="32" spans="1:9">
      <c r="A32" s="40"/>
      <c r="B32" s="366" t="s">
        <v>7048</v>
      </c>
      <c r="C32" s="367"/>
      <c r="D32" s="367"/>
      <c r="E32" s="200"/>
      <c r="F32" s="439" t="e">
        <f t="shared" si="0"/>
        <v>#DIV/0!</v>
      </c>
      <c r="G32" s="440"/>
      <c r="H32" s="40"/>
      <c r="I32" s="40"/>
    </row>
    <row r="33" spans="1:9">
      <c r="A33" s="40"/>
      <c r="B33" s="366" t="s">
        <v>7047</v>
      </c>
      <c r="C33" s="367"/>
      <c r="D33" s="367"/>
      <c r="E33" s="200"/>
      <c r="F33" s="439" t="e">
        <f t="shared" si="0"/>
        <v>#DIV/0!</v>
      </c>
      <c r="G33" s="440"/>
    </row>
    <row r="34" spans="1:9">
      <c r="A34" s="40"/>
      <c r="B34" s="43" t="s">
        <v>7045</v>
      </c>
      <c r="C34" s="44"/>
      <c r="D34" s="44"/>
      <c r="E34" s="201"/>
      <c r="F34" s="439" t="e">
        <f t="shared" si="0"/>
        <v>#DIV/0!</v>
      </c>
      <c r="G34" s="440"/>
    </row>
    <row r="35" spans="1:9">
      <c r="A35" s="40"/>
      <c r="B35" s="43" t="s">
        <v>7010</v>
      </c>
      <c r="C35" s="44"/>
      <c r="D35" s="79" t="s">
        <v>7029</v>
      </c>
      <c r="E35" s="200"/>
      <c r="F35" s="439" t="e">
        <f t="shared" si="0"/>
        <v>#DIV/0!</v>
      </c>
      <c r="G35" s="440"/>
      <c r="H35" s="40"/>
      <c r="I35" s="40"/>
    </row>
    <row r="36" spans="1:9" ht="14.5" thickBot="1">
      <c r="A36" s="40"/>
      <c r="B36" s="43" t="s">
        <v>7011</v>
      </c>
      <c r="C36" s="44"/>
      <c r="D36" s="79" t="s">
        <v>7049</v>
      </c>
      <c r="E36" s="202"/>
      <c r="F36" s="439" t="e">
        <f t="shared" si="0"/>
        <v>#DIV/0!</v>
      </c>
      <c r="G36" s="440"/>
      <c r="H36" s="40"/>
      <c r="I36" s="40"/>
    </row>
    <row r="37" spans="1:9" ht="16" thickBot="1">
      <c r="A37" s="40"/>
      <c r="B37" s="356" t="s">
        <v>7001</v>
      </c>
      <c r="C37" s="357"/>
      <c r="D37" s="357"/>
      <c r="E37" s="97">
        <f>SUM(E31:E36)</f>
        <v>0</v>
      </c>
      <c r="F37" s="358"/>
      <c r="G37" s="359"/>
      <c r="H37" s="40"/>
      <c r="I37" s="40"/>
    </row>
    <row r="38" spans="1:9" ht="15.5">
      <c r="A38" s="40"/>
      <c r="B38" s="20"/>
      <c r="C38" s="40"/>
      <c r="D38" s="40"/>
      <c r="E38" s="40"/>
      <c r="F38" s="40"/>
      <c r="G38" s="40"/>
      <c r="H38" s="40"/>
      <c r="I38" s="40"/>
    </row>
    <row r="39" spans="1:9" ht="16" thickBot="1">
      <c r="A39" s="40"/>
      <c r="B39" s="63"/>
      <c r="C39" s="40"/>
      <c r="D39" s="40"/>
      <c r="E39" s="40"/>
      <c r="F39" s="40"/>
      <c r="G39" s="40"/>
      <c r="H39" s="40"/>
      <c r="I39" s="40"/>
    </row>
    <row r="40" spans="1:9" ht="18.5" thickBot="1">
      <c r="A40" s="40"/>
      <c r="B40" s="319" t="s">
        <v>7089</v>
      </c>
      <c r="C40" s="320"/>
      <c r="D40" s="320"/>
      <c r="E40" s="320"/>
      <c r="F40" s="320"/>
      <c r="G40" s="321"/>
      <c r="H40" s="40"/>
      <c r="I40" s="40"/>
    </row>
    <row r="41" spans="1:9" ht="14.5" thickBot="1">
      <c r="A41" s="40"/>
      <c r="B41" s="40"/>
      <c r="C41" s="40"/>
      <c r="D41" s="40"/>
      <c r="E41" s="40"/>
      <c r="F41" s="40"/>
      <c r="G41" s="40"/>
      <c r="H41" s="40"/>
      <c r="I41" s="40"/>
    </row>
    <row r="42" spans="1:9" ht="14.5" thickBot="1">
      <c r="A42" s="40"/>
      <c r="B42" s="372" t="s">
        <v>7073</v>
      </c>
      <c r="C42" s="373"/>
      <c r="D42" s="373"/>
      <c r="E42" s="374"/>
      <c r="F42" s="435"/>
      <c r="G42" s="436"/>
      <c r="H42" s="40"/>
      <c r="I42" s="40"/>
    </row>
    <row r="43" spans="1:9" ht="14.5" thickBot="1">
      <c r="A43" s="40"/>
      <c r="B43" s="40"/>
      <c r="C43" s="40"/>
      <c r="D43" s="40"/>
      <c r="E43" s="40"/>
      <c r="F43" s="40"/>
      <c r="G43" s="40"/>
      <c r="H43" s="40"/>
      <c r="I43" s="40"/>
    </row>
    <row r="44" spans="1:9" ht="14.5" thickBot="1">
      <c r="A44" s="40"/>
      <c r="B44" s="372" t="s">
        <v>7090</v>
      </c>
      <c r="C44" s="373"/>
      <c r="D44" s="373"/>
      <c r="E44" s="373"/>
      <c r="F44" s="373"/>
      <c r="G44" s="374"/>
      <c r="H44" s="40"/>
      <c r="I44" s="40"/>
    </row>
    <row r="45" spans="1:9">
      <c r="A45" s="40"/>
      <c r="B45" s="421"/>
      <c r="C45" s="422"/>
      <c r="D45" s="422"/>
      <c r="E45" s="422"/>
      <c r="F45" s="422"/>
      <c r="G45" s="423"/>
      <c r="H45" s="40"/>
      <c r="I45" s="40"/>
    </row>
    <row r="46" spans="1:9">
      <c r="A46" s="40"/>
      <c r="B46" s="424"/>
      <c r="C46" s="425"/>
      <c r="D46" s="425"/>
      <c r="E46" s="425"/>
      <c r="F46" s="425"/>
      <c r="G46" s="426"/>
      <c r="H46" s="40"/>
      <c r="I46" s="40"/>
    </row>
    <row r="47" spans="1:9" ht="14.5" thickBot="1">
      <c r="A47" s="40"/>
      <c r="B47" s="427"/>
      <c r="C47" s="428"/>
      <c r="D47" s="428"/>
      <c r="E47" s="428"/>
      <c r="F47" s="428"/>
      <c r="G47" s="429"/>
      <c r="H47" s="40"/>
      <c r="I47" s="40"/>
    </row>
    <row r="48" spans="1:9">
      <c r="A48" s="40"/>
      <c r="B48" s="86"/>
      <c r="C48" s="86"/>
      <c r="D48" s="86"/>
      <c r="E48" s="86"/>
      <c r="F48" s="86"/>
      <c r="G48" s="86"/>
      <c r="H48" s="40"/>
      <c r="I48" s="40"/>
    </row>
    <row r="49" spans="1:9" ht="14.5" thickBot="1">
      <c r="A49" s="40"/>
      <c r="B49" s="41"/>
      <c r="C49" s="41"/>
      <c r="D49" s="41"/>
      <c r="E49" s="42"/>
      <c r="F49" s="42"/>
      <c r="G49" s="41"/>
      <c r="H49" s="41"/>
      <c r="I49" s="41"/>
    </row>
    <row r="50" spans="1:9" ht="14.5" thickBot="1">
      <c r="A50" s="40"/>
      <c r="B50" s="384" t="s">
        <v>7074</v>
      </c>
      <c r="C50" s="385"/>
      <c r="D50" s="385"/>
      <c r="E50" s="385"/>
      <c r="F50" s="385"/>
      <c r="G50" s="386"/>
      <c r="H50" s="41"/>
      <c r="I50" s="41"/>
    </row>
    <row r="51" spans="1:9">
      <c r="A51" s="40"/>
      <c r="B51" s="87">
        <v>1</v>
      </c>
      <c r="C51" s="419"/>
      <c r="D51" s="419"/>
      <c r="E51" s="419"/>
      <c r="F51" s="419"/>
      <c r="G51" s="420"/>
      <c r="H51" s="41"/>
      <c r="I51" s="41"/>
    </row>
    <row r="52" spans="1:9">
      <c r="A52" s="40"/>
      <c r="B52" s="88">
        <v>2</v>
      </c>
      <c r="C52" s="415"/>
      <c r="D52" s="415"/>
      <c r="E52" s="415"/>
      <c r="F52" s="415"/>
      <c r="G52" s="416"/>
      <c r="H52" s="41"/>
      <c r="I52" s="41"/>
    </row>
    <row r="53" spans="1:9">
      <c r="A53" s="40"/>
      <c r="B53" s="88">
        <v>3</v>
      </c>
      <c r="C53" s="415"/>
      <c r="D53" s="415"/>
      <c r="E53" s="415"/>
      <c r="F53" s="415"/>
      <c r="G53" s="416"/>
      <c r="H53" s="41"/>
      <c r="I53" s="41"/>
    </row>
    <row r="54" spans="1:9">
      <c r="A54" s="40"/>
      <c r="B54" s="88">
        <v>4</v>
      </c>
      <c r="C54" s="415"/>
      <c r="D54" s="415"/>
      <c r="E54" s="415"/>
      <c r="F54" s="415"/>
      <c r="G54" s="416"/>
      <c r="H54" s="41"/>
      <c r="I54" s="41"/>
    </row>
    <row r="55" spans="1:9" ht="14.5" thickBot="1">
      <c r="A55" s="40"/>
      <c r="B55" s="89">
        <v>5</v>
      </c>
      <c r="C55" s="417"/>
      <c r="D55" s="417"/>
      <c r="E55" s="417"/>
      <c r="F55" s="417"/>
      <c r="G55" s="418"/>
      <c r="H55" s="41"/>
      <c r="I55" s="41"/>
    </row>
    <row r="56" spans="1:9">
      <c r="A56" s="40"/>
      <c r="B56" s="41"/>
      <c r="C56" s="41"/>
      <c r="D56" s="41"/>
      <c r="E56" s="42"/>
      <c r="F56" s="42"/>
      <c r="G56" s="41"/>
      <c r="H56" s="41"/>
      <c r="I56" s="41"/>
    </row>
    <row r="57" spans="1:9">
      <c r="A57" s="40"/>
      <c r="B57" s="41"/>
      <c r="C57" s="41"/>
      <c r="D57" s="41"/>
      <c r="E57" s="91"/>
      <c r="F57" s="42"/>
      <c r="G57" s="41"/>
      <c r="H57" s="41"/>
      <c r="I57" s="41"/>
    </row>
    <row r="58" spans="1:9">
      <c r="A58" s="40"/>
      <c r="B58" s="41"/>
      <c r="C58" s="41"/>
      <c r="D58" s="41"/>
      <c r="E58" s="42"/>
      <c r="F58" s="42"/>
      <c r="G58" s="41"/>
      <c r="H58" s="41"/>
      <c r="I58" s="41"/>
    </row>
    <row r="59" spans="1:9">
      <c r="A59" s="40"/>
      <c r="B59" s="41"/>
      <c r="C59" s="41"/>
      <c r="D59" s="41"/>
      <c r="E59" s="42"/>
      <c r="F59" s="42"/>
      <c r="G59" s="41"/>
      <c r="H59" s="41"/>
      <c r="I59" s="41"/>
    </row>
  </sheetData>
  <sheetProtection algorithmName="SHA-512" hashValue="mxJREEP1F3sj0MTA/OSF803lGgW+FqE5kQFKdXGjEMUv5ETXoIptT9msGb7WyHIKxXOFxUDsQ3LkPGzBz4lBNw==" saltValue="VGnshoMajNcQCdDeC/vqrQ==" spinCount="100000" sheet="1" objects="1" scenarios="1"/>
  <protectedRanges>
    <protectedRange sqref="C7 C21:C22 H2 C24:D27 C14:C19 E13:E27 F13:F22 F24:F27" name="Appendix_3_range"/>
  </protectedRanges>
  <mergeCells count="36">
    <mergeCell ref="C51:G51"/>
    <mergeCell ref="C52:G52"/>
    <mergeCell ref="C53:G53"/>
    <mergeCell ref="C54:G54"/>
    <mergeCell ref="C55:G55"/>
    <mergeCell ref="B50:G50"/>
    <mergeCell ref="B33:D33"/>
    <mergeCell ref="F33:G33"/>
    <mergeCell ref="F34:G34"/>
    <mergeCell ref="F35:G35"/>
    <mergeCell ref="F36:G36"/>
    <mergeCell ref="B37:D37"/>
    <mergeCell ref="F37:G37"/>
    <mergeCell ref="B40:G40"/>
    <mergeCell ref="B42:E42"/>
    <mergeCell ref="F42:G42"/>
    <mergeCell ref="B44:G44"/>
    <mergeCell ref="B45:G47"/>
    <mergeCell ref="F28:G28"/>
    <mergeCell ref="B30:D30"/>
    <mergeCell ref="F30:G30"/>
    <mergeCell ref="F31:G31"/>
    <mergeCell ref="B32:D32"/>
    <mergeCell ref="F32:G32"/>
    <mergeCell ref="F12:G12"/>
    <mergeCell ref="B13:B21"/>
    <mergeCell ref="F13:G21"/>
    <mergeCell ref="B22:B27"/>
    <mergeCell ref="C22:D22"/>
    <mergeCell ref="F22:G27"/>
    <mergeCell ref="B11:G11"/>
    <mergeCell ref="A2:E2"/>
    <mergeCell ref="H2:I2"/>
    <mergeCell ref="B5:G5"/>
    <mergeCell ref="B7:B8"/>
    <mergeCell ref="C7:G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מסמך" ma:contentTypeID="0x0101005AE548B6610C0C4C84BD61013406698F" ma:contentTypeVersion="1" ma:contentTypeDescription="צור מסמך חדש." ma:contentTypeScope="" ma:versionID="f2a444e7c5152218644f7b5c91cad3de">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e3fef76a14e61d3ac135b8be0e1e6251" ns1:_="" ns2:_="">
    <xsd:import namespace="http://schemas.microsoft.com/sharepoint/v3"/>
    <xsd:import namespace="a46656d4-8850-49b3-aebd-68bd05f7f43d"/>
    <xsd:element name="properties">
      <xsd:complexType>
        <xsd:sequence>
          <xsd:element name="documentManagement">
            <xsd:complexType>
              <xsd:all>
                <xsd:element ref="ns2:aa1c885e8039426686f6c49672b09953" minOccurs="0"/>
                <xsd:element ref="ns2:TaxCatchAll" minOccurs="0"/>
                <xsd:element ref="ns2:TaxCatchAllLabel" minOccurs="0"/>
                <xsd:element ref="ns2:n612d9597dc7466f957352ce79be86f3" minOccurs="0"/>
                <xsd:element ref="ns2:e09eddfac2354f9ab04a226e27f86f1f" minOccurs="0"/>
                <xsd:element ref="ns2:de843369fd944e548617ff527ab20376" minOccurs="0"/>
                <xsd:element ref="ns2:k78432f343bf4d9084fde36c1a7823b0"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0"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21"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aa1c885e8039426686f6c49672b09953" ma:index="8" nillable="true" ma:taxonomy="true" ma:internalName="aa1c885e8039426686f6c49672b09953" ma:taxonomyFieldName="MMDTypes" ma:displayName="MMDTypes" ma:readOnly="false" ma:default="" ma:fieldId="{aa1c885e-8039-4266-86f6-c49672b09953}" ma:taxonomyMulti="true" ma:sspId="ac01c670-05d9-4ab2-9443-169f022c96e4" ma:termSetId="5864acac-1c58-40cd-a367-8df1f1ae8708" ma:anchorId="00000000-0000-0000-0000-000000000000"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n612d9597dc7466f957352ce79be86f3" ma:index="12" nillable="true" ma:taxonomy="true" ma:internalName="n612d9597dc7466f957352ce79be86f3" ma:taxonomyFieldName="MMDUnitsName" ma:displayName="יחידה" ma:default="" ma:fieldId="{7612d959-7dc7-466f-9573-52ce79be86f3}" ma:taxonomyMulti="true" ma:sspId="ac01c670-05d9-4ab2-9443-169f022c96e4" ma:termSetId="8d015b60-5fb6-4900-a742-341cb589e63e" ma:anchorId="00000000-0000-0000-0000-000000000000" ma:open="false" ma:isKeyword="false">
      <xsd:complexType>
        <xsd:sequence>
          <xsd:element ref="pc:Terms" minOccurs="0" maxOccurs="1"/>
        </xsd:sequence>
      </xsd:complexType>
    </xsd:element>
    <xsd:element name="e09eddfac2354f9ab04a226e27f86f1f" ma:index="14" nillable="true" ma:taxonomy="true" ma:internalName="e09eddfac2354f9ab04a226e27f86f1f" ma:taxonomyFieldName="MMDSubjects" ma:displayName="MMDSubjects" ma:default="" ma:fieldId="{e09eddfa-c235-4f9a-b04a-226e27f86f1f}" ma:taxonomyMulti="true" ma:sspId="ac01c670-05d9-4ab2-9443-169f022c96e4" ma:termSetId="fa0b6615-892a-42b6-af30-af7f077f9772" ma:anchorId="00000000-0000-0000-0000-000000000000" ma:open="false" ma:isKeyword="false">
      <xsd:complexType>
        <xsd:sequence>
          <xsd:element ref="pc:Terms" minOccurs="0" maxOccurs="1"/>
        </xsd:sequence>
      </xsd:complexType>
    </xsd:element>
    <xsd:element name="de843369fd944e548617ff527ab20376" ma:index="16" nillable="true" ma:taxonomy="true" ma:internalName="de843369fd944e548617ff527ab20376" ma:taxonomyFieldName="MMDFields" ma:displayName="MMDFields" ma:default="" ma:fieldId="{de843369-fd94-4e54-8617-ff527ab20376}" ma:taxonomyMulti="true" ma:sspId="ac01c670-05d9-4ab2-9443-169f022c96e4" ma:termSetId="39c8db6d-4b7a-4291-93f2-f7cfbb565f28" ma:anchorId="00000000-0000-0000-0000-000000000000" ma:open="false" ma:isKeyword="false">
      <xsd:complexType>
        <xsd:sequence>
          <xsd:element ref="pc:Terms" minOccurs="0" maxOccurs="1"/>
        </xsd:sequence>
      </xsd:complexType>
    </xsd:element>
    <xsd:element name="k78432f343bf4d9084fde36c1a7823b0" ma:index="18" nillable="true" ma:taxonomy="true" ma:internalName="k78432f343bf4d9084fde36c1a7823b0" ma:taxonomyFieldName="MMDPageTypes" ma:displayName="סוגי דפים" ma:default="" ma:fieldId="{478432f3-43bf-4d90-84fd-e36c1a7823b0}" ma:sspId="ac01c670-05d9-4ab2-9443-169f022c96e4" ma:termSetId="5864acac-1c58-40cd-a367-8df1f1ae8708"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46656d4-8850-49b3-aebd-68bd05f7f43d"/>
    <n612d9597dc7466f957352ce79be86f3 xmlns="a46656d4-8850-49b3-aebd-68bd05f7f43d">
      <Terms xmlns="http://schemas.microsoft.com/office/infopath/2007/PartnerControls"/>
    </n612d9597dc7466f957352ce79be86f3>
    <de843369fd944e548617ff527ab20376 xmlns="a46656d4-8850-49b3-aebd-68bd05f7f43d">
      <Terms xmlns="http://schemas.microsoft.com/office/infopath/2007/PartnerControls"/>
    </de843369fd944e548617ff527ab20376>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k78432f343bf4d9084fde36c1a7823b0 xmlns="a46656d4-8850-49b3-aebd-68bd05f7f43d">
      <Terms xmlns="http://schemas.microsoft.com/office/infopath/2007/PartnerControls"/>
    </k78432f343bf4d9084fde36c1a7823b0>
  </documentManagement>
</p:properties>
</file>

<file path=customXml/itemProps1.xml><?xml version="1.0" encoding="utf-8"?>
<ds:datastoreItem xmlns:ds="http://schemas.openxmlformats.org/officeDocument/2006/customXml" ds:itemID="{CB34420C-3F33-408B-8169-FF44C502182C}">
  <ds:schemaRefs>
    <ds:schemaRef ds:uri="http://schemas.microsoft.com/sharepoint/v3/contenttype/forms"/>
  </ds:schemaRefs>
</ds:datastoreItem>
</file>

<file path=customXml/itemProps2.xml><?xml version="1.0" encoding="utf-8"?>
<ds:datastoreItem xmlns:ds="http://schemas.openxmlformats.org/officeDocument/2006/customXml" ds:itemID="{D24719F1-0BC2-4A3C-87AE-33E2EE99DB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E1103F-02D1-4883-A4CA-A061B546D71E}">
  <ds:schemaRefs>
    <ds:schemaRef ds:uri="http://schemas.microsoft.com/office/infopath/2007/PartnerControls"/>
    <ds:schemaRef ds:uri="http://purl.org/dc/elements/1.1/"/>
    <ds:schemaRef ds:uri="http://schemas.microsoft.com/office/2006/metadata/properties"/>
    <ds:schemaRef ds:uri="a46656d4-8850-49b3-aebd-68bd05f7f43d"/>
    <ds:schemaRef ds:uri="http://www.w3.org/XML/1998/namespace"/>
    <ds:schemaRef ds:uri="http://purl.org/dc/terms/"/>
    <ds:schemaRef ds:uri="http://schemas.microsoft.com/office/2006/documentManagement/types"/>
    <ds:schemaRef ds:uri="http://schemas.openxmlformats.org/package/2006/metadata/core-properties"/>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10</vt:i4>
      </vt:variant>
      <vt:variant>
        <vt:lpstr>טווחים בעלי שם</vt:lpstr>
      </vt:variant>
      <vt:variant>
        <vt:i4>7</vt:i4>
      </vt:variant>
    </vt:vector>
  </HeadingPairs>
  <TitlesOfParts>
    <vt:vector size="17" baseType="lpstr">
      <vt:lpstr>אוכלוסייה ביישובים 2,000+</vt:lpstr>
      <vt:lpstr>טופס מידע</vt:lpstr>
      <vt:lpstr>נספח א</vt:lpstr>
      <vt:lpstr>נספח ג</vt:lpstr>
      <vt:lpstr>עמידה בתנאי סף</vt:lpstr>
      <vt:lpstr> ליווי גרעינים (1)</vt:lpstr>
      <vt:lpstr>הכשרות לחברי גרעין (2)</vt:lpstr>
      <vt:lpstr>ימי עיון (3)</vt:lpstr>
      <vt:lpstr>גיבוש גרעינים, פרסום ושיווק (4)</vt:lpstr>
      <vt:lpstr>פרויקט נוסף (5)</vt:lpstr>
      <vt:lpstr>BANK</vt:lpstr>
      <vt:lpstr>MACHOZ</vt:lpstr>
      <vt:lpstr>shem_bank</vt:lpstr>
      <vt:lpstr>shem_mispar</vt:lpstr>
      <vt:lpstr>shem_mispar2</vt:lpstr>
      <vt:lpstr>shem_snif</vt:lpstr>
      <vt:lpstr>SNIF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טפסי הגשה יזם - תמיכה בשכר ופעולות</dc:title>
  <dc:creator>Michal Gologorsky</dc:creator>
  <cp:lastModifiedBy>Orit Liner</cp:lastModifiedBy>
  <cp:lastPrinted>2016-09-05T17:40:53Z</cp:lastPrinted>
  <dcterms:created xsi:type="dcterms:W3CDTF">2014-10-27T08:08:49Z</dcterms:created>
  <dcterms:modified xsi:type="dcterms:W3CDTF">2025-04-01T08:51:19Z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0x0101005AE548B6610C0C4C84BD61013406698F</vt:lpwstr>
  </property>
  <property fmtid="{D5CDD505-2E9C-101B-9397-08002B2CF9AE}" pid="3" name="MMDFields">
    <vt:lpwstr/>
  </property>
  <property fmtid="{D5CDD505-2E9C-101B-9397-08002B2CF9AE}" pid="4" name="MMDUnitsName">
    <vt:lpwstr/>
  </property>
  <property fmtid="{D5CDD505-2E9C-101B-9397-08002B2CF9AE}" pid="5" name="MMDPageTypes">
    <vt:lpwstr/>
  </property>
  <property fmtid="{D5CDD505-2E9C-101B-9397-08002B2CF9AE}" pid="6" name="MMDTypes">
    <vt:lpwstr/>
  </property>
  <property fmtid="{D5CDD505-2E9C-101B-9397-08002B2CF9AE}" pid="7" name="MMDSubjects">
    <vt:lpwstr/>
  </property>
</Properties>
</file>