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 שירן שריקי\2024\חוק חופש המידע\"/>
    </mc:Choice>
  </mc:AlternateContent>
  <bookViews>
    <workbookView xWindow="0" yWindow="0" windowWidth="9570" windowHeight="5835"/>
  </bookViews>
  <sheets>
    <sheet name="רבעון 1 תקופה 04-06.24" sheetId="1" r:id="rId1"/>
    <sheet name="גיליון2" sheetId="2" state="hidden" r:id="rId2"/>
  </sheets>
  <definedNames>
    <definedName name="_xlnm._FilterDatabase" localSheetId="1" hidden="1">גיליון2!$A$1:$C$65</definedName>
    <definedName name="_xlnm._FilterDatabase" localSheetId="0" hidden="1">'רבעון 1 תקופה 04-06.24'!$B$4:$Q$67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E5" i="1"/>
  <c r="D5" i="1"/>
</calcChain>
</file>

<file path=xl/sharedStrings.xml><?xml version="1.0" encoding="utf-8"?>
<sst xmlns="http://schemas.openxmlformats.org/spreadsheetml/2006/main" count="713" uniqueCount="358">
  <si>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</si>
  <si>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</si>
  <si>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</si>
  <si>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</si>
  <si>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</si>
  <si>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</si>
  <si>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</si>
  <si>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</si>
  <si>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</si>
  <si>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</si>
  <si>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</si>
  <si>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</si>
  <si>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מערכות מידע</t>
  </si>
  <si>
    <t>ILS</t>
  </si>
  <si>
    <t>בנא"מ</t>
  </si>
  <si>
    <t>משאבי אנוש</t>
  </si>
  <si>
    <t>התפלה</t>
  </si>
  <si>
    <t>40001103</t>
  </si>
  <si>
    <t>510674039</t>
  </si>
  <si>
    <t>איכות מים</t>
  </si>
  <si>
    <t>אסדרה</t>
  </si>
  <si>
    <t>לשכה משפטית</t>
  </si>
  <si>
    <t>נקסטקום בע"מ</t>
  </si>
  <si>
    <t>40300312</t>
  </si>
  <si>
    <t>511687568</t>
  </si>
  <si>
    <t>פריט התחייבות</t>
  </si>
  <si>
    <t>41-30-01-19</t>
  </si>
  <si>
    <t>41-30-01-21</t>
  </si>
  <si>
    <t>73-30-01-05</t>
  </si>
  <si>
    <t>73-30-01-03</t>
  </si>
  <si>
    <t>41-30-01-10</t>
  </si>
  <si>
    <t>73-30-01-19</t>
  </si>
  <si>
    <t>41-30-01-20</t>
  </si>
  <si>
    <t>73-30-01-25</t>
  </si>
  <si>
    <t>תיאור תקנה תקציבית</t>
  </si>
  <si>
    <t>מס"ד</t>
  </si>
  <si>
    <t>שם תקנה</t>
  </si>
  <si>
    <t>שם חברה</t>
  </si>
  <si>
    <t>הרשות למים ולביוב</t>
  </si>
  <si>
    <t>מספר תקנה</t>
  </si>
  <si>
    <t>יתרת הזמנות נומינלית כולל מע"מ</t>
  </si>
  <si>
    <t>ערך הזמנה במט"מ</t>
  </si>
  <si>
    <t xml:space="preserve">הזמנות רגישות </t>
  </si>
  <si>
    <t>N</t>
  </si>
  <si>
    <t>42301573</t>
  </si>
  <si>
    <t>40004697</t>
  </si>
  <si>
    <t>דיפרינט מעבדת צילום בע"מ</t>
  </si>
  <si>
    <t>רמות מ.א. ניהול ותחזוקה (1993) בע"מ</t>
  </si>
  <si>
    <t>516307709</t>
  </si>
  <si>
    <t>511845497</t>
  </si>
  <si>
    <t>הוצאות תפעול</t>
  </si>
  <si>
    <t>פעולות מנהל וארגון</t>
  </si>
  <si>
    <t>ייעוץ ופעולות בנושא</t>
  </si>
  <si>
    <t>פיתוח ותחזוקת מערכות</t>
  </si>
  <si>
    <t>הדרכה ורווחה</t>
  </si>
  <si>
    <t>תכנון בקרה וייעוץ</t>
  </si>
  <si>
    <t>ייעוץ בקרה וליווי</t>
  </si>
  <si>
    <t>איכות מים- ניטור</t>
  </si>
  <si>
    <t>השתתפות במנהל רכב</t>
  </si>
  <si>
    <t>41-30-01-12</t>
  </si>
  <si>
    <t>מעדני אורי ובניו בע"מ</t>
  </si>
  <si>
    <t>לול טי.וי. בע"מ</t>
  </si>
  <si>
    <t>קרביץ )4791( בעמ</t>
  </si>
  <si>
    <t>מפעיל בע"מ</t>
  </si>
  <si>
    <t>נפש בנפש עלייה (ע"ר)</t>
  </si>
  <si>
    <t>מינהל הרכב הממשלתי</t>
  </si>
  <si>
    <t>לשכת העיתונות הממשלתית</t>
  </si>
  <si>
    <t>40242807</t>
  </si>
  <si>
    <t>41101636</t>
  </si>
  <si>
    <t>40001601</t>
  </si>
  <si>
    <t>10000193</t>
  </si>
  <si>
    <t>10000024</t>
  </si>
  <si>
    <t>511635799</t>
  </si>
  <si>
    <t>514858810</t>
  </si>
  <si>
    <t>520037631</t>
  </si>
  <si>
    <t>צפ"א</t>
  </si>
  <si>
    <t>כנרת</t>
  </si>
  <si>
    <t>חוק חופש המידע- רבעון 2 שנת 2024</t>
  </si>
  <si>
    <t>4502453490</t>
  </si>
  <si>
    <t>4502453499</t>
  </si>
  <si>
    <t>4502453549</t>
  </si>
  <si>
    <t>4502453596</t>
  </si>
  <si>
    <t>4502454061</t>
  </si>
  <si>
    <t>4502454162</t>
  </si>
  <si>
    <t>4502455282</t>
  </si>
  <si>
    <t>4502456085</t>
  </si>
  <si>
    <t>4502456188</t>
  </si>
  <si>
    <t>4502457428</t>
  </si>
  <si>
    <t>4502457519</t>
  </si>
  <si>
    <t>4502458090</t>
  </si>
  <si>
    <t>4502458174</t>
  </si>
  <si>
    <t>4502458666</t>
  </si>
  <si>
    <t>4502461219</t>
  </si>
  <si>
    <t>4502461226</t>
  </si>
  <si>
    <t>4502461439</t>
  </si>
  <si>
    <t>4502461601</t>
  </si>
  <si>
    <t>4502462178</t>
  </si>
  <si>
    <t>4502463127</t>
  </si>
  <si>
    <t>4502463396</t>
  </si>
  <si>
    <t>4502463476</t>
  </si>
  <si>
    <t>4502463789</t>
  </si>
  <si>
    <t>4502463824</t>
  </si>
  <si>
    <t>41-30-01-22</t>
  </si>
  <si>
    <t>חסכון במים הסברה</t>
  </si>
  <si>
    <t>4502464756</t>
  </si>
  <si>
    <t>4502466465</t>
  </si>
  <si>
    <t>4502466897</t>
  </si>
  <si>
    <t>4502467053</t>
  </si>
  <si>
    <t>4502467080</t>
  </si>
  <si>
    <t>4502467303</t>
  </si>
  <si>
    <t>4502468320</t>
  </si>
  <si>
    <t>4502468970</t>
  </si>
  <si>
    <t>4502469316</t>
  </si>
  <si>
    <t>4502469541</t>
  </si>
  <si>
    <t>4502469720</t>
  </si>
  <si>
    <t>4502470217</t>
  </si>
  <si>
    <t>4502470360</t>
  </si>
  <si>
    <t>4502470623</t>
  </si>
  <si>
    <t>4502471505</t>
  </si>
  <si>
    <t>4502472032</t>
  </si>
  <si>
    <t>4502472264</t>
  </si>
  <si>
    <t>4502472280</t>
  </si>
  <si>
    <t>73-30-01-23</t>
  </si>
  <si>
    <t>הנחה בתעריפי מים</t>
  </si>
  <si>
    <t>4502472395</t>
  </si>
  <si>
    <t>4502472528</t>
  </si>
  <si>
    <t>4502473829</t>
  </si>
  <si>
    <t>4502474086</t>
  </si>
  <si>
    <t>4502475094</t>
  </si>
  <si>
    <t>4502475347</t>
  </si>
  <si>
    <t>4502475536</t>
  </si>
  <si>
    <t>4502476652</t>
  </si>
  <si>
    <t>4502477032</t>
  </si>
  <si>
    <t>4502478100</t>
  </si>
  <si>
    <t>4502478832</t>
  </si>
  <si>
    <t>4502479040</t>
  </si>
  <si>
    <t>4502479243</t>
  </si>
  <si>
    <t>4502479289</t>
  </si>
  <si>
    <t>4502480515</t>
  </si>
  <si>
    <t>4502481034</t>
  </si>
  <si>
    <t>4502481054</t>
  </si>
  <si>
    <t>4502481076</t>
  </si>
  <si>
    <t>73-30-01-33</t>
  </si>
  <si>
    <t>פרוייקט תע"ש רמת השר</t>
  </si>
  <si>
    <t>4502481137</t>
  </si>
  <si>
    <t>4502481929</t>
  </si>
  <si>
    <t>4502482068</t>
  </si>
  <si>
    <t/>
  </si>
  <si>
    <t>40020001</t>
  </si>
  <si>
    <t>41963992</t>
  </si>
  <si>
    <t>40197902</t>
  </si>
  <si>
    <t>41372013</t>
  </si>
  <si>
    <t>40216333</t>
  </si>
  <si>
    <t>41060368</t>
  </si>
  <si>
    <t>40165047</t>
  </si>
  <si>
    <t>40226420</t>
  </si>
  <si>
    <t>41378633</t>
  </si>
  <si>
    <t>40486612</t>
  </si>
  <si>
    <t>40148003</t>
  </si>
  <si>
    <t>41399852</t>
  </si>
  <si>
    <t>40451867</t>
  </si>
  <si>
    <t>40006163</t>
  </si>
  <si>
    <t>42826486</t>
  </si>
  <si>
    <t>40011167</t>
  </si>
  <si>
    <t>40378066</t>
  </si>
  <si>
    <t>40358892</t>
  </si>
  <si>
    <t>40001041</t>
  </si>
  <si>
    <t>40010572</t>
  </si>
  <si>
    <t>41645224</t>
  </si>
  <si>
    <t>40001077</t>
  </si>
  <si>
    <t>40484616</t>
  </si>
  <si>
    <t>40011978</t>
  </si>
  <si>
    <t>41376598</t>
  </si>
  <si>
    <t>40007145</t>
  </si>
  <si>
    <t>42304375</t>
  </si>
  <si>
    <t>40532479</t>
  </si>
  <si>
    <t>40478728</t>
  </si>
  <si>
    <t>40004770</t>
  </si>
  <si>
    <t>41107306</t>
  </si>
  <si>
    <t>41046624</t>
  </si>
  <si>
    <t>42415516</t>
  </si>
  <si>
    <t>40010597</t>
  </si>
  <si>
    <t>42407897</t>
  </si>
  <si>
    <t>41101386</t>
  </si>
  <si>
    <t>10000021</t>
  </si>
  <si>
    <t>42489249</t>
  </si>
  <si>
    <t>40445380</t>
  </si>
  <si>
    <t>41082098</t>
  </si>
  <si>
    <t>42497716</t>
  </si>
  <si>
    <t>40996076</t>
  </si>
  <si>
    <t>40188246</t>
  </si>
  <si>
    <t>40010578</t>
  </si>
  <si>
    <t>40004338</t>
  </si>
  <si>
    <t>41584332</t>
  </si>
  <si>
    <t>40004279</t>
  </si>
  <si>
    <t xml:space="preserve"> השלמת ציוד משרדי לשנת 2024</t>
  </si>
  <si>
    <t>גבירצמן חיים</t>
  </si>
  <si>
    <t>עובדיה אורון</t>
  </si>
  <si>
    <t>פלמור הרץ אמי אסתר מיכל</t>
  </si>
  <si>
    <t>ש.י.ק. מבנים בגליל בע"מ</t>
  </si>
  <si>
    <t>ניב יובל</t>
  </si>
  <si>
    <t>דליס מגשי אירוח בע"מ</t>
  </si>
  <si>
    <t>דונטלו אמצעי קד"מ בע"מ</t>
  </si>
  <si>
    <t>פארק אריאל שרון בע"מ (חל"צ)</t>
  </si>
  <si>
    <t>גרינבאום איריס</t>
  </si>
  <si>
    <t>מירטק סטודיוגרף בע"מ</t>
  </si>
  <si>
    <t>חשמל קור פ.ז. בע"מ</t>
  </si>
  <si>
    <t>יחיאלי נילי</t>
  </si>
  <si>
    <t>זיו אברהם</t>
  </si>
  <si>
    <t>שפיר הנדסה אזרחית וימית בע"מ</t>
  </si>
  <si>
    <t>מטלון אבי</t>
  </si>
  <si>
    <t>קיבוץ זיקים</t>
  </si>
  <si>
    <t>מרכז מנחם בגין לחקר המאבק הציוני</t>
  </si>
  <si>
    <t>אקו - סטרים בע"מ</t>
  </si>
  <si>
    <t>סלם יעקב ובניו )5991( בע"מ</t>
  </si>
  <si>
    <t>גסטטנרטק בע"מ</t>
  </si>
  <si>
    <t>אדן טכנולוגיה ויעוץ כלכלי בע"מ</t>
  </si>
  <si>
    <t>סימון- וקסלר, שפירר, מעוז</t>
  </si>
  <si>
    <t>חקר ימים ואגמים לישראל בעמ</t>
  </si>
  <si>
    <t>א - ת ייעוץ כלכלי וניהול עסקי בע"מ</t>
  </si>
  <si>
    <t>ארכיב 2000 בע"מ</t>
  </si>
  <si>
    <t>פורמט הנדסה אזרחית בע"מ</t>
  </si>
  <si>
    <t>אברא טכנולוגיות מידע בע"מ</t>
  </si>
  <si>
    <t>אמזון ווב סרביסס אימאה סארל</t>
  </si>
  <si>
    <t>זיפקום תקשורת בע"מ</t>
  </si>
  <si>
    <t>א. ביסקוטי בע"מ</t>
  </si>
  <si>
    <t>בזק בינלאומי בע"מ</t>
  </si>
  <si>
    <t>יעול שכיר מחקר ופיתוח בע"מ</t>
  </si>
  <si>
    <t>מערכות בטיחות ג.י. בע"מ</t>
  </si>
  <si>
    <t>מורד אייל</t>
  </si>
  <si>
    <t>מטאו - טק שירותים מטאורולוגיים בע"מ</t>
  </si>
  <si>
    <t>ח.ן טרסטקו בע"מ</t>
  </si>
  <si>
    <t>SILVER SHADOW ADVANCED SECURITY SYS</t>
  </si>
  <si>
    <t>לשכת הפירסום הממשלתי</t>
  </si>
  <si>
    <t>חוויה מתוקה בע"מ</t>
  </si>
  <si>
    <t>פרטנר פתרונות תקשורת נייחים שותפות</t>
  </si>
  <si>
    <t>מנצור ארז</t>
  </si>
  <si>
    <t>קבוצת נקר טכנולוגיות למידה בע"מ</t>
  </si>
  <si>
    <t>פיין רם</t>
  </si>
  <si>
    <t>הסעות מוני סיטון בע"מ</t>
  </si>
  <si>
    <t>רונלי טכנולוגיות )8891( בע"מ</t>
  </si>
  <si>
    <t>דפוס ציון בע"מ</t>
  </si>
  <si>
    <t>י.א. מחנאות בע"מ</t>
  </si>
  <si>
    <t xml:space="preserve"> תרמיל מיועד לנשיאת ציוד ומחשב לעבודות בשטח ובמשרד</t>
  </si>
  <si>
    <t>סיסטמטיקס בע"מ</t>
  </si>
  <si>
    <t>054856570</t>
  </si>
  <si>
    <t>031713761</t>
  </si>
  <si>
    <t>059644740</t>
  </si>
  <si>
    <t>511589129</t>
  </si>
  <si>
    <t>022091235</t>
  </si>
  <si>
    <t>515079945</t>
  </si>
  <si>
    <t>512141466</t>
  </si>
  <si>
    <t>031797699</t>
  </si>
  <si>
    <t>511934218</t>
  </si>
  <si>
    <t>512324021</t>
  </si>
  <si>
    <t>054731195</t>
  </si>
  <si>
    <t>010529113</t>
  </si>
  <si>
    <t>510500242</t>
  </si>
  <si>
    <t>037543709</t>
  </si>
  <si>
    <t>570006296</t>
  </si>
  <si>
    <t>513950279</t>
  </si>
  <si>
    <t>512090119</t>
  </si>
  <si>
    <t>510041692</t>
  </si>
  <si>
    <t>511309957</t>
  </si>
  <si>
    <t>540282936</t>
  </si>
  <si>
    <t>514524834</t>
  </si>
  <si>
    <t>511763963</t>
  </si>
  <si>
    <t>515125029</t>
  </si>
  <si>
    <t>512512468</t>
  </si>
  <si>
    <t>560034407</t>
  </si>
  <si>
    <t>512781790</t>
  </si>
  <si>
    <t>513707752</t>
  </si>
  <si>
    <t>512133729</t>
  </si>
  <si>
    <t>514129717</t>
  </si>
  <si>
    <t>514954635</t>
  </si>
  <si>
    <t>025669912</t>
  </si>
  <si>
    <t>511386609</t>
  </si>
  <si>
    <t>516556016</t>
  </si>
  <si>
    <t>512149469</t>
  </si>
  <si>
    <t>516728078</t>
  </si>
  <si>
    <t>550223549</t>
  </si>
  <si>
    <t>029415197</t>
  </si>
  <si>
    <t>516736337</t>
  </si>
  <si>
    <t>056738248</t>
  </si>
  <si>
    <t>511011140</t>
  </si>
  <si>
    <t>511322125</t>
  </si>
  <si>
    <t>511013617</t>
  </si>
  <si>
    <t>513114769</t>
  </si>
  <si>
    <t>510826803</t>
  </si>
  <si>
    <t>כלכלה</t>
  </si>
  <si>
    <t>פיתוח</t>
  </si>
  <si>
    <t>ליאור שמש</t>
  </si>
  <si>
    <t>דוברות</t>
  </si>
  <si>
    <t>אסטרטגיה</t>
  </si>
  <si>
    <t>הידרולוגי</t>
  </si>
  <si>
    <t>רכש</t>
  </si>
  <si>
    <t>בנאמ</t>
  </si>
  <si>
    <t xml:space="preserve"> הזמנת טונר למכונה מספר H65195 </t>
  </si>
  <si>
    <t xml:space="preserve"> הרצאה במסגרת קורס משאבי מים </t>
  </si>
  <si>
    <t xml:space="preserve"> הרמת כוסית לחג הפסח, טקס מצטיינים</t>
  </si>
  <si>
    <t xml:space="preserve"> תמונות לצח"ר </t>
  </si>
  <si>
    <t xml:space="preserve"> מזגן 1 כ"ס עבור חדר 3 WeWork בית דגן הידרומטריה </t>
  </si>
  <si>
    <t xml:space="preserve"> הרצאה במסגרת כנס שיוויון וגיוון </t>
  </si>
  <si>
    <t xml:space="preserve"> רכישת סולר לחירום 7/10/23 לגנרטור בצח"ר </t>
  </si>
  <si>
    <t xml:space="preserve"> הרצאה "השירים בעקבות הסיפורים" יום הזכרון 2024 </t>
  </si>
  <si>
    <t xml:space="preserve"> כיבוד קל לבוקר כנס מומחים 2024 </t>
  </si>
  <si>
    <t xml:space="preserve"> רכישת שושנות דגלים + 2 דגלים ישראל + 2 דגלים</t>
  </si>
  <si>
    <t xml:space="preserve"> כנס מומחים 2024 </t>
  </si>
  <si>
    <t xml:space="preserve"> הפעלה ל happy  hour לכבוד חג שבועות </t>
  </si>
  <si>
    <t xml:space="preserve"> שילוט לחדרים עבור הרחבת מבנה בצח"ר ראש פינה</t>
  </si>
  <si>
    <t xml:space="preserve"> שינוי מיקום מזגן בחלל הגדול של מחסן הידרומטריה</t>
  </si>
  <si>
    <t xml:space="preserve"> ייעוץ ארגונימי- הדרכה </t>
  </si>
  <si>
    <t xml:space="preserve"> השלמת מלאי מחסן של כספות והדומים בשנת 2024 </t>
  </si>
  <si>
    <t xml:space="preserve"> עבודות גינון במכון להנדסה חקלאית</t>
  </si>
  <si>
    <t xml:space="preserve"> רכישת מדבקות למחצית שניה 2024 </t>
  </si>
  <si>
    <t xml:space="preserve"> מלוי גז במזגן בברקן (צפ"א) </t>
  </si>
  <si>
    <t xml:space="preserve"> אירוח בבית עלמי קיבוץ זיקים להנהלה בכירה </t>
  </si>
  <si>
    <t xml:space="preserve"> השלמת מוצרי קפה עבור עובדי רשות המים</t>
  </si>
  <si>
    <t xml:space="preserve"> סיור עובדים מצטיינים 2024 </t>
  </si>
  <si>
    <t xml:space="preserve"> גישור בתיק מי גולן</t>
  </si>
  <si>
    <t xml:space="preserve"> הזמנת גזים למעבדת רשות המים </t>
  </si>
  <si>
    <t xml:space="preserve"> מכונת צילום אשר מוצבת בחטיבת תשתיות </t>
  </si>
  <si>
    <t xml:space="preserve"> כיבוד לישיבות מועצה ומשלחות לחו"ל </t>
  </si>
  <si>
    <t xml:space="preserve"> ייעוץ משפטי להכנת מכרז בינלאומי</t>
  </si>
  <si>
    <t xml:space="preserve"> יעוץ משפטי להכנת מכרז בינלאומי</t>
  </si>
  <si>
    <t xml:space="preserve"> יום עיון כנרת ,אחוזת אוהלו </t>
  </si>
  <si>
    <t xml:space="preserve"> הזמנה עבור שירותי ייעוץ טכנו כלכלי </t>
  </si>
  <si>
    <t xml:space="preserve"> ארכיב 2000 - שירותי גניזה (ספק זוכה חשכ"ל)</t>
  </si>
  <si>
    <t xml:space="preserve"> רכישת שני רחפנים עבור יחידת צפ"א </t>
  </si>
  <si>
    <t xml:space="preserve"> תחום תאגידים- לייעוץ, ליווי, מעקב ובקרה הנדסית</t>
  </si>
  <si>
    <t xml:space="preserve"> בנק שעות לטובת הקמה והטמעה לרישוי MONDAY </t>
  </si>
  <si>
    <t xml:space="preserve"> שירותי ענן </t>
  </si>
  <si>
    <t xml:space="preserve"> תצורה 2.9 - מחשב נייד 14" מתקדם רכישת מטענים </t>
  </si>
  <si>
    <t xml:space="preserve"> ארוחת צהריים בכנס מומחים 2024 </t>
  </si>
  <si>
    <t xml:space="preserve"> התקשרות סל אל מול לשכת העיתונות הממשלתית </t>
  </si>
  <si>
    <t xml:space="preserve"> שירותי יעוץ פדגוגי </t>
  </si>
  <si>
    <t xml:space="preserve"> בדיקת ציוד תיקי עבודה בגובה בהתאם לתקנות יצרן </t>
  </si>
  <si>
    <t xml:space="preserve"> ביקורת והחלפת מטפים (בהתאם לצורך) </t>
  </si>
  <si>
    <t xml:space="preserve"> הרחבת רישיונות פתרון הלבנה OPSWAT </t>
  </si>
  <si>
    <t xml:space="preserve"> תקשורת לתחנות משדרות </t>
  </si>
  <si>
    <t xml:space="preserve"> מתן שירותי בקרה על ספקי המים בנושאי אמות מידה לשירות</t>
  </si>
  <si>
    <t xml:space="preserve"> רכישת נשקים ארוכים</t>
  </si>
  <si>
    <t>פרסום מודעות לציבור</t>
  </si>
  <si>
    <t xml:space="preserve"> הרחבה בגין מתן ייעוץ וליווי, מעקב וברה הנדסית</t>
  </si>
  <si>
    <t xml:space="preserve"> עמדת פיצה בטאבון לשבועות 2024 </t>
  </si>
  <si>
    <t xml:space="preserve"> אספקת שירותי תקשורת קווית נייחת </t>
  </si>
  <si>
    <t xml:space="preserve"> ביצוע תיקוני בטון בתחנה הידרומטרית נחל עקרון </t>
  </si>
  <si>
    <t xml:space="preserve"> תשלום מענק כספי חד פעמי לעובדי קבלני שירותים </t>
  </si>
  <si>
    <t xml:space="preserve"> הפקת לומדת בטיחות עבור עובקי רשות המים. ע</t>
  </si>
  <si>
    <t xml:space="preserve"> הזמנה לשי עבור העובדים חג שבועות </t>
  </si>
  <si>
    <t xml:space="preserve"> סיור הנהלה לדרום</t>
  </si>
  <si>
    <t xml:space="preserve"> מתקני התפלה אשדוד ואשקלון </t>
  </si>
  <si>
    <t xml:space="preserve"> הפעת רחפנים לאגף פיקוח ואכיפה ברשות המים</t>
  </si>
  <si>
    <t xml:space="preserve"> רכישה והתקנה של מזגן עבור רשות המים </t>
  </si>
  <si>
    <t xml:space="preserve"> חידוש רשיונות matlab </t>
  </si>
  <si>
    <t xml:space="preserve"> אספקת מכשור הדרומטרי</t>
  </si>
  <si>
    <t xml:space="preserve"> הדפסת כרטיסי ביקור לעובדי רשות המים עפ"י הצורך </t>
  </si>
  <si>
    <t xml:space="preserve"> התקנת מיגון חלונות לטנדרים של רשות המים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</si>
</sst>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_ [$₪-40D]\ * #,##0.00_ ;_ [$₪-40D]\ * \-#,##0.00_ ;_ [$₪-40D]\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4" fontId="0" fillId="0" borderId="0" xfId="0" applyNumberFormat="1"/>
    <xf numFmtId="0" fontId="3" fillId="4" borderId="4" xfId="0" applyNumberFormat="1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" fontId="3" fillId="4" borderId="4" xfId="0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 applyAlignment="1">
      <alignment horizontal="center" vertical="center"/>
    </xf>
    <xf numFmtId="0" fontId="0" fillId="0" borderId="4" xfId="0" applyBorder="1"/>
    <xf numFmtId="0" fontId="0" fillId="0" borderId="4" xfId="0" applyNumberFormat="1" applyBorder="1"/>
    <xf numFmtId="0" fontId="0" fillId="0" borderId="4" xfId="0" applyBorder="1" applyAlignment="1">
      <alignment horizontal="center" vertical="center"/>
    </xf>
    <xf numFmtId="14" fontId="0" fillId="0" borderId="4" xfId="0" applyNumberFormat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3" borderId="3" xfId="1" applyNumberFormat="1" applyFont="1" applyFill="1" applyBorder="1"/>
    <xf numFmtId="169" fontId="0" fillId="0" borderId="4" xfId="0" applyNumberFormat="1" applyBorder="1"/>
    <xf numFmtId="0" fontId="0" fillId="0" borderId="4" xfId="0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rightToLeft="1" tabSelected="1" workbookViewId="0">
      <selection activeCell="N5" sqref="N5"/>
    </sheetView>
  </sheetViews>
  <sheetFormatPr defaultRowHeight="14.25" x14ac:dyDescent="0.2"/>
  <cols>
    <col min="1" max="1" width="4.875" bestFit="1" customWidth="1"/>
    <col min="2" max="2" width="13.5" style="8" bestFit="1" customWidth="1"/>
    <col min="3" max="3" width="14.5" bestFit="1" customWidth="1"/>
    <col min="4" max="4" width="10.875" customWidth="1"/>
    <col min="5" max="5" width="18.875" bestFit="1" customWidth="1"/>
    <col min="6" max="6" width="8.875" bestFit="1" customWidth="1"/>
    <col min="7" max="7" width="30" bestFit="1" customWidth="1"/>
    <col min="8" max="8" width="47.25" bestFit="1" customWidth="1"/>
    <col min="9" max="10" width="9.875" style="1" bestFit="1" customWidth="1"/>
    <col min="11" max="11" width="17" style="7" bestFit="1" customWidth="1"/>
    <col min="12" max="12" width="7.25" bestFit="1" customWidth="1"/>
    <col min="13" max="13" width="14.5" bestFit="1" customWidth="1"/>
    <col min="14" max="15" width="12.375" bestFit="1" customWidth="1"/>
    <col min="17" max="17" width="24" bestFit="1" customWidth="1"/>
    <col min="18" max="18" width="12.375" bestFit="1" customWidth="1"/>
  </cols>
  <sheetData>
    <row r="1" spans="1:19" x14ac:dyDescent="0.2">
      <c r="C1" s="10" t="s">
        <v>77</v>
      </c>
      <c r="D1" s="10"/>
      <c r="E1" s="10"/>
      <c r="F1" s="10"/>
      <c r="G1" s="10"/>
      <c r="H1" s="10"/>
      <c r="I1" s="10"/>
      <c r="J1" s="10"/>
      <c r="K1" s="10"/>
    </row>
    <row r="2" spans="1:19" x14ac:dyDescent="0.2">
      <c r="C2" s="10"/>
      <c r="D2" s="10"/>
      <c r="E2" s="10"/>
      <c r="F2" s="10"/>
      <c r="G2" s="10"/>
      <c r="H2" s="10"/>
      <c r="I2" s="10"/>
      <c r="J2" s="10"/>
      <c r="K2" s="10"/>
    </row>
    <row r="4" spans="1:19" s="5" customFormat="1" ht="75" x14ac:dyDescent="0.2">
      <c r="A4" s="2" t="s">
        <v>35</v>
      </c>
      <c r="B4" s="2" t="s">
        <v>0</v>
      </c>
      <c r="C4" s="3" t="s">
        <v>37</v>
      </c>
      <c r="D4" s="3" t="s">
        <v>39</v>
      </c>
      <c r="E4" s="3" t="s">
        <v>36</v>
      </c>
      <c r="F4" s="2" t="s">
        <v>8</v>
      </c>
      <c r="G4" s="2" t="s">
        <v>1</v>
      </c>
      <c r="H4" s="4" t="s">
        <v>2</v>
      </c>
      <c r="I4" s="2" t="s">
        <v>4</v>
      </c>
      <c r="J4" s="2" t="s">
        <v>5</v>
      </c>
      <c r="K4" s="6" t="s">
        <v>9</v>
      </c>
      <c r="L4" s="2" t="s">
        <v>10</v>
      </c>
      <c r="M4" s="2" t="s">
        <v>3</v>
      </c>
      <c r="N4" s="2" t="s">
        <v>7</v>
      </c>
      <c r="O4" s="2" t="s">
        <v>40</v>
      </c>
      <c r="P4" s="2" t="s">
        <v>6</v>
      </c>
      <c r="Q4" s="2" t="s">
        <v>41</v>
      </c>
      <c r="R4" s="2" t="s">
        <v>11</v>
      </c>
      <c r="S4" s="2" t="s">
        <v>42</v>
      </c>
    </row>
    <row r="5" spans="1:19" x14ac:dyDescent="0.2">
      <c r="A5" s="11">
        <v>1</v>
      </c>
      <c r="B5" s="11" t="s">
        <v>81</v>
      </c>
      <c r="C5" s="13" t="s">
        <v>38</v>
      </c>
      <c r="D5" s="12" t="str">
        <f>VLOOKUP(B5,גיליון2!$A$2:$C$65,2,FALSE)</f>
        <v>41-30-01-19</v>
      </c>
      <c r="E5" s="11" t="str">
        <f>VLOOKUP(B5,גיליון2!$A$2:$C$65,3,FALSE)</f>
        <v>פעולות מנהל וארגון</v>
      </c>
      <c r="F5" s="11" t="s">
        <v>69</v>
      </c>
      <c r="G5" s="11" t="s">
        <v>63</v>
      </c>
      <c r="H5" s="11" t="s">
        <v>297</v>
      </c>
      <c r="I5" s="14">
        <v>45384</v>
      </c>
      <c r="J5" s="14">
        <v>45504</v>
      </c>
      <c r="K5" s="20" t="s">
        <v>74</v>
      </c>
      <c r="L5" s="11" t="s">
        <v>13</v>
      </c>
      <c r="M5" s="19">
        <v>692.01</v>
      </c>
      <c r="N5" s="19">
        <v>700.78</v>
      </c>
      <c r="O5" s="11">
        <v>0</v>
      </c>
      <c r="P5" s="11" t="s">
        <v>14</v>
      </c>
      <c r="Q5" s="11">
        <v>692.01</v>
      </c>
      <c r="R5" s="11">
        <v>692.01</v>
      </c>
      <c r="S5" s="11" t="s">
        <v>43</v>
      </c>
    </row>
    <row r="6" spans="1:19" x14ac:dyDescent="0.2">
      <c r="A6" s="11">
        <v>2</v>
      </c>
      <c r="B6" s="11" t="s">
        <v>78</v>
      </c>
      <c r="C6" s="13"/>
      <c r="D6" s="12" t="s">
        <v>26</v>
      </c>
      <c r="E6" s="11" t="s">
        <v>51</v>
      </c>
      <c r="F6" s="11" t="s">
        <v>17</v>
      </c>
      <c r="G6" s="11" t="s">
        <v>62</v>
      </c>
      <c r="H6" s="11" t="s">
        <v>195</v>
      </c>
      <c r="I6" s="14">
        <v>45384</v>
      </c>
      <c r="J6" s="14">
        <v>45412</v>
      </c>
      <c r="K6" s="20" t="s">
        <v>18</v>
      </c>
      <c r="L6" s="11" t="s">
        <v>13</v>
      </c>
      <c r="M6" s="19">
        <v>2649.23</v>
      </c>
      <c r="N6" s="19">
        <v>2951.7</v>
      </c>
      <c r="O6" s="11">
        <v>0</v>
      </c>
      <c r="P6" s="11" t="s">
        <v>14</v>
      </c>
      <c r="Q6" s="11">
        <v>2649.23</v>
      </c>
      <c r="R6" s="11">
        <v>2649.23</v>
      </c>
      <c r="S6" s="11" t="s">
        <v>43</v>
      </c>
    </row>
    <row r="7" spans="1:19" x14ac:dyDescent="0.2">
      <c r="A7" s="11">
        <v>3</v>
      </c>
      <c r="B7" s="11" t="s">
        <v>80</v>
      </c>
      <c r="C7" s="13"/>
      <c r="D7" s="12" t="str">
        <f>VLOOKUP(B7,גיליון2!$A$2:$C$65,2,FALSE)</f>
        <v>41-30-01-20</v>
      </c>
      <c r="E7" s="11" t="str">
        <f>VLOOKUP(B7,גיליון2!$A$2:$C$65,3,FALSE)</f>
        <v>הדרכה ורווחה</v>
      </c>
      <c r="F7" s="11" t="s">
        <v>148</v>
      </c>
      <c r="G7" s="11" t="s">
        <v>196</v>
      </c>
      <c r="H7" s="11" t="s">
        <v>298</v>
      </c>
      <c r="I7" s="14">
        <v>45400</v>
      </c>
      <c r="J7" s="14">
        <v>45400</v>
      </c>
      <c r="K7" s="20" t="s">
        <v>245</v>
      </c>
      <c r="L7" s="11" t="s">
        <v>13</v>
      </c>
      <c r="M7" s="19">
        <v>4212</v>
      </c>
      <c r="N7" s="19">
        <v>4212</v>
      </c>
      <c r="O7" s="11">
        <v>0</v>
      </c>
      <c r="P7" s="11" t="s">
        <v>15</v>
      </c>
      <c r="Q7" s="11">
        <v>4212</v>
      </c>
      <c r="R7" s="11">
        <v>4212</v>
      </c>
      <c r="S7" s="11" t="s">
        <v>43</v>
      </c>
    </row>
    <row r="8" spans="1:19" x14ac:dyDescent="0.2">
      <c r="A8" s="11">
        <v>4</v>
      </c>
      <c r="B8" s="11" t="s">
        <v>82</v>
      </c>
      <c r="C8" s="13"/>
      <c r="D8" s="12" t="str">
        <f>VLOOKUP(B8,גיליון2!$A$2:$C$65,2,FALSE)</f>
        <v>41-30-01-20</v>
      </c>
      <c r="E8" s="11" t="str">
        <f>VLOOKUP(B8,גיליון2!$A$2:$C$65,3,FALSE)</f>
        <v>הדרכה ורווחה</v>
      </c>
      <c r="F8" s="11">
        <v>41512263</v>
      </c>
      <c r="G8" s="11" t="s">
        <v>64</v>
      </c>
      <c r="H8" s="11" t="s">
        <v>299</v>
      </c>
      <c r="I8" s="14">
        <v>45397</v>
      </c>
      <c r="J8" s="14">
        <v>45397</v>
      </c>
      <c r="K8" s="20">
        <v>580544120</v>
      </c>
      <c r="L8" s="11" t="s">
        <v>13</v>
      </c>
      <c r="M8" s="19">
        <v>3450</v>
      </c>
      <c r="N8" s="19">
        <v>3450</v>
      </c>
      <c r="O8" s="11">
        <v>0</v>
      </c>
      <c r="P8" s="11" t="s">
        <v>15</v>
      </c>
      <c r="Q8" s="11">
        <v>3450</v>
      </c>
      <c r="R8" s="11">
        <v>3450</v>
      </c>
      <c r="S8" s="11" t="s">
        <v>43</v>
      </c>
    </row>
    <row r="9" spans="1:19" x14ac:dyDescent="0.2">
      <c r="A9" s="11">
        <v>5</v>
      </c>
      <c r="B9" s="11" t="s">
        <v>84</v>
      </c>
      <c r="C9" s="13"/>
      <c r="D9" s="12" t="str">
        <f>VLOOKUP(B9,גיליון2!$A$2:$C$65,2,FALSE)</f>
        <v>41-30-01-19</v>
      </c>
      <c r="E9" s="11" t="str">
        <f>VLOOKUP(B9,גיליון2!$A$2:$C$65,3,FALSE)</f>
        <v>פעולות מנהל וארגון</v>
      </c>
      <c r="F9" s="11" t="s">
        <v>44</v>
      </c>
      <c r="G9" s="11" t="s">
        <v>46</v>
      </c>
      <c r="H9" s="11" t="s">
        <v>300</v>
      </c>
      <c r="I9" s="14">
        <v>45389</v>
      </c>
      <c r="J9" s="14">
        <v>45504</v>
      </c>
      <c r="K9" s="20" t="s">
        <v>48</v>
      </c>
      <c r="L9" s="11" t="s">
        <v>13</v>
      </c>
      <c r="M9" s="19">
        <v>2272.4299999999998</v>
      </c>
      <c r="N9" s="19">
        <v>2272.4299999999998</v>
      </c>
      <c r="O9" s="11">
        <v>0</v>
      </c>
      <c r="P9" s="11" t="s">
        <v>14</v>
      </c>
      <c r="Q9" s="11">
        <v>2272.4299999999998</v>
      </c>
      <c r="R9" s="11">
        <v>2272.4299999999998</v>
      </c>
      <c r="S9" s="11" t="s">
        <v>43</v>
      </c>
    </row>
    <row r="10" spans="1:19" x14ac:dyDescent="0.2">
      <c r="A10" s="11">
        <v>6</v>
      </c>
      <c r="B10" s="11" t="s">
        <v>87</v>
      </c>
      <c r="C10" s="13"/>
      <c r="D10" s="12" t="str">
        <f>VLOOKUP(B10,גיליון2!$A$2:$C$65,2,FALSE)</f>
        <v>41-30-01-10</v>
      </c>
      <c r="E10" s="11" t="str">
        <f>VLOOKUP(B10,גיליון2!$A$2:$C$65,3,FALSE)</f>
        <v>הוצאות תפעול</v>
      </c>
      <c r="F10" s="11" t="s">
        <v>149</v>
      </c>
      <c r="G10" s="11" t="s">
        <v>197</v>
      </c>
      <c r="H10" s="11" t="s">
        <v>301</v>
      </c>
      <c r="I10" s="14">
        <v>45393</v>
      </c>
      <c r="J10" s="14">
        <v>45473</v>
      </c>
      <c r="K10" s="20" t="s">
        <v>246</v>
      </c>
      <c r="L10" s="11" t="s">
        <v>13</v>
      </c>
      <c r="M10" s="19">
        <v>2340</v>
      </c>
      <c r="N10" s="19">
        <v>2340</v>
      </c>
      <c r="O10" s="11">
        <v>0</v>
      </c>
      <c r="P10" s="11" t="s">
        <v>14</v>
      </c>
      <c r="Q10" s="11">
        <v>2340</v>
      </c>
      <c r="R10" s="11">
        <v>2340</v>
      </c>
      <c r="S10" s="11" t="s">
        <v>43</v>
      </c>
    </row>
    <row r="11" spans="1:19" x14ac:dyDescent="0.2">
      <c r="A11" s="11">
        <v>7</v>
      </c>
      <c r="B11" s="11" t="s">
        <v>89</v>
      </c>
      <c r="C11" s="13"/>
      <c r="D11" s="12" t="str">
        <f>VLOOKUP(B11,גיליון2!$A$2:$C$65,2,FALSE)</f>
        <v>41-30-01-20</v>
      </c>
      <c r="E11" s="11" t="str">
        <f>VLOOKUP(B11,גיליון2!$A$2:$C$65,3,FALSE)</f>
        <v>הדרכה ורווחה</v>
      </c>
      <c r="F11" s="11" t="s">
        <v>150</v>
      </c>
      <c r="G11" s="11" t="s">
        <v>198</v>
      </c>
      <c r="H11" s="11" t="s">
        <v>302</v>
      </c>
      <c r="I11" s="14">
        <v>45397</v>
      </c>
      <c r="J11" s="14">
        <v>45397</v>
      </c>
      <c r="K11" s="20" t="s">
        <v>247</v>
      </c>
      <c r="L11" s="11" t="s">
        <v>13</v>
      </c>
      <c r="M11" s="19">
        <v>4000.11</v>
      </c>
      <c r="N11" s="19">
        <v>4000.11</v>
      </c>
      <c r="O11" s="11">
        <v>0</v>
      </c>
      <c r="P11" s="11" t="s">
        <v>15</v>
      </c>
      <c r="Q11" s="11">
        <v>4000.11</v>
      </c>
      <c r="R11" s="11">
        <v>4000.11</v>
      </c>
      <c r="S11" s="11" t="s">
        <v>43</v>
      </c>
    </row>
    <row r="12" spans="1:19" x14ac:dyDescent="0.2">
      <c r="A12" s="11">
        <v>8</v>
      </c>
      <c r="B12" s="11" t="s">
        <v>90</v>
      </c>
      <c r="C12" s="13"/>
      <c r="D12" s="12" t="str">
        <f>VLOOKUP(B12,גיליון2!$A$2:$C$65,2,FALSE)</f>
        <v>41-30-01-10</v>
      </c>
      <c r="E12" s="11" t="str">
        <f>VLOOKUP(B12,גיליון2!$A$2:$C$65,3,FALSE)</f>
        <v>הוצאות תפעול</v>
      </c>
      <c r="F12" s="11" t="s">
        <v>151</v>
      </c>
      <c r="G12" s="11" t="s">
        <v>199</v>
      </c>
      <c r="H12" s="11" t="s">
        <v>303</v>
      </c>
      <c r="I12" s="14">
        <v>45210</v>
      </c>
      <c r="J12" s="14">
        <v>45412</v>
      </c>
      <c r="K12" s="20" t="s">
        <v>248</v>
      </c>
      <c r="L12" s="11" t="s">
        <v>13</v>
      </c>
      <c r="M12" s="19">
        <v>363</v>
      </c>
      <c r="N12" s="19">
        <v>363</v>
      </c>
      <c r="O12" s="11">
        <v>0</v>
      </c>
      <c r="P12" s="11" t="s">
        <v>14</v>
      </c>
      <c r="Q12" s="11">
        <v>363</v>
      </c>
      <c r="R12" s="11">
        <v>363</v>
      </c>
      <c r="S12" s="11" t="s">
        <v>43</v>
      </c>
    </row>
    <row r="13" spans="1:19" x14ac:dyDescent="0.2">
      <c r="A13" s="11">
        <v>9</v>
      </c>
      <c r="B13" s="11" t="s">
        <v>96</v>
      </c>
      <c r="C13" s="13"/>
      <c r="D13" s="12" t="str">
        <f>VLOOKUP(B13,גיליון2!$A$2:$C$65,2,FALSE)</f>
        <v>41-30-01-20</v>
      </c>
      <c r="E13" s="11" t="str">
        <f>VLOOKUP(B13,גיליון2!$A$2:$C$65,3,FALSE)</f>
        <v>הדרכה ורווחה</v>
      </c>
      <c r="F13" s="11" t="s">
        <v>152</v>
      </c>
      <c r="G13" s="11" t="s">
        <v>200</v>
      </c>
      <c r="H13" s="11" t="s">
        <v>304</v>
      </c>
      <c r="I13" s="14">
        <v>45417</v>
      </c>
      <c r="J13" s="14">
        <v>45417</v>
      </c>
      <c r="K13" s="20" t="s">
        <v>249</v>
      </c>
      <c r="L13" s="11" t="s">
        <v>13</v>
      </c>
      <c r="M13" s="19">
        <v>1500</v>
      </c>
      <c r="N13" s="19">
        <v>1500</v>
      </c>
      <c r="O13" s="11">
        <v>0</v>
      </c>
      <c r="P13" s="11" t="s">
        <v>15</v>
      </c>
      <c r="Q13" s="11">
        <v>1500</v>
      </c>
      <c r="R13" s="11">
        <v>1500</v>
      </c>
      <c r="S13" s="11" t="s">
        <v>43</v>
      </c>
    </row>
    <row r="14" spans="1:19" x14ac:dyDescent="0.2">
      <c r="A14" s="11">
        <v>10</v>
      </c>
      <c r="B14" s="11" t="s">
        <v>99</v>
      </c>
      <c r="C14" s="13"/>
      <c r="D14" s="12" t="str">
        <f>VLOOKUP(B14,גיליון2!$A$2:$C$65,2,FALSE)</f>
        <v>41-30-01-20</v>
      </c>
      <c r="E14" s="11" t="str">
        <f>VLOOKUP(B14,גיליון2!$A$2:$C$65,3,FALSE)</f>
        <v>הדרכה ורווחה</v>
      </c>
      <c r="F14" s="11" t="s">
        <v>153</v>
      </c>
      <c r="G14" s="11" t="s">
        <v>201</v>
      </c>
      <c r="H14" s="11" t="s">
        <v>305</v>
      </c>
      <c r="I14" s="14">
        <v>45441</v>
      </c>
      <c r="J14" s="14">
        <v>45441</v>
      </c>
      <c r="K14" s="20" t="s">
        <v>250</v>
      </c>
      <c r="L14" s="11" t="s">
        <v>13</v>
      </c>
      <c r="M14" s="19">
        <v>3393</v>
      </c>
      <c r="N14" s="19">
        <v>3393</v>
      </c>
      <c r="O14" s="11">
        <v>0</v>
      </c>
      <c r="P14" s="11" t="s">
        <v>15</v>
      </c>
      <c r="Q14" s="11">
        <v>3393</v>
      </c>
      <c r="R14" s="11">
        <v>3393</v>
      </c>
      <c r="S14" s="11" t="s">
        <v>43</v>
      </c>
    </row>
    <row r="15" spans="1:19" x14ac:dyDescent="0.2">
      <c r="A15" s="11">
        <v>11</v>
      </c>
      <c r="B15" s="11" t="s">
        <v>104</v>
      </c>
      <c r="C15" s="13"/>
      <c r="D15" s="12" t="str">
        <f>VLOOKUP(B15,גיליון2!$A$2:$C$65,2,FALSE)</f>
        <v>41-30-01-19</v>
      </c>
      <c r="E15" s="11" t="str">
        <f>VLOOKUP(B15,גיליון2!$A$2:$C$65,3,FALSE)</f>
        <v>פעולות מנהל וארגון</v>
      </c>
      <c r="F15" s="11" t="s">
        <v>154</v>
      </c>
      <c r="G15" s="11" t="s">
        <v>202</v>
      </c>
      <c r="H15" s="11" t="s">
        <v>306</v>
      </c>
      <c r="I15" s="14">
        <v>45424</v>
      </c>
      <c r="J15" s="14">
        <v>45473</v>
      </c>
      <c r="K15" s="20" t="s">
        <v>251</v>
      </c>
      <c r="L15" s="11" t="s">
        <v>13</v>
      </c>
      <c r="M15" s="19">
        <v>1361.88</v>
      </c>
      <c r="N15" s="19">
        <v>1361.88</v>
      </c>
      <c r="O15" s="11">
        <v>0</v>
      </c>
      <c r="P15" s="11" t="s">
        <v>14</v>
      </c>
      <c r="Q15" s="11">
        <v>1361.88</v>
      </c>
      <c r="R15" s="11">
        <v>1361.88</v>
      </c>
      <c r="S15" s="11" t="s">
        <v>43</v>
      </c>
    </row>
    <row r="16" spans="1:19" x14ac:dyDescent="0.2">
      <c r="A16" s="11">
        <v>12</v>
      </c>
      <c r="B16" s="11" t="s">
        <v>105</v>
      </c>
      <c r="C16" s="13"/>
      <c r="D16" s="12" t="str">
        <f>VLOOKUP(B16,גיליון2!$A$2:$C$65,2,FALSE)</f>
        <v>41-30-01-20</v>
      </c>
      <c r="E16" s="11" t="str">
        <f>VLOOKUP(B16,גיליון2!$A$2:$C$65,3,FALSE)</f>
        <v>הדרכה ורווחה</v>
      </c>
      <c r="F16" s="11" t="s">
        <v>155</v>
      </c>
      <c r="G16" s="11" t="s">
        <v>203</v>
      </c>
      <c r="H16" s="11" t="s">
        <v>307</v>
      </c>
      <c r="I16" s="14">
        <v>45441</v>
      </c>
      <c r="J16" s="14">
        <v>45441</v>
      </c>
      <c r="K16" s="20">
        <v>513837724</v>
      </c>
      <c r="L16" s="11" t="s">
        <v>13</v>
      </c>
      <c r="M16" s="19">
        <v>3510</v>
      </c>
      <c r="N16" s="19">
        <v>3510</v>
      </c>
      <c r="O16" s="11">
        <v>0</v>
      </c>
      <c r="P16" s="11" t="s">
        <v>15</v>
      </c>
      <c r="Q16" s="11">
        <v>3510</v>
      </c>
      <c r="R16" s="11">
        <v>3510</v>
      </c>
      <c r="S16" s="11" t="s">
        <v>43</v>
      </c>
    </row>
    <row r="17" spans="1:19" x14ac:dyDescent="0.2">
      <c r="A17" s="11">
        <v>14</v>
      </c>
      <c r="B17" s="11" t="s">
        <v>107</v>
      </c>
      <c r="C17" s="13"/>
      <c r="D17" s="12" t="str">
        <f>VLOOKUP(B17,גיליון2!$A$2:$C$65,2,FALSE)</f>
        <v>41-30-01-20</v>
      </c>
      <c r="E17" s="11" t="str">
        <f>VLOOKUP(B17,גיליון2!$A$2:$C$65,3,FALSE)</f>
        <v>הדרכה ורווחה</v>
      </c>
      <c r="F17" s="11" t="s">
        <v>156</v>
      </c>
      <c r="G17" s="11" t="s">
        <v>204</v>
      </c>
      <c r="H17" s="11" t="s">
        <v>308</v>
      </c>
      <c r="I17" s="14">
        <v>45466</v>
      </c>
      <c r="J17" s="14">
        <v>45466</v>
      </c>
      <c r="K17" s="20" t="s">
        <v>252</v>
      </c>
      <c r="L17" s="11" t="s">
        <v>13</v>
      </c>
      <c r="M17" s="19">
        <v>5382</v>
      </c>
      <c r="N17" s="19">
        <v>5382</v>
      </c>
      <c r="O17" s="11">
        <v>0</v>
      </c>
      <c r="P17" s="11" t="s">
        <v>15</v>
      </c>
      <c r="Q17" s="11">
        <v>5382</v>
      </c>
      <c r="R17" s="11">
        <v>5382</v>
      </c>
      <c r="S17" s="11" t="s">
        <v>43</v>
      </c>
    </row>
    <row r="18" spans="1:19" x14ac:dyDescent="0.2">
      <c r="A18" s="11">
        <v>15</v>
      </c>
      <c r="B18" s="11" t="s">
        <v>108</v>
      </c>
      <c r="C18" s="13"/>
      <c r="D18" s="12" t="str">
        <f>VLOOKUP(B18,גיליון2!$A$2:$C$65,2,FALSE)</f>
        <v>41-30-01-10</v>
      </c>
      <c r="E18" s="11" t="str">
        <f>VLOOKUP(B18,גיליון2!$A$2:$C$65,3,FALSE)</f>
        <v>הוצאות תפעול</v>
      </c>
      <c r="F18" s="11" t="s">
        <v>157</v>
      </c>
      <c r="G18" s="11" t="s">
        <v>205</v>
      </c>
      <c r="H18" s="11" t="s">
        <v>309</v>
      </c>
      <c r="I18" s="14">
        <v>45431</v>
      </c>
      <c r="J18" s="14">
        <v>45443</v>
      </c>
      <c r="K18" s="20" t="s">
        <v>253</v>
      </c>
      <c r="L18" s="11" t="s">
        <v>13</v>
      </c>
      <c r="M18" s="19">
        <v>1226.1600000000001</v>
      </c>
      <c r="N18" s="19">
        <v>1226.1600000000001</v>
      </c>
      <c r="O18" s="11">
        <v>0</v>
      </c>
      <c r="P18" s="11" t="s">
        <v>14</v>
      </c>
      <c r="Q18" s="11">
        <v>1226.1600000000001</v>
      </c>
      <c r="R18" s="11">
        <v>1226.1600000000001</v>
      </c>
      <c r="S18" s="11" t="s">
        <v>43</v>
      </c>
    </row>
    <row r="19" spans="1:19" x14ac:dyDescent="0.2">
      <c r="A19" s="11">
        <v>16</v>
      </c>
      <c r="B19" s="11" t="s">
        <v>113</v>
      </c>
      <c r="C19" s="13"/>
      <c r="D19" s="12" t="str">
        <f>VLOOKUP(B19,גיליון2!$A$2:$C$65,2,FALSE)</f>
        <v>41-30-01-10</v>
      </c>
      <c r="E19" s="11" t="str">
        <f>VLOOKUP(B19,גיליון2!$A$2:$C$65,3,FALSE)</f>
        <v>הוצאות תפעול</v>
      </c>
      <c r="F19" s="11" t="s">
        <v>158</v>
      </c>
      <c r="G19" s="11" t="s">
        <v>206</v>
      </c>
      <c r="H19" s="11" t="s">
        <v>310</v>
      </c>
      <c r="I19" s="14">
        <v>45438</v>
      </c>
      <c r="J19" s="14">
        <v>45657</v>
      </c>
      <c r="K19" s="20" t="s">
        <v>254</v>
      </c>
      <c r="L19" s="11" t="s">
        <v>13</v>
      </c>
      <c r="M19" s="19">
        <v>2925</v>
      </c>
      <c r="N19" s="19">
        <v>2925</v>
      </c>
      <c r="O19" s="11">
        <v>0</v>
      </c>
      <c r="P19" s="11" t="s">
        <v>14</v>
      </c>
      <c r="Q19" s="11">
        <v>2925</v>
      </c>
      <c r="R19" s="11">
        <v>2925</v>
      </c>
      <c r="S19" s="11" t="s">
        <v>43</v>
      </c>
    </row>
    <row r="20" spans="1:19" x14ac:dyDescent="0.2">
      <c r="A20" s="11">
        <v>17</v>
      </c>
      <c r="B20" s="11" t="s">
        <v>114</v>
      </c>
      <c r="C20" s="13"/>
      <c r="D20" s="12" t="str">
        <f>VLOOKUP(B20,גיליון2!$A$2:$C$65,2,FALSE)</f>
        <v>41-30-01-19</v>
      </c>
      <c r="E20" s="11" t="str">
        <f>VLOOKUP(B20,גיליון2!$A$2:$C$65,3,FALSE)</f>
        <v>פעולות מנהל וארגון</v>
      </c>
      <c r="F20" s="11" t="s">
        <v>159</v>
      </c>
      <c r="G20" s="11" t="s">
        <v>207</v>
      </c>
      <c r="H20" s="11" t="s">
        <v>311</v>
      </c>
      <c r="I20" s="14">
        <v>45453</v>
      </c>
      <c r="J20" s="14">
        <v>45453</v>
      </c>
      <c r="K20" s="20" t="s">
        <v>255</v>
      </c>
      <c r="L20" s="11" t="s">
        <v>13</v>
      </c>
      <c r="M20" s="19">
        <v>2342.34</v>
      </c>
      <c r="N20" s="19">
        <v>2342.34</v>
      </c>
      <c r="O20" s="11">
        <v>0</v>
      </c>
      <c r="P20" s="11" t="s">
        <v>14</v>
      </c>
      <c r="Q20" s="11">
        <v>2342.34</v>
      </c>
      <c r="R20" s="11">
        <v>2342.34</v>
      </c>
      <c r="S20" s="11" t="s">
        <v>43</v>
      </c>
    </row>
    <row r="21" spans="1:19" x14ac:dyDescent="0.2">
      <c r="A21" s="11">
        <v>18</v>
      </c>
      <c r="B21" s="11" t="s">
        <v>118</v>
      </c>
      <c r="C21" s="13"/>
      <c r="D21" s="12" t="str">
        <f>VLOOKUP(B21,גיליון2!$A$2:$C$65,2,FALSE)</f>
        <v>41-30-01-19</v>
      </c>
      <c r="E21" s="11" t="str">
        <f>VLOOKUP(B21,גיליון2!$A$2:$C$65,3,FALSE)</f>
        <v>פעולות מנהל וארגון</v>
      </c>
      <c r="F21" s="11" t="s">
        <v>17</v>
      </c>
      <c r="G21" s="11" t="s">
        <v>62</v>
      </c>
      <c r="H21" s="11" t="s">
        <v>312</v>
      </c>
      <c r="I21" s="14">
        <v>45441</v>
      </c>
      <c r="J21" s="14">
        <v>45473</v>
      </c>
      <c r="K21" s="20" t="s">
        <v>18</v>
      </c>
      <c r="L21" s="11" t="s">
        <v>13</v>
      </c>
      <c r="M21" s="19">
        <v>3736.63</v>
      </c>
      <c r="N21" s="19">
        <v>4163.26</v>
      </c>
      <c r="O21" s="11">
        <v>0</v>
      </c>
      <c r="P21" s="11" t="s">
        <v>14</v>
      </c>
      <c r="Q21" s="11">
        <v>3736.63</v>
      </c>
      <c r="R21" s="11">
        <v>3736.63</v>
      </c>
      <c r="S21" s="11" t="s">
        <v>43</v>
      </c>
    </row>
    <row r="22" spans="1:19" x14ac:dyDescent="0.2">
      <c r="A22" s="11">
        <v>19</v>
      </c>
      <c r="B22" s="11" t="s">
        <v>119</v>
      </c>
      <c r="C22" s="13"/>
      <c r="D22" s="12" t="str">
        <f>VLOOKUP(B22,גיליון2!$A$2:$C$65,2,FALSE)</f>
        <v>41-30-01-10</v>
      </c>
      <c r="E22" s="11" t="str">
        <f>VLOOKUP(B22,גיליון2!$A$2:$C$65,3,FALSE)</f>
        <v>הוצאות תפעול</v>
      </c>
      <c r="F22" s="11" t="s">
        <v>160</v>
      </c>
      <c r="G22" s="11" t="s">
        <v>208</v>
      </c>
      <c r="H22" s="11" t="s">
        <v>313</v>
      </c>
      <c r="I22" s="14">
        <v>45445</v>
      </c>
      <c r="J22" s="14">
        <v>45504</v>
      </c>
      <c r="K22" s="20" t="s">
        <v>256</v>
      </c>
      <c r="L22" s="11" t="s">
        <v>13</v>
      </c>
      <c r="M22" s="19">
        <v>2340</v>
      </c>
      <c r="N22" s="19">
        <v>2340</v>
      </c>
      <c r="O22" s="11">
        <v>0</v>
      </c>
      <c r="P22" s="11" t="s">
        <v>14</v>
      </c>
      <c r="Q22" s="11">
        <v>2340</v>
      </c>
      <c r="R22" s="11">
        <v>2340</v>
      </c>
      <c r="S22" s="11" t="s">
        <v>43</v>
      </c>
    </row>
    <row r="23" spans="1:19" x14ac:dyDescent="0.2">
      <c r="A23" s="11">
        <v>20</v>
      </c>
      <c r="B23" s="11" t="s">
        <v>125</v>
      </c>
      <c r="C23" s="13"/>
      <c r="D23" s="12" t="str">
        <f>VLOOKUP(B23,גיליון2!$A$2:$C$65,2,FALSE)</f>
        <v>41-30-01-10</v>
      </c>
      <c r="E23" s="11" t="str">
        <f>VLOOKUP(B23,גיליון2!$A$2:$C$65,3,FALSE)</f>
        <v>הוצאות תפעול</v>
      </c>
      <c r="F23" s="11" t="s">
        <v>161</v>
      </c>
      <c r="G23" s="11" t="s">
        <v>209</v>
      </c>
      <c r="H23" s="11" t="s">
        <v>314</v>
      </c>
      <c r="I23" s="14">
        <v>45445</v>
      </c>
      <c r="J23" s="14">
        <v>45657</v>
      </c>
      <c r="K23" s="20" t="s">
        <v>257</v>
      </c>
      <c r="L23" s="11" t="s">
        <v>13</v>
      </c>
      <c r="M23" s="19">
        <v>4319.83</v>
      </c>
      <c r="N23" s="19">
        <v>4319.83</v>
      </c>
      <c r="O23" s="11">
        <v>0</v>
      </c>
      <c r="P23" s="11" t="s">
        <v>14</v>
      </c>
      <c r="Q23" s="11">
        <v>4319.83</v>
      </c>
      <c r="R23" s="11">
        <v>4319.83</v>
      </c>
      <c r="S23" s="11" t="s">
        <v>43</v>
      </c>
    </row>
    <row r="24" spans="1:19" x14ac:dyDescent="0.2">
      <c r="A24" s="11">
        <v>21</v>
      </c>
      <c r="B24" s="11" t="s">
        <v>127</v>
      </c>
      <c r="C24" s="13"/>
      <c r="D24" s="12" t="str">
        <f>VLOOKUP(B24,גיליון2!$A$2:$C$65,2,FALSE)</f>
        <v>41-30-01-10</v>
      </c>
      <c r="E24" s="11" t="str">
        <f>VLOOKUP(B24,גיליון2!$A$2:$C$65,3,FALSE)</f>
        <v>הוצאות תפעול</v>
      </c>
      <c r="F24" s="11" t="s">
        <v>162</v>
      </c>
      <c r="G24" s="11" t="s">
        <v>210</v>
      </c>
      <c r="H24" s="11" t="s">
        <v>315</v>
      </c>
      <c r="I24" s="14">
        <v>45448</v>
      </c>
      <c r="J24" s="14">
        <v>45473</v>
      </c>
      <c r="K24" s="20" t="s">
        <v>258</v>
      </c>
      <c r="L24" s="11" t="s">
        <v>13</v>
      </c>
      <c r="M24" s="19">
        <v>702</v>
      </c>
      <c r="N24" s="19">
        <v>702</v>
      </c>
      <c r="O24" s="11">
        <v>0</v>
      </c>
      <c r="P24" s="11" t="s">
        <v>14</v>
      </c>
      <c r="Q24" s="11">
        <v>702</v>
      </c>
      <c r="R24" s="11">
        <v>702</v>
      </c>
      <c r="S24" s="11" t="s">
        <v>43</v>
      </c>
    </row>
    <row r="25" spans="1:19" x14ac:dyDescent="0.2">
      <c r="A25" s="11">
        <v>22</v>
      </c>
      <c r="B25" s="11" t="s">
        <v>130</v>
      </c>
      <c r="C25" s="13"/>
      <c r="D25" s="12" t="str">
        <f>VLOOKUP(B25,גיליון2!$A$2:$C$65,2,FALSE)</f>
        <v>41-30-01-20</v>
      </c>
      <c r="E25" s="11" t="str">
        <f>VLOOKUP(B25,גיליון2!$A$2:$C$65,3,FALSE)</f>
        <v>הדרכה ורווחה</v>
      </c>
      <c r="F25" s="11" t="s">
        <v>163</v>
      </c>
      <c r="G25" s="11" t="s">
        <v>211</v>
      </c>
      <c r="H25" s="11" t="s">
        <v>316</v>
      </c>
      <c r="I25" s="14">
        <v>45460</v>
      </c>
      <c r="J25" s="14">
        <v>45460</v>
      </c>
      <c r="K25" s="20" t="s">
        <v>259</v>
      </c>
      <c r="L25" s="11" t="s">
        <v>13</v>
      </c>
      <c r="M25" s="19">
        <v>9243</v>
      </c>
      <c r="N25" s="19">
        <v>9243</v>
      </c>
      <c r="O25" s="11">
        <v>0</v>
      </c>
      <c r="P25" s="11" t="s">
        <v>15</v>
      </c>
      <c r="Q25" s="11">
        <v>9243</v>
      </c>
      <c r="R25" s="11">
        <v>9243</v>
      </c>
      <c r="S25" s="11" t="s">
        <v>43</v>
      </c>
    </row>
    <row r="26" spans="1:19" x14ac:dyDescent="0.2">
      <c r="A26" s="11">
        <v>23</v>
      </c>
      <c r="B26" s="11" t="s">
        <v>97</v>
      </c>
      <c r="C26" s="13"/>
      <c r="D26" s="12" t="str">
        <f>VLOOKUP(B26,גיליון2!$A$2:$C$65,2,FALSE)</f>
        <v>41-30-01-19</v>
      </c>
      <c r="E26" s="11" t="str">
        <f>VLOOKUP(B26,גיליון2!$A$2:$C$65,3,FALSE)</f>
        <v>פעולות מנהל וארגון</v>
      </c>
      <c r="F26" s="11" t="s">
        <v>17</v>
      </c>
      <c r="G26" s="11" t="s">
        <v>62</v>
      </c>
      <c r="H26" s="11" t="s">
        <v>317</v>
      </c>
      <c r="I26" s="14">
        <v>45419</v>
      </c>
      <c r="J26" s="14">
        <v>45473</v>
      </c>
      <c r="K26" s="20" t="s">
        <v>18</v>
      </c>
      <c r="L26" s="11" t="s">
        <v>13</v>
      </c>
      <c r="M26" s="19">
        <v>14849.17</v>
      </c>
      <c r="N26" s="19">
        <v>16543.47</v>
      </c>
      <c r="O26" s="11">
        <v>0</v>
      </c>
      <c r="P26" s="11" t="s">
        <v>14</v>
      </c>
      <c r="Q26" s="11">
        <v>14849.17</v>
      </c>
      <c r="R26" s="11">
        <v>14849.17</v>
      </c>
      <c r="S26" s="11" t="s">
        <v>43</v>
      </c>
    </row>
    <row r="27" spans="1:19" x14ac:dyDescent="0.2">
      <c r="A27" s="11">
        <v>24</v>
      </c>
      <c r="B27" s="11" t="s">
        <v>100</v>
      </c>
      <c r="C27" s="13"/>
      <c r="D27" s="12" t="str">
        <f>VLOOKUP(B27,גיליון2!$A$2:$C$65,2,FALSE)</f>
        <v>41-30-01-20</v>
      </c>
      <c r="E27" s="11" t="str">
        <f>VLOOKUP(B27,גיליון2!$A$2:$C$65,3,FALSE)</f>
        <v>הדרכה ורווחה</v>
      </c>
      <c r="F27" s="11">
        <v>40017284</v>
      </c>
      <c r="G27" s="11" t="s">
        <v>212</v>
      </c>
      <c r="H27" s="11" t="s">
        <v>318</v>
      </c>
      <c r="I27" s="14">
        <v>45460</v>
      </c>
      <c r="J27" s="14">
        <v>45460</v>
      </c>
      <c r="K27" s="20">
        <v>500500418</v>
      </c>
      <c r="L27" s="11" t="s">
        <v>13</v>
      </c>
      <c r="M27" s="19">
        <v>4400</v>
      </c>
      <c r="N27" s="19">
        <v>4320</v>
      </c>
      <c r="O27" s="11">
        <v>0</v>
      </c>
      <c r="P27" s="11" t="s">
        <v>15</v>
      </c>
      <c r="Q27" s="11">
        <v>4400</v>
      </c>
      <c r="R27" s="11">
        <v>4400</v>
      </c>
      <c r="S27" s="11" t="s">
        <v>43</v>
      </c>
    </row>
    <row r="28" spans="1:19" x14ac:dyDescent="0.2">
      <c r="A28" s="11">
        <v>25</v>
      </c>
      <c r="B28" s="11" t="s">
        <v>79</v>
      </c>
      <c r="C28" s="13"/>
      <c r="D28" s="12" t="str">
        <f>VLOOKUP(B28,גיליון2!$A$2:$C$65,2,FALSE)</f>
        <v>41-30-01-21</v>
      </c>
      <c r="E28" s="11" t="str">
        <f>VLOOKUP(B28,גיליון2!$A$2:$C$65,3,FALSE)</f>
        <v>ייעוץ בקרה וליווי</v>
      </c>
      <c r="F28" s="11" t="s">
        <v>164</v>
      </c>
      <c r="G28" s="11" t="s">
        <v>213</v>
      </c>
      <c r="H28" s="11" t="s">
        <v>319</v>
      </c>
      <c r="I28" s="14">
        <v>45383</v>
      </c>
      <c r="J28" s="14">
        <v>46022</v>
      </c>
      <c r="K28" s="20" t="s">
        <v>260</v>
      </c>
      <c r="L28" s="11" t="s">
        <v>13</v>
      </c>
      <c r="M28" s="19">
        <v>18661.5</v>
      </c>
      <c r="N28" s="19">
        <v>13513.5</v>
      </c>
      <c r="O28" s="11">
        <v>5148</v>
      </c>
      <c r="P28" s="11" t="s">
        <v>21</v>
      </c>
      <c r="Q28" s="11">
        <v>18661.5</v>
      </c>
      <c r="R28" s="11">
        <v>13513.5</v>
      </c>
      <c r="S28" s="11" t="s">
        <v>43</v>
      </c>
    </row>
    <row r="29" spans="1:19" x14ac:dyDescent="0.2">
      <c r="A29" s="11">
        <v>26</v>
      </c>
      <c r="B29" s="11" t="s">
        <v>86</v>
      </c>
      <c r="C29" s="13"/>
      <c r="D29" s="12" t="str">
        <f>VLOOKUP(B29,גיליון2!$A$2:$C$65,2,FALSE)</f>
        <v>73-30-01-03</v>
      </c>
      <c r="E29" s="11" t="str">
        <f>VLOOKUP(B29,גיליון2!$A$2:$C$65,3,FALSE)</f>
        <v>איכות מים- ניטור</v>
      </c>
      <c r="F29" s="11" t="s">
        <v>165</v>
      </c>
      <c r="G29" s="11" t="s">
        <v>214</v>
      </c>
      <c r="H29" s="11" t="s">
        <v>320</v>
      </c>
      <c r="I29" s="14">
        <v>45391</v>
      </c>
      <c r="J29" s="14">
        <v>45755</v>
      </c>
      <c r="K29" s="20" t="s">
        <v>261</v>
      </c>
      <c r="L29" s="11" t="s">
        <v>13</v>
      </c>
      <c r="M29" s="19">
        <v>66754.350000000006</v>
      </c>
      <c r="N29" s="19">
        <v>21122.01</v>
      </c>
      <c r="O29" s="11">
        <v>45632.34</v>
      </c>
      <c r="P29" s="11" t="s">
        <v>19</v>
      </c>
      <c r="Q29" s="11">
        <v>66754.350000000006</v>
      </c>
      <c r="R29" s="11">
        <v>21122.01</v>
      </c>
      <c r="S29" s="11" t="s">
        <v>43</v>
      </c>
    </row>
    <row r="30" spans="1:19" x14ac:dyDescent="0.2">
      <c r="A30" s="11">
        <v>27</v>
      </c>
      <c r="B30" s="11" t="s">
        <v>106</v>
      </c>
      <c r="C30" s="13"/>
      <c r="D30" s="12" t="str">
        <f>VLOOKUP(B30,גיליון2!$A$2:$C$65,2,FALSE)</f>
        <v>41-30-01-19</v>
      </c>
      <c r="E30" s="11" t="str">
        <f>VLOOKUP(B30,גיליון2!$A$2:$C$65,3,FALSE)</f>
        <v>פעולות מנהל וארגון</v>
      </c>
      <c r="F30" s="11" t="s">
        <v>166</v>
      </c>
      <c r="G30" s="11" t="s">
        <v>215</v>
      </c>
      <c r="H30" s="11" t="s">
        <v>321</v>
      </c>
      <c r="I30" s="14">
        <v>45444</v>
      </c>
      <c r="J30" s="14">
        <v>45808</v>
      </c>
      <c r="K30" s="20" t="s">
        <v>262</v>
      </c>
      <c r="L30" s="11" t="s">
        <v>13</v>
      </c>
      <c r="M30" s="19">
        <v>1000.35</v>
      </c>
      <c r="N30" s="19">
        <v>49.73</v>
      </c>
      <c r="O30" s="11">
        <v>950.63</v>
      </c>
      <c r="P30" s="11" t="s">
        <v>14</v>
      </c>
      <c r="Q30" s="11">
        <v>1000.35</v>
      </c>
      <c r="R30" s="11">
        <v>49.73</v>
      </c>
      <c r="S30" s="11" t="s">
        <v>43</v>
      </c>
    </row>
    <row r="31" spans="1:19" x14ac:dyDescent="0.2">
      <c r="A31" s="11">
        <v>28</v>
      </c>
      <c r="B31" s="11" t="s">
        <v>132</v>
      </c>
      <c r="C31" s="13"/>
      <c r="D31" s="12" t="str">
        <f>VLOOKUP(B31,גיליון2!$A$2:$C$65,2,FALSE)</f>
        <v>41-30-01-19</v>
      </c>
      <c r="E31" s="11" t="str">
        <f>VLOOKUP(B31,גיליון2!$A$2:$C$65,3,FALSE)</f>
        <v>פעולות מנהל וארגון</v>
      </c>
      <c r="F31" s="11" t="s">
        <v>67</v>
      </c>
      <c r="G31" s="11" t="s">
        <v>60</v>
      </c>
      <c r="H31" s="11" t="s">
        <v>322</v>
      </c>
      <c r="I31" s="14">
        <v>45474</v>
      </c>
      <c r="J31" s="14">
        <v>45838</v>
      </c>
      <c r="K31" s="20" t="s">
        <v>72</v>
      </c>
      <c r="L31" s="11" t="s">
        <v>13</v>
      </c>
      <c r="M31" s="19">
        <v>69999.929999999993</v>
      </c>
      <c r="N31" s="19">
        <v>1153.28</v>
      </c>
      <c r="O31" s="11">
        <v>68846.649999999994</v>
      </c>
      <c r="P31" s="11" t="s">
        <v>14</v>
      </c>
      <c r="Q31" s="11">
        <v>69999.929999999993</v>
      </c>
      <c r="R31" s="11">
        <v>1389.38</v>
      </c>
      <c r="S31" s="11" t="s">
        <v>43</v>
      </c>
    </row>
    <row r="32" spans="1:19" x14ac:dyDescent="0.2">
      <c r="A32" s="11">
        <v>29</v>
      </c>
      <c r="B32" s="11" t="s">
        <v>145</v>
      </c>
      <c r="C32" s="13"/>
      <c r="D32" s="12" t="str">
        <f>VLOOKUP(B32,גיליון2!$A$2:$C$65,2,FALSE)</f>
        <v>73-30-01-33</v>
      </c>
      <c r="E32" s="11" t="str">
        <f>VLOOKUP(B32,גיליון2!$A$2:$C$65,3,FALSE)</f>
        <v>פרוייקט תע"ש רמת השר</v>
      </c>
      <c r="F32" s="11" t="s">
        <v>167</v>
      </c>
      <c r="G32" s="11" t="s">
        <v>216</v>
      </c>
      <c r="H32" s="11" t="s">
        <v>323</v>
      </c>
      <c r="I32" s="14">
        <v>45383</v>
      </c>
      <c r="J32" s="14">
        <v>46843</v>
      </c>
      <c r="K32" s="20" t="s">
        <v>263</v>
      </c>
      <c r="L32" s="11" t="s">
        <v>13</v>
      </c>
      <c r="M32" s="19">
        <v>1572040</v>
      </c>
      <c r="N32" s="19">
        <v>20823.43</v>
      </c>
      <c r="O32" s="11">
        <v>1551216.58</v>
      </c>
      <c r="P32" s="11" t="s">
        <v>19</v>
      </c>
      <c r="Q32" s="11">
        <v>1572040</v>
      </c>
      <c r="R32" s="11">
        <v>20823.419999999998</v>
      </c>
      <c r="S32" s="11" t="s">
        <v>43</v>
      </c>
    </row>
    <row r="33" spans="1:19" x14ac:dyDescent="0.2">
      <c r="A33" s="11">
        <v>30</v>
      </c>
      <c r="B33" s="11" t="s">
        <v>141</v>
      </c>
      <c r="C33" s="13"/>
      <c r="D33" s="12" t="str">
        <f>VLOOKUP(B33,גיליון2!$A$2:$C$65,2,FALSE)</f>
        <v>73-30-01-33</v>
      </c>
      <c r="E33" s="11" t="str">
        <f>VLOOKUP(B33,גיליון2!$A$2:$C$65,3,FALSE)</f>
        <v>פרוייקט תע"ש רמת השר</v>
      </c>
      <c r="F33" s="11" t="s">
        <v>168</v>
      </c>
      <c r="G33" s="11" t="s">
        <v>217</v>
      </c>
      <c r="H33" s="11" t="s">
        <v>324</v>
      </c>
      <c r="I33" s="14">
        <v>45383</v>
      </c>
      <c r="J33" s="14">
        <v>46843</v>
      </c>
      <c r="K33" s="20" t="s">
        <v>264</v>
      </c>
      <c r="L33" s="11" t="s">
        <v>13</v>
      </c>
      <c r="M33" s="19">
        <v>2246400</v>
      </c>
      <c r="N33" s="19">
        <v>29581.07</v>
      </c>
      <c r="O33" s="11">
        <v>2220309</v>
      </c>
      <c r="P33" s="11" t="s">
        <v>21</v>
      </c>
      <c r="Q33" s="11">
        <v>2246400</v>
      </c>
      <c r="R33" s="11">
        <v>26091</v>
      </c>
      <c r="S33" s="11" t="s">
        <v>43</v>
      </c>
    </row>
    <row r="34" spans="1:19" x14ac:dyDescent="0.2">
      <c r="A34" s="11">
        <v>32</v>
      </c>
      <c r="B34" s="11" t="s">
        <v>83</v>
      </c>
      <c r="C34" s="13"/>
      <c r="D34" s="12" t="str">
        <f>VLOOKUP(B34,גיליון2!$A$2:$C$65,2,FALSE)</f>
        <v>73-30-01-03</v>
      </c>
      <c r="E34" s="11" t="str">
        <f>VLOOKUP(B34,גיליון2!$A$2:$C$65,3,FALSE)</f>
        <v>איכות מים- ניטור</v>
      </c>
      <c r="F34" s="11" t="s">
        <v>169</v>
      </c>
      <c r="G34" s="11" t="s">
        <v>218</v>
      </c>
      <c r="H34" s="11" t="s">
        <v>325</v>
      </c>
      <c r="I34" s="14">
        <v>45420</v>
      </c>
      <c r="J34" s="14">
        <v>45420</v>
      </c>
      <c r="K34" s="20">
        <v>510485204</v>
      </c>
      <c r="L34" s="11" t="s">
        <v>13</v>
      </c>
      <c r="M34" s="19">
        <v>13572</v>
      </c>
      <c r="N34" s="19">
        <v>0</v>
      </c>
      <c r="O34" s="11">
        <v>13572</v>
      </c>
      <c r="P34" s="11" t="s">
        <v>76</v>
      </c>
      <c r="Q34" s="11">
        <v>13572</v>
      </c>
      <c r="R34" s="11">
        <v>0</v>
      </c>
      <c r="S34" s="11" t="s">
        <v>43</v>
      </c>
    </row>
    <row r="35" spans="1:19" x14ac:dyDescent="0.2">
      <c r="A35" s="11">
        <v>33</v>
      </c>
      <c r="B35" s="11" t="s">
        <v>85</v>
      </c>
      <c r="C35" s="13"/>
      <c r="D35" s="12" t="str">
        <f>VLOOKUP(B35,גיליון2!$A$2:$C$65,2,FALSE)</f>
        <v>41-30-01-21</v>
      </c>
      <c r="E35" s="11" t="str">
        <f>VLOOKUP(B35,גיליון2!$A$2:$C$65,3,FALSE)</f>
        <v>ייעוץ בקרה וליווי</v>
      </c>
      <c r="F35" s="11" t="s">
        <v>170</v>
      </c>
      <c r="G35" s="11" t="s">
        <v>219</v>
      </c>
      <c r="H35" s="11" t="s">
        <v>326</v>
      </c>
      <c r="I35" s="14">
        <v>45383</v>
      </c>
      <c r="J35" s="14">
        <v>45747</v>
      </c>
      <c r="K35" s="20" t="s">
        <v>265</v>
      </c>
      <c r="L35" s="11" t="s">
        <v>13</v>
      </c>
      <c r="M35" s="19">
        <v>1200000.01</v>
      </c>
      <c r="N35" s="19">
        <v>0</v>
      </c>
      <c r="O35" s="11">
        <v>1200000.01</v>
      </c>
      <c r="P35" s="11" t="s">
        <v>289</v>
      </c>
      <c r="Q35" s="11">
        <v>1200000.01</v>
      </c>
      <c r="R35" s="11">
        <v>0</v>
      </c>
      <c r="S35" s="11" t="s">
        <v>43</v>
      </c>
    </row>
    <row r="36" spans="1:19" x14ac:dyDescent="0.2">
      <c r="A36" s="11">
        <v>34</v>
      </c>
      <c r="B36" s="11" t="s">
        <v>88</v>
      </c>
      <c r="C36" s="13"/>
      <c r="D36" s="12" t="str">
        <f>VLOOKUP(B36,גיליון2!$A$2:$C$65,2,FALSE)</f>
        <v>41-30-01-19</v>
      </c>
      <c r="E36" s="11" t="str">
        <f>VLOOKUP(B36,גיליון2!$A$2:$C$65,3,FALSE)</f>
        <v>פעולות מנהל וארגון</v>
      </c>
      <c r="F36" s="11" t="s">
        <v>171</v>
      </c>
      <c r="G36" s="11" t="s">
        <v>220</v>
      </c>
      <c r="H36" s="11" t="s">
        <v>327</v>
      </c>
      <c r="I36" s="14">
        <v>45383</v>
      </c>
      <c r="J36" s="14">
        <v>45747</v>
      </c>
      <c r="K36" s="20" t="s">
        <v>266</v>
      </c>
      <c r="L36" s="11" t="s">
        <v>13</v>
      </c>
      <c r="M36" s="19">
        <v>50000</v>
      </c>
      <c r="N36" s="19">
        <v>0</v>
      </c>
      <c r="O36" s="11">
        <v>50000</v>
      </c>
      <c r="P36" s="11" t="s">
        <v>14</v>
      </c>
      <c r="Q36" s="11">
        <v>50000</v>
      </c>
      <c r="R36" s="11">
        <v>0</v>
      </c>
      <c r="S36" s="11" t="s">
        <v>43</v>
      </c>
    </row>
    <row r="37" spans="1:19" x14ac:dyDescent="0.2">
      <c r="A37" s="11">
        <v>35</v>
      </c>
      <c r="B37" s="11" t="s">
        <v>91</v>
      </c>
      <c r="C37" s="13"/>
      <c r="D37" s="12" t="str">
        <f>VLOOKUP(B37,גיליון2!$A$2:$C$65,2,FALSE)</f>
        <v>41-30-01-19</v>
      </c>
      <c r="E37" s="11" t="str">
        <f>VLOOKUP(B37,גיליון2!$A$2:$C$65,3,FALSE)</f>
        <v>פעולות מנהל וארגון</v>
      </c>
      <c r="F37" s="11" t="s">
        <v>68</v>
      </c>
      <c r="G37" s="11" t="s">
        <v>61</v>
      </c>
      <c r="H37" s="11" t="s">
        <v>328</v>
      </c>
      <c r="I37" s="14">
        <v>45397</v>
      </c>
      <c r="J37" s="14">
        <v>45473</v>
      </c>
      <c r="K37" s="20" t="s">
        <v>73</v>
      </c>
      <c r="L37" s="11" t="s">
        <v>13</v>
      </c>
      <c r="M37" s="19">
        <v>87993.36</v>
      </c>
      <c r="N37" s="19">
        <v>0</v>
      </c>
      <c r="O37" s="11">
        <v>87993.36</v>
      </c>
      <c r="P37" s="11" t="s">
        <v>75</v>
      </c>
      <c r="Q37" s="11">
        <v>87993.36</v>
      </c>
      <c r="R37" s="11">
        <v>0</v>
      </c>
      <c r="S37" s="11" t="s">
        <v>43</v>
      </c>
    </row>
    <row r="38" spans="1:19" x14ac:dyDescent="0.2">
      <c r="A38" s="11">
        <v>36</v>
      </c>
      <c r="B38" s="11" t="s">
        <v>92</v>
      </c>
      <c r="C38" s="13"/>
      <c r="D38" s="12" t="str">
        <f>VLOOKUP(B38,גיליון2!$A$2:$C$65,2,FALSE)</f>
        <v>73-30-01-19</v>
      </c>
      <c r="E38" s="11" t="str">
        <f>VLOOKUP(B38,גיליון2!$A$2:$C$65,3,FALSE)</f>
        <v>תכנון בקרה וייעוץ</v>
      </c>
      <c r="F38" s="11" t="s">
        <v>172</v>
      </c>
      <c r="G38" s="11" t="s">
        <v>221</v>
      </c>
      <c r="H38" s="11" t="s">
        <v>329</v>
      </c>
      <c r="I38" s="14">
        <v>44774</v>
      </c>
      <c r="J38" s="14">
        <v>45716</v>
      </c>
      <c r="K38" s="20" t="s">
        <v>267</v>
      </c>
      <c r="L38" s="11" t="s">
        <v>13</v>
      </c>
      <c r="M38" s="19">
        <v>1030292.32</v>
      </c>
      <c r="N38" s="19">
        <v>0</v>
      </c>
      <c r="O38" s="11">
        <v>1030292.32</v>
      </c>
      <c r="P38" s="11" t="s">
        <v>290</v>
      </c>
      <c r="Q38" s="11">
        <v>1030292.32</v>
      </c>
      <c r="R38" s="11">
        <v>0</v>
      </c>
      <c r="S38" s="11" t="s">
        <v>43</v>
      </c>
    </row>
    <row r="39" spans="1:19" x14ac:dyDescent="0.2">
      <c r="A39" s="11">
        <v>37</v>
      </c>
      <c r="B39" s="11" t="s">
        <v>93</v>
      </c>
      <c r="C39" s="13"/>
      <c r="D39" s="12" t="str">
        <f>VLOOKUP(B39,גיליון2!$A$2:$C$65,2,FALSE)</f>
        <v>73-30-01-05</v>
      </c>
      <c r="E39" s="11" t="str">
        <f>VLOOKUP(B39,גיליון2!$A$2:$C$65,3,FALSE)</f>
        <v>פיתוח ותחזוקת מערכות</v>
      </c>
      <c r="F39" s="11" t="s">
        <v>173</v>
      </c>
      <c r="G39" s="11" t="s">
        <v>222</v>
      </c>
      <c r="H39" s="11" t="s">
        <v>330</v>
      </c>
      <c r="I39" s="14">
        <v>45414</v>
      </c>
      <c r="J39" s="14">
        <v>45657</v>
      </c>
      <c r="K39" s="20" t="s">
        <v>268</v>
      </c>
      <c r="L39" s="11" t="s">
        <v>13</v>
      </c>
      <c r="M39" s="19">
        <v>95472</v>
      </c>
      <c r="N39" s="19">
        <v>0</v>
      </c>
      <c r="O39" s="11">
        <v>95472</v>
      </c>
      <c r="P39" s="11" t="s">
        <v>291</v>
      </c>
      <c r="Q39" s="11">
        <v>95472</v>
      </c>
      <c r="R39" s="11">
        <v>0</v>
      </c>
      <c r="S39" s="11" t="s">
        <v>43</v>
      </c>
    </row>
    <row r="40" spans="1:19" x14ac:dyDescent="0.2">
      <c r="A40" s="11">
        <v>38</v>
      </c>
      <c r="B40" s="11" t="s">
        <v>94</v>
      </c>
      <c r="C40" s="13"/>
      <c r="D40" s="12" t="str">
        <f>VLOOKUP(B40,גיליון2!$A$2:$C$65,2,FALSE)</f>
        <v>73-30-01-05</v>
      </c>
      <c r="E40" s="11" t="str">
        <f>VLOOKUP(B40,גיליון2!$A$2:$C$65,3,FALSE)</f>
        <v>פיתוח ותחזוקת מערכות</v>
      </c>
      <c r="F40" s="11" t="s">
        <v>174</v>
      </c>
      <c r="G40" s="11" t="s">
        <v>223</v>
      </c>
      <c r="H40" s="11" t="s">
        <v>331</v>
      </c>
      <c r="I40" s="14">
        <v>45414</v>
      </c>
      <c r="J40" s="14">
        <v>45657</v>
      </c>
      <c r="K40" s="20" t="s">
        <v>269</v>
      </c>
      <c r="L40" s="11" t="s">
        <v>13</v>
      </c>
      <c r="M40" s="19">
        <v>100035</v>
      </c>
      <c r="N40" s="19">
        <v>0</v>
      </c>
      <c r="O40" s="11">
        <v>100035</v>
      </c>
      <c r="P40" s="11" t="s">
        <v>12</v>
      </c>
      <c r="Q40" s="11">
        <v>100035</v>
      </c>
      <c r="R40" s="11">
        <v>0</v>
      </c>
      <c r="S40" s="11" t="s">
        <v>43</v>
      </c>
    </row>
    <row r="41" spans="1:19" x14ac:dyDescent="0.2">
      <c r="A41" s="11">
        <v>39</v>
      </c>
      <c r="B41" s="11" t="s">
        <v>95</v>
      </c>
      <c r="C41" s="13"/>
      <c r="D41" s="12" t="str">
        <f>VLOOKUP(B41,גיליון2!$A$2:$C$65,2,FALSE)</f>
        <v>73-30-01-05</v>
      </c>
      <c r="E41" s="11" t="str">
        <f>VLOOKUP(B41,גיליון2!$A$2:$C$65,3,FALSE)</f>
        <v>פיתוח ותחזוקת מערכות</v>
      </c>
      <c r="F41" s="11" t="s">
        <v>175</v>
      </c>
      <c r="G41" s="11" t="s">
        <v>224</v>
      </c>
      <c r="H41" s="11" t="s">
        <v>332</v>
      </c>
      <c r="I41" s="14">
        <v>45417</v>
      </c>
      <c r="J41" s="14">
        <v>45503</v>
      </c>
      <c r="K41" s="20" t="s">
        <v>270</v>
      </c>
      <c r="L41" s="11" t="s">
        <v>13</v>
      </c>
      <c r="M41" s="19">
        <v>3145.9</v>
      </c>
      <c r="N41" s="19">
        <v>0</v>
      </c>
      <c r="O41" s="11">
        <v>3145.9</v>
      </c>
      <c r="P41" s="11" t="s">
        <v>12</v>
      </c>
      <c r="Q41" s="11">
        <v>3145.9</v>
      </c>
      <c r="R41" s="11">
        <v>0</v>
      </c>
      <c r="S41" s="11" t="s">
        <v>43</v>
      </c>
    </row>
    <row r="42" spans="1:19" x14ac:dyDescent="0.2">
      <c r="A42" s="11">
        <v>41</v>
      </c>
      <c r="B42" s="11" t="s">
        <v>98</v>
      </c>
      <c r="C42" s="13"/>
      <c r="D42" s="12" t="str">
        <f>VLOOKUP(B42,גיליון2!$A$2:$C$65,2,FALSE)</f>
        <v>41-30-01-20</v>
      </c>
      <c r="E42" s="11" t="str">
        <f>VLOOKUP(B42,גיליון2!$A$2:$C$65,3,FALSE)</f>
        <v>הדרכה ורווחה</v>
      </c>
      <c r="F42" s="11" t="s">
        <v>176</v>
      </c>
      <c r="G42" s="11" t="s">
        <v>225</v>
      </c>
      <c r="H42" s="11" t="s">
        <v>333</v>
      </c>
      <c r="I42" s="14">
        <v>45441</v>
      </c>
      <c r="J42" s="14">
        <v>45441</v>
      </c>
      <c r="K42" s="20" t="s">
        <v>271</v>
      </c>
      <c r="L42" s="11" t="s">
        <v>13</v>
      </c>
      <c r="M42" s="19">
        <v>5000.54</v>
      </c>
      <c r="N42" s="19">
        <v>0</v>
      </c>
      <c r="O42" s="11">
        <v>5000.54</v>
      </c>
      <c r="P42" s="11" t="s">
        <v>15</v>
      </c>
      <c r="Q42" s="11">
        <v>5000.54</v>
      </c>
      <c r="R42" s="11">
        <v>0</v>
      </c>
      <c r="S42" s="11" t="s">
        <v>43</v>
      </c>
    </row>
    <row r="43" spans="1:19" x14ac:dyDescent="0.2">
      <c r="A43" s="11">
        <v>42</v>
      </c>
      <c r="B43" s="11" t="s">
        <v>101</v>
      </c>
      <c r="C43" s="13"/>
      <c r="D43" s="12" t="str">
        <f>VLOOKUP(B43,גיליון2!$A$2:$C$65,2,FALSE)</f>
        <v>41-30-01-22</v>
      </c>
      <c r="E43" s="11" t="str">
        <f>VLOOKUP(B43,גיליון2!$A$2:$C$65,3,FALSE)</f>
        <v>חסכון במים הסברה</v>
      </c>
      <c r="F43" s="11" t="s">
        <v>71</v>
      </c>
      <c r="G43" s="11" t="s">
        <v>66</v>
      </c>
      <c r="H43" s="11" t="s">
        <v>334</v>
      </c>
      <c r="I43" s="14">
        <v>45292</v>
      </c>
      <c r="J43" s="14">
        <v>45809</v>
      </c>
      <c r="K43" s="20">
        <v>500100052</v>
      </c>
      <c r="L43" s="11" t="s">
        <v>13</v>
      </c>
      <c r="M43" s="19">
        <v>20000</v>
      </c>
      <c r="N43" s="19">
        <v>0</v>
      </c>
      <c r="O43" s="11">
        <v>20000</v>
      </c>
      <c r="P43" s="11" t="s">
        <v>292</v>
      </c>
      <c r="Q43" s="11">
        <v>20000</v>
      </c>
      <c r="R43" s="11">
        <v>0</v>
      </c>
      <c r="S43" s="11" t="s">
        <v>43</v>
      </c>
    </row>
    <row r="44" spans="1:19" x14ac:dyDescent="0.2">
      <c r="A44" s="11">
        <v>44</v>
      </c>
      <c r="B44" s="11" t="s">
        <v>109</v>
      </c>
      <c r="C44" s="13"/>
      <c r="D44" s="12" t="str">
        <f>VLOOKUP(B44,גיליון2!$A$2:$C$65,2,FALSE)</f>
        <v>41-30-01-21</v>
      </c>
      <c r="E44" s="11" t="str">
        <f>VLOOKUP(B44,גיליון2!$A$2:$C$65,3,FALSE)</f>
        <v>ייעוץ בקרה וליווי</v>
      </c>
      <c r="F44" s="11" t="s">
        <v>178</v>
      </c>
      <c r="G44" s="11" t="s">
        <v>227</v>
      </c>
      <c r="H44" s="11" t="s">
        <v>335</v>
      </c>
      <c r="I44" s="14">
        <v>45438</v>
      </c>
      <c r="J44" s="14">
        <v>45838</v>
      </c>
      <c r="K44" s="20" t="s">
        <v>273</v>
      </c>
      <c r="L44" s="11" t="s">
        <v>13</v>
      </c>
      <c r="M44" s="19">
        <v>91698.75</v>
      </c>
      <c r="N44" s="19">
        <v>0</v>
      </c>
      <c r="O44" s="11">
        <v>91698.75</v>
      </c>
      <c r="P44" s="11" t="s">
        <v>293</v>
      </c>
      <c r="Q44" s="11">
        <v>91698.75</v>
      </c>
      <c r="R44" s="11">
        <v>0</v>
      </c>
      <c r="S44" s="11" t="s">
        <v>43</v>
      </c>
    </row>
    <row r="45" spans="1:19" x14ac:dyDescent="0.2">
      <c r="A45" s="11">
        <v>45</v>
      </c>
      <c r="B45" s="11" t="s">
        <v>110</v>
      </c>
      <c r="C45" s="13"/>
      <c r="D45" s="12" t="str">
        <f>VLOOKUP(B45,גיליון2!$A$2:$C$65,2,FALSE)</f>
        <v>41-30-01-10</v>
      </c>
      <c r="E45" s="11" t="str">
        <f>VLOOKUP(B45,גיליון2!$A$2:$C$65,3,FALSE)</f>
        <v>הוצאות תפעול</v>
      </c>
      <c r="F45" s="11" t="s">
        <v>179</v>
      </c>
      <c r="G45" s="11" t="s">
        <v>228</v>
      </c>
      <c r="H45" s="11" t="s">
        <v>336</v>
      </c>
      <c r="I45" s="14">
        <v>45433</v>
      </c>
      <c r="J45" s="14">
        <v>45657</v>
      </c>
      <c r="K45" s="20" t="s">
        <v>274</v>
      </c>
      <c r="L45" s="11" t="s">
        <v>13</v>
      </c>
      <c r="M45" s="19">
        <v>3744</v>
      </c>
      <c r="N45" s="19">
        <v>0</v>
      </c>
      <c r="O45" s="11">
        <v>3744</v>
      </c>
      <c r="P45" s="11" t="s">
        <v>14</v>
      </c>
      <c r="Q45" s="11">
        <v>3744</v>
      </c>
      <c r="R45" s="11">
        <v>0</v>
      </c>
      <c r="S45" s="11" t="s">
        <v>43</v>
      </c>
    </row>
    <row r="46" spans="1:19" x14ac:dyDescent="0.2">
      <c r="A46" s="11">
        <v>46</v>
      </c>
      <c r="B46" s="11" t="s">
        <v>111</v>
      </c>
      <c r="C46" s="13"/>
      <c r="D46" s="12" t="str">
        <f>VLOOKUP(B46,גיליון2!$A$2:$C$65,2,FALSE)</f>
        <v>41-30-01-10</v>
      </c>
      <c r="E46" s="11" t="str">
        <f>VLOOKUP(B46,גיליון2!$A$2:$C$65,3,FALSE)</f>
        <v>הוצאות תפעול</v>
      </c>
      <c r="F46" s="11" t="s">
        <v>180</v>
      </c>
      <c r="G46" s="11" t="s">
        <v>229</v>
      </c>
      <c r="H46" s="11" t="s">
        <v>337</v>
      </c>
      <c r="I46" s="14">
        <v>45434</v>
      </c>
      <c r="J46" s="14">
        <v>45657</v>
      </c>
      <c r="K46" s="20" t="s">
        <v>275</v>
      </c>
      <c r="L46" s="11" t="s">
        <v>13</v>
      </c>
      <c r="M46" s="19">
        <v>5000.01</v>
      </c>
      <c r="N46" s="19">
        <v>0</v>
      </c>
      <c r="O46" s="11">
        <v>5000.01</v>
      </c>
      <c r="P46" s="11" t="s">
        <v>14</v>
      </c>
      <c r="Q46" s="11">
        <v>5000.01</v>
      </c>
      <c r="R46" s="11">
        <v>0</v>
      </c>
      <c r="S46" s="11" t="s">
        <v>43</v>
      </c>
    </row>
    <row r="47" spans="1:19" x14ac:dyDescent="0.2">
      <c r="A47" s="11">
        <v>47</v>
      </c>
      <c r="B47" s="11" t="s">
        <v>112</v>
      </c>
      <c r="C47" s="13"/>
      <c r="D47" s="12" t="str">
        <f>VLOOKUP(B47,גיליון2!$A$2:$C$65,2,FALSE)</f>
        <v>73-30-01-05</v>
      </c>
      <c r="E47" s="11" t="str">
        <f>VLOOKUP(B47,גיליון2!$A$2:$C$65,3,FALSE)</f>
        <v>פיתוח ותחזוקת מערכות</v>
      </c>
      <c r="F47" s="11" t="s">
        <v>177</v>
      </c>
      <c r="G47" s="11" t="s">
        <v>226</v>
      </c>
      <c r="H47" s="11" t="s">
        <v>338</v>
      </c>
      <c r="I47" s="14">
        <v>45444</v>
      </c>
      <c r="J47" s="14">
        <v>45555</v>
      </c>
      <c r="K47" s="20" t="s">
        <v>272</v>
      </c>
      <c r="L47" s="11" t="s">
        <v>13</v>
      </c>
      <c r="M47" s="19">
        <v>107855.41</v>
      </c>
      <c r="N47" s="19">
        <v>0</v>
      </c>
      <c r="O47" s="11">
        <v>107855.41</v>
      </c>
      <c r="P47" s="11" t="s">
        <v>12</v>
      </c>
      <c r="Q47" s="11">
        <v>107855.41</v>
      </c>
      <c r="R47" s="11">
        <v>0</v>
      </c>
      <c r="S47" s="11" t="s">
        <v>43</v>
      </c>
    </row>
    <row r="48" spans="1:19" x14ac:dyDescent="0.2">
      <c r="A48" s="11">
        <v>48</v>
      </c>
      <c r="B48" s="11" t="s">
        <v>115</v>
      </c>
      <c r="C48" s="13"/>
      <c r="D48" s="12" t="str">
        <f>VLOOKUP(B48,גיליון2!$A$2:$C$65,2,FALSE)</f>
        <v>73-30-01-03</v>
      </c>
      <c r="E48" s="11" t="str">
        <f>VLOOKUP(B48,גיליון2!$A$2:$C$65,3,FALSE)</f>
        <v>איכות מים- ניטור</v>
      </c>
      <c r="F48" s="11" t="s">
        <v>181</v>
      </c>
      <c r="G48" s="11" t="s">
        <v>230</v>
      </c>
      <c r="H48" s="11" t="s">
        <v>339</v>
      </c>
      <c r="I48" s="14">
        <v>45383</v>
      </c>
      <c r="J48" s="14">
        <v>45777</v>
      </c>
      <c r="K48" s="20" t="s">
        <v>276</v>
      </c>
      <c r="L48" s="11" t="s">
        <v>13</v>
      </c>
      <c r="M48" s="19">
        <v>86599.02</v>
      </c>
      <c r="N48" s="19">
        <v>0</v>
      </c>
      <c r="O48" s="11">
        <v>86599.02</v>
      </c>
      <c r="P48" s="11" t="s">
        <v>294</v>
      </c>
      <c r="Q48" s="11">
        <v>86599.02</v>
      </c>
      <c r="R48" s="11">
        <v>0</v>
      </c>
      <c r="S48" s="11" t="s">
        <v>43</v>
      </c>
    </row>
    <row r="49" spans="1:19" x14ac:dyDescent="0.2">
      <c r="A49" s="11">
        <v>49</v>
      </c>
      <c r="B49" s="11" t="s">
        <v>116</v>
      </c>
      <c r="C49" s="13"/>
      <c r="D49" s="12" t="str">
        <f>VLOOKUP(B49,גיליון2!$A$2:$C$65,2,FALSE)</f>
        <v>41-30-01-21</v>
      </c>
      <c r="E49" s="11" t="str">
        <f>VLOOKUP(B49,גיליון2!$A$2:$C$65,3,FALSE)</f>
        <v>ייעוץ בקרה וליווי</v>
      </c>
      <c r="F49" s="11" t="s">
        <v>182</v>
      </c>
      <c r="G49" s="11" t="s">
        <v>231</v>
      </c>
      <c r="H49" s="11" t="s">
        <v>340</v>
      </c>
      <c r="I49" s="14">
        <v>45444</v>
      </c>
      <c r="J49" s="14">
        <v>45808</v>
      </c>
      <c r="K49" s="20" t="s">
        <v>277</v>
      </c>
      <c r="L49" s="11" t="s">
        <v>13</v>
      </c>
      <c r="M49" s="19">
        <v>650000.01</v>
      </c>
      <c r="N49" s="19">
        <v>0</v>
      </c>
      <c r="O49" s="11">
        <v>650000.01</v>
      </c>
      <c r="P49" s="11" t="s">
        <v>20</v>
      </c>
      <c r="Q49" s="11">
        <v>650000.01</v>
      </c>
      <c r="R49" s="11">
        <v>0</v>
      </c>
      <c r="S49" s="11" t="s">
        <v>43</v>
      </c>
    </row>
    <row r="50" spans="1:19" x14ac:dyDescent="0.2">
      <c r="A50" s="11">
        <v>50</v>
      </c>
      <c r="B50" s="11" t="s">
        <v>117</v>
      </c>
      <c r="C50" s="13"/>
      <c r="D50" s="12" t="str">
        <f>VLOOKUP(B50,גיליון2!$A$2:$C$65,2,FALSE)</f>
        <v>41-30-01-19</v>
      </c>
      <c r="E50" s="11" t="str">
        <f>VLOOKUP(B50,גיליון2!$A$2:$C$65,3,FALSE)</f>
        <v>פעולות מנהל וארגון</v>
      </c>
      <c r="F50" s="11" t="s">
        <v>183</v>
      </c>
      <c r="G50" s="11" t="s">
        <v>232</v>
      </c>
      <c r="H50" s="11" t="s">
        <v>341</v>
      </c>
      <c r="I50" s="14">
        <v>45440</v>
      </c>
      <c r="J50" s="14">
        <v>45657</v>
      </c>
      <c r="K50" s="20" t="s">
        <v>278</v>
      </c>
      <c r="L50" s="11" t="s">
        <v>13</v>
      </c>
      <c r="M50" s="19">
        <v>49982.400000000001</v>
      </c>
      <c r="N50" s="19">
        <v>0</v>
      </c>
      <c r="O50" s="11">
        <v>49982.400000000001</v>
      </c>
      <c r="P50" s="11" t="s">
        <v>75</v>
      </c>
      <c r="Q50" s="11">
        <v>49982.400000000001</v>
      </c>
      <c r="R50" s="11">
        <v>0</v>
      </c>
      <c r="S50" s="11" t="s">
        <v>43</v>
      </c>
    </row>
    <row r="51" spans="1:19" x14ac:dyDescent="0.2">
      <c r="A51" s="11">
        <v>52</v>
      </c>
      <c r="B51" s="11" t="s">
        <v>120</v>
      </c>
      <c r="C51" s="13"/>
      <c r="D51" s="12" t="str">
        <f>VLOOKUP(B51,גיליון2!$A$2:$C$65,2,FALSE)</f>
        <v>41-30-01-10</v>
      </c>
      <c r="E51" s="11" t="str">
        <f>VLOOKUP(B51,גיליון2!$A$2:$C$65,3,FALSE)</f>
        <v>הוצאות תפעול</v>
      </c>
      <c r="F51" s="11" t="s">
        <v>184</v>
      </c>
      <c r="G51" s="11" t="s">
        <v>233</v>
      </c>
      <c r="H51" s="11" t="s">
        <v>342</v>
      </c>
      <c r="I51" s="14">
        <v>45444</v>
      </c>
      <c r="J51" s="14">
        <v>45808</v>
      </c>
      <c r="K51" s="20">
        <v>500100268</v>
      </c>
      <c r="L51" s="11" t="s">
        <v>13</v>
      </c>
      <c r="M51" s="19">
        <v>59922</v>
      </c>
      <c r="N51" s="19">
        <v>0</v>
      </c>
      <c r="O51" s="11">
        <v>59922</v>
      </c>
      <c r="P51" s="11" t="s">
        <v>295</v>
      </c>
      <c r="Q51" s="11">
        <v>59922</v>
      </c>
      <c r="R51" s="11">
        <v>0</v>
      </c>
      <c r="S51" s="11" t="s">
        <v>43</v>
      </c>
    </row>
    <row r="52" spans="1:19" x14ac:dyDescent="0.2">
      <c r="A52" s="11">
        <v>53</v>
      </c>
      <c r="B52" s="11" t="s">
        <v>121</v>
      </c>
      <c r="C52" s="13"/>
      <c r="D52" s="12" t="str">
        <f>VLOOKUP(B52,גיליון2!$A$2:$C$65,2,FALSE)</f>
        <v>73-30-01-23</v>
      </c>
      <c r="E52" s="11" t="str">
        <f>VLOOKUP(B52,גיליון2!$A$2:$C$65,3,FALSE)</f>
        <v>הנחה בתעריפי מים</v>
      </c>
      <c r="F52" s="11" t="s">
        <v>172</v>
      </c>
      <c r="G52" s="11" t="s">
        <v>221</v>
      </c>
      <c r="H52" s="11" t="s">
        <v>343</v>
      </c>
      <c r="I52" s="14">
        <v>45419</v>
      </c>
      <c r="J52" s="14">
        <v>45783</v>
      </c>
      <c r="K52" s="20" t="s">
        <v>267</v>
      </c>
      <c r="L52" s="11" t="s">
        <v>13</v>
      </c>
      <c r="M52" s="19">
        <v>250000</v>
      </c>
      <c r="N52" s="19">
        <v>0</v>
      </c>
      <c r="O52" s="11">
        <v>250000</v>
      </c>
      <c r="P52" s="11" t="s">
        <v>20</v>
      </c>
      <c r="Q52" s="11">
        <v>250000</v>
      </c>
      <c r="R52" s="11">
        <v>0</v>
      </c>
      <c r="S52" s="11" t="s">
        <v>43</v>
      </c>
    </row>
    <row r="53" spans="1:19" x14ac:dyDescent="0.2">
      <c r="A53" s="11">
        <v>55</v>
      </c>
      <c r="B53" s="11" t="s">
        <v>124</v>
      </c>
      <c r="C53" s="13"/>
      <c r="D53" s="12" t="str">
        <f>VLOOKUP(B53,גיליון2!$A$2:$C$65,2,FALSE)</f>
        <v>41-30-01-20</v>
      </c>
      <c r="E53" s="11" t="str">
        <f>VLOOKUP(B53,גיליון2!$A$2:$C$65,3,FALSE)</f>
        <v>הדרכה ורווחה</v>
      </c>
      <c r="F53" s="11" t="s">
        <v>185</v>
      </c>
      <c r="G53" s="11" t="s">
        <v>234</v>
      </c>
      <c r="H53" s="11" t="s">
        <v>344</v>
      </c>
      <c r="I53" s="14">
        <v>45466</v>
      </c>
      <c r="J53" s="14">
        <v>45466</v>
      </c>
      <c r="K53" s="20" t="s">
        <v>279</v>
      </c>
      <c r="L53" s="11" t="s">
        <v>13</v>
      </c>
      <c r="M53" s="19">
        <v>6726.33</v>
      </c>
      <c r="N53" s="19">
        <v>0</v>
      </c>
      <c r="O53" s="11">
        <v>6726.33</v>
      </c>
      <c r="P53" s="11" t="s">
        <v>15</v>
      </c>
      <c r="Q53" s="11">
        <v>6726.33</v>
      </c>
      <c r="R53" s="11">
        <v>0</v>
      </c>
      <c r="S53" s="11" t="s">
        <v>43</v>
      </c>
    </row>
    <row r="54" spans="1:19" x14ac:dyDescent="0.2">
      <c r="A54" s="11">
        <v>56</v>
      </c>
      <c r="B54" s="11" t="s">
        <v>126</v>
      </c>
      <c r="C54" s="13"/>
      <c r="D54" s="12" t="str">
        <f>VLOOKUP(B54,גיליון2!$A$2:$C$65,2,FALSE)</f>
        <v>41-30-01-19</v>
      </c>
      <c r="E54" s="11" t="str">
        <f>VLOOKUP(B54,גיליון2!$A$2:$C$65,3,FALSE)</f>
        <v>פעולות מנהל וארגון</v>
      </c>
      <c r="F54" s="11" t="s">
        <v>186</v>
      </c>
      <c r="G54" s="11" t="s">
        <v>235</v>
      </c>
      <c r="H54" s="11" t="s">
        <v>345</v>
      </c>
      <c r="I54" s="14">
        <v>45453</v>
      </c>
      <c r="J54" s="14">
        <v>45838</v>
      </c>
      <c r="K54" s="20" t="s">
        <v>280</v>
      </c>
      <c r="L54" s="11" t="s">
        <v>13</v>
      </c>
      <c r="M54" s="19">
        <v>14040</v>
      </c>
      <c r="N54" s="19">
        <v>0</v>
      </c>
      <c r="O54" s="11">
        <v>14040</v>
      </c>
      <c r="P54" s="11" t="s">
        <v>14</v>
      </c>
      <c r="Q54" s="11">
        <v>14040</v>
      </c>
      <c r="R54" s="11">
        <v>0</v>
      </c>
      <c r="S54" s="11" t="s">
        <v>43</v>
      </c>
    </row>
    <row r="55" spans="1:19" x14ac:dyDescent="0.2">
      <c r="A55" s="11">
        <v>57</v>
      </c>
      <c r="B55" s="11" t="s">
        <v>128</v>
      </c>
      <c r="C55" s="13"/>
      <c r="D55" s="12" t="str">
        <f>VLOOKUP(B55,גיליון2!$A$2:$C$65,2,FALSE)</f>
        <v>73-30-01-03</v>
      </c>
      <c r="E55" s="11" t="str">
        <f>VLOOKUP(B55,גיליון2!$A$2:$C$65,3,FALSE)</f>
        <v>איכות מים- ניטור</v>
      </c>
      <c r="F55" s="11" t="s">
        <v>187</v>
      </c>
      <c r="G55" s="11" t="s">
        <v>236</v>
      </c>
      <c r="H55" s="11" t="s">
        <v>346</v>
      </c>
      <c r="I55" s="14">
        <v>45505</v>
      </c>
      <c r="J55" s="14">
        <v>45868</v>
      </c>
      <c r="K55" s="20" t="s">
        <v>281</v>
      </c>
      <c r="L55" s="11" t="s">
        <v>13</v>
      </c>
      <c r="M55" s="19">
        <v>17550</v>
      </c>
      <c r="N55" s="19">
        <v>0</v>
      </c>
      <c r="O55" s="11">
        <v>17550</v>
      </c>
      <c r="P55" s="11" t="s">
        <v>294</v>
      </c>
      <c r="Q55" s="11">
        <v>17550</v>
      </c>
      <c r="R55" s="11">
        <v>0</v>
      </c>
      <c r="S55" s="11" t="s">
        <v>43</v>
      </c>
    </row>
    <row r="56" spans="1:19" x14ac:dyDescent="0.2">
      <c r="A56" s="11">
        <v>58</v>
      </c>
      <c r="B56" s="11" t="s">
        <v>129</v>
      </c>
      <c r="C56" s="13"/>
      <c r="D56" s="12" t="str">
        <f>VLOOKUP(B56,גיליון2!$A$2:$C$65,2,FALSE)</f>
        <v>41-30-01-10</v>
      </c>
      <c r="E56" s="11" t="str">
        <f>VLOOKUP(B56,גיליון2!$A$2:$C$65,3,FALSE)</f>
        <v>הוצאות תפעול</v>
      </c>
      <c r="F56" s="11" t="s">
        <v>45</v>
      </c>
      <c r="G56" s="11" t="s">
        <v>47</v>
      </c>
      <c r="H56" s="11" t="s">
        <v>347</v>
      </c>
      <c r="I56" s="14">
        <v>45453</v>
      </c>
      <c r="J56" s="14">
        <v>45657</v>
      </c>
      <c r="K56" s="20" t="s">
        <v>49</v>
      </c>
      <c r="L56" s="11" t="s">
        <v>13</v>
      </c>
      <c r="M56" s="19">
        <v>1740</v>
      </c>
      <c r="N56" s="19">
        <v>0</v>
      </c>
      <c r="O56" s="11">
        <v>1740</v>
      </c>
      <c r="P56" s="11" t="s">
        <v>14</v>
      </c>
      <c r="Q56" s="11">
        <v>1740</v>
      </c>
      <c r="R56" s="11">
        <v>0</v>
      </c>
      <c r="S56" s="11" t="s">
        <v>43</v>
      </c>
    </row>
    <row r="57" spans="1:19" x14ac:dyDescent="0.2">
      <c r="A57" s="11">
        <v>61</v>
      </c>
      <c r="B57" s="11" t="s">
        <v>131</v>
      </c>
      <c r="C57" s="13"/>
      <c r="D57" s="12" t="str">
        <f>VLOOKUP(B57,גיליון2!$A$2:$C$65,2,FALSE)</f>
        <v>41-30-01-19</v>
      </c>
      <c r="E57" s="11" t="str">
        <f>VLOOKUP(B57,גיליון2!$A$2:$C$65,3,FALSE)</f>
        <v>פעולות מנהל וארגון</v>
      </c>
      <c r="F57" s="11" t="s">
        <v>188</v>
      </c>
      <c r="G57" s="11" t="s">
        <v>237</v>
      </c>
      <c r="H57" s="11" t="s">
        <v>348</v>
      </c>
      <c r="I57" s="14">
        <v>45470</v>
      </c>
      <c r="J57" s="14">
        <v>45657</v>
      </c>
      <c r="K57" s="20" t="s">
        <v>282</v>
      </c>
      <c r="L57" s="11" t="s">
        <v>13</v>
      </c>
      <c r="M57" s="19">
        <v>10471.5</v>
      </c>
      <c r="N57" s="19">
        <v>0</v>
      </c>
      <c r="O57" s="11">
        <v>10471.5</v>
      </c>
      <c r="P57" s="11" t="s">
        <v>14</v>
      </c>
      <c r="Q57" s="11">
        <v>10471.5</v>
      </c>
      <c r="R57" s="11">
        <v>0</v>
      </c>
      <c r="S57" s="11" t="s">
        <v>43</v>
      </c>
    </row>
    <row r="58" spans="1:19" x14ac:dyDescent="0.2">
      <c r="A58" s="11">
        <v>63</v>
      </c>
      <c r="B58" s="11" t="s">
        <v>133</v>
      </c>
      <c r="C58" s="13"/>
      <c r="D58" s="12" t="str">
        <f>VLOOKUP(B58,גיליון2!$A$2:$C$65,2,FALSE)</f>
        <v>41-30-01-20</v>
      </c>
      <c r="E58" s="11" t="str">
        <f>VLOOKUP(B58,גיליון2!$A$2:$C$65,3,FALSE)</f>
        <v>הדרכה ורווחה</v>
      </c>
      <c r="F58" s="11" t="s">
        <v>189</v>
      </c>
      <c r="G58" s="11" t="s">
        <v>238</v>
      </c>
      <c r="H58" s="11" t="s">
        <v>349</v>
      </c>
      <c r="I58" s="14">
        <v>45466</v>
      </c>
      <c r="J58" s="14">
        <v>45466</v>
      </c>
      <c r="K58" s="20" t="s">
        <v>283</v>
      </c>
      <c r="L58" s="11" t="s">
        <v>13</v>
      </c>
      <c r="M58" s="19">
        <v>17550</v>
      </c>
      <c r="N58" s="19">
        <v>0</v>
      </c>
      <c r="O58" s="11">
        <v>17550</v>
      </c>
      <c r="P58" s="11" t="s">
        <v>15</v>
      </c>
      <c r="Q58" s="11">
        <v>17550</v>
      </c>
      <c r="R58" s="11">
        <v>0</v>
      </c>
      <c r="S58" s="11" t="s">
        <v>43</v>
      </c>
    </row>
    <row r="59" spans="1:19" x14ac:dyDescent="0.2">
      <c r="A59" s="11">
        <v>64</v>
      </c>
      <c r="B59" s="11" t="s">
        <v>134</v>
      </c>
      <c r="C59" s="13"/>
      <c r="D59" s="12" t="str">
        <f>VLOOKUP(B59,גיליון2!$A$2:$C$65,2,FALSE)</f>
        <v>41-30-01-19</v>
      </c>
      <c r="E59" s="11" t="str">
        <f>VLOOKUP(B59,גיליון2!$A$2:$C$65,3,FALSE)</f>
        <v>פעולות מנהל וארגון</v>
      </c>
      <c r="F59" s="11" t="s">
        <v>190</v>
      </c>
      <c r="G59" s="11" t="s">
        <v>239</v>
      </c>
      <c r="H59" s="11" t="s">
        <v>350</v>
      </c>
      <c r="I59" s="14">
        <v>45468</v>
      </c>
      <c r="J59" s="14">
        <v>45468</v>
      </c>
      <c r="K59" s="20" t="s">
        <v>284</v>
      </c>
      <c r="L59" s="11" t="s">
        <v>13</v>
      </c>
      <c r="M59" s="19">
        <v>1816.18</v>
      </c>
      <c r="N59" s="19">
        <v>0</v>
      </c>
      <c r="O59" s="11">
        <v>1816.18</v>
      </c>
      <c r="P59" s="11" t="s">
        <v>296</v>
      </c>
      <c r="Q59" s="11">
        <v>1816.18</v>
      </c>
      <c r="R59" s="11">
        <v>0</v>
      </c>
      <c r="S59" s="11" t="s">
        <v>43</v>
      </c>
    </row>
    <row r="60" spans="1:19" x14ac:dyDescent="0.2">
      <c r="A60" s="11">
        <v>65</v>
      </c>
      <c r="B60" s="11" t="s">
        <v>135</v>
      </c>
      <c r="C60" s="13"/>
      <c r="D60" s="12" t="str">
        <f>VLOOKUP(B60,גיליון2!$A$2:$C$65,2,FALSE)</f>
        <v>73-30-01-25</v>
      </c>
      <c r="E60" s="11" t="str">
        <f>VLOOKUP(B60,גיליון2!$A$2:$C$65,3,FALSE)</f>
        <v>ייעוץ ופעולות בנושא</v>
      </c>
      <c r="F60" s="11" t="s">
        <v>23</v>
      </c>
      <c r="G60" s="11" t="s">
        <v>22</v>
      </c>
      <c r="H60" s="11" t="s">
        <v>351</v>
      </c>
      <c r="I60" s="14">
        <v>45466</v>
      </c>
      <c r="J60" s="14">
        <v>46059</v>
      </c>
      <c r="K60" s="20" t="s">
        <v>24</v>
      </c>
      <c r="L60" s="11" t="s">
        <v>13</v>
      </c>
      <c r="M60" s="19">
        <v>28622.7</v>
      </c>
      <c r="N60" s="19">
        <v>0</v>
      </c>
      <c r="O60" s="11">
        <v>28622.7</v>
      </c>
      <c r="P60" s="11" t="s">
        <v>16</v>
      </c>
      <c r="Q60" s="11">
        <v>28622.7</v>
      </c>
      <c r="R60" s="11">
        <v>0</v>
      </c>
      <c r="S60" s="11" t="s">
        <v>43</v>
      </c>
    </row>
    <row r="61" spans="1:19" x14ac:dyDescent="0.2">
      <c r="A61" s="11">
        <v>66</v>
      </c>
      <c r="B61" s="11" t="s">
        <v>136</v>
      </c>
      <c r="C61" s="13"/>
      <c r="D61" s="12" t="str">
        <f>VLOOKUP(B61,גיליון2!$A$2:$C$65,2,FALSE)</f>
        <v>41-30-01-21</v>
      </c>
      <c r="E61" s="11" t="str">
        <f>VLOOKUP(B61,גיליון2!$A$2:$C$65,3,FALSE)</f>
        <v>ייעוץ בקרה וליווי</v>
      </c>
      <c r="F61" s="11" t="s">
        <v>68</v>
      </c>
      <c r="G61" s="11" t="s">
        <v>61</v>
      </c>
      <c r="H61" s="11" t="s">
        <v>352</v>
      </c>
      <c r="I61" s="14">
        <v>45466</v>
      </c>
      <c r="J61" s="14">
        <v>45831</v>
      </c>
      <c r="K61" s="20" t="s">
        <v>73</v>
      </c>
      <c r="L61" s="11" t="s">
        <v>13</v>
      </c>
      <c r="M61" s="19">
        <v>19375.2</v>
      </c>
      <c r="N61" s="19">
        <v>0</v>
      </c>
      <c r="O61" s="11">
        <v>19375.2</v>
      </c>
      <c r="P61" s="11" t="s">
        <v>20</v>
      </c>
      <c r="Q61" s="11">
        <v>19375.2</v>
      </c>
      <c r="R61" s="11">
        <v>0</v>
      </c>
      <c r="S61" s="11" t="s">
        <v>43</v>
      </c>
    </row>
    <row r="62" spans="1:19" x14ac:dyDescent="0.2">
      <c r="A62" s="11">
        <v>67</v>
      </c>
      <c r="B62" s="11" t="s">
        <v>137</v>
      </c>
      <c r="C62" s="13"/>
      <c r="D62" s="12" t="str">
        <f>VLOOKUP(B62,גיליון2!$A$2:$C$65,2,FALSE)</f>
        <v>41-30-01-10</v>
      </c>
      <c r="E62" s="11" t="str">
        <f>VLOOKUP(B62,גיליון2!$A$2:$C$65,3,FALSE)</f>
        <v>הוצאות תפעול</v>
      </c>
      <c r="F62" s="11" t="s">
        <v>158</v>
      </c>
      <c r="G62" s="11" t="s">
        <v>206</v>
      </c>
      <c r="H62" s="11" t="s">
        <v>353</v>
      </c>
      <c r="I62" s="14">
        <v>45468</v>
      </c>
      <c r="J62" s="14">
        <v>45657</v>
      </c>
      <c r="K62" s="20" t="s">
        <v>254</v>
      </c>
      <c r="L62" s="11" t="s">
        <v>13</v>
      </c>
      <c r="M62" s="19">
        <v>8167.63</v>
      </c>
      <c r="N62" s="19">
        <v>0</v>
      </c>
      <c r="O62" s="11">
        <v>8167.63</v>
      </c>
      <c r="P62" s="11" t="s">
        <v>14</v>
      </c>
      <c r="Q62" s="11">
        <v>8167.63</v>
      </c>
      <c r="R62" s="11">
        <v>0</v>
      </c>
      <c r="S62" s="11" t="s">
        <v>43</v>
      </c>
    </row>
    <row r="63" spans="1:19" x14ac:dyDescent="0.2">
      <c r="A63" s="11">
        <v>69</v>
      </c>
      <c r="B63" s="11" t="s">
        <v>138</v>
      </c>
      <c r="C63" s="13"/>
      <c r="D63" s="12" t="str">
        <f>VLOOKUP(B63,גיליון2!$A$2:$C$65,2,FALSE)</f>
        <v>73-30-01-03</v>
      </c>
      <c r="E63" s="11" t="str">
        <f>VLOOKUP(B63,גיליון2!$A$2:$C$65,3,FALSE)</f>
        <v>איכות מים- ניטור</v>
      </c>
      <c r="F63" s="11" t="s">
        <v>191</v>
      </c>
      <c r="G63" s="11" t="s">
        <v>240</v>
      </c>
      <c r="H63" s="11" t="s">
        <v>355</v>
      </c>
      <c r="I63" s="14">
        <v>45474</v>
      </c>
      <c r="J63" s="14">
        <v>45838</v>
      </c>
      <c r="K63" s="20" t="s">
        <v>285</v>
      </c>
      <c r="L63" s="11" t="s">
        <v>13</v>
      </c>
      <c r="M63" s="19">
        <v>90090</v>
      </c>
      <c r="N63" s="19">
        <v>0</v>
      </c>
      <c r="O63" s="11">
        <v>90090</v>
      </c>
      <c r="P63" s="11" t="s">
        <v>294</v>
      </c>
      <c r="Q63" s="11">
        <v>90090</v>
      </c>
      <c r="R63" s="11">
        <v>0</v>
      </c>
      <c r="S63" s="11" t="s">
        <v>43</v>
      </c>
    </row>
    <row r="64" spans="1:19" x14ac:dyDescent="0.2">
      <c r="A64" s="11">
        <v>70</v>
      </c>
      <c r="B64" s="11" t="s">
        <v>139</v>
      </c>
      <c r="C64" s="13"/>
      <c r="D64" s="12" t="str">
        <f>VLOOKUP(B64,גיליון2!$A$2:$C$65,2,FALSE)</f>
        <v>41-30-01-19</v>
      </c>
      <c r="E64" s="11" t="str">
        <f>VLOOKUP(B64,גיליון2!$A$2:$C$65,3,FALSE)</f>
        <v>פעולות מנהל וארגון</v>
      </c>
      <c r="F64" s="11" t="s">
        <v>192</v>
      </c>
      <c r="G64" s="11" t="s">
        <v>241</v>
      </c>
      <c r="H64" s="11" t="s">
        <v>356</v>
      </c>
      <c r="I64" s="14">
        <v>45499</v>
      </c>
      <c r="J64" s="14">
        <v>45864</v>
      </c>
      <c r="K64" s="20" t="s">
        <v>286</v>
      </c>
      <c r="L64" s="11" t="s">
        <v>13</v>
      </c>
      <c r="M64" s="19">
        <v>3135.6</v>
      </c>
      <c r="N64" s="19">
        <v>0</v>
      </c>
      <c r="O64" s="11">
        <v>3135.6</v>
      </c>
      <c r="P64" s="11" t="s">
        <v>14</v>
      </c>
      <c r="Q64" s="11">
        <v>3135.6</v>
      </c>
      <c r="R64" s="11">
        <v>0</v>
      </c>
      <c r="S64" s="11" t="s">
        <v>43</v>
      </c>
    </row>
    <row r="65" spans="1:19" x14ac:dyDescent="0.2">
      <c r="A65" s="11">
        <v>71</v>
      </c>
      <c r="B65" s="11" t="s">
        <v>140</v>
      </c>
      <c r="C65" s="13"/>
      <c r="D65" s="12" t="str">
        <f>VLOOKUP(B65,גיליון2!$A$2:$C$65,2,FALSE)</f>
        <v>41-30-01-19</v>
      </c>
      <c r="E65" s="11" t="str">
        <f>VLOOKUP(B65,גיליון2!$A$2:$C$65,3,FALSE)</f>
        <v>פעולות מנהל וארגון</v>
      </c>
      <c r="F65" s="11" t="s">
        <v>193</v>
      </c>
      <c r="G65" s="11" t="s">
        <v>242</v>
      </c>
      <c r="H65" s="11" t="s">
        <v>243</v>
      </c>
      <c r="I65" s="14">
        <v>45469</v>
      </c>
      <c r="J65" s="14">
        <v>45657</v>
      </c>
      <c r="K65" s="20" t="s">
        <v>287</v>
      </c>
      <c r="L65" s="11" t="s">
        <v>13</v>
      </c>
      <c r="M65" s="19">
        <v>2098.6999999999998</v>
      </c>
      <c r="N65" s="19">
        <v>0</v>
      </c>
      <c r="O65" s="11">
        <v>2098.6999999999998</v>
      </c>
      <c r="P65" s="11" t="s">
        <v>14</v>
      </c>
      <c r="Q65" s="11">
        <v>2098.6999999999998</v>
      </c>
      <c r="R65" s="11">
        <v>0</v>
      </c>
      <c r="S65" s="11" t="s">
        <v>43</v>
      </c>
    </row>
    <row r="66" spans="1:19" x14ac:dyDescent="0.2">
      <c r="A66" s="11">
        <v>72</v>
      </c>
      <c r="B66" s="11" t="s">
        <v>144</v>
      </c>
      <c r="C66" s="13"/>
      <c r="D66" s="12" t="str">
        <f>VLOOKUP(B66,גיליון2!$A$2:$C$65,2,FALSE)</f>
        <v>73-30-01-05</v>
      </c>
      <c r="E66" s="11" t="str">
        <f>VLOOKUP(B66,גיליון2!$A$2:$C$65,3,FALSE)</f>
        <v>פיתוח ותחזוקת מערכות</v>
      </c>
      <c r="F66" s="11" t="s">
        <v>194</v>
      </c>
      <c r="G66" s="11" t="s">
        <v>244</v>
      </c>
      <c r="H66" s="11" t="s">
        <v>354</v>
      </c>
      <c r="I66" s="14">
        <v>45535</v>
      </c>
      <c r="J66" s="14">
        <v>46387</v>
      </c>
      <c r="K66" s="20" t="s">
        <v>288</v>
      </c>
      <c r="L66" s="11" t="s">
        <v>13</v>
      </c>
      <c r="M66" s="19">
        <v>46979.7</v>
      </c>
      <c r="N66" s="19">
        <v>0</v>
      </c>
      <c r="O66" s="11">
        <v>46979.7</v>
      </c>
      <c r="P66" s="11" t="s">
        <v>12</v>
      </c>
      <c r="Q66" s="11">
        <v>46979.7</v>
      </c>
      <c r="R66" s="11">
        <v>0</v>
      </c>
      <c r="S66" s="11" t="s">
        <v>43</v>
      </c>
    </row>
    <row r="67" spans="1:19" x14ac:dyDescent="0.2">
      <c r="A67" s="11">
        <v>73</v>
      </c>
      <c r="B67" s="11" t="s">
        <v>146</v>
      </c>
      <c r="C67" s="13"/>
      <c r="D67" s="12" t="str">
        <f>VLOOKUP(B67,גיליון2!$A$2:$C$65,2,FALSE)</f>
        <v>41-30-01-12</v>
      </c>
      <c r="E67" s="11" t="str">
        <f>VLOOKUP(B67,גיליון2!$A$2:$C$65,3,FALSE)</f>
        <v>השתתפות במנהל רכב</v>
      </c>
      <c r="F67" s="11" t="s">
        <v>70</v>
      </c>
      <c r="G67" s="11" t="s">
        <v>65</v>
      </c>
      <c r="H67" s="11" t="s">
        <v>357</v>
      </c>
      <c r="I67" s="14">
        <v>45474</v>
      </c>
      <c r="J67" s="14">
        <v>45657</v>
      </c>
      <c r="K67" s="21">
        <v>500100276</v>
      </c>
      <c r="L67" s="11" t="s">
        <v>13</v>
      </c>
      <c r="M67" s="19">
        <v>14742</v>
      </c>
      <c r="N67" s="19">
        <v>0</v>
      </c>
      <c r="O67" s="11">
        <v>14742</v>
      </c>
      <c r="P67" s="11" t="s">
        <v>147</v>
      </c>
      <c r="Q67" s="11">
        <v>14742</v>
      </c>
      <c r="R67" s="11">
        <v>0</v>
      </c>
      <c r="S67" s="11" t="s">
        <v>43</v>
      </c>
    </row>
  </sheetData>
  <autoFilter ref="B4:Q67"/>
  <mergeCells count="2">
    <mergeCell ref="C1:K2"/>
    <mergeCell ref="C5:C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rightToLeft="1" workbookViewId="0">
      <selection activeCell="S56" sqref="S56"/>
    </sheetView>
  </sheetViews>
  <sheetFormatPr defaultRowHeight="14.25" x14ac:dyDescent="0.2"/>
  <cols>
    <col min="1" max="1" width="9.625" style="9" bestFit="1" customWidth="1"/>
    <col min="2" max="2" width="10.5" bestFit="1" customWidth="1"/>
    <col min="3" max="3" width="16.875" bestFit="1" customWidth="1"/>
  </cols>
  <sheetData>
    <row r="1" spans="1:3" x14ac:dyDescent="0.2">
      <c r="A1" s="15" t="s">
        <v>0</v>
      </c>
      <c r="B1" s="15" t="s">
        <v>25</v>
      </c>
      <c r="C1" s="15" t="s">
        <v>34</v>
      </c>
    </row>
    <row r="2" spans="1:3" x14ac:dyDescent="0.2">
      <c r="A2" s="16" t="s">
        <v>78</v>
      </c>
      <c r="B2" s="16" t="s">
        <v>26</v>
      </c>
      <c r="C2" s="16" t="s">
        <v>51</v>
      </c>
    </row>
    <row r="3" spans="1:3" x14ac:dyDescent="0.2">
      <c r="A3" s="17" t="s">
        <v>79</v>
      </c>
      <c r="B3" s="17" t="s">
        <v>27</v>
      </c>
      <c r="C3" s="17" t="s">
        <v>56</v>
      </c>
    </row>
    <row r="4" spans="1:3" x14ac:dyDescent="0.2">
      <c r="A4" s="17" t="s">
        <v>80</v>
      </c>
      <c r="B4" s="17" t="s">
        <v>32</v>
      </c>
      <c r="C4" s="17" t="s">
        <v>54</v>
      </c>
    </row>
    <row r="5" spans="1:3" x14ac:dyDescent="0.2">
      <c r="A5" s="17" t="s">
        <v>81</v>
      </c>
      <c r="B5" s="17" t="s">
        <v>26</v>
      </c>
      <c r="C5" s="17" t="s">
        <v>51</v>
      </c>
    </row>
    <row r="6" spans="1:3" x14ac:dyDescent="0.2">
      <c r="A6" s="17" t="s">
        <v>82</v>
      </c>
      <c r="B6" s="17" t="s">
        <v>32</v>
      </c>
      <c r="C6" s="17" t="s">
        <v>54</v>
      </c>
    </row>
    <row r="7" spans="1:3" x14ac:dyDescent="0.2">
      <c r="A7" s="17" t="s">
        <v>83</v>
      </c>
      <c r="B7" s="17" t="s">
        <v>29</v>
      </c>
      <c r="C7" s="17" t="s">
        <v>57</v>
      </c>
    </row>
    <row r="8" spans="1:3" x14ac:dyDescent="0.2">
      <c r="A8" s="17" t="s">
        <v>84</v>
      </c>
      <c r="B8" s="17" t="s">
        <v>26</v>
      </c>
      <c r="C8" s="17" t="s">
        <v>51</v>
      </c>
    </row>
    <row r="9" spans="1:3" x14ac:dyDescent="0.2">
      <c r="A9" s="17" t="s">
        <v>85</v>
      </c>
      <c r="B9" s="17" t="s">
        <v>27</v>
      </c>
      <c r="C9" s="17" t="s">
        <v>56</v>
      </c>
    </row>
    <row r="10" spans="1:3" x14ac:dyDescent="0.2">
      <c r="A10" s="17" t="s">
        <v>86</v>
      </c>
      <c r="B10" s="17" t="s">
        <v>29</v>
      </c>
      <c r="C10" s="17" t="s">
        <v>57</v>
      </c>
    </row>
    <row r="11" spans="1:3" x14ac:dyDescent="0.2">
      <c r="A11" s="17" t="s">
        <v>87</v>
      </c>
      <c r="B11" s="17" t="s">
        <v>30</v>
      </c>
      <c r="C11" s="17" t="s">
        <v>50</v>
      </c>
    </row>
    <row r="12" spans="1:3" x14ac:dyDescent="0.2">
      <c r="A12" s="17" t="s">
        <v>88</v>
      </c>
      <c r="B12" s="17" t="s">
        <v>26</v>
      </c>
      <c r="C12" s="17" t="s">
        <v>51</v>
      </c>
    </row>
    <row r="13" spans="1:3" x14ac:dyDescent="0.2">
      <c r="A13" s="17" t="s">
        <v>89</v>
      </c>
      <c r="B13" s="17" t="s">
        <v>32</v>
      </c>
      <c r="C13" s="17" t="s">
        <v>54</v>
      </c>
    </row>
    <row r="14" spans="1:3" x14ac:dyDescent="0.2">
      <c r="A14" s="17" t="s">
        <v>90</v>
      </c>
      <c r="B14" s="17" t="s">
        <v>30</v>
      </c>
      <c r="C14" s="17" t="s">
        <v>50</v>
      </c>
    </row>
    <row r="15" spans="1:3" x14ac:dyDescent="0.2">
      <c r="A15" s="17" t="s">
        <v>91</v>
      </c>
      <c r="B15" s="17" t="s">
        <v>26</v>
      </c>
      <c r="C15" s="17" t="s">
        <v>51</v>
      </c>
    </row>
    <row r="16" spans="1:3" x14ac:dyDescent="0.2">
      <c r="A16" s="17" t="s">
        <v>92</v>
      </c>
      <c r="B16" s="17" t="s">
        <v>31</v>
      </c>
      <c r="C16" s="17" t="s">
        <v>55</v>
      </c>
    </row>
    <row r="17" spans="1:3" x14ac:dyDescent="0.2">
      <c r="A17" s="17" t="s">
        <v>93</v>
      </c>
      <c r="B17" s="17" t="s">
        <v>28</v>
      </c>
      <c r="C17" s="17" t="s">
        <v>53</v>
      </c>
    </row>
    <row r="18" spans="1:3" x14ac:dyDescent="0.2">
      <c r="A18" s="17" t="s">
        <v>94</v>
      </c>
      <c r="B18" s="17" t="s">
        <v>28</v>
      </c>
      <c r="C18" s="17" t="s">
        <v>53</v>
      </c>
    </row>
    <row r="19" spans="1:3" x14ac:dyDescent="0.2">
      <c r="A19" s="17" t="s">
        <v>95</v>
      </c>
      <c r="B19" s="17" t="s">
        <v>28</v>
      </c>
      <c r="C19" s="17" t="s">
        <v>53</v>
      </c>
    </row>
    <row r="20" spans="1:3" x14ac:dyDescent="0.2">
      <c r="A20" s="17" t="s">
        <v>96</v>
      </c>
      <c r="B20" s="17" t="s">
        <v>32</v>
      </c>
      <c r="C20" s="17" t="s">
        <v>54</v>
      </c>
    </row>
    <row r="21" spans="1:3" x14ac:dyDescent="0.2">
      <c r="A21" s="17" t="s">
        <v>97</v>
      </c>
      <c r="B21" s="17" t="s">
        <v>26</v>
      </c>
      <c r="C21" s="17" t="s">
        <v>51</v>
      </c>
    </row>
    <row r="22" spans="1:3" x14ac:dyDescent="0.2">
      <c r="A22" s="17" t="s">
        <v>98</v>
      </c>
      <c r="B22" s="17" t="s">
        <v>32</v>
      </c>
      <c r="C22" s="17" t="s">
        <v>54</v>
      </c>
    </row>
    <row r="23" spans="1:3" x14ac:dyDescent="0.2">
      <c r="A23" s="17" t="s">
        <v>99</v>
      </c>
      <c r="B23" s="17" t="s">
        <v>32</v>
      </c>
      <c r="C23" s="17" t="s">
        <v>54</v>
      </c>
    </row>
    <row r="24" spans="1:3" x14ac:dyDescent="0.2">
      <c r="A24" s="17" t="s">
        <v>100</v>
      </c>
      <c r="B24" s="17" t="s">
        <v>32</v>
      </c>
      <c r="C24" s="17" t="s">
        <v>54</v>
      </c>
    </row>
    <row r="25" spans="1:3" x14ac:dyDescent="0.2">
      <c r="A25" s="17" t="s">
        <v>101</v>
      </c>
      <c r="B25" s="17" t="s">
        <v>102</v>
      </c>
      <c r="C25" s="17" t="s">
        <v>103</v>
      </c>
    </row>
    <row r="26" spans="1:3" x14ac:dyDescent="0.2">
      <c r="A26" s="17" t="s">
        <v>104</v>
      </c>
      <c r="B26" s="17" t="s">
        <v>26</v>
      </c>
      <c r="C26" s="17" t="s">
        <v>51</v>
      </c>
    </row>
    <row r="27" spans="1:3" x14ac:dyDescent="0.2">
      <c r="A27" s="17" t="s">
        <v>105</v>
      </c>
      <c r="B27" s="17" t="s">
        <v>32</v>
      </c>
      <c r="C27" s="17" t="s">
        <v>54</v>
      </c>
    </row>
    <row r="28" spans="1:3" x14ac:dyDescent="0.2">
      <c r="A28" s="17" t="s">
        <v>106</v>
      </c>
      <c r="B28" s="17" t="s">
        <v>26</v>
      </c>
      <c r="C28" s="17" t="s">
        <v>51</v>
      </c>
    </row>
    <row r="29" spans="1:3" x14ac:dyDescent="0.2">
      <c r="A29" s="17" t="s">
        <v>107</v>
      </c>
      <c r="B29" s="17" t="s">
        <v>32</v>
      </c>
      <c r="C29" s="17" t="s">
        <v>54</v>
      </c>
    </row>
    <row r="30" spans="1:3" x14ac:dyDescent="0.2">
      <c r="A30" s="17" t="s">
        <v>108</v>
      </c>
      <c r="B30" s="17" t="s">
        <v>30</v>
      </c>
      <c r="C30" s="17" t="s">
        <v>50</v>
      </c>
    </row>
    <row r="31" spans="1:3" x14ac:dyDescent="0.2">
      <c r="A31" s="17" t="s">
        <v>109</v>
      </c>
      <c r="B31" s="17" t="s">
        <v>27</v>
      </c>
      <c r="C31" s="17" t="s">
        <v>56</v>
      </c>
    </row>
    <row r="32" spans="1:3" x14ac:dyDescent="0.2">
      <c r="A32" s="17" t="s">
        <v>110</v>
      </c>
      <c r="B32" s="17" t="s">
        <v>30</v>
      </c>
      <c r="C32" s="17" t="s">
        <v>50</v>
      </c>
    </row>
    <row r="33" spans="1:3" x14ac:dyDescent="0.2">
      <c r="A33" s="17" t="s">
        <v>111</v>
      </c>
      <c r="B33" s="17" t="s">
        <v>30</v>
      </c>
      <c r="C33" s="17" t="s">
        <v>50</v>
      </c>
    </row>
    <row r="34" spans="1:3" x14ac:dyDescent="0.2">
      <c r="A34" s="17" t="s">
        <v>112</v>
      </c>
      <c r="B34" s="17" t="s">
        <v>28</v>
      </c>
      <c r="C34" s="17" t="s">
        <v>53</v>
      </c>
    </row>
    <row r="35" spans="1:3" x14ac:dyDescent="0.2">
      <c r="A35" s="17" t="s">
        <v>113</v>
      </c>
      <c r="B35" s="17" t="s">
        <v>30</v>
      </c>
      <c r="C35" s="17" t="s">
        <v>50</v>
      </c>
    </row>
    <row r="36" spans="1:3" x14ac:dyDescent="0.2">
      <c r="A36" s="17" t="s">
        <v>114</v>
      </c>
      <c r="B36" s="17" t="s">
        <v>26</v>
      </c>
      <c r="C36" s="17" t="s">
        <v>51</v>
      </c>
    </row>
    <row r="37" spans="1:3" x14ac:dyDescent="0.2">
      <c r="A37" s="17" t="s">
        <v>115</v>
      </c>
      <c r="B37" s="17" t="s">
        <v>29</v>
      </c>
      <c r="C37" s="17" t="s">
        <v>57</v>
      </c>
    </row>
    <row r="38" spans="1:3" x14ac:dyDescent="0.2">
      <c r="A38" s="17" t="s">
        <v>116</v>
      </c>
      <c r="B38" s="17" t="s">
        <v>27</v>
      </c>
      <c r="C38" s="17" t="s">
        <v>56</v>
      </c>
    </row>
    <row r="39" spans="1:3" x14ac:dyDescent="0.2">
      <c r="A39" s="17" t="s">
        <v>117</v>
      </c>
      <c r="B39" s="17" t="s">
        <v>26</v>
      </c>
      <c r="C39" s="17" t="s">
        <v>51</v>
      </c>
    </row>
    <row r="40" spans="1:3" x14ac:dyDescent="0.2">
      <c r="A40" s="17" t="s">
        <v>118</v>
      </c>
      <c r="B40" s="17" t="s">
        <v>26</v>
      </c>
      <c r="C40" s="17" t="s">
        <v>51</v>
      </c>
    </row>
    <row r="41" spans="1:3" x14ac:dyDescent="0.2">
      <c r="A41" s="17" t="s">
        <v>119</v>
      </c>
      <c r="B41" s="17" t="s">
        <v>30</v>
      </c>
      <c r="C41" s="17" t="s">
        <v>50</v>
      </c>
    </row>
    <row r="42" spans="1:3" x14ac:dyDescent="0.2">
      <c r="A42" s="17" t="s">
        <v>120</v>
      </c>
      <c r="B42" s="17" t="s">
        <v>30</v>
      </c>
      <c r="C42" s="17" t="s">
        <v>50</v>
      </c>
    </row>
    <row r="43" spans="1:3" x14ac:dyDescent="0.2">
      <c r="A43" s="17" t="s">
        <v>120</v>
      </c>
      <c r="B43" s="17" t="s">
        <v>26</v>
      </c>
      <c r="C43" s="17" t="s">
        <v>51</v>
      </c>
    </row>
    <row r="44" spans="1:3" x14ac:dyDescent="0.2">
      <c r="A44" s="17" t="s">
        <v>121</v>
      </c>
      <c r="B44" s="17" t="s">
        <v>122</v>
      </c>
      <c r="C44" s="17" t="s">
        <v>123</v>
      </c>
    </row>
    <row r="45" spans="1:3" x14ac:dyDescent="0.2">
      <c r="A45" s="17" t="s">
        <v>124</v>
      </c>
      <c r="B45" s="17" t="s">
        <v>32</v>
      </c>
      <c r="C45" s="17" t="s">
        <v>54</v>
      </c>
    </row>
    <row r="46" spans="1:3" x14ac:dyDescent="0.2">
      <c r="A46" s="17" t="s">
        <v>125</v>
      </c>
      <c r="B46" s="17" t="s">
        <v>30</v>
      </c>
      <c r="C46" s="17" t="s">
        <v>50</v>
      </c>
    </row>
    <row r="47" spans="1:3" x14ac:dyDescent="0.2">
      <c r="A47" s="17" t="s">
        <v>126</v>
      </c>
      <c r="B47" s="17" t="s">
        <v>26</v>
      </c>
      <c r="C47" s="17" t="s">
        <v>51</v>
      </c>
    </row>
    <row r="48" spans="1:3" x14ac:dyDescent="0.2">
      <c r="A48" s="17" t="s">
        <v>127</v>
      </c>
      <c r="B48" s="17" t="s">
        <v>30</v>
      </c>
      <c r="C48" s="17" t="s">
        <v>50</v>
      </c>
    </row>
    <row r="49" spans="1:3" x14ac:dyDescent="0.2">
      <c r="A49" s="17" t="s">
        <v>128</v>
      </c>
      <c r="B49" s="17" t="s">
        <v>29</v>
      </c>
      <c r="C49" s="17" t="s">
        <v>57</v>
      </c>
    </row>
    <row r="50" spans="1:3" x14ac:dyDescent="0.2">
      <c r="A50" s="17" t="s">
        <v>129</v>
      </c>
      <c r="B50" s="17" t="s">
        <v>30</v>
      </c>
      <c r="C50" s="17" t="s">
        <v>50</v>
      </c>
    </row>
    <row r="51" spans="1:3" x14ac:dyDescent="0.2">
      <c r="A51" s="17" t="s">
        <v>130</v>
      </c>
      <c r="B51" s="17" t="s">
        <v>32</v>
      </c>
      <c r="C51" s="17" t="s">
        <v>54</v>
      </c>
    </row>
    <row r="52" spans="1:3" x14ac:dyDescent="0.2">
      <c r="A52" s="17" t="s">
        <v>131</v>
      </c>
      <c r="B52" s="17" t="s">
        <v>26</v>
      </c>
      <c r="C52" s="17" t="s">
        <v>51</v>
      </c>
    </row>
    <row r="53" spans="1:3" x14ac:dyDescent="0.2">
      <c r="A53" s="17" t="s">
        <v>132</v>
      </c>
      <c r="B53" s="17" t="s">
        <v>26</v>
      </c>
      <c r="C53" s="17" t="s">
        <v>51</v>
      </c>
    </row>
    <row r="54" spans="1:3" x14ac:dyDescent="0.2">
      <c r="A54" s="17" t="s">
        <v>133</v>
      </c>
      <c r="B54" s="17" t="s">
        <v>32</v>
      </c>
      <c r="C54" s="17" t="s">
        <v>54</v>
      </c>
    </row>
    <row r="55" spans="1:3" x14ac:dyDescent="0.2">
      <c r="A55" s="17" t="s">
        <v>134</v>
      </c>
      <c r="B55" s="17" t="s">
        <v>26</v>
      </c>
      <c r="C55" s="17" t="s">
        <v>51</v>
      </c>
    </row>
    <row r="56" spans="1:3" x14ac:dyDescent="0.2">
      <c r="A56" s="17" t="s">
        <v>135</v>
      </c>
      <c r="B56" s="17" t="s">
        <v>33</v>
      </c>
      <c r="C56" s="17" t="s">
        <v>52</v>
      </c>
    </row>
    <row r="57" spans="1:3" x14ac:dyDescent="0.2">
      <c r="A57" s="17" t="s">
        <v>136</v>
      </c>
      <c r="B57" s="17" t="s">
        <v>27</v>
      </c>
      <c r="C57" s="17" t="s">
        <v>56</v>
      </c>
    </row>
    <row r="58" spans="1:3" x14ac:dyDescent="0.2">
      <c r="A58" s="17" t="s">
        <v>137</v>
      </c>
      <c r="B58" s="17" t="s">
        <v>30</v>
      </c>
      <c r="C58" s="17" t="s">
        <v>50</v>
      </c>
    </row>
    <row r="59" spans="1:3" x14ac:dyDescent="0.2">
      <c r="A59" s="17" t="s">
        <v>138</v>
      </c>
      <c r="B59" s="17" t="s">
        <v>29</v>
      </c>
      <c r="C59" s="17" t="s">
        <v>57</v>
      </c>
    </row>
    <row r="60" spans="1:3" x14ac:dyDescent="0.2">
      <c r="A60" s="17" t="s">
        <v>139</v>
      </c>
      <c r="B60" s="17" t="s">
        <v>26</v>
      </c>
      <c r="C60" s="17" t="s">
        <v>51</v>
      </c>
    </row>
    <row r="61" spans="1:3" x14ac:dyDescent="0.2">
      <c r="A61" s="17" t="s">
        <v>140</v>
      </c>
      <c r="B61" s="17" t="s">
        <v>26</v>
      </c>
      <c r="C61" s="17" t="s">
        <v>51</v>
      </c>
    </row>
    <row r="62" spans="1:3" x14ac:dyDescent="0.2">
      <c r="A62" s="17" t="s">
        <v>141</v>
      </c>
      <c r="B62" s="17" t="s">
        <v>142</v>
      </c>
      <c r="C62" s="17" t="s">
        <v>143</v>
      </c>
    </row>
    <row r="63" spans="1:3" x14ac:dyDescent="0.2">
      <c r="A63" s="17" t="s">
        <v>144</v>
      </c>
      <c r="B63" s="17" t="s">
        <v>28</v>
      </c>
      <c r="C63" s="17" t="s">
        <v>53</v>
      </c>
    </row>
    <row r="64" spans="1:3" x14ac:dyDescent="0.2">
      <c r="A64" s="17" t="s">
        <v>145</v>
      </c>
      <c r="B64" s="17" t="s">
        <v>142</v>
      </c>
      <c r="C64" s="17" t="s">
        <v>143</v>
      </c>
    </row>
    <row r="65" spans="1:3" x14ac:dyDescent="0.2">
      <c r="A65" s="18" t="s">
        <v>146</v>
      </c>
      <c r="B65" s="18" t="s">
        <v>59</v>
      </c>
      <c r="C65" s="18" t="s">
        <v>58</v>
      </c>
    </row>
  </sheetData>
  <autoFilter ref="A1:C6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1 תקופה 04-06.24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שירן שריקי | Shiran Shriki</cp:lastModifiedBy>
  <dcterms:created xsi:type="dcterms:W3CDTF">2023-10-24T07:39:27Z</dcterms:created>
  <dcterms:modified xsi:type="dcterms:W3CDTF">2024-07-08T10:09:10Z</dcterms:modified>
</cp:coreProperties>
</file>