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חופש המידע\התקשרויות רבעוניים - לפרסום\התקשרויות 2024\"/>
    </mc:Choice>
  </mc:AlternateContent>
  <bookViews>
    <workbookView xWindow="0" yWindow="0" windowWidth="9570" windowHeight="5835"/>
  </bookViews>
  <sheets>
    <sheet name="רבעון 1 תקופה 01-03.24" sheetId="1" r:id="rId1"/>
    <sheet name="גיליון2" sheetId="2" state="hidden" r:id="rId2"/>
  </sheets>
  <definedNames>
    <definedName name="_xlnm._FilterDatabase" localSheetId="1" hidden="1">גיליון2!$A$1:$C$75</definedName>
    <definedName name="_xlnm._FilterDatabase" localSheetId="0" hidden="1">'רבעון 1 תקופה 01-03.24'!$A$4:$S$4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E7" i="1"/>
  <c r="D8" i="1"/>
  <c r="E8" i="1"/>
  <c r="D9" i="1"/>
  <c r="E9" i="1"/>
  <c r="D10" i="1"/>
  <c r="E10" i="1"/>
  <c r="D11" i="1"/>
  <c r="E11" i="1"/>
  <c r="D12" i="1"/>
  <c r="E12" i="1"/>
  <c r="D13" i="1"/>
  <c r="E13" i="1"/>
  <c r="D14" i="1"/>
  <c r="E14" i="1"/>
  <c r="D15" i="1"/>
  <c r="E15" i="1"/>
  <c r="D16" i="1"/>
  <c r="E16" i="1"/>
  <c r="D17" i="1"/>
  <c r="E17" i="1"/>
  <c r="D18" i="1"/>
  <c r="E18" i="1"/>
  <c r="D19" i="1"/>
  <c r="E19" i="1"/>
  <c r="D20" i="1"/>
  <c r="E20" i="1"/>
  <c r="D21" i="1"/>
  <c r="E21" i="1"/>
  <c r="D22" i="1"/>
  <c r="E22" i="1"/>
  <c r="D23" i="1"/>
  <c r="E23" i="1"/>
  <c r="D24" i="1"/>
  <c r="E24" i="1"/>
  <c r="D25" i="1"/>
  <c r="E25" i="1"/>
  <c r="D26" i="1"/>
  <c r="E26" i="1"/>
  <c r="D27" i="1"/>
  <c r="E27" i="1"/>
  <c r="D28" i="1"/>
  <c r="E28" i="1"/>
  <c r="D29" i="1"/>
  <c r="E29" i="1"/>
  <c r="D30" i="1"/>
  <c r="E30" i="1"/>
  <c r="D31" i="1"/>
  <c r="E31" i="1"/>
  <c r="D32" i="1"/>
  <c r="E32" i="1"/>
  <c r="D33" i="1"/>
  <c r="E33" i="1"/>
  <c r="D34" i="1"/>
  <c r="E34" i="1"/>
  <c r="D35" i="1"/>
  <c r="E35" i="1"/>
  <c r="D36" i="1"/>
  <c r="E36" i="1"/>
  <c r="D37" i="1"/>
  <c r="E37" i="1"/>
  <c r="D38" i="1"/>
  <c r="E38" i="1"/>
  <c r="D39" i="1"/>
  <c r="E39" i="1"/>
  <c r="D40" i="1"/>
  <c r="E40" i="1"/>
  <c r="D41" i="1"/>
  <c r="E41" i="1"/>
  <c r="D42" i="1"/>
  <c r="E42" i="1"/>
  <c r="D43" i="1"/>
  <c r="E43" i="1"/>
  <c r="D44" i="1"/>
  <c r="E44" i="1"/>
  <c r="D45" i="1"/>
  <c r="E45" i="1"/>
  <c r="D46" i="1"/>
  <c r="E46" i="1"/>
  <c r="D47" i="1"/>
  <c r="E47" i="1"/>
  <c r="D48" i="1"/>
  <c r="E48" i="1"/>
  <c r="D49" i="1"/>
  <c r="E49" i="1"/>
  <c r="D50" i="1"/>
  <c r="E50" i="1"/>
  <c r="D51" i="1"/>
  <c r="E51" i="1"/>
  <c r="D52" i="1"/>
  <c r="E52" i="1"/>
  <c r="D53" i="1"/>
  <c r="E53" i="1"/>
  <c r="D54" i="1"/>
  <c r="E54" i="1"/>
  <c r="D55" i="1"/>
  <c r="E55" i="1"/>
  <c r="D56" i="1"/>
  <c r="E56" i="1"/>
  <c r="D57" i="1"/>
  <c r="E57" i="1"/>
  <c r="D58" i="1"/>
  <c r="E58" i="1"/>
  <c r="D59" i="1"/>
  <c r="E59" i="1"/>
  <c r="D60" i="1"/>
  <c r="E60" i="1"/>
  <c r="D61" i="1"/>
  <c r="E61" i="1"/>
  <c r="D62" i="1"/>
  <c r="E62" i="1"/>
  <c r="D63" i="1"/>
  <c r="E63" i="1"/>
  <c r="D64" i="1"/>
  <c r="E64" i="1"/>
  <c r="D65" i="1"/>
  <c r="E65" i="1"/>
  <c r="D66" i="1"/>
  <c r="E66" i="1"/>
  <c r="D67" i="1"/>
  <c r="E67" i="1"/>
  <c r="D68" i="1"/>
  <c r="E68" i="1"/>
  <c r="D69" i="1"/>
  <c r="E69" i="1"/>
  <c r="D70" i="1"/>
  <c r="E70" i="1"/>
  <c r="D71" i="1"/>
  <c r="E71" i="1"/>
  <c r="D72" i="1"/>
  <c r="E72" i="1"/>
  <c r="D73" i="1"/>
  <c r="E73" i="1"/>
  <c r="D74" i="1"/>
  <c r="E74" i="1"/>
  <c r="D75" i="1"/>
  <c r="E75" i="1"/>
  <c r="E5" i="1"/>
  <c r="D5" i="1"/>
</calcChain>
</file>

<file path=xl/sharedStrings.xml><?xml version="1.0" encoding="utf-8"?>
<sst xmlns="http://schemas.openxmlformats.org/spreadsheetml/2006/main" count="807" uniqueCount="386">
  <si>
    <t>מסמך רכישה</t>
  </si>
  <si>
    <t>שם הספק</t>
  </si>
  <si>
    <t>טקסט כותרת</t>
  </si>
  <si>
    <t>ערך הזמנה כולל מע"מ</t>
  </si>
  <si>
    <t>התחלת תקופת תוקף</t>
  </si>
  <si>
    <t>סיום תקופת תוקף</t>
  </si>
  <si>
    <t>סימוכין שלך</t>
  </si>
  <si>
    <t>ביצוע חשבוניות כולל מע"מ והצמדות במט"מ</t>
  </si>
  <si>
    <t>ספק</t>
  </si>
  <si>
    <t>מספר רישום מע"מ</t>
  </si>
  <si>
    <t>מטבע</t>
  </si>
  <si>
    <t>ביצוע ערך קבלות הטובין במט"מ</t>
  </si>
  <si>
    <t>מערכות מידע</t>
  </si>
  <si>
    <t>ILS</t>
  </si>
  <si>
    <t>בנא"מ</t>
  </si>
  <si>
    <t>בטחון מים</t>
  </si>
  <si>
    <t>משאבי אנוש</t>
  </si>
  <si>
    <t>ניטור כנרת</t>
  </si>
  <si>
    <t>מינהל הדיור הממשלתי</t>
  </si>
  <si>
    <t>10000192</t>
  </si>
  <si>
    <t>התפלה</t>
  </si>
  <si>
    <t>זליגר מרה</t>
  </si>
  <si>
    <t>42132406</t>
  </si>
  <si>
    <t>40001103</t>
  </si>
  <si>
    <t>510674039</t>
  </si>
  <si>
    <t>איכות מים</t>
  </si>
  <si>
    <t>אסדרה</t>
  </si>
  <si>
    <t>לשכה משפטית</t>
  </si>
  <si>
    <t>ענבל חברה לביטוח בע"מ-מקבל הלואות</t>
  </si>
  <si>
    <t>40003393</t>
  </si>
  <si>
    <t>520031030</t>
  </si>
  <si>
    <t>אוניברסיטת בן גוריון</t>
  </si>
  <si>
    <t>40000250</t>
  </si>
  <si>
    <t>500701644</t>
  </si>
  <si>
    <t>הראל טכנולוגיות מידע בע"מ</t>
  </si>
  <si>
    <t>40001247</t>
  </si>
  <si>
    <t>511401002</t>
  </si>
  <si>
    <t>41123709</t>
  </si>
  <si>
    <t>511822595</t>
  </si>
  <si>
    <t>נקסטקום בע"מ</t>
  </si>
  <si>
    <t>40300312</t>
  </si>
  <si>
    <t>511687568</t>
  </si>
  <si>
    <t>פריט התחייבות</t>
  </si>
  <si>
    <t>41-30-01-19</t>
  </si>
  <si>
    <t>41-30-01-21</t>
  </si>
  <si>
    <t>41-30-01-26</t>
  </si>
  <si>
    <t>73-30-01-05</t>
  </si>
  <si>
    <t>73-30-01-03</t>
  </si>
  <si>
    <t>41-30-01-10</t>
  </si>
  <si>
    <t>73-30-01-19</t>
  </si>
  <si>
    <t>41-30-01-20</t>
  </si>
  <si>
    <t>41-30-01-13</t>
  </si>
  <si>
    <t>73-30-01-25</t>
  </si>
  <si>
    <t>תיאור תקנה תקציבית</t>
  </si>
  <si>
    <t>מס"ד</t>
  </si>
  <si>
    <t>שם תקנה</t>
  </si>
  <si>
    <t>שם חברה</t>
  </si>
  <si>
    <t>הרשות למים ולביוב</t>
  </si>
  <si>
    <t>מספר תקנה</t>
  </si>
  <si>
    <t>יתרת הזמנות נומינלית כולל מע"מ</t>
  </si>
  <si>
    <t>ערך הזמנה במט"מ</t>
  </si>
  <si>
    <t xml:space="preserve">הזמנות רגישות </t>
  </si>
  <si>
    <t>N</t>
  </si>
  <si>
    <t>41099650</t>
  </si>
  <si>
    <t>42301573</t>
  </si>
  <si>
    <t>40182094</t>
  </si>
  <si>
    <t>40004697</t>
  </si>
  <si>
    <t>40378040</t>
  </si>
  <si>
    <t>גל מהנדסים אי.אן.ג'י. בע"מ</t>
  </si>
  <si>
    <t>דיפרינט מעבדת צילום בע"מ</t>
  </si>
  <si>
    <t>גילת טלקום בע"מ</t>
  </si>
  <si>
    <t>רמות מ.א. ניהול ותחזוקה (1993) בע"מ</t>
  </si>
  <si>
    <t>טל קונטנט - יעוץ וייזום בע"מ</t>
  </si>
  <si>
    <t>514858950</t>
  </si>
  <si>
    <t>516307709</t>
  </si>
  <si>
    <t>511784498</t>
  </si>
  <si>
    <t>511845497</t>
  </si>
  <si>
    <t>513848960</t>
  </si>
  <si>
    <t>חשבות</t>
  </si>
  <si>
    <t>תאגידים</t>
  </si>
  <si>
    <t>41-30-01-36</t>
  </si>
  <si>
    <t>73-30-01-13</t>
  </si>
  <si>
    <t>015777618</t>
  </si>
  <si>
    <t>חוק חופש המידע- רבעון 1 שנת 2024</t>
  </si>
  <si>
    <t>הוצאות תפעול</t>
  </si>
  <si>
    <t>4502451067</t>
  </si>
  <si>
    <t>פעולות מנהל וארגון</t>
  </si>
  <si>
    <t>4502450050</t>
  </si>
  <si>
    <t>4502448771</t>
  </si>
  <si>
    <t>ייעוץ ופעולות בנושא</t>
  </si>
  <si>
    <t>4502448176</t>
  </si>
  <si>
    <t>4502448175</t>
  </si>
  <si>
    <t>4502448044</t>
  </si>
  <si>
    <t>פיתוח ותחזוקת מערכות</t>
  </si>
  <si>
    <t>4502448041</t>
  </si>
  <si>
    <t>4502447837</t>
  </si>
  <si>
    <t>הדרכה ורווחה</t>
  </si>
  <si>
    <t>4502447323</t>
  </si>
  <si>
    <t>4502447192</t>
  </si>
  <si>
    <t>4502446878</t>
  </si>
  <si>
    <t>4502446863</t>
  </si>
  <si>
    <t>4502446397</t>
  </si>
  <si>
    <t>4502445986</t>
  </si>
  <si>
    <t>4502445183</t>
  </si>
  <si>
    <t>4502444935</t>
  </si>
  <si>
    <t>בקרה חשבונאית</t>
  </si>
  <si>
    <t>4502444425</t>
  </si>
  <si>
    <t>4502443556</t>
  </si>
  <si>
    <t>4502443547</t>
  </si>
  <si>
    <t>4502442758</t>
  </si>
  <si>
    <t>תכנון בקרה וייעוץ</t>
  </si>
  <si>
    <t>4502442554</t>
  </si>
  <si>
    <t>4502442553</t>
  </si>
  <si>
    <t>ייעוץ בקרה וליווי</t>
  </si>
  <si>
    <t>4502441986</t>
  </si>
  <si>
    <t>4502441652</t>
  </si>
  <si>
    <t>4502441177</t>
  </si>
  <si>
    <t>4502441101</t>
  </si>
  <si>
    <t>4502440850</t>
  </si>
  <si>
    <t>4502440612</t>
  </si>
  <si>
    <t>4502440396</t>
  </si>
  <si>
    <t>4502440139</t>
  </si>
  <si>
    <t>4502439905</t>
  </si>
  <si>
    <t>4502438990</t>
  </si>
  <si>
    <t>4502438280</t>
  </si>
  <si>
    <t>4502437126</t>
  </si>
  <si>
    <t>4502436251</t>
  </si>
  <si>
    <t>4502436246</t>
  </si>
  <si>
    <t>4502436242</t>
  </si>
  <si>
    <t>4502436125</t>
  </si>
  <si>
    <t>4502435602</t>
  </si>
  <si>
    <t>4502434949</t>
  </si>
  <si>
    <t>איכות מים- ניטור</t>
  </si>
  <si>
    <t>4502434503</t>
  </si>
  <si>
    <t>4502432090</t>
  </si>
  <si>
    <t>4502431936</t>
  </si>
  <si>
    <t>4502431728</t>
  </si>
  <si>
    <t>4502431430</t>
  </si>
  <si>
    <t>4502429960</t>
  </si>
  <si>
    <t>4502429613</t>
  </si>
  <si>
    <t>4502429596</t>
  </si>
  <si>
    <t>4502428392</t>
  </si>
  <si>
    <t>4502428383</t>
  </si>
  <si>
    <t>4502428362</t>
  </si>
  <si>
    <t>4502428227</t>
  </si>
  <si>
    <t>4502428226</t>
  </si>
  <si>
    <t>4502427751</t>
  </si>
  <si>
    <t>היערכות משק המים לשע</t>
  </si>
  <si>
    <t>4502427276</t>
  </si>
  <si>
    <t>אספקת מים בחירום</t>
  </si>
  <si>
    <t>4502424877</t>
  </si>
  <si>
    <t>4502424867</t>
  </si>
  <si>
    <t>4502424856</t>
  </si>
  <si>
    <t>4502424843</t>
  </si>
  <si>
    <t>4502424835</t>
  </si>
  <si>
    <t>4502424754</t>
  </si>
  <si>
    <t>4502423746</t>
  </si>
  <si>
    <t>4502422044</t>
  </si>
  <si>
    <t>4502421118</t>
  </si>
  <si>
    <t>השתתפות במנהל דיור</t>
  </si>
  <si>
    <t>4502420511</t>
  </si>
  <si>
    <t>4502419885</t>
  </si>
  <si>
    <t>4502419581</t>
  </si>
  <si>
    <t>4502419532</t>
  </si>
  <si>
    <t>השתתפות במנהל רכב</t>
  </si>
  <si>
    <t>41-30-01-12</t>
  </si>
  <si>
    <t>4502417908</t>
  </si>
  <si>
    <t>4502416940</t>
  </si>
  <si>
    <t>4502416793</t>
  </si>
  <si>
    <t>טכנו שלמה בע"מ</t>
  </si>
  <si>
    <t xml:space="preserve"> רכישת מימטות מתקפלות לבטחון מים צפון לשעת חרום</t>
  </si>
  <si>
    <t>דניאל עדי</t>
  </si>
  <si>
    <t>צינקוגרפיה שלום בע"מ</t>
  </si>
  <si>
    <t>רובין ר.י.ד. בע"מ</t>
  </si>
  <si>
    <t>מעדני אורי ובניו בע"מ</t>
  </si>
  <si>
    <t>קיסר השכרת ציוד לאירועים ירושלים בע</t>
  </si>
  <si>
    <t>גליל מערבי )3991( חברה להובלה בע"מ</t>
  </si>
  <si>
    <t>ארבל-שטראוס בע"מ</t>
  </si>
  <si>
    <t>סופר מורן</t>
  </si>
  <si>
    <t>מכללת קורפוס בע"מ</t>
  </si>
  <si>
    <t>דיאיי טכנולוגיות בע"מ</t>
  </si>
  <si>
    <t>הצמיג דודי נאסה בע"מ</t>
  </si>
  <si>
    <t>סי.אס.איי חידושים אנליטיים 3202 בע"</t>
  </si>
  <si>
    <t>לול טי.וי. בע"מ</t>
  </si>
  <si>
    <t>עמותת המחלקה לספורט - ת"א</t>
  </si>
  <si>
    <t>רהיטי הכח )1991( בע"מ</t>
  </si>
  <si>
    <t>סנטר 1 שערי ירושלים בע"מ</t>
  </si>
  <si>
    <t>אמ.אר.סי. )רחמנוב-בוקשטיין( בע"מ</t>
  </si>
  <si>
    <t xml:space="preserve"> רכישת מקרר מעבדה עבור דגימות מים בצח"ר ראש פינה.</t>
  </si>
  <si>
    <t>פיקסליין טכנולוגיות בע"מ</t>
  </si>
  <si>
    <t>קרביץ )4791( בעמ</t>
  </si>
  <si>
    <t xml:space="preserve"> נייר צילום משרדי 4A</t>
  </si>
  <si>
    <t>בנזינו יריב</t>
  </si>
  <si>
    <t>כהן איתן</t>
  </si>
  <si>
    <t>מ. א. שער הנגב</t>
  </si>
  <si>
    <t xml:space="preserve"> שירותי משרד וניקיון קריית חינוך - כנס שיתוף ציבור</t>
  </si>
  <si>
    <t>מדיפוד בע"מ</t>
  </si>
  <si>
    <t>מפעיל בע"מ</t>
  </si>
  <si>
    <t xml:space="preserve"> קרטונים לארכיב</t>
  </si>
  <si>
    <t>וולביז בע"מ</t>
  </si>
  <si>
    <t>נפש בנפש עלייה (ע"ר)</t>
  </si>
  <si>
    <t>ויצמן אליהו</t>
  </si>
  <si>
    <t>מינהל הרכב הממשלתי</t>
  </si>
  <si>
    <t>דרהים אברהם</t>
  </si>
  <si>
    <t xml:space="preserve"> שינוע דגימות מנשר לבית דגן בהתאם לצורך</t>
  </si>
  <si>
    <t>ארד אמיליו בע"מ</t>
  </si>
  <si>
    <t>אלמוג ברוך</t>
  </si>
  <si>
    <t>אשכנזי רות</t>
  </si>
  <si>
    <t>מרטנס הופמן יועצים לניהול בע"מ</t>
  </si>
  <si>
    <t>דביר אפי</t>
  </si>
  <si>
    <t>צבאבא יצחק</t>
  </si>
  <si>
    <t xml:space="preserve"> תחזוקה שבועית שוטפת וחידוש צמחיית פנים ברשות המים</t>
  </si>
  <si>
    <t>פפו אורן</t>
  </si>
  <si>
    <t>המשכן לבוררות ופתרון סכסוכים בע"מ</t>
  </si>
  <si>
    <t>פרוסיד - כ.ר בע"מ</t>
  </si>
  <si>
    <t>גפני שריג</t>
  </si>
  <si>
    <t xml:space="preserve"> השתתפות בהחזר הוצאות לחברי צוות היגוי ניטור הכנרת</t>
  </si>
  <si>
    <t>שמיר אורי יוסף</t>
  </si>
  <si>
    <t>פרידלר ערן גד שמואל</t>
  </si>
  <si>
    <t>אופק לקידום מתנדבים צעירים בישראל (</t>
  </si>
  <si>
    <t>שטיינברג דוד מרק</t>
  </si>
  <si>
    <t>כהן שי</t>
  </si>
  <si>
    <t>מלאך רות</t>
  </si>
  <si>
    <t>ליד בקרה בע"מ</t>
  </si>
  <si>
    <t>קוסט פורר גבאי את קסירר</t>
  </si>
  <si>
    <t>לשכת העיתונות הממשלתית</t>
  </si>
  <si>
    <t>אנטרופי יועצים בע"מ</t>
  </si>
  <si>
    <t>קצב מהנדסים יועצים בע"מ</t>
  </si>
  <si>
    <t>וויז פתרונות ל ג בע"מ</t>
  </si>
  <si>
    <t>40490058</t>
  </si>
  <si>
    <t>42205668</t>
  </si>
  <si>
    <t>40143545</t>
  </si>
  <si>
    <t>40004441</t>
  </si>
  <si>
    <t>40242807</t>
  </si>
  <si>
    <t>41132213</t>
  </si>
  <si>
    <t>40537503</t>
  </si>
  <si>
    <t>42077233</t>
  </si>
  <si>
    <t>40945436</t>
  </si>
  <si>
    <t>40931516</t>
  </si>
  <si>
    <t>40133559</t>
  </si>
  <si>
    <t>42511717</t>
  </si>
  <si>
    <t>41101636</t>
  </si>
  <si>
    <t>40003742</t>
  </si>
  <si>
    <t>40008948</t>
  </si>
  <si>
    <t>40004651</t>
  </si>
  <si>
    <t>40019615</t>
  </si>
  <si>
    <t>41120347</t>
  </si>
  <si>
    <t>40328764</t>
  </si>
  <si>
    <t>42752348</t>
  </si>
  <si>
    <t>20000209</t>
  </si>
  <si>
    <t>42644670</t>
  </si>
  <si>
    <t>40001601</t>
  </si>
  <si>
    <t>42418251</t>
  </si>
  <si>
    <t>41512263</t>
  </si>
  <si>
    <t>42492934</t>
  </si>
  <si>
    <t>10000193</t>
  </si>
  <si>
    <t>42508603</t>
  </si>
  <si>
    <t>41953245</t>
  </si>
  <si>
    <t>41208319</t>
  </si>
  <si>
    <t>42206178</t>
  </si>
  <si>
    <t>40006107</t>
  </si>
  <si>
    <t>42788597</t>
  </si>
  <si>
    <t>40004081</t>
  </si>
  <si>
    <t>41438563</t>
  </si>
  <si>
    <t>40375602</t>
  </si>
  <si>
    <t>40406849</t>
  </si>
  <si>
    <t>42240606</t>
  </si>
  <si>
    <t>40009984</t>
  </si>
  <si>
    <t>40020003</t>
  </si>
  <si>
    <t>41455447</t>
  </si>
  <si>
    <t>42515578</t>
  </si>
  <si>
    <t>41897401</t>
  </si>
  <si>
    <t>40539556</t>
  </si>
  <si>
    <t>40285197</t>
  </si>
  <si>
    <t>40005161</t>
  </si>
  <si>
    <t>10000024</t>
  </si>
  <si>
    <t>40468904</t>
  </si>
  <si>
    <t>40001113</t>
  </si>
  <si>
    <t>40397525</t>
  </si>
  <si>
    <t>511933715</t>
  </si>
  <si>
    <t>033137795</t>
  </si>
  <si>
    <t>513184564</t>
  </si>
  <si>
    <t>511237844</t>
  </si>
  <si>
    <t>511635799</t>
  </si>
  <si>
    <t>515169795</t>
  </si>
  <si>
    <t>514702612</t>
  </si>
  <si>
    <t>302485321</t>
  </si>
  <si>
    <t>514803865</t>
  </si>
  <si>
    <t>511765596</t>
  </si>
  <si>
    <t>512129651</t>
  </si>
  <si>
    <t>516794088</t>
  </si>
  <si>
    <t>514858810</t>
  </si>
  <si>
    <t>511599920</t>
  </si>
  <si>
    <t>511737512</t>
  </si>
  <si>
    <t>511525123</t>
  </si>
  <si>
    <t>514375161</t>
  </si>
  <si>
    <t>040371601</t>
  </si>
  <si>
    <t>318492998</t>
  </si>
  <si>
    <t>500261375</t>
  </si>
  <si>
    <t>515892867</t>
  </si>
  <si>
    <t>520037631</t>
  </si>
  <si>
    <t>516369964</t>
  </si>
  <si>
    <t>054125299</t>
  </si>
  <si>
    <t>059583740</t>
  </si>
  <si>
    <t>515078574</t>
  </si>
  <si>
    <t>053931622</t>
  </si>
  <si>
    <t>511887655</t>
  </si>
  <si>
    <t>058851007</t>
  </si>
  <si>
    <t>024872475</t>
  </si>
  <si>
    <t>513721670</t>
  </si>
  <si>
    <t>514249689</t>
  </si>
  <si>
    <t>054898911</t>
  </si>
  <si>
    <t>001521350</t>
  </si>
  <si>
    <t>055692404</t>
  </si>
  <si>
    <t>017018763</t>
  </si>
  <si>
    <t>001196518</t>
  </si>
  <si>
    <t>511544256</t>
  </si>
  <si>
    <t>557711512</t>
  </si>
  <si>
    <t>513668012</t>
  </si>
  <si>
    <t>510754930</t>
  </si>
  <si>
    <t>513676452</t>
  </si>
  <si>
    <t>הידרומטריה</t>
  </si>
  <si>
    <t>צפ"א</t>
  </si>
  <si>
    <t>תפעול</t>
  </si>
  <si>
    <t>כנרת</t>
  </si>
  <si>
    <t>052637550</t>
  </si>
  <si>
    <t>023971286</t>
  </si>
  <si>
    <t>055467344</t>
  </si>
  <si>
    <t xml:space="preserve"> רכישת מערכת איחסון מערכות מידע </t>
  </si>
  <si>
    <t xml:space="preserve"> סקר אתר לפי שעות טכנאי עבור מרחב בית נועם </t>
  </si>
  <si>
    <t xml:space="preserve"> התקנת מערכת רעידת אדמה נופר + שירות</t>
  </si>
  <si>
    <t xml:space="preserve"> הרצאה בנושא הערכת עובדים </t>
  </si>
  <si>
    <t xml:space="preserve"> מדבקות לשלטי מחקר </t>
  </si>
  <si>
    <t xml:space="preserve"> כנס תוכניות עבודה 2024 </t>
  </si>
  <si>
    <t xml:space="preserve"> קייטרינג עבור כנס תוכניות עבודה 2024 </t>
  </si>
  <si>
    <t xml:space="preserve"> במה עבור כנס תוכניות עבודה 2024 </t>
  </si>
  <si>
    <t xml:space="preserve"> עתודות מים </t>
  </si>
  <si>
    <t>שומר חניה כולל התקנה עבור המשרדים בנשר</t>
  </si>
  <si>
    <t xml:space="preserve"> רכישת שכפצים וקסדות לחרום לעובדי השטח </t>
  </si>
  <si>
    <t xml:space="preserve"> קורס מפקחי מטווח - מונחה משרד לבטחון לאומי </t>
  </si>
  <si>
    <t xml:space="preserve"> חכירת מדיחי כלים לשטיפה מהירה</t>
  </si>
  <si>
    <t xml:space="preserve"> רכישת שרשראות שלג (בכל יחידה זוג שרשראות )</t>
  </si>
  <si>
    <t xml:space="preserve"> אספקת ציוד מתכלה עבור SPE למעבדת רשות המים </t>
  </si>
  <si>
    <t xml:space="preserve"> תיקון רחפן </t>
  </si>
  <si>
    <t xml:space="preserve"> תמונה למתנה עבור חשב רשות המים</t>
  </si>
  <si>
    <t xml:space="preserve"> תצ"א ממפ"י עבור רישוי מכסה מחח"י לאתר ספיר</t>
  </si>
  <si>
    <t xml:space="preserve"> דמי רישום טניס שולחן </t>
  </si>
  <si>
    <t>כיסא על גלגלים מרופד</t>
  </si>
  <si>
    <t xml:space="preserve"> רכישת כרטיסי חניה לחניות סנטר 1 במרכזית ירושלים </t>
  </si>
  <si>
    <t xml:space="preserve"> תגי שם עבור כנס שיתוף ציבור </t>
  </si>
  <si>
    <t xml:space="preserve"> כיבוד עבור כנס שיתוף ציבור </t>
  </si>
  <si>
    <t xml:space="preserve"> עגלת קפה ושתיה קלה עבור כנס שיתוף ציבור</t>
  </si>
  <si>
    <t xml:space="preserve"> הזמנת שומר חניה כולל פירוק המחסום השבור והתקנה</t>
  </si>
  <si>
    <t xml:space="preserve"> חוברת מבשלים ביחד קיבוץ בארי</t>
  </si>
  <si>
    <t xml:space="preserve"> הזמנת דיו לפלוטר T920 </t>
  </si>
  <si>
    <t xml:space="preserve"> התקנת ארון עבור ציוד עמדת עגינה</t>
  </si>
  <si>
    <t xml:space="preserve"> כיבוד סמינר טיפה יותר + החדשנות </t>
  </si>
  <si>
    <t xml:space="preserve"> כנס תוכניות עבודה 2024</t>
  </si>
  <si>
    <t xml:space="preserve"> תיקון מקרר דגימות בצח"ר </t>
  </si>
  <si>
    <t xml:space="preserve"> שכ"ד ודמי שימוש לשנת 2024</t>
  </si>
  <si>
    <t xml:space="preserve"> תשלום למנהל הרכב הממשלתי עבור אחזקת רכבי רשות המים</t>
  </si>
  <si>
    <t xml:space="preserve"> מרכז תגבור האנרגיה לשנת 2024 </t>
  </si>
  <si>
    <t xml:space="preserve"> הקמת מינדופים + שולחן דגימות עבור מחסן חדש</t>
  </si>
  <si>
    <t xml:space="preserve"> השתתפות בוועדת בוחנים</t>
  </si>
  <si>
    <t xml:space="preserve"> משתתפת בוועדת בוחמים</t>
  </si>
  <si>
    <t xml:space="preserve"> יעוץ, סיוע ועיבוד נתונים ותמיכה בתהליכי אסדרה</t>
  </si>
  <si>
    <t xml:space="preserve"> ייעוץ תאגידים עבור ממונה על התאגידים </t>
  </si>
  <si>
    <t xml:space="preserve"> תוכנית שנתית לקידום הבריאות</t>
  </si>
  <si>
    <t xml:space="preserve"> מגשרת לתיק ריגלר ומדינת ישראל </t>
  </si>
  <si>
    <t xml:space="preserve"> תוכנת saas (פיילוט לפיתוח אפליקציה) פיתוח טפסים </t>
  </si>
  <si>
    <t xml:space="preserve"> ליווי והתאמות צח"ר  </t>
  </si>
  <si>
    <t>החזר הוצאות לחברי צוות היגוי ניטור הכנרת</t>
  </si>
  <si>
    <t xml:space="preserve"> גיוס בת שירות ליחידת מים עיליים</t>
  </si>
  <si>
    <t xml:space="preserve"> השתתפות בוועדת בוחנים </t>
  </si>
  <si>
    <t xml:space="preserve"> אחזקה ותחזוקה של מערכת WIZCON במתקני התפלה </t>
  </si>
  <si>
    <t xml:space="preserve"> ניתוח דוחות וייעוץ חשבונאי לממונה על התאגידים </t>
  </si>
  <si>
    <t xml:space="preserve"> מתן שירותי יעוץ וסיוע לאגף תפעול ברשות המים </t>
  </si>
  <si>
    <t xml:space="preserve"> קורס בינה מלאכותית למנהלים ומקבלי החלטות</t>
  </si>
  <si>
    <t xml:space="preserve"> רכישת ציוד היקפי למחשב עובדים </t>
  </si>
  <si>
    <t xml:space="preserve"> שירותי ניהול סיכונים עבור חשבות רשות המים </t>
  </si>
  <si>
    <t xml:space="preserve"> קורס הכנה לפרישה 2024</t>
  </si>
  <si>
    <t xml:space="preserve"> שיטות שכר עידוד - חציון 1 2024</t>
  </si>
  <si>
    <t xml:space="preserve"> רכישת מערכת HONEPOT </t>
  </si>
  <si>
    <t xml:space="preserve"> אספקת ציוד ושירותי תקשורת לוויינית </t>
  </si>
  <si>
    <t xml:space="preserve"> עבודות לאיתור ומיפוי תשתיות תת"ק במתקן התפלה אשקלון</t>
  </si>
  <si>
    <t xml:space="preserve"> טונר למכונות מפעיל שסיימו את תקופת החכירה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</si>
</sst>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1"/>
      <color theme="1"/>
      <name val="Arial"/>
      <family val="2"/>
      <scheme val="minor"/>
    </font>
    <font>
      <b/>
      <u/>
      <sz val="20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1">
    <xf numFmtId="0" fontId="0" fillId="0" borderId="0" xfId="0"/>
    <xf numFmtId="14" fontId="0" fillId="0" borderId="0" xfId="0" applyNumberFormat="1"/>
    <xf numFmtId="0" fontId="4" fillId="4" borderId="4" xfId="0" applyNumberFormat="1" applyFont="1" applyFill="1" applyBorder="1" applyAlignment="1">
      <alignment horizontal="right" vertical="top" wrapText="1"/>
    </xf>
    <xf numFmtId="0" fontId="3" fillId="2" borderId="1" xfId="2" applyFont="1" applyFill="1" applyBorder="1"/>
    <xf numFmtId="0" fontId="4" fillId="4" borderId="4" xfId="0" applyFont="1" applyFill="1" applyBorder="1" applyAlignment="1">
      <alignment vertical="top" wrapText="1"/>
    </xf>
    <xf numFmtId="0" fontId="4" fillId="4" borderId="4" xfId="0" applyNumberFormat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1" fontId="4" fillId="4" borderId="4" xfId="0" applyNumberFormat="1" applyFont="1" applyFill="1" applyBorder="1" applyAlignment="1">
      <alignment horizontal="right" vertical="top" wrapText="1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49" fontId="3" fillId="3" borderId="2" xfId="2" applyNumberFormat="1" applyFont="1" applyFill="1" applyBorder="1"/>
    <xf numFmtId="49" fontId="3" fillId="3" borderId="1" xfId="2" applyNumberFormat="1" applyFont="1" applyFill="1" applyBorder="1"/>
    <xf numFmtId="49" fontId="3" fillId="3" borderId="3" xfId="2" applyNumberFormat="1" applyFont="1" applyFill="1" applyBorder="1"/>
    <xf numFmtId="0" fontId="3" fillId="3" borderId="2" xfId="2" applyNumberFormat="1" applyFont="1" applyFill="1" applyBorder="1"/>
    <xf numFmtId="0" fontId="3" fillId="3" borderId="1" xfId="2" applyNumberFormat="1" applyFont="1" applyFill="1" applyBorder="1"/>
    <xf numFmtId="0" fontId="3" fillId="3" borderId="3" xfId="2" applyNumberFormat="1" applyFont="1" applyFill="1" applyBorder="1"/>
    <xf numFmtId="2" fontId="0" fillId="0" borderId="0" xfId="0" applyNumberFormat="1"/>
    <xf numFmtId="2" fontId="3" fillId="2" borderId="1" xfId="2" applyNumberFormat="1" applyFont="1" applyFill="1" applyBorder="1"/>
    <xf numFmtId="1" fontId="0" fillId="0" borderId="0" xfId="0" applyNumberFormat="1" applyAlignment="1">
      <alignment horizontal="left"/>
    </xf>
    <xf numFmtId="0" fontId="0" fillId="0" borderId="4" xfId="0" applyBorder="1"/>
    <xf numFmtId="0" fontId="0" fillId="0" borderId="4" xfId="0" applyNumberFormat="1" applyBorder="1"/>
    <xf numFmtId="14" fontId="0" fillId="0" borderId="4" xfId="0" applyNumberFormat="1" applyBorder="1"/>
    <xf numFmtId="2" fontId="0" fillId="0" borderId="4" xfId="0" applyNumberFormat="1" applyBorder="1"/>
    <xf numFmtId="164" fontId="0" fillId="0" borderId="4" xfId="1" applyNumberFormat="1" applyFont="1" applyBorder="1"/>
    <xf numFmtId="43" fontId="0" fillId="0" borderId="4" xfId="1" applyFont="1" applyBorder="1"/>
    <xf numFmtId="0" fontId="0" fillId="0" borderId="4" xfId="0" applyNumberFormat="1" applyBorder="1" applyAlignment="1">
      <alignment horizontal="left"/>
    </xf>
    <xf numFmtId="1" fontId="0" fillId="0" borderId="4" xfId="0" applyNumberFormat="1" applyBorder="1" applyAlignment="1">
      <alignment horizontal="left"/>
    </xf>
    <xf numFmtId="2" fontId="0" fillId="0" borderId="4" xfId="0" applyNumberFormat="1" applyBorder="1" applyAlignment="1">
      <alignment horizontal="left"/>
    </xf>
    <xf numFmtId="49" fontId="0" fillId="0" borderId="4" xfId="0" applyNumberForma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6"/>
  <sheetViews>
    <sheetView rightToLeft="1" tabSelected="1" workbookViewId="0">
      <selection activeCell="A4" sqref="A4:XFD4"/>
    </sheetView>
  </sheetViews>
  <sheetFormatPr defaultRowHeight="14.25" x14ac:dyDescent="0.2"/>
  <cols>
    <col min="1" max="1" width="4.875" bestFit="1" customWidth="1"/>
    <col min="2" max="2" width="13.5" style="9" bestFit="1" customWidth="1"/>
    <col min="3" max="3" width="14.5" bestFit="1" customWidth="1"/>
    <col min="4" max="4" width="10.875" customWidth="1"/>
    <col min="5" max="5" width="18.875" bestFit="1" customWidth="1"/>
    <col min="6" max="6" width="8.875" bestFit="1" customWidth="1"/>
    <col min="7" max="7" width="30" bestFit="1" customWidth="1"/>
    <col min="8" max="8" width="47.25" bestFit="1" customWidth="1"/>
    <col min="9" max="10" width="9.875" style="1" bestFit="1" customWidth="1"/>
    <col min="11" max="11" width="17" style="8" bestFit="1" customWidth="1"/>
    <col min="12" max="12" width="7.25" bestFit="1" customWidth="1"/>
    <col min="13" max="13" width="14.5" bestFit="1" customWidth="1"/>
    <col min="14" max="15" width="12.375" bestFit="1" customWidth="1"/>
    <col min="17" max="17" width="24" bestFit="1" customWidth="1"/>
    <col min="18" max="18" width="12.375" bestFit="1" customWidth="1"/>
  </cols>
  <sheetData>
    <row r="1" spans="1:19" x14ac:dyDescent="0.2">
      <c r="C1" s="29" t="s">
        <v>83</v>
      </c>
      <c r="D1" s="29"/>
      <c r="E1" s="29"/>
      <c r="F1" s="29"/>
      <c r="G1" s="29"/>
      <c r="H1" s="29"/>
      <c r="I1" s="29"/>
      <c r="J1" s="29"/>
      <c r="K1" s="29"/>
    </row>
    <row r="2" spans="1:19" x14ac:dyDescent="0.2">
      <c r="C2" s="29"/>
      <c r="D2" s="29"/>
      <c r="E2" s="29"/>
      <c r="F2" s="29"/>
      <c r="G2" s="29"/>
      <c r="H2" s="29"/>
      <c r="I2" s="29"/>
      <c r="J2" s="29"/>
      <c r="K2" s="29"/>
    </row>
    <row r="4" spans="1:19" s="6" customFormat="1" ht="75" x14ac:dyDescent="0.2">
      <c r="A4" s="2" t="s">
        <v>54</v>
      </c>
      <c r="B4" s="2" t="s">
        <v>0</v>
      </c>
      <c r="C4" s="4" t="s">
        <v>56</v>
      </c>
      <c r="D4" s="4" t="s">
        <v>58</v>
      </c>
      <c r="E4" s="4" t="s">
        <v>55</v>
      </c>
      <c r="F4" s="2" t="s">
        <v>8</v>
      </c>
      <c r="G4" s="2" t="s">
        <v>1</v>
      </c>
      <c r="H4" s="5" t="s">
        <v>2</v>
      </c>
      <c r="I4" s="2" t="s">
        <v>4</v>
      </c>
      <c r="J4" s="2" t="s">
        <v>5</v>
      </c>
      <c r="K4" s="7" t="s">
        <v>9</v>
      </c>
      <c r="L4" s="2" t="s">
        <v>10</v>
      </c>
      <c r="M4" s="2" t="s">
        <v>3</v>
      </c>
      <c r="N4" s="2" t="s">
        <v>7</v>
      </c>
      <c r="O4" s="2" t="s">
        <v>59</v>
      </c>
      <c r="P4" s="2" t="s">
        <v>6</v>
      </c>
      <c r="Q4" s="2" t="s">
        <v>60</v>
      </c>
      <c r="R4" s="2" t="s">
        <v>11</v>
      </c>
      <c r="S4" s="2" t="s">
        <v>61</v>
      </c>
    </row>
    <row r="5" spans="1:19" x14ac:dyDescent="0.2">
      <c r="A5" s="19">
        <v>1</v>
      </c>
      <c r="B5" s="20" t="s">
        <v>104</v>
      </c>
      <c r="C5" s="30" t="s">
        <v>57</v>
      </c>
      <c r="D5" s="20" t="str">
        <f>VLOOKUP(B5,גיליון2!$A$2:$C$75,2,FALSE)</f>
        <v>73-30-01-05</v>
      </c>
      <c r="E5" s="19" t="str">
        <f>VLOOKUP(B5,גיליון2!$A$2:$C$75,3,FALSE)</f>
        <v>פיתוח ותחזוקת מערכות</v>
      </c>
      <c r="F5" s="19" t="s">
        <v>35</v>
      </c>
      <c r="G5" s="19" t="s">
        <v>34</v>
      </c>
      <c r="H5" s="19" t="s">
        <v>328</v>
      </c>
      <c r="I5" s="21">
        <v>45292</v>
      </c>
      <c r="J5" s="21">
        <v>45657</v>
      </c>
      <c r="K5" s="22" t="s">
        <v>36</v>
      </c>
      <c r="L5" s="19" t="s">
        <v>13</v>
      </c>
      <c r="M5" s="23">
        <v>5170.34</v>
      </c>
      <c r="N5" s="19">
        <v>6292.17</v>
      </c>
      <c r="O5" s="24">
        <v>0</v>
      </c>
      <c r="P5" s="19" t="s">
        <v>12</v>
      </c>
      <c r="Q5" s="19">
        <v>5170.34</v>
      </c>
      <c r="R5" s="19">
        <v>5170.34</v>
      </c>
      <c r="S5" s="19" t="s">
        <v>62</v>
      </c>
    </row>
    <row r="6" spans="1:19" x14ac:dyDescent="0.2">
      <c r="A6" s="19">
        <v>2</v>
      </c>
      <c r="B6" s="25">
        <v>4502416793</v>
      </c>
      <c r="C6" s="30"/>
      <c r="D6" s="20" t="s">
        <v>43</v>
      </c>
      <c r="E6" s="19" t="s">
        <v>86</v>
      </c>
      <c r="F6" s="19" t="s">
        <v>65</v>
      </c>
      <c r="G6" s="19" t="s">
        <v>70</v>
      </c>
      <c r="H6" s="19" t="s">
        <v>329</v>
      </c>
      <c r="I6" s="21">
        <v>45298</v>
      </c>
      <c r="J6" s="21">
        <v>45657</v>
      </c>
      <c r="K6" s="22" t="s">
        <v>75</v>
      </c>
      <c r="L6" s="19" t="s">
        <v>13</v>
      </c>
      <c r="M6" s="23">
        <v>916.02</v>
      </c>
      <c r="N6" s="19">
        <v>916.02</v>
      </c>
      <c r="O6" s="24">
        <v>0</v>
      </c>
      <c r="P6" s="19" t="s">
        <v>14</v>
      </c>
      <c r="Q6" s="19">
        <v>916.02</v>
      </c>
      <c r="R6" s="19">
        <v>916.02</v>
      </c>
      <c r="S6" s="19" t="s">
        <v>62</v>
      </c>
    </row>
    <row r="7" spans="1:19" x14ac:dyDescent="0.2">
      <c r="A7" s="19">
        <v>3</v>
      </c>
      <c r="B7" s="20" t="s">
        <v>161</v>
      </c>
      <c r="C7" s="30"/>
      <c r="D7" s="20" t="str">
        <f>VLOOKUP(B7,גיליון2!$A$2:$C$75,2,FALSE)</f>
        <v>41-30-01-10</v>
      </c>
      <c r="E7" s="19" t="str">
        <f>VLOOKUP(B7,גיליון2!$A$2:$C$75,3,FALSE)</f>
        <v>הוצאות תפעול</v>
      </c>
      <c r="F7" s="19" t="s">
        <v>66</v>
      </c>
      <c r="G7" s="19" t="s">
        <v>71</v>
      </c>
      <c r="H7" s="19" t="s">
        <v>330</v>
      </c>
      <c r="I7" s="21">
        <v>45292</v>
      </c>
      <c r="J7" s="21">
        <v>45657</v>
      </c>
      <c r="K7" s="22" t="s">
        <v>76</v>
      </c>
      <c r="L7" s="19" t="s">
        <v>13</v>
      </c>
      <c r="M7" s="23">
        <v>1742.58</v>
      </c>
      <c r="N7" s="19">
        <v>1742.57</v>
      </c>
      <c r="O7" s="24">
        <v>0</v>
      </c>
      <c r="P7" s="19" t="s">
        <v>14</v>
      </c>
      <c r="Q7" s="19">
        <v>1742.58</v>
      </c>
      <c r="R7" s="19">
        <v>1742.58</v>
      </c>
      <c r="S7" s="19" t="s">
        <v>62</v>
      </c>
    </row>
    <row r="8" spans="1:19" x14ac:dyDescent="0.2">
      <c r="A8" s="19">
        <v>4</v>
      </c>
      <c r="B8" s="20" t="s">
        <v>158</v>
      </c>
      <c r="C8" s="30"/>
      <c r="D8" s="20" t="str">
        <f>VLOOKUP(B8,גיליון2!$A$2:$C$75,2,FALSE)</f>
        <v>41-30-01-19</v>
      </c>
      <c r="E8" s="19" t="str">
        <f>VLOOKUP(B8,גיליון2!$A$2:$C$75,3,FALSE)</f>
        <v>פעולות מנהל וארגון</v>
      </c>
      <c r="F8" s="19" t="s">
        <v>229</v>
      </c>
      <c r="G8" s="19" t="s">
        <v>169</v>
      </c>
      <c r="H8" s="19" t="s">
        <v>170</v>
      </c>
      <c r="I8" s="21">
        <v>45305</v>
      </c>
      <c r="J8" s="21">
        <v>45657</v>
      </c>
      <c r="K8" s="22" t="s">
        <v>279</v>
      </c>
      <c r="L8" s="19" t="s">
        <v>13</v>
      </c>
      <c r="M8" s="23">
        <v>1532.7</v>
      </c>
      <c r="N8" s="19">
        <v>1532.7</v>
      </c>
      <c r="O8" s="24">
        <v>0</v>
      </c>
      <c r="P8" s="19" t="s">
        <v>14</v>
      </c>
      <c r="Q8" s="19">
        <v>1532.7</v>
      </c>
      <c r="R8" s="19">
        <v>1532.7</v>
      </c>
      <c r="S8" s="19" t="s">
        <v>62</v>
      </c>
    </row>
    <row r="9" spans="1:19" x14ac:dyDescent="0.2">
      <c r="A9" s="19">
        <v>5</v>
      </c>
      <c r="B9" s="20" t="s">
        <v>157</v>
      </c>
      <c r="C9" s="30"/>
      <c r="D9" s="20" t="str">
        <f>VLOOKUP(B9,גיליון2!$A$2:$C$75,2,FALSE)</f>
        <v>41-30-01-20</v>
      </c>
      <c r="E9" s="19" t="str">
        <f>VLOOKUP(B9,גיליון2!$A$2:$C$75,3,FALSE)</f>
        <v>הדרכה ורווחה</v>
      </c>
      <c r="F9" s="19" t="s">
        <v>230</v>
      </c>
      <c r="G9" s="19" t="s">
        <v>171</v>
      </c>
      <c r="H9" s="19" t="s">
        <v>331</v>
      </c>
      <c r="I9" s="21">
        <v>45323</v>
      </c>
      <c r="J9" s="21">
        <v>45382</v>
      </c>
      <c r="K9" s="22" t="s">
        <v>280</v>
      </c>
      <c r="L9" s="19" t="s">
        <v>13</v>
      </c>
      <c r="M9" s="23">
        <v>6552</v>
      </c>
      <c r="N9" s="19">
        <v>6552</v>
      </c>
      <c r="O9" s="24">
        <v>0</v>
      </c>
      <c r="P9" s="19" t="s">
        <v>16</v>
      </c>
      <c r="Q9" s="19">
        <v>6552</v>
      </c>
      <c r="R9" s="19">
        <v>6552</v>
      </c>
      <c r="S9" s="19" t="s">
        <v>62</v>
      </c>
    </row>
    <row r="10" spans="1:19" x14ac:dyDescent="0.2">
      <c r="A10" s="19">
        <v>6</v>
      </c>
      <c r="B10" s="20" t="s">
        <v>156</v>
      </c>
      <c r="C10" s="30"/>
      <c r="D10" s="20" t="str">
        <f>VLOOKUP(B10,גיליון2!$A$2:$C$75,2,FALSE)</f>
        <v>73-30-01-03</v>
      </c>
      <c r="E10" s="19" t="str">
        <f>VLOOKUP(B10,גיליון2!$A$2:$C$75,3,FALSE)</f>
        <v>איכות מים- ניטור</v>
      </c>
      <c r="F10" s="19" t="s">
        <v>231</v>
      </c>
      <c r="G10" s="19" t="s">
        <v>172</v>
      </c>
      <c r="H10" s="19" t="s">
        <v>332</v>
      </c>
      <c r="I10" s="21">
        <v>45311</v>
      </c>
      <c r="J10" s="21">
        <v>45350</v>
      </c>
      <c r="K10" s="22" t="s">
        <v>281</v>
      </c>
      <c r="L10" s="19" t="s">
        <v>13</v>
      </c>
      <c r="M10" s="23">
        <v>2457</v>
      </c>
      <c r="N10" s="19">
        <v>2457</v>
      </c>
      <c r="O10" s="24">
        <v>0</v>
      </c>
      <c r="P10" s="19" t="s">
        <v>321</v>
      </c>
      <c r="Q10" s="19">
        <v>2457</v>
      </c>
      <c r="R10" s="19">
        <v>2457</v>
      </c>
      <c r="S10" s="19" t="s">
        <v>62</v>
      </c>
    </row>
    <row r="11" spans="1:19" x14ac:dyDescent="0.2">
      <c r="A11" s="19">
        <v>7</v>
      </c>
      <c r="B11" s="20" t="s">
        <v>153</v>
      </c>
      <c r="C11" s="30"/>
      <c r="D11" s="20" t="str">
        <f>VLOOKUP(B11,גיליון2!$A$2:$C$75,2,FALSE)</f>
        <v>41-30-01-20</v>
      </c>
      <c r="E11" s="19" t="str">
        <f>VLOOKUP(B11,גיליון2!$A$2:$C$75,3,FALSE)</f>
        <v>הדרכה ורווחה</v>
      </c>
      <c r="F11" s="19" t="s">
        <v>232</v>
      </c>
      <c r="G11" s="19" t="s">
        <v>173</v>
      </c>
      <c r="H11" s="19" t="s">
        <v>333</v>
      </c>
      <c r="I11" s="21">
        <v>45336</v>
      </c>
      <c r="J11" s="21">
        <v>45336</v>
      </c>
      <c r="K11" s="22" t="s">
        <v>282</v>
      </c>
      <c r="L11" s="19" t="s">
        <v>13</v>
      </c>
      <c r="M11" s="23">
        <v>585</v>
      </c>
      <c r="N11" s="19">
        <v>585</v>
      </c>
      <c r="O11" s="24">
        <v>0</v>
      </c>
      <c r="P11" s="19" t="s">
        <v>16</v>
      </c>
      <c r="Q11" s="19">
        <v>585</v>
      </c>
      <c r="R11" s="19">
        <v>585</v>
      </c>
      <c r="S11" s="19" t="s">
        <v>62</v>
      </c>
    </row>
    <row r="12" spans="1:19" x14ac:dyDescent="0.2">
      <c r="A12" s="19">
        <v>8</v>
      </c>
      <c r="B12" s="20" t="s">
        <v>152</v>
      </c>
      <c r="C12" s="30"/>
      <c r="D12" s="20" t="str">
        <f>VLOOKUP(B12,גיליון2!$A$2:$C$75,2,FALSE)</f>
        <v>41-30-01-20</v>
      </c>
      <c r="E12" s="19" t="str">
        <f>VLOOKUP(B12,גיליון2!$A$2:$C$75,3,FALSE)</f>
        <v>הדרכה ורווחה</v>
      </c>
      <c r="F12" s="19" t="s">
        <v>233</v>
      </c>
      <c r="G12" s="19" t="s">
        <v>174</v>
      </c>
      <c r="H12" s="19" t="s">
        <v>334</v>
      </c>
      <c r="I12" s="21">
        <v>45336</v>
      </c>
      <c r="J12" s="21">
        <v>45336</v>
      </c>
      <c r="K12" s="22" t="s">
        <v>283</v>
      </c>
      <c r="L12" s="19" t="s">
        <v>13</v>
      </c>
      <c r="M12" s="23">
        <v>28852.2</v>
      </c>
      <c r="N12" s="19">
        <v>28852.2</v>
      </c>
      <c r="O12" s="24">
        <v>0</v>
      </c>
      <c r="P12" s="19" t="s">
        <v>16</v>
      </c>
      <c r="Q12" s="19">
        <v>28852.2</v>
      </c>
      <c r="R12" s="19">
        <v>28852.2</v>
      </c>
      <c r="S12" s="19" t="s">
        <v>62</v>
      </c>
    </row>
    <row r="13" spans="1:19" x14ac:dyDescent="0.2">
      <c r="A13" s="19">
        <v>9</v>
      </c>
      <c r="B13" s="20" t="s">
        <v>151</v>
      </c>
      <c r="C13" s="30"/>
      <c r="D13" s="20" t="str">
        <f>VLOOKUP(B13,גיליון2!$A$2:$C$75,2,FALSE)</f>
        <v>41-30-01-20</v>
      </c>
      <c r="E13" s="19" t="str">
        <f>VLOOKUP(B13,גיליון2!$A$2:$C$75,3,FALSE)</f>
        <v>הדרכה ורווחה</v>
      </c>
      <c r="F13" s="19" t="s">
        <v>234</v>
      </c>
      <c r="G13" s="19" t="s">
        <v>175</v>
      </c>
      <c r="H13" s="19" t="s">
        <v>335</v>
      </c>
      <c r="I13" s="21">
        <v>45336</v>
      </c>
      <c r="J13" s="21">
        <v>45336</v>
      </c>
      <c r="K13" s="22" t="s">
        <v>284</v>
      </c>
      <c r="L13" s="19" t="s">
        <v>13</v>
      </c>
      <c r="M13" s="23">
        <v>4563</v>
      </c>
      <c r="N13" s="19">
        <v>4563</v>
      </c>
      <c r="O13" s="24">
        <v>0</v>
      </c>
      <c r="P13" s="19" t="s">
        <v>16</v>
      </c>
      <c r="Q13" s="19">
        <v>4563</v>
      </c>
      <c r="R13" s="19">
        <v>4563</v>
      </c>
      <c r="S13" s="19" t="s">
        <v>62</v>
      </c>
    </row>
    <row r="14" spans="1:19" x14ac:dyDescent="0.2">
      <c r="A14" s="19">
        <v>10</v>
      </c>
      <c r="B14" s="20" t="s">
        <v>148</v>
      </c>
      <c r="C14" s="30"/>
      <c r="D14" s="20" t="str">
        <f>VLOOKUP(B14,גיליון2!$A$2:$C$75,2,FALSE)</f>
        <v>73-30-01-13</v>
      </c>
      <c r="E14" s="19" t="str">
        <f>VLOOKUP(B14,גיליון2!$A$2:$C$75,3,FALSE)</f>
        <v>אספקת מים בחירום</v>
      </c>
      <c r="F14" s="19" t="s">
        <v>37</v>
      </c>
      <c r="G14" s="19" t="s">
        <v>176</v>
      </c>
      <c r="H14" s="19" t="s">
        <v>336</v>
      </c>
      <c r="I14" s="21">
        <v>45292</v>
      </c>
      <c r="J14" s="21">
        <v>45657</v>
      </c>
      <c r="K14" s="22" t="s">
        <v>38</v>
      </c>
      <c r="L14" s="19" t="s">
        <v>13</v>
      </c>
      <c r="M14" s="23">
        <v>572823.06000000006</v>
      </c>
      <c r="N14" s="19">
        <v>572823.06000000006</v>
      </c>
      <c r="O14" s="24">
        <v>0</v>
      </c>
      <c r="P14" s="19" t="s">
        <v>15</v>
      </c>
      <c r="Q14" s="19">
        <v>572823.06000000006</v>
      </c>
      <c r="R14" s="19">
        <v>572823.06000000006</v>
      </c>
      <c r="S14" s="19" t="s">
        <v>62</v>
      </c>
    </row>
    <row r="15" spans="1:19" x14ac:dyDescent="0.2">
      <c r="A15" s="19">
        <v>11</v>
      </c>
      <c r="B15" s="20" t="s">
        <v>140</v>
      </c>
      <c r="C15" s="30"/>
      <c r="D15" s="20" t="str">
        <f>VLOOKUP(B15,גיליון2!$A$2:$C$75,2,FALSE)</f>
        <v>41-30-01-10</v>
      </c>
      <c r="E15" s="19" t="str">
        <f>VLOOKUP(B15,גיליון2!$A$2:$C$75,3,FALSE)</f>
        <v>הוצאות תפעול</v>
      </c>
      <c r="F15" s="19" t="s">
        <v>235</v>
      </c>
      <c r="G15" s="19" t="s">
        <v>177</v>
      </c>
      <c r="H15" s="19" t="s">
        <v>337</v>
      </c>
      <c r="I15" s="21">
        <v>45321</v>
      </c>
      <c r="J15" s="21">
        <v>45382</v>
      </c>
      <c r="K15" s="22" t="s">
        <v>285</v>
      </c>
      <c r="L15" s="19" t="s">
        <v>13</v>
      </c>
      <c r="M15" s="23">
        <v>927.27</v>
      </c>
      <c r="N15" s="19">
        <v>927.27</v>
      </c>
      <c r="O15" s="24">
        <v>0</v>
      </c>
      <c r="P15" s="19" t="s">
        <v>14</v>
      </c>
      <c r="Q15" s="19">
        <v>927.27</v>
      </c>
      <c r="R15" s="19">
        <v>927.27</v>
      </c>
      <c r="S15" s="19" t="s">
        <v>62</v>
      </c>
    </row>
    <row r="16" spans="1:19" x14ac:dyDescent="0.2">
      <c r="A16" s="19">
        <v>12</v>
      </c>
      <c r="B16" s="20" t="s">
        <v>139</v>
      </c>
      <c r="C16" s="30"/>
      <c r="D16" s="20" t="str">
        <f>VLOOKUP(B16,גיליון2!$A$2:$C$75,2,FALSE)</f>
        <v>41-30-01-19</v>
      </c>
      <c r="E16" s="19" t="str">
        <f>VLOOKUP(B16,גיליון2!$A$2:$C$75,3,FALSE)</f>
        <v>פעולות מנהל וארגון</v>
      </c>
      <c r="F16" s="19" t="s">
        <v>236</v>
      </c>
      <c r="G16" s="19" t="s">
        <v>178</v>
      </c>
      <c r="H16" s="19" t="s">
        <v>338</v>
      </c>
      <c r="I16" s="21">
        <v>45321</v>
      </c>
      <c r="J16" s="21">
        <v>45473</v>
      </c>
      <c r="K16" s="22" t="s">
        <v>286</v>
      </c>
      <c r="L16" s="19" t="s">
        <v>13</v>
      </c>
      <c r="M16" s="23">
        <v>50415.3</v>
      </c>
      <c r="N16" s="19">
        <v>50415.3</v>
      </c>
      <c r="O16" s="24">
        <v>0</v>
      </c>
      <c r="P16" s="19" t="s">
        <v>14</v>
      </c>
      <c r="Q16" s="19">
        <v>50415.3</v>
      </c>
      <c r="R16" s="19">
        <v>50415.3</v>
      </c>
      <c r="S16" s="19" t="s">
        <v>62</v>
      </c>
    </row>
    <row r="17" spans="1:19" x14ac:dyDescent="0.2">
      <c r="A17" s="19">
        <v>14</v>
      </c>
      <c r="B17" s="20" t="s">
        <v>138</v>
      </c>
      <c r="C17" s="30"/>
      <c r="D17" s="20" t="str">
        <f>VLOOKUP(B17,גיליון2!$A$2:$C$75,2,FALSE)</f>
        <v>41-30-01-20</v>
      </c>
      <c r="E17" s="19" t="str">
        <f>VLOOKUP(B17,גיליון2!$A$2:$C$75,3,FALSE)</f>
        <v>הדרכה ורווחה</v>
      </c>
      <c r="F17" s="19" t="s">
        <v>237</v>
      </c>
      <c r="G17" s="19" t="s">
        <v>179</v>
      </c>
      <c r="H17" s="19" t="s">
        <v>339</v>
      </c>
      <c r="I17" s="21">
        <v>45351</v>
      </c>
      <c r="J17" s="21">
        <v>45391</v>
      </c>
      <c r="K17" s="22" t="s">
        <v>287</v>
      </c>
      <c r="L17" s="19" t="s">
        <v>13</v>
      </c>
      <c r="M17" s="23">
        <v>5000</v>
      </c>
      <c r="N17" s="19">
        <v>5000</v>
      </c>
      <c r="O17" s="24">
        <v>0</v>
      </c>
      <c r="P17" s="19" t="s">
        <v>16</v>
      </c>
      <c r="Q17" s="19">
        <v>5000</v>
      </c>
      <c r="R17" s="19">
        <v>5000</v>
      </c>
      <c r="S17" s="19" t="s">
        <v>62</v>
      </c>
    </row>
    <row r="18" spans="1:19" x14ac:dyDescent="0.2">
      <c r="A18" s="19">
        <v>15</v>
      </c>
      <c r="B18" s="20" t="s">
        <v>137</v>
      </c>
      <c r="C18" s="30"/>
      <c r="D18" s="20" t="str">
        <f>VLOOKUP(B18,גיליון2!$A$2:$C$75,2,FALSE)</f>
        <v>41-30-01-19</v>
      </c>
      <c r="E18" s="19" t="str">
        <f>VLOOKUP(B18,גיליון2!$A$2:$C$75,3,FALSE)</f>
        <v>פעולות מנהל וארגון</v>
      </c>
      <c r="F18" s="19" t="s">
        <v>238</v>
      </c>
      <c r="G18" s="19" t="s">
        <v>180</v>
      </c>
      <c r="H18" s="19" t="s">
        <v>340</v>
      </c>
      <c r="I18" s="21">
        <v>45352</v>
      </c>
      <c r="J18" s="21">
        <v>45716</v>
      </c>
      <c r="K18" s="22" t="s">
        <v>288</v>
      </c>
      <c r="L18" s="19" t="s">
        <v>13</v>
      </c>
      <c r="M18" s="23">
        <v>15654.6</v>
      </c>
      <c r="N18" s="19">
        <v>16933.009999999998</v>
      </c>
      <c r="O18" s="24">
        <v>0</v>
      </c>
      <c r="P18" s="19" t="s">
        <v>14</v>
      </c>
      <c r="Q18" s="19">
        <v>15654.6</v>
      </c>
      <c r="R18" s="19">
        <v>15654.6</v>
      </c>
      <c r="S18" s="19" t="s">
        <v>62</v>
      </c>
    </row>
    <row r="19" spans="1:19" x14ac:dyDescent="0.2">
      <c r="A19" s="19">
        <v>16</v>
      </c>
      <c r="B19" s="20" t="s">
        <v>136</v>
      </c>
      <c r="C19" s="30"/>
      <c r="D19" s="20" t="str">
        <f>VLOOKUP(B19,גיליון2!$A$2:$C$75,2,FALSE)</f>
        <v>41-30-01-19</v>
      </c>
      <c r="E19" s="19" t="str">
        <f>VLOOKUP(B19,גיליון2!$A$2:$C$75,3,FALSE)</f>
        <v>פעולות מנהל וארגון</v>
      </c>
      <c r="F19" s="19" t="s">
        <v>239</v>
      </c>
      <c r="G19" s="19" t="s">
        <v>181</v>
      </c>
      <c r="H19" s="19" t="s">
        <v>341</v>
      </c>
      <c r="I19" s="21">
        <v>45326</v>
      </c>
      <c r="J19" s="21">
        <v>45473</v>
      </c>
      <c r="K19" s="22" t="s">
        <v>289</v>
      </c>
      <c r="L19" s="19" t="s">
        <v>13</v>
      </c>
      <c r="M19" s="23">
        <v>1930.5</v>
      </c>
      <c r="N19" s="19">
        <v>1930.5</v>
      </c>
      <c r="O19" s="24">
        <v>0</v>
      </c>
      <c r="P19" s="19" t="s">
        <v>14</v>
      </c>
      <c r="Q19" s="19">
        <v>1930.5</v>
      </c>
      <c r="R19" s="19">
        <v>1930.5</v>
      </c>
      <c r="S19" s="19" t="s">
        <v>62</v>
      </c>
    </row>
    <row r="20" spans="1:19" x14ac:dyDescent="0.2">
      <c r="A20" s="19">
        <v>17</v>
      </c>
      <c r="B20" s="20" t="s">
        <v>134</v>
      </c>
      <c r="C20" s="30"/>
      <c r="D20" s="20" t="str">
        <f>VLOOKUP(B20,גיליון2!$A$2:$C$75,2,FALSE)</f>
        <v>73-30-01-03</v>
      </c>
      <c r="E20" s="19" t="str">
        <f>VLOOKUP(B20,גיליון2!$A$2:$C$75,3,FALSE)</f>
        <v>איכות מים- ניטור</v>
      </c>
      <c r="F20" s="19" t="s">
        <v>240</v>
      </c>
      <c r="G20" s="19" t="s">
        <v>182</v>
      </c>
      <c r="H20" s="19" t="s">
        <v>342</v>
      </c>
      <c r="I20" s="21">
        <v>45328</v>
      </c>
      <c r="J20" s="21">
        <v>45693</v>
      </c>
      <c r="K20" s="22" t="s">
        <v>290</v>
      </c>
      <c r="L20" s="19" t="s">
        <v>13</v>
      </c>
      <c r="M20" s="23">
        <v>49999.95</v>
      </c>
      <c r="N20" s="19">
        <v>49999.95</v>
      </c>
      <c r="O20" s="24">
        <v>0</v>
      </c>
      <c r="P20" s="19" t="s">
        <v>25</v>
      </c>
      <c r="Q20" s="19">
        <v>49999.95</v>
      </c>
      <c r="R20" s="19">
        <v>49999.95</v>
      </c>
      <c r="S20" s="19" t="s">
        <v>62</v>
      </c>
    </row>
    <row r="21" spans="1:19" x14ac:dyDescent="0.2">
      <c r="A21" s="19">
        <v>18</v>
      </c>
      <c r="B21" s="20" t="s">
        <v>131</v>
      </c>
      <c r="C21" s="30"/>
      <c r="D21" s="20" t="str">
        <f>VLOOKUP(B21,גיליון2!$A$2:$C$75,2,FALSE)</f>
        <v>41-30-01-19</v>
      </c>
      <c r="E21" s="19" t="str">
        <f>VLOOKUP(B21,גיליון2!$A$2:$C$75,3,FALSE)</f>
        <v>פעולות מנהל וארגון</v>
      </c>
      <c r="F21" s="19" t="s">
        <v>241</v>
      </c>
      <c r="G21" s="19" t="s">
        <v>183</v>
      </c>
      <c r="H21" s="19" t="s">
        <v>343</v>
      </c>
      <c r="I21" s="21">
        <v>45333</v>
      </c>
      <c r="J21" s="21">
        <v>45382</v>
      </c>
      <c r="K21" s="22" t="s">
        <v>291</v>
      </c>
      <c r="L21" s="19" t="s">
        <v>13</v>
      </c>
      <c r="M21" s="23">
        <v>3639.87</v>
      </c>
      <c r="N21" s="19">
        <v>3639.87</v>
      </c>
      <c r="O21" s="24">
        <v>0</v>
      </c>
      <c r="P21" s="19" t="s">
        <v>322</v>
      </c>
      <c r="Q21" s="19">
        <v>3639.87</v>
      </c>
      <c r="R21" s="19">
        <v>3639.87</v>
      </c>
      <c r="S21" s="19" t="s">
        <v>62</v>
      </c>
    </row>
    <row r="22" spans="1:19" x14ac:dyDescent="0.2">
      <c r="A22" s="19">
        <v>19</v>
      </c>
      <c r="B22" s="20" t="s">
        <v>125</v>
      </c>
      <c r="C22" s="30"/>
      <c r="D22" s="20" t="str">
        <f>VLOOKUP(B22,גיליון2!$A$2:$C$75,2,FALSE)</f>
        <v>41-30-01-19</v>
      </c>
      <c r="E22" s="19" t="str">
        <f>VLOOKUP(B22,גיליון2!$A$2:$C$75,3,FALSE)</f>
        <v>פעולות מנהל וארגון</v>
      </c>
      <c r="F22" s="19" t="s">
        <v>64</v>
      </c>
      <c r="G22" s="19" t="s">
        <v>69</v>
      </c>
      <c r="H22" s="19" t="s">
        <v>344</v>
      </c>
      <c r="I22" s="21">
        <v>45337</v>
      </c>
      <c r="J22" s="21">
        <v>45350</v>
      </c>
      <c r="K22" s="22" t="s">
        <v>74</v>
      </c>
      <c r="L22" s="19" t="s">
        <v>13</v>
      </c>
      <c r="M22" s="23">
        <v>495</v>
      </c>
      <c r="N22" s="19">
        <v>495</v>
      </c>
      <c r="O22" s="24">
        <v>0</v>
      </c>
      <c r="P22" s="19" t="s">
        <v>14</v>
      </c>
      <c r="Q22" s="19">
        <v>495</v>
      </c>
      <c r="R22" s="19">
        <v>495</v>
      </c>
      <c r="S22" s="19" t="s">
        <v>62</v>
      </c>
    </row>
    <row r="23" spans="1:19" x14ac:dyDescent="0.2">
      <c r="A23" s="19">
        <v>20</v>
      </c>
      <c r="B23" s="20" t="s">
        <v>122</v>
      </c>
      <c r="C23" s="30"/>
      <c r="D23" s="20" t="str">
        <f>VLOOKUP(B23,גיליון2!$A$2:$C$75,2,FALSE)</f>
        <v>41-30-01-10</v>
      </c>
      <c r="E23" s="19" t="str">
        <f>VLOOKUP(B23,גיליון2!$A$2:$C$75,3,FALSE)</f>
        <v>הוצאות תפעול</v>
      </c>
      <c r="F23" s="19" t="s">
        <v>63</v>
      </c>
      <c r="G23" s="19" t="s">
        <v>68</v>
      </c>
      <c r="H23" s="19" t="s">
        <v>345</v>
      </c>
      <c r="I23" s="21">
        <v>45343</v>
      </c>
      <c r="J23" s="21">
        <v>45393</v>
      </c>
      <c r="K23" s="22" t="s">
        <v>73</v>
      </c>
      <c r="L23" s="19" t="s">
        <v>13</v>
      </c>
      <c r="M23" s="23">
        <v>690.3</v>
      </c>
      <c r="N23" s="19">
        <v>690.3</v>
      </c>
      <c r="O23" s="24">
        <v>0</v>
      </c>
      <c r="P23" s="19" t="s">
        <v>14</v>
      </c>
      <c r="Q23" s="19">
        <v>690.3</v>
      </c>
      <c r="R23" s="19">
        <v>690.3</v>
      </c>
      <c r="S23" s="19" t="s">
        <v>62</v>
      </c>
    </row>
    <row r="24" spans="1:19" x14ac:dyDescent="0.2">
      <c r="A24" s="19">
        <v>21</v>
      </c>
      <c r="B24" s="20" t="s">
        <v>117</v>
      </c>
      <c r="C24" s="30"/>
      <c r="D24" s="20" t="str">
        <f>VLOOKUP(B24,גיליון2!$A$2:$C$75,2,FALSE)</f>
        <v>41-30-01-20</v>
      </c>
      <c r="E24" s="19" t="str">
        <f>VLOOKUP(B24,גיליון2!$A$2:$C$75,3,FALSE)</f>
        <v>הדרכה ורווחה</v>
      </c>
      <c r="F24" s="19" t="s">
        <v>242</v>
      </c>
      <c r="G24" s="19" t="s">
        <v>184</v>
      </c>
      <c r="H24" s="19" t="s">
        <v>346</v>
      </c>
      <c r="I24" s="21">
        <v>45352</v>
      </c>
      <c r="J24" s="21">
        <v>45657</v>
      </c>
      <c r="K24" s="26">
        <v>580145936</v>
      </c>
      <c r="L24" s="19" t="s">
        <v>13</v>
      </c>
      <c r="M24" s="23">
        <v>5300</v>
      </c>
      <c r="N24" s="19">
        <v>5300</v>
      </c>
      <c r="O24" s="24">
        <v>0</v>
      </c>
      <c r="P24" s="19" t="s">
        <v>16</v>
      </c>
      <c r="Q24" s="19">
        <v>5300</v>
      </c>
      <c r="R24" s="19">
        <v>5300</v>
      </c>
      <c r="S24" s="19" t="s">
        <v>62</v>
      </c>
    </row>
    <row r="25" spans="1:19" x14ac:dyDescent="0.2">
      <c r="A25" s="19">
        <v>22</v>
      </c>
      <c r="B25" s="20" t="s">
        <v>115</v>
      </c>
      <c r="C25" s="30"/>
      <c r="D25" s="20" t="str">
        <f>VLOOKUP(B25,גיליון2!$A$2:$C$75,2,FALSE)</f>
        <v>41-30-01-19</v>
      </c>
      <c r="E25" s="19" t="str">
        <f>VLOOKUP(B25,גיליון2!$A$2:$C$75,3,FALSE)</f>
        <v>פעולות מנהל וארגון</v>
      </c>
      <c r="F25" s="19" t="s">
        <v>243</v>
      </c>
      <c r="G25" s="19" t="s">
        <v>185</v>
      </c>
      <c r="H25" s="19" t="s">
        <v>347</v>
      </c>
      <c r="I25" s="21">
        <v>45350</v>
      </c>
      <c r="J25" s="21">
        <v>45473</v>
      </c>
      <c r="K25" s="27" t="s">
        <v>292</v>
      </c>
      <c r="L25" s="19" t="s">
        <v>13</v>
      </c>
      <c r="M25" s="23">
        <v>6895.98</v>
      </c>
      <c r="N25" s="19">
        <v>7042.99</v>
      </c>
      <c r="O25" s="24">
        <v>0</v>
      </c>
      <c r="P25" s="19" t="s">
        <v>14</v>
      </c>
      <c r="Q25" s="19">
        <v>6895.98</v>
      </c>
      <c r="R25" s="19">
        <v>6895.99</v>
      </c>
      <c r="S25" s="19" t="s">
        <v>62</v>
      </c>
    </row>
    <row r="26" spans="1:19" x14ac:dyDescent="0.2">
      <c r="A26" s="19">
        <v>23</v>
      </c>
      <c r="B26" s="20" t="s">
        <v>112</v>
      </c>
      <c r="C26" s="30"/>
      <c r="D26" s="20" t="str">
        <f>VLOOKUP(B26,גיליון2!$A$2:$C$75,2,FALSE)</f>
        <v>41-30-01-19</v>
      </c>
      <c r="E26" s="19" t="str">
        <f>VLOOKUP(B26,גיליון2!$A$2:$C$75,3,FALSE)</f>
        <v>פעולות מנהל וארגון</v>
      </c>
      <c r="F26" s="19" t="s">
        <v>244</v>
      </c>
      <c r="G26" s="19" t="s">
        <v>186</v>
      </c>
      <c r="H26" s="19" t="s">
        <v>348</v>
      </c>
      <c r="I26" s="21">
        <v>45354</v>
      </c>
      <c r="J26" s="21">
        <v>45657</v>
      </c>
      <c r="K26" s="27" t="s">
        <v>293</v>
      </c>
      <c r="L26" s="19" t="s">
        <v>13</v>
      </c>
      <c r="M26" s="23">
        <v>2620.8000000000002</v>
      </c>
      <c r="N26" s="19">
        <v>2620.8000000000002</v>
      </c>
      <c r="O26" s="24">
        <v>0</v>
      </c>
      <c r="P26" s="19" t="s">
        <v>14</v>
      </c>
      <c r="Q26" s="19">
        <v>2620.8000000000002</v>
      </c>
      <c r="R26" s="19">
        <v>2620.8000000000002</v>
      </c>
      <c r="S26" s="19" t="s">
        <v>62</v>
      </c>
    </row>
    <row r="27" spans="1:19" x14ac:dyDescent="0.2">
      <c r="A27" s="19">
        <v>24</v>
      </c>
      <c r="B27" s="20" t="s">
        <v>107</v>
      </c>
      <c r="C27" s="30"/>
      <c r="D27" s="20" t="str">
        <f>VLOOKUP(B27,גיליון2!$A$2:$C$75,2,FALSE)</f>
        <v>41-30-01-19</v>
      </c>
      <c r="E27" s="19" t="str">
        <f>VLOOKUP(B27,גיליון2!$A$2:$C$75,3,FALSE)</f>
        <v>פעולות מנהל וארגון</v>
      </c>
      <c r="F27" s="19" t="s">
        <v>245</v>
      </c>
      <c r="G27" s="19" t="s">
        <v>187</v>
      </c>
      <c r="H27" s="19" t="s">
        <v>188</v>
      </c>
      <c r="I27" s="21">
        <v>45356</v>
      </c>
      <c r="J27" s="21">
        <v>45473</v>
      </c>
      <c r="K27" s="27" t="s">
        <v>294</v>
      </c>
      <c r="L27" s="19" t="s">
        <v>13</v>
      </c>
      <c r="M27" s="23">
        <v>8775</v>
      </c>
      <c r="N27" s="19">
        <v>8775</v>
      </c>
      <c r="O27" s="24">
        <v>0</v>
      </c>
      <c r="P27" s="19" t="s">
        <v>14</v>
      </c>
      <c r="Q27" s="19">
        <v>8775</v>
      </c>
      <c r="R27" s="19">
        <v>8775</v>
      </c>
      <c r="S27" s="19" t="s">
        <v>62</v>
      </c>
    </row>
    <row r="28" spans="1:19" x14ac:dyDescent="0.2">
      <c r="A28" s="19">
        <v>25</v>
      </c>
      <c r="B28" s="20" t="s">
        <v>102</v>
      </c>
      <c r="C28" s="30"/>
      <c r="D28" s="20" t="str">
        <f>VLOOKUP(B28,גיליון2!$A$2:$C$75,2,FALSE)</f>
        <v>41-30-01-19</v>
      </c>
      <c r="E28" s="19" t="str">
        <f>VLOOKUP(B28,גיליון2!$A$2:$C$75,3,FALSE)</f>
        <v>פעולות מנהל וארגון</v>
      </c>
      <c r="F28" s="19" t="s">
        <v>246</v>
      </c>
      <c r="G28" s="19" t="s">
        <v>189</v>
      </c>
      <c r="H28" s="19" t="s">
        <v>349</v>
      </c>
      <c r="I28" s="21">
        <v>45377</v>
      </c>
      <c r="J28" s="21">
        <v>45377</v>
      </c>
      <c r="K28" s="27" t="s">
        <v>295</v>
      </c>
      <c r="L28" s="19" t="s">
        <v>13</v>
      </c>
      <c r="M28" s="23">
        <v>4446</v>
      </c>
      <c r="N28" s="19">
        <v>4446</v>
      </c>
      <c r="O28" s="24">
        <v>0</v>
      </c>
      <c r="P28" s="19" t="s">
        <v>323</v>
      </c>
      <c r="Q28" s="19">
        <v>4446</v>
      </c>
      <c r="R28" s="19">
        <v>4446</v>
      </c>
      <c r="S28" s="19" t="s">
        <v>62</v>
      </c>
    </row>
    <row r="29" spans="1:19" x14ac:dyDescent="0.2">
      <c r="A29" s="19">
        <v>26</v>
      </c>
      <c r="B29" s="20" t="s">
        <v>100</v>
      </c>
      <c r="C29" s="30"/>
      <c r="D29" s="20" t="str">
        <f>VLOOKUP(B29,גיליון2!$A$2:$C$75,2,FALSE)</f>
        <v>41-30-01-19</v>
      </c>
      <c r="E29" s="19" t="str">
        <f>VLOOKUP(B29,גיליון2!$A$2:$C$75,3,FALSE)</f>
        <v>פעולות מנהל וארגון</v>
      </c>
      <c r="F29" s="19" t="s">
        <v>23</v>
      </c>
      <c r="G29" s="19" t="s">
        <v>190</v>
      </c>
      <c r="H29" s="19" t="s">
        <v>191</v>
      </c>
      <c r="I29" s="21">
        <v>45364</v>
      </c>
      <c r="J29" s="21">
        <v>45512</v>
      </c>
      <c r="K29" s="27" t="s">
        <v>24</v>
      </c>
      <c r="L29" s="19" t="s">
        <v>13</v>
      </c>
      <c r="M29" s="23">
        <v>5399.78</v>
      </c>
      <c r="N29" s="19">
        <v>5399.78</v>
      </c>
      <c r="O29" s="24">
        <v>0</v>
      </c>
      <c r="P29" s="19" t="s">
        <v>14</v>
      </c>
      <c r="Q29" s="19">
        <v>5399.78</v>
      </c>
      <c r="R29" s="19">
        <v>5399.78</v>
      </c>
      <c r="S29" s="19" t="s">
        <v>62</v>
      </c>
    </row>
    <row r="30" spans="1:19" x14ac:dyDescent="0.2">
      <c r="A30" s="19">
        <v>27</v>
      </c>
      <c r="B30" s="20" t="s">
        <v>95</v>
      </c>
      <c r="C30" s="30"/>
      <c r="D30" s="20" t="str">
        <f>VLOOKUP(B30,גיליון2!$A$2:$C$75,2,FALSE)</f>
        <v>41-30-01-19</v>
      </c>
      <c r="E30" s="19" t="str">
        <f>VLOOKUP(B30,גיליון2!$A$2:$C$75,3,FALSE)</f>
        <v>פעולות מנהל וארגון</v>
      </c>
      <c r="F30" s="19" t="s">
        <v>247</v>
      </c>
      <c r="G30" s="19" t="s">
        <v>192</v>
      </c>
      <c r="H30" s="19" t="s">
        <v>350</v>
      </c>
      <c r="I30" s="21">
        <v>45377</v>
      </c>
      <c r="J30" s="21">
        <v>45377</v>
      </c>
      <c r="K30" s="27" t="s">
        <v>296</v>
      </c>
      <c r="L30" s="19" t="s">
        <v>13</v>
      </c>
      <c r="M30" s="23">
        <v>16664.310000000001</v>
      </c>
      <c r="N30" s="19">
        <v>16664.310000000001</v>
      </c>
      <c r="O30" s="24">
        <v>0</v>
      </c>
      <c r="P30" s="19" t="s">
        <v>323</v>
      </c>
      <c r="Q30" s="19">
        <v>16664.310000000001</v>
      </c>
      <c r="R30" s="19">
        <v>16664.310000000001</v>
      </c>
      <c r="S30" s="19" t="s">
        <v>62</v>
      </c>
    </row>
    <row r="31" spans="1:19" x14ac:dyDescent="0.2">
      <c r="A31" s="19">
        <v>28</v>
      </c>
      <c r="B31" s="20" t="s">
        <v>92</v>
      </c>
      <c r="C31" s="30"/>
      <c r="D31" s="20" t="str">
        <f>VLOOKUP(B31,גיליון2!$A$2:$C$75,2,FALSE)</f>
        <v>41-30-01-19</v>
      </c>
      <c r="E31" s="19" t="str">
        <f>VLOOKUP(B31,גיליון2!$A$2:$C$75,3,FALSE)</f>
        <v>פעולות מנהל וארגון</v>
      </c>
      <c r="F31" s="19" t="s">
        <v>248</v>
      </c>
      <c r="G31" s="19" t="s">
        <v>193</v>
      </c>
      <c r="H31" s="19" t="s">
        <v>351</v>
      </c>
      <c r="I31" s="21">
        <v>45377</v>
      </c>
      <c r="J31" s="21">
        <v>45377</v>
      </c>
      <c r="K31" s="27" t="s">
        <v>297</v>
      </c>
      <c r="L31" s="19" t="s">
        <v>13</v>
      </c>
      <c r="M31" s="23">
        <v>4200</v>
      </c>
      <c r="N31" s="19">
        <v>4200</v>
      </c>
      <c r="O31" s="24">
        <v>0</v>
      </c>
      <c r="P31" s="19" t="s">
        <v>323</v>
      </c>
      <c r="Q31" s="19">
        <v>4200</v>
      </c>
      <c r="R31" s="19">
        <v>4200</v>
      </c>
      <c r="S31" s="19" t="s">
        <v>62</v>
      </c>
    </row>
    <row r="32" spans="1:19" x14ac:dyDescent="0.2">
      <c r="A32" s="19">
        <v>29</v>
      </c>
      <c r="B32" s="20" t="s">
        <v>87</v>
      </c>
      <c r="C32" s="30"/>
      <c r="D32" s="20" t="str">
        <f>VLOOKUP(B32,גיליון2!$A$2:$C$75,2,FALSE)</f>
        <v>41-30-01-19</v>
      </c>
      <c r="E32" s="19" t="str">
        <f>VLOOKUP(B32,גיליון2!$A$2:$C$75,3,FALSE)</f>
        <v>פעולות מנהל וארגון</v>
      </c>
      <c r="F32" s="19" t="s">
        <v>249</v>
      </c>
      <c r="G32" s="19" t="s">
        <v>194</v>
      </c>
      <c r="H32" s="19" t="s">
        <v>195</v>
      </c>
      <c r="I32" s="21">
        <v>45377</v>
      </c>
      <c r="J32" s="21">
        <v>45377</v>
      </c>
      <c r="K32" s="27" t="s">
        <v>298</v>
      </c>
      <c r="L32" s="19" t="s">
        <v>13</v>
      </c>
      <c r="M32" s="23">
        <v>1170</v>
      </c>
      <c r="N32" s="19">
        <v>1170</v>
      </c>
      <c r="O32" s="24">
        <v>0</v>
      </c>
      <c r="P32" s="19" t="s">
        <v>323</v>
      </c>
      <c r="Q32" s="19">
        <v>1170</v>
      </c>
      <c r="R32" s="19">
        <v>1170</v>
      </c>
      <c r="S32" s="19" t="s">
        <v>62</v>
      </c>
    </row>
    <row r="33" spans="1:19" x14ac:dyDescent="0.2">
      <c r="A33" s="19">
        <v>30</v>
      </c>
      <c r="B33" s="20" t="s">
        <v>85</v>
      </c>
      <c r="C33" s="30"/>
      <c r="D33" s="20" t="str">
        <f>VLOOKUP(B33,גיליון2!$A$2:$C$75,2,FALSE)</f>
        <v>41-30-01-10</v>
      </c>
      <c r="E33" s="19" t="str">
        <f>VLOOKUP(B33,גיליון2!$A$2:$C$75,3,FALSE)</f>
        <v>הוצאות תפעול</v>
      </c>
      <c r="F33" s="19" t="s">
        <v>235</v>
      </c>
      <c r="G33" s="19" t="s">
        <v>177</v>
      </c>
      <c r="H33" s="19" t="s">
        <v>352</v>
      </c>
      <c r="I33" s="21">
        <v>45378</v>
      </c>
      <c r="J33" s="21">
        <v>45473</v>
      </c>
      <c r="K33" s="27" t="s">
        <v>285</v>
      </c>
      <c r="L33" s="19" t="s">
        <v>13</v>
      </c>
      <c r="M33" s="23">
        <v>1026.72</v>
      </c>
      <c r="N33" s="19">
        <v>1026.72</v>
      </c>
      <c r="O33" s="24">
        <v>0</v>
      </c>
      <c r="P33" s="19" t="s">
        <v>14</v>
      </c>
      <c r="Q33" s="19">
        <v>1026.72</v>
      </c>
      <c r="R33" s="19">
        <v>1026.72</v>
      </c>
      <c r="S33" s="19" t="s">
        <v>62</v>
      </c>
    </row>
    <row r="34" spans="1:19" x14ac:dyDescent="0.2">
      <c r="A34" s="19">
        <v>31</v>
      </c>
      <c r="B34" s="20" t="s">
        <v>150</v>
      </c>
      <c r="C34" s="30"/>
      <c r="D34" s="20" t="str">
        <f>VLOOKUP(B34,גיליון2!$A$2:$C$75,2,FALSE)</f>
        <v>41-30-01-20</v>
      </c>
      <c r="E34" s="19" t="str">
        <f>VLOOKUP(B34,גיליון2!$A$2:$C$75,3,FALSE)</f>
        <v>הדרכה ורווחה</v>
      </c>
      <c r="F34" s="19" t="s">
        <v>250</v>
      </c>
      <c r="G34" s="19" t="s">
        <v>196</v>
      </c>
      <c r="H34" s="19" t="s">
        <v>353</v>
      </c>
      <c r="I34" s="21">
        <v>45336</v>
      </c>
      <c r="J34" s="21">
        <v>45336</v>
      </c>
      <c r="K34" s="27" t="s">
        <v>299</v>
      </c>
      <c r="L34" s="19" t="s">
        <v>13</v>
      </c>
      <c r="M34" s="23">
        <v>3475.37</v>
      </c>
      <c r="N34" s="19">
        <v>3444.6</v>
      </c>
      <c r="O34" s="24">
        <v>0</v>
      </c>
      <c r="P34" s="19" t="s">
        <v>16</v>
      </c>
      <c r="Q34" s="19">
        <v>3475.37</v>
      </c>
      <c r="R34" s="19">
        <v>3449.75</v>
      </c>
      <c r="S34" s="19" t="s">
        <v>62</v>
      </c>
    </row>
    <row r="35" spans="1:19" x14ac:dyDescent="0.2">
      <c r="A35" s="19">
        <v>32</v>
      </c>
      <c r="B35" s="20" t="s">
        <v>144</v>
      </c>
      <c r="C35" s="30"/>
      <c r="D35" s="20" t="str">
        <f>VLOOKUP(B35,גיליון2!$A$2:$C$75,2,FALSE)</f>
        <v>73-30-01-05</v>
      </c>
      <c r="E35" s="19" t="str">
        <f>VLOOKUP(B35,גיליון2!$A$2:$C$75,3,FALSE)</f>
        <v>פיתוח ותחזוקת מערכות</v>
      </c>
      <c r="F35" s="19" t="s">
        <v>251</v>
      </c>
      <c r="G35" s="19" t="s">
        <v>197</v>
      </c>
      <c r="H35" s="19" t="s">
        <v>354</v>
      </c>
      <c r="I35" s="21">
        <v>45369</v>
      </c>
      <c r="J35" s="21">
        <v>45657</v>
      </c>
      <c r="K35" s="27" t="s">
        <v>300</v>
      </c>
      <c r="L35" s="19" t="s">
        <v>13</v>
      </c>
      <c r="M35" s="23">
        <v>3070.74</v>
      </c>
      <c r="N35" s="19">
        <v>3054.96</v>
      </c>
      <c r="O35" s="24">
        <v>0</v>
      </c>
      <c r="P35" s="19" t="s">
        <v>12</v>
      </c>
      <c r="Q35" s="19">
        <v>3070.74</v>
      </c>
      <c r="R35" s="19">
        <v>3070.74</v>
      </c>
      <c r="S35" s="19" t="s">
        <v>62</v>
      </c>
    </row>
    <row r="36" spans="1:19" x14ac:dyDescent="0.2">
      <c r="A36" s="19">
        <v>33</v>
      </c>
      <c r="B36" s="20" t="s">
        <v>103</v>
      </c>
      <c r="C36" s="30"/>
      <c r="D36" s="20" t="str">
        <f>VLOOKUP(B36,גיליון2!$A$2:$C$75,2,FALSE)</f>
        <v>73-30-01-05</v>
      </c>
      <c r="E36" s="19" t="str">
        <f>VLOOKUP(B36,גיליון2!$A$2:$C$75,3,FALSE)</f>
        <v>פיתוח ותחזוקת מערכות</v>
      </c>
      <c r="F36" s="19" t="s">
        <v>40</v>
      </c>
      <c r="G36" s="19" t="s">
        <v>39</v>
      </c>
      <c r="H36" s="19" t="s">
        <v>355</v>
      </c>
      <c r="I36" s="21">
        <v>45361</v>
      </c>
      <c r="J36" s="21">
        <v>45657</v>
      </c>
      <c r="K36" s="27" t="s">
        <v>41</v>
      </c>
      <c r="L36" s="19" t="s">
        <v>13</v>
      </c>
      <c r="M36" s="23">
        <v>1319.07</v>
      </c>
      <c r="N36" s="19">
        <v>1325.38</v>
      </c>
      <c r="O36" s="24">
        <v>0</v>
      </c>
      <c r="P36" s="19" t="s">
        <v>14</v>
      </c>
      <c r="Q36" s="19">
        <v>1319.07</v>
      </c>
      <c r="R36" s="19">
        <v>1319.07</v>
      </c>
      <c r="S36" s="19" t="s">
        <v>62</v>
      </c>
    </row>
    <row r="37" spans="1:19" x14ac:dyDescent="0.2">
      <c r="A37" s="19">
        <v>34</v>
      </c>
      <c r="B37" s="20" t="s">
        <v>99</v>
      </c>
      <c r="C37" s="30"/>
      <c r="D37" s="20" t="str">
        <f>VLOOKUP(B37,גיליון2!$A$2:$C$75,2,FALSE)</f>
        <v>41-30-01-19</v>
      </c>
      <c r="E37" s="19" t="str">
        <f>VLOOKUP(B37,גיליון2!$A$2:$C$75,3,FALSE)</f>
        <v>פעולות מנהל וארגון</v>
      </c>
      <c r="F37" s="19" t="s">
        <v>23</v>
      </c>
      <c r="G37" s="19" t="s">
        <v>190</v>
      </c>
      <c r="H37" s="19" t="s">
        <v>198</v>
      </c>
      <c r="I37" s="21">
        <v>45364</v>
      </c>
      <c r="J37" s="21">
        <v>45412</v>
      </c>
      <c r="K37" s="27" t="s">
        <v>24</v>
      </c>
      <c r="L37" s="19" t="s">
        <v>13</v>
      </c>
      <c r="M37" s="23">
        <v>324.08999999999997</v>
      </c>
      <c r="N37" s="19">
        <v>334</v>
      </c>
      <c r="O37" s="24">
        <v>0</v>
      </c>
      <c r="P37" s="19" t="s">
        <v>14</v>
      </c>
      <c r="Q37" s="19">
        <v>324.08999999999997</v>
      </c>
      <c r="R37" s="19">
        <v>324.08999999999997</v>
      </c>
      <c r="S37" s="19" t="s">
        <v>62</v>
      </c>
    </row>
    <row r="38" spans="1:19" x14ac:dyDescent="0.2">
      <c r="A38" s="19">
        <v>35</v>
      </c>
      <c r="B38" s="20" t="s">
        <v>101</v>
      </c>
      <c r="C38" s="30"/>
      <c r="D38" s="20" t="str">
        <f>VLOOKUP(B38,גיליון2!$A$2:$C$75,2,FALSE)</f>
        <v>41-30-01-20</v>
      </c>
      <c r="E38" s="19" t="str">
        <f>VLOOKUP(B38,גיליון2!$A$2:$C$75,3,FALSE)</f>
        <v>הדרכה ורווחה</v>
      </c>
      <c r="F38" s="19" t="s">
        <v>252</v>
      </c>
      <c r="G38" s="19" t="s">
        <v>199</v>
      </c>
      <c r="H38" s="19" t="s">
        <v>356</v>
      </c>
      <c r="I38" s="21">
        <v>45363</v>
      </c>
      <c r="J38" s="21">
        <v>45394</v>
      </c>
      <c r="K38" s="27" t="s">
        <v>301</v>
      </c>
      <c r="L38" s="19" t="s">
        <v>13</v>
      </c>
      <c r="M38" s="23">
        <v>1391.13</v>
      </c>
      <c r="N38" s="19">
        <v>1190.8399999999999</v>
      </c>
      <c r="O38" s="24">
        <v>0</v>
      </c>
      <c r="P38" s="19" t="s">
        <v>16</v>
      </c>
      <c r="Q38" s="19">
        <v>1391.13</v>
      </c>
      <c r="R38" s="19">
        <v>1193.4000000000001</v>
      </c>
      <c r="S38" s="19" t="s">
        <v>62</v>
      </c>
    </row>
    <row r="39" spans="1:19" x14ac:dyDescent="0.2">
      <c r="A39" s="19">
        <v>36</v>
      </c>
      <c r="B39" s="20" t="s">
        <v>154</v>
      </c>
      <c r="C39" s="30"/>
      <c r="D39" s="20" t="str">
        <f>VLOOKUP(B39,גיליון2!$A$2:$C$75,2,FALSE)</f>
        <v>41-30-01-20</v>
      </c>
      <c r="E39" s="19" t="str">
        <f>VLOOKUP(B39,גיליון2!$A$2:$C$75,3,FALSE)</f>
        <v>הדרכה ורווחה</v>
      </c>
      <c r="F39" s="19" t="s">
        <v>253</v>
      </c>
      <c r="G39" s="19" t="s">
        <v>200</v>
      </c>
      <c r="H39" s="19" t="s">
        <v>357</v>
      </c>
      <c r="I39" s="21">
        <v>45336</v>
      </c>
      <c r="J39" s="21">
        <v>45336</v>
      </c>
      <c r="K39" s="26">
        <v>580544120</v>
      </c>
      <c r="L39" s="19" t="s">
        <v>13</v>
      </c>
      <c r="M39" s="23">
        <v>4100</v>
      </c>
      <c r="N39" s="19">
        <v>3500</v>
      </c>
      <c r="O39" s="24">
        <v>0</v>
      </c>
      <c r="P39" s="19" t="s">
        <v>16</v>
      </c>
      <c r="Q39" s="19">
        <v>4100</v>
      </c>
      <c r="R39" s="19">
        <v>3500</v>
      </c>
      <c r="S39" s="19" t="s">
        <v>62</v>
      </c>
    </row>
    <row r="40" spans="1:19" x14ac:dyDescent="0.2">
      <c r="A40" s="19">
        <v>37</v>
      </c>
      <c r="B40" s="20" t="s">
        <v>145</v>
      </c>
      <c r="C40" s="30"/>
      <c r="D40" s="20" t="str">
        <f>VLOOKUP(B40,גיליון2!$A$2:$C$75,2,FALSE)</f>
        <v>41-30-01-10</v>
      </c>
      <c r="E40" s="19" t="str">
        <f>VLOOKUP(B40,גיליון2!$A$2:$C$75,3,FALSE)</f>
        <v>הוצאות תפעול</v>
      </c>
      <c r="F40" s="19" t="s">
        <v>254</v>
      </c>
      <c r="G40" s="19" t="s">
        <v>201</v>
      </c>
      <c r="H40" s="19" t="s">
        <v>358</v>
      </c>
      <c r="I40" s="21">
        <v>45319</v>
      </c>
      <c r="J40" s="21">
        <v>45473</v>
      </c>
      <c r="K40" s="27" t="s">
        <v>302</v>
      </c>
      <c r="L40" s="19" t="s">
        <v>13</v>
      </c>
      <c r="M40" s="23">
        <v>4563</v>
      </c>
      <c r="N40" s="19">
        <v>3042</v>
      </c>
      <c r="O40" s="24">
        <v>0</v>
      </c>
      <c r="P40" s="19" t="s">
        <v>14</v>
      </c>
      <c r="Q40" s="19">
        <v>4563</v>
      </c>
      <c r="R40" s="19">
        <v>3042</v>
      </c>
      <c r="S40" s="19" t="s">
        <v>62</v>
      </c>
    </row>
    <row r="41" spans="1:19" x14ac:dyDescent="0.2">
      <c r="A41" s="19">
        <v>38</v>
      </c>
      <c r="B41" s="20" t="s">
        <v>162</v>
      </c>
      <c r="C41" s="30"/>
      <c r="D41" s="20" t="str">
        <f>VLOOKUP(B41,גיליון2!$A$2:$C$75,2,FALSE)</f>
        <v>41-30-01-13</v>
      </c>
      <c r="E41" s="19" t="str">
        <f>VLOOKUP(B41,גיליון2!$A$2:$C$75,3,FALSE)</f>
        <v>השתתפות במנהל דיור</v>
      </c>
      <c r="F41" s="19" t="s">
        <v>19</v>
      </c>
      <c r="G41" s="19" t="s">
        <v>18</v>
      </c>
      <c r="H41" s="19" t="s">
        <v>359</v>
      </c>
      <c r="I41" s="21">
        <v>45292</v>
      </c>
      <c r="J41" s="21">
        <v>45657</v>
      </c>
      <c r="K41" s="26">
        <v>500105994</v>
      </c>
      <c r="L41" s="19" t="s">
        <v>13</v>
      </c>
      <c r="M41" s="23">
        <v>4812634.28</v>
      </c>
      <c r="N41" s="19">
        <v>2981919.2</v>
      </c>
      <c r="O41" s="24">
        <v>0</v>
      </c>
      <c r="P41" s="19" t="s">
        <v>14</v>
      </c>
      <c r="Q41" s="19">
        <v>4812634.28</v>
      </c>
      <c r="R41" s="19">
        <v>0</v>
      </c>
      <c r="S41" s="19" t="s">
        <v>62</v>
      </c>
    </row>
    <row r="42" spans="1:19" x14ac:dyDescent="0.2">
      <c r="A42" s="19">
        <v>39</v>
      </c>
      <c r="B42" s="20" t="s">
        <v>166</v>
      </c>
      <c r="C42" s="30"/>
      <c r="D42" s="20" t="str">
        <f>VLOOKUP(B42,גיליון2!$A$2:$C$75,2,FALSE)</f>
        <v>41-30-01-12</v>
      </c>
      <c r="E42" s="19" t="str">
        <f>VLOOKUP(B42,גיליון2!$A$2:$C$75,3,FALSE)</f>
        <v>השתתפות במנהל רכב</v>
      </c>
      <c r="F42" s="19" t="s">
        <v>255</v>
      </c>
      <c r="G42" s="19" t="s">
        <v>202</v>
      </c>
      <c r="H42" s="19" t="s">
        <v>360</v>
      </c>
      <c r="I42" s="21">
        <v>45292</v>
      </c>
      <c r="J42" s="21">
        <v>45657</v>
      </c>
      <c r="K42" s="26">
        <v>500100276</v>
      </c>
      <c r="L42" s="19" t="s">
        <v>13</v>
      </c>
      <c r="M42" s="23">
        <v>2822980</v>
      </c>
      <c r="N42" s="19">
        <v>1428691.19</v>
      </c>
      <c r="O42" s="24">
        <v>0</v>
      </c>
      <c r="P42" s="19" t="s">
        <v>14</v>
      </c>
      <c r="Q42" s="19">
        <v>2822980</v>
      </c>
      <c r="R42" s="19">
        <v>0</v>
      </c>
      <c r="S42" s="19" t="s">
        <v>62</v>
      </c>
    </row>
    <row r="43" spans="1:19" x14ac:dyDescent="0.2">
      <c r="A43" s="19">
        <v>40</v>
      </c>
      <c r="B43" s="20" t="s">
        <v>129</v>
      </c>
      <c r="C43" s="30"/>
      <c r="D43" s="20" t="str">
        <f>VLOOKUP(B43,גיליון2!$A$2:$C$75,2,FALSE)</f>
        <v>41-30-01-19</v>
      </c>
      <c r="E43" s="19" t="str">
        <f>VLOOKUP(B43,גיליון2!$A$2:$C$75,3,FALSE)</f>
        <v>פעולות מנהל וארגון</v>
      </c>
      <c r="F43" s="19" t="s">
        <v>256</v>
      </c>
      <c r="G43" s="19" t="s">
        <v>203</v>
      </c>
      <c r="H43" s="19" t="s">
        <v>204</v>
      </c>
      <c r="I43" s="21">
        <v>45335</v>
      </c>
      <c r="J43" s="21">
        <v>45657</v>
      </c>
      <c r="K43" s="27" t="s">
        <v>303</v>
      </c>
      <c r="L43" s="19" t="s">
        <v>13</v>
      </c>
      <c r="M43" s="23">
        <v>4800</v>
      </c>
      <c r="N43" s="19">
        <v>2400</v>
      </c>
      <c r="O43" s="24">
        <v>0</v>
      </c>
      <c r="P43" s="19" t="s">
        <v>14</v>
      </c>
      <c r="Q43" s="19">
        <v>4800</v>
      </c>
      <c r="R43" s="19">
        <v>2400</v>
      </c>
      <c r="S43" s="19" t="s">
        <v>62</v>
      </c>
    </row>
    <row r="44" spans="1:19" x14ac:dyDescent="0.2">
      <c r="A44" s="19">
        <v>41</v>
      </c>
      <c r="B44" s="20" t="s">
        <v>163</v>
      </c>
      <c r="C44" s="30"/>
      <c r="D44" s="20" t="str">
        <f>VLOOKUP(B44,גיליון2!$A$2:$C$75,2,FALSE)</f>
        <v>41-30-01-13</v>
      </c>
      <c r="E44" s="19" t="str">
        <f>VLOOKUP(B44,גיליון2!$A$2:$C$75,3,FALSE)</f>
        <v>השתתפות במנהל דיור</v>
      </c>
      <c r="F44" s="19" t="s">
        <v>19</v>
      </c>
      <c r="G44" s="19" t="s">
        <v>18</v>
      </c>
      <c r="H44" s="19" t="s">
        <v>361</v>
      </c>
      <c r="I44" s="21">
        <v>45292</v>
      </c>
      <c r="J44" s="21">
        <v>45657</v>
      </c>
      <c r="K44" s="26">
        <v>500105994</v>
      </c>
      <c r="L44" s="19" t="s">
        <v>13</v>
      </c>
      <c r="M44" s="23">
        <v>178583.64</v>
      </c>
      <c r="N44" s="19">
        <v>74806.28</v>
      </c>
      <c r="O44" s="24">
        <v>0</v>
      </c>
      <c r="P44" s="19" t="s">
        <v>14</v>
      </c>
      <c r="Q44" s="19">
        <v>178583.64</v>
      </c>
      <c r="R44" s="19">
        <v>0</v>
      </c>
      <c r="S44" s="19" t="s">
        <v>62</v>
      </c>
    </row>
    <row r="45" spans="1:19" x14ac:dyDescent="0.2">
      <c r="A45" s="19">
        <v>42</v>
      </c>
      <c r="B45" s="20" t="s">
        <v>119</v>
      </c>
      <c r="C45" s="30"/>
      <c r="D45" s="20" t="str">
        <f>VLOOKUP(B45,גיליון2!$A$2:$C$75,2,FALSE)</f>
        <v>41-30-01-10</v>
      </c>
      <c r="E45" s="19" t="str">
        <f>VLOOKUP(B45,גיליון2!$A$2:$C$75,3,FALSE)</f>
        <v>הוצאות תפעול</v>
      </c>
      <c r="F45" s="19" t="s">
        <v>257</v>
      </c>
      <c r="G45" s="19" t="s">
        <v>205</v>
      </c>
      <c r="H45" s="19" t="s">
        <v>362</v>
      </c>
      <c r="I45" s="21">
        <v>45354</v>
      </c>
      <c r="J45" s="21">
        <v>45657</v>
      </c>
      <c r="K45" s="27" t="s">
        <v>304</v>
      </c>
      <c r="L45" s="19" t="s">
        <v>13</v>
      </c>
      <c r="M45" s="23">
        <v>45864</v>
      </c>
      <c r="N45" s="19">
        <v>18603</v>
      </c>
      <c r="O45" s="24">
        <v>0</v>
      </c>
      <c r="P45" s="19" t="s">
        <v>14</v>
      </c>
      <c r="Q45" s="19">
        <v>45864</v>
      </c>
      <c r="R45" s="19">
        <v>18603</v>
      </c>
      <c r="S45" s="19" t="s">
        <v>62</v>
      </c>
    </row>
    <row r="46" spans="1:19" x14ac:dyDescent="0.2">
      <c r="A46" s="19">
        <v>43</v>
      </c>
      <c r="B46" s="20" t="s">
        <v>127</v>
      </c>
      <c r="C46" s="30"/>
      <c r="D46" s="20" t="str">
        <f>VLOOKUP(B46,גיליון2!$A$2:$C$75,2,FALSE)</f>
        <v>41-30-01-20</v>
      </c>
      <c r="E46" s="19" t="str">
        <f>VLOOKUP(B46,גיליון2!$A$2:$C$75,3,FALSE)</f>
        <v>הדרכה ורווחה</v>
      </c>
      <c r="F46" s="19" t="s">
        <v>258</v>
      </c>
      <c r="G46" s="19" t="s">
        <v>206</v>
      </c>
      <c r="H46" s="19" t="s">
        <v>363</v>
      </c>
      <c r="I46" s="21">
        <v>45335</v>
      </c>
      <c r="J46" s="21">
        <v>45657</v>
      </c>
      <c r="K46" s="27" t="s">
        <v>305</v>
      </c>
      <c r="L46" s="19" t="s">
        <v>13</v>
      </c>
      <c r="M46" s="23">
        <v>1506</v>
      </c>
      <c r="N46" s="19">
        <v>502</v>
      </c>
      <c r="O46" s="24">
        <v>0</v>
      </c>
      <c r="P46" s="19" t="s">
        <v>16</v>
      </c>
      <c r="Q46" s="19">
        <v>1506</v>
      </c>
      <c r="R46" s="19">
        <v>502</v>
      </c>
      <c r="S46" s="19" t="s">
        <v>62</v>
      </c>
    </row>
    <row r="47" spans="1:19" x14ac:dyDescent="0.2">
      <c r="A47" s="19">
        <v>44</v>
      </c>
      <c r="B47" s="20" t="s">
        <v>126</v>
      </c>
      <c r="C47" s="30"/>
      <c r="D47" s="20" t="str">
        <f>VLOOKUP(B47,גיליון2!$A$2:$C$75,2,FALSE)</f>
        <v>41-30-01-20</v>
      </c>
      <c r="E47" s="19" t="str">
        <f>VLOOKUP(B47,גיליון2!$A$2:$C$75,3,FALSE)</f>
        <v>הדרכה ורווחה</v>
      </c>
      <c r="F47" s="19" t="s">
        <v>22</v>
      </c>
      <c r="G47" s="19" t="s">
        <v>21</v>
      </c>
      <c r="H47" s="19" t="s">
        <v>363</v>
      </c>
      <c r="I47" s="21">
        <v>45335</v>
      </c>
      <c r="J47" s="21">
        <v>45657</v>
      </c>
      <c r="K47" s="28" t="s">
        <v>82</v>
      </c>
      <c r="L47" s="19" t="s">
        <v>13</v>
      </c>
      <c r="M47" s="23">
        <v>1762.02</v>
      </c>
      <c r="N47" s="19">
        <v>587.34</v>
      </c>
      <c r="O47" s="24">
        <v>0</v>
      </c>
      <c r="P47" s="19" t="s">
        <v>16</v>
      </c>
      <c r="Q47" s="19">
        <v>1762.02</v>
      </c>
      <c r="R47" s="19">
        <v>587.34</v>
      </c>
      <c r="S47" s="19" t="s">
        <v>62</v>
      </c>
    </row>
    <row r="48" spans="1:19" x14ac:dyDescent="0.2">
      <c r="A48" s="19">
        <v>45</v>
      </c>
      <c r="B48" s="20" t="s">
        <v>124</v>
      </c>
      <c r="C48" s="30"/>
      <c r="D48" s="20" t="str">
        <f>VLOOKUP(B48,גיליון2!$A$2:$C$75,2,FALSE)</f>
        <v>41-30-01-20</v>
      </c>
      <c r="E48" s="19" t="str">
        <f>VLOOKUP(B48,גיליון2!$A$2:$C$75,3,FALSE)</f>
        <v>הדרכה ורווחה</v>
      </c>
      <c r="F48" s="19" t="s">
        <v>259</v>
      </c>
      <c r="G48" s="19" t="s">
        <v>207</v>
      </c>
      <c r="H48" s="19" t="s">
        <v>364</v>
      </c>
      <c r="I48" s="21">
        <v>45352</v>
      </c>
      <c r="J48" s="21">
        <v>45657</v>
      </c>
      <c r="K48" s="28" t="s">
        <v>325</v>
      </c>
      <c r="L48" s="19" t="s">
        <v>13</v>
      </c>
      <c r="M48" s="23">
        <v>1762.02</v>
      </c>
      <c r="N48" s="19">
        <v>587.34</v>
      </c>
      <c r="O48" s="24">
        <v>0</v>
      </c>
      <c r="P48" s="19" t="s">
        <v>16</v>
      </c>
      <c r="Q48" s="19">
        <v>1762.02</v>
      </c>
      <c r="R48" s="19">
        <v>587.34</v>
      </c>
      <c r="S48" s="19" t="s">
        <v>62</v>
      </c>
    </row>
    <row r="49" spans="1:19" x14ac:dyDescent="0.2">
      <c r="A49" s="19">
        <v>46</v>
      </c>
      <c r="B49" s="20" t="s">
        <v>121</v>
      </c>
      <c r="C49" s="30"/>
      <c r="D49" s="20" t="str">
        <f>VLOOKUP(B49,גיליון2!$A$2:$C$75,2,FALSE)</f>
        <v>41-30-01-21</v>
      </c>
      <c r="E49" s="19" t="str">
        <f>VLOOKUP(B49,גיליון2!$A$2:$C$75,3,FALSE)</f>
        <v>ייעוץ בקרה וליווי</v>
      </c>
      <c r="F49" s="19" t="s">
        <v>260</v>
      </c>
      <c r="G49" s="19" t="s">
        <v>208</v>
      </c>
      <c r="H49" s="19" t="s">
        <v>365</v>
      </c>
      <c r="I49" s="21">
        <v>45347</v>
      </c>
      <c r="J49" s="21">
        <v>45712</v>
      </c>
      <c r="K49" s="27" t="s">
        <v>306</v>
      </c>
      <c r="L49" s="19" t="s">
        <v>13</v>
      </c>
      <c r="M49" s="23">
        <v>1069848</v>
      </c>
      <c r="N49" s="19">
        <v>366849.85</v>
      </c>
      <c r="O49" s="24">
        <v>0</v>
      </c>
      <c r="P49" s="19" t="s">
        <v>26</v>
      </c>
      <c r="Q49" s="19">
        <v>1069848</v>
      </c>
      <c r="R49" s="19">
        <v>354334.5</v>
      </c>
      <c r="S49" s="19" t="s">
        <v>62</v>
      </c>
    </row>
    <row r="50" spans="1:19" x14ac:dyDescent="0.2">
      <c r="A50" s="19">
        <v>47</v>
      </c>
      <c r="B50" s="20" t="s">
        <v>116</v>
      </c>
      <c r="C50" s="30"/>
      <c r="D50" s="20" t="str">
        <f>VLOOKUP(B50,גיליון2!$A$2:$C$75,2,FALSE)</f>
        <v>41-30-01-21</v>
      </c>
      <c r="E50" s="19" t="str">
        <f>VLOOKUP(B50,גיליון2!$A$2:$C$75,3,FALSE)</f>
        <v>ייעוץ בקרה וליווי</v>
      </c>
      <c r="F50" s="19" t="s">
        <v>261</v>
      </c>
      <c r="G50" s="19" t="s">
        <v>209</v>
      </c>
      <c r="H50" s="19" t="s">
        <v>366</v>
      </c>
      <c r="I50" s="21">
        <v>45327</v>
      </c>
      <c r="J50" s="21">
        <v>45685</v>
      </c>
      <c r="K50" s="28" t="s">
        <v>326</v>
      </c>
      <c r="L50" s="19" t="s">
        <v>13</v>
      </c>
      <c r="M50" s="23">
        <v>99999.99</v>
      </c>
      <c r="N50" s="19">
        <v>27378</v>
      </c>
      <c r="O50" s="24">
        <v>0</v>
      </c>
      <c r="P50" s="19" t="s">
        <v>79</v>
      </c>
      <c r="Q50" s="19">
        <v>99999.99</v>
      </c>
      <c r="R50" s="19">
        <v>27378</v>
      </c>
      <c r="S50" s="19" t="s">
        <v>62</v>
      </c>
    </row>
    <row r="51" spans="1:19" x14ac:dyDescent="0.2">
      <c r="A51" s="19">
        <v>48</v>
      </c>
      <c r="B51" s="20" t="s">
        <v>155</v>
      </c>
      <c r="C51" s="30"/>
      <c r="D51" s="20" t="str">
        <f>VLOOKUP(B51,גיליון2!$A$2:$C$75,2,FALSE)</f>
        <v>41-30-01-10</v>
      </c>
      <c r="E51" s="19" t="str">
        <f>VLOOKUP(B51,גיליון2!$A$2:$C$75,3,FALSE)</f>
        <v>הוצאות תפעול</v>
      </c>
      <c r="F51" s="19" t="s">
        <v>262</v>
      </c>
      <c r="G51" s="19" t="s">
        <v>210</v>
      </c>
      <c r="H51" s="19" t="s">
        <v>211</v>
      </c>
      <c r="I51" s="21">
        <v>45323</v>
      </c>
      <c r="J51" s="21">
        <v>45657</v>
      </c>
      <c r="K51" s="27" t="s">
        <v>307</v>
      </c>
      <c r="L51" s="19" t="s">
        <v>13</v>
      </c>
      <c r="M51" s="23">
        <v>19298.82</v>
      </c>
      <c r="N51" s="19">
        <v>5263.32</v>
      </c>
      <c r="O51" s="24">
        <v>0</v>
      </c>
      <c r="P51" s="19" t="s">
        <v>14</v>
      </c>
      <c r="Q51" s="19">
        <v>19298.82</v>
      </c>
      <c r="R51" s="19">
        <v>5263.32</v>
      </c>
      <c r="S51" s="19" t="s">
        <v>62</v>
      </c>
    </row>
    <row r="52" spans="1:19" x14ac:dyDescent="0.2">
      <c r="A52" s="19">
        <v>49</v>
      </c>
      <c r="B52" s="20" t="s">
        <v>123</v>
      </c>
      <c r="C52" s="30"/>
      <c r="D52" s="20" t="str">
        <f>VLOOKUP(B52,גיליון2!$A$2:$C$75,2,FALSE)</f>
        <v>41-30-01-20</v>
      </c>
      <c r="E52" s="19" t="str">
        <f>VLOOKUP(B52,גיליון2!$A$2:$C$75,3,FALSE)</f>
        <v>הדרכה ורווחה</v>
      </c>
      <c r="F52" s="19" t="s">
        <v>263</v>
      </c>
      <c r="G52" s="19" t="s">
        <v>212</v>
      </c>
      <c r="H52" s="19" t="s">
        <v>367</v>
      </c>
      <c r="I52" s="21">
        <v>45352</v>
      </c>
      <c r="J52" s="21">
        <v>45657</v>
      </c>
      <c r="K52" s="27" t="s">
        <v>308</v>
      </c>
      <c r="L52" s="19" t="s">
        <v>13</v>
      </c>
      <c r="M52" s="23">
        <v>26594.1</v>
      </c>
      <c r="N52" s="19">
        <v>6786</v>
      </c>
      <c r="O52" s="24">
        <v>0</v>
      </c>
      <c r="P52" s="19" t="s">
        <v>16</v>
      </c>
      <c r="Q52" s="19">
        <v>26594.1</v>
      </c>
      <c r="R52" s="19">
        <v>6786</v>
      </c>
      <c r="S52" s="19" t="s">
        <v>62</v>
      </c>
    </row>
    <row r="53" spans="1:19" x14ac:dyDescent="0.2">
      <c r="A53" s="19">
        <v>50</v>
      </c>
      <c r="B53" s="20" t="s">
        <v>120</v>
      </c>
      <c r="C53" s="30"/>
      <c r="D53" s="20" t="str">
        <f>VLOOKUP(B53,גיליון2!$A$2:$C$75,2,FALSE)</f>
        <v>41-30-01-21</v>
      </c>
      <c r="E53" s="19" t="str">
        <f>VLOOKUP(B53,גיליון2!$A$2:$C$75,3,FALSE)</f>
        <v>ייעוץ בקרה וליווי</v>
      </c>
      <c r="F53" s="19" t="s">
        <v>264</v>
      </c>
      <c r="G53" s="19" t="s">
        <v>213</v>
      </c>
      <c r="H53" s="19" t="s">
        <v>368</v>
      </c>
      <c r="I53" s="21">
        <v>45261</v>
      </c>
      <c r="J53" s="21">
        <v>45657</v>
      </c>
      <c r="K53" s="27" t="s">
        <v>309</v>
      </c>
      <c r="L53" s="19" t="s">
        <v>13</v>
      </c>
      <c r="M53" s="23">
        <v>9418.5</v>
      </c>
      <c r="N53" s="19">
        <v>269.10000000000002</v>
      </c>
      <c r="O53" s="24">
        <v>11099.43</v>
      </c>
      <c r="P53" s="19" t="s">
        <v>27</v>
      </c>
      <c r="Q53" s="19">
        <v>9418.5</v>
      </c>
      <c r="R53" s="19">
        <v>269.10000000000002</v>
      </c>
      <c r="S53" s="19" t="s">
        <v>62</v>
      </c>
    </row>
    <row r="54" spans="1:19" x14ac:dyDescent="0.2">
      <c r="A54" s="19">
        <v>52</v>
      </c>
      <c r="B54" s="20" t="s">
        <v>167</v>
      </c>
      <c r="C54" s="30"/>
      <c r="D54" s="20" t="str">
        <f>VLOOKUP(B54,גיליון2!$A$2:$C$75,2,FALSE)</f>
        <v>73-30-01-05</v>
      </c>
      <c r="E54" s="19" t="str">
        <f>VLOOKUP(B54,גיליון2!$A$2:$C$75,3,FALSE)</f>
        <v>פיתוח ותחזוקת מערכות</v>
      </c>
      <c r="F54" s="19" t="s">
        <v>265</v>
      </c>
      <c r="G54" s="19" t="s">
        <v>214</v>
      </c>
      <c r="H54" s="19" t="s">
        <v>369</v>
      </c>
      <c r="I54" s="21">
        <v>45298</v>
      </c>
      <c r="J54" s="21">
        <v>46885</v>
      </c>
      <c r="K54" s="27" t="s">
        <v>310</v>
      </c>
      <c r="L54" s="19" t="s">
        <v>13</v>
      </c>
      <c r="M54" s="23">
        <v>22522.5</v>
      </c>
      <c r="N54" s="19">
        <v>0</v>
      </c>
      <c r="O54" s="24">
        <v>0</v>
      </c>
      <c r="P54" s="19" t="s">
        <v>12</v>
      </c>
      <c r="Q54" s="19">
        <v>22522.5</v>
      </c>
      <c r="R54" s="19">
        <v>0</v>
      </c>
      <c r="S54" s="19" t="s">
        <v>62</v>
      </c>
    </row>
    <row r="55" spans="1:19" x14ac:dyDescent="0.2">
      <c r="A55" s="19">
        <v>53</v>
      </c>
      <c r="B55" s="20" t="s">
        <v>160</v>
      </c>
      <c r="C55" s="30"/>
      <c r="D55" s="20" t="str">
        <f>VLOOKUP(B55,גיליון2!$A$2:$C$75,2,FALSE)</f>
        <v>41-30-01-13</v>
      </c>
      <c r="E55" s="19" t="str">
        <f>VLOOKUP(B55,גיליון2!$A$2:$C$75,3,FALSE)</f>
        <v>השתתפות במנהל דיור</v>
      </c>
      <c r="F55" s="19" t="s">
        <v>19</v>
      </c>
      <c r="G55" s="19" t="s">
        <v>18</v>
      </c>
      <c r="H55" s="19" t="s">
        <v>370</v>
      </c>
      <c r="I55" s="21">
        <v>45291</v>
      </c>
      <c r="J55" s="21">
        <v>45291</v>
      </c>
      <c r="K55" s="26">
        <v>500105994</v>
      </c>
      <c r="L55" s="19" t="s">
        <v>13</v>
      </c>
      <c r="M55" s="23">
        <v>12000</v>
      </c>
      <c r="N55" s="19">
        <v>0</v>
      </c>
      <c r="O55" s="24">
        <v>0</v>
      </c>
      <c r="P55" s="19" t="s">
        <v>14</v>
      </c>
      <c r="Q55" s="19">
        <v>12000</v>
      </c>
      <c r="R55" s="19">
        <v>0</v>
      </c>
      <c r="S55" s="19" t="s">
        <v>62</v>
      </c>
    </row>
    <row r="56" spans="1:19" x14ac:dyDescent="0.2">
      <c r="A56" s="19">
        <v>55</v>
      </c>
      <c r="B56" s="20" t="s">
        <v>146</v>
      </c>
      <c r="C56" s="30"/>
      <c r="D56" s="20" t="str">
        <f>VLOOKUP(B56,גיליון2!$A$2:$C$75,2,FALSE)</f>
        <v>73-30-01-03</v>
      </c>
      <c r="E56" s="19" t="str">
        <f>VLOOKUP(B56,גיליון2!$A$2:$C$75,3,FALSE)</f>
        <v>איכות מים- ניטור</v>
      </c>
      <c r="F56" s="19" t="s">
        <v>266</v>
      </c>
      <c r="G56" s="19" t="s">
        <v>215</v>
      </c>
      <c r="H56" s="19" t="s">
        <v>216</v>
      </c>
      <c r="I56" s="21">
        <v>45352</v>
      </c>
      <c r="J56" s="21">
        <v>45716</v>
      </c>
      <c r="K56" s="27" t="s">
        <v>311</v>
      </c>
      <c r="L56" s="19" t="s">
        <v>13</v>
      </c>
      <c r="M56" s="23">
        <v>9594</v>
      </c>
      <c r="N56" s="19">
        <v>0</v>
      </c>
      <c r="O56" s="24">
        <v>1859.6</v>
      </c>
      <c r="P56" s="19" t="s">
        <v>324</v>
      </c>
      <c r="Q56" s="19">
        <v>9594</v>
      </c>
      <c r="R56" s="19">
        <v>0</v>
      </c>
      <c r="S56" s="19" t="s">
        <v>62</v>
      </c>
    </row>
    <row r="57" spans="1:19" x14ac:dyDescent="0.2">
      <c r="A57" s="19">
        <v>56</v>
      </c>
      <c r="B57" s="20" t="s">
        <v>143</v>
      </c>
      <c r="C57" s="30"/>
      <c r="D57" s="20" t="str">
        <f>VLOOKUP(B57,גיליון2!$A$2:$C$75,2,FALSE)</f>
        <v>73-30-01-03</v>
      </c>
      <c r="E57" s="19" t="str">
        <f>VLOOKUP(B57,גיליון2!$A$2:$C$75,3,FALSE)</f>
        <v>איכות מים- ניטור</v>
      </c>
      <c r="F57" s="19" t="s">
        <v>267</v>
      </c>
      <c r="G57" s="19" t="s">
        <v>217</v>
      </c>
      <c r="H57" s="19" t="s">
        <v>371</v>
      </c>
      <c r="I57" s="21">
        <v>45352</v>
      </c>
      <c r="J57" s="21">
        <v>45716</v>
      </c>
      <c r="K57" s="27" t="s">
        <v>312</v>
      </c>
      <c r="L57" s="19" t="s">
        <v>13</v>
      </c>
      <c r="M57" s="23">
        <v>10764</v>
      </c>
      <c r="N57" s="19">
        <v>0</v>
      </c>
      <c r="O57" s="24">
        <v>37147.620000000003</v>
      </c>
      <c r="P57" s="19" t="s">
        <v>17</v>
      </c>
      <c r="Q57" s="19">
        <v>10764</v>
      </c>
      <c r="R57" s="19">
        <v>0</v>
      </c>
      <c r="S57" s="19" t="s">
        <v>62</v>
      </c>
    </row>
    <row r="58" spans="1:19" x14ac:dyDescent="0.2">
      <c r="A58" s="19">
        <v>57</v>
      </c>
      <c r="B58" s="20" t="s">
        <v>142</v>
      </c>
      <c r="C58" s="30"/>
      <c r="D58" s="20" t="str">
        <f>VLOOKUP(B58,גיליון2!$A$2:$C$75,2,FALSE)</f>
        <v>73-30-01-03</v>
      </c>
      <c r="E58" s="19" t="str">
        <f>VLOOKUP(B58,גיליון2!$A$2:$C$75,3,FALSE)</f>
        <v>איכות מים- ניטור</v>
      </c>
      <c r="F58" s="19" t="s">
        <v>268</v>
      </c>
      <c r="G58" s="19" t="s">
        <v>218</v>
      </c>
      <c r="H58" s="19" t="s">
        <v>371</v>
      </c>
      <c r="I58" s="21">
        <v>45352</v>
      </c>
      <c r="J58" s="21">
        <v>45716</v>
      </c>
      <c r="K58" s="27" t="s">
        <v>313</v>
      </c>
      <c r="L58" s="19" t="s">
        <v>13</v>
      </c>
      <c r="M58" s="23">
        <v>9594</v>
      </c>
      <c r="N58" s="19">
        <v>0</v>
      </c>
      <c r="O58" s="24">
        <v>1684.8</v>
      </c>
      <c r="P58" s="19" t="s">
        <v>17</v>
      </c>
      <c r="Q58" s="19">
        <v>9594</v>
      </c>
      <c r="R58" s="19">
        <v>0</v>
      </c>
      <c r="S58" s="19" t="s">
        <v>62</v>
      </c>
    </row>
    <row r="59" spans="1:19" x14ac:dyDescent="0.2">
      <c r="A59" s="19">
        <v>58</v>
      </c>
      <c r="B59" s="20" t="s">
        <v>141</v>
      </c>
      <c r="C59" s="30"/>
      <c r="D59" s="20" t="str">
        <f>VLOOKUP(B59,גיליון2!$A$2:$C$75,2,FALSE)</f>
        <v>73-30-01-03</v>
      </c>
      <c r="E59" s="19" t="str">
        <f>VLOOKUP(B59,גיליון2!$A$2:$C$75,3,FALSE)</f>
        <v>איכות מים- ניטור</v>
      </c>
      <c r="F59" s="19" t="s">
        <v>32</v>
      </c>
      <c r="G59" s="19" t="s">
        <v>31</v>
      </c>
      <c r="H59" s="19" t="s">
        <v>371</v>
      </c>
      <c r="I59" s="21">
        <v>45352</v>
      </c>
      <c r="J59" s="21">
        <v>45716</v>
      </c>
      <c r="K59" s="27" t="s">
        <v>33</v>
      </c>
      <c r="L59" s="19" t="s">
        <v>13</v>
      </c>
      <c r="M59" s="23">
        <v>8200</v>
      </c>
      <c r="N59" s="19">
        <v>0</v>
      </c>
      <c r="O59" s="24">
        <v>0</v>
      </c>
      <c r="P59" s="19" t="s">
        <v>17</v>
      </c>
      <c r="Q59" s="19">
        <v>8200</v>
      </c>
      <c r="R59" s="19">
        <v>0</v>
      </c>
      <c r="S59" s="19" t="s">
        <v>62</v>
      </c>
    </row>
    <row r="60" spans="1:19" x14ac:dyDescent="0.2">
      <c r="A60" s="19">
        <v>61</v>
      </c>
      <c r="B60" s="20" t="s">
        <v>135</v>
      </c>
      <c r="C60" s="30"/>
      <c r="D60" s="20" t="str">
        <f>VLOOKUP(B60,גיליון2!$A$2:$C$75,2,FALSE)</f>
        <v>73-30-01-03</v>
      </c>
      <c r="E60" s="19" t="str">
        <f>VLOOKUP(B60,גיליון2!$A$2:$C$75,3,FALSE)</f>
        <v>איכות מים- ניטור</v>
      </c>
      <c r="F60" s="19" t="s">
        <v>269</v>
      </c>
      <c r="G60" s="19" t="s">
        <v>219</v>
      </c>
      <c r="H60" s="19" t="s">
        <v>372</v>
      </c>
      <c r="I60" s="21">
        <v>45333</v>
      </c>
      <c r="J60" s="21">
        <v>45900</v>
      </c>
      <c r="K60" s="26">
        <v>580600138</v>
      </c>
      <c r="L60" s="19" t="s">
        <v>13</v>
      </c>
      <c r="M60" s="23">
        <v>17094</v>
      </c>
      <c r="N60" s="19">
        <v>0</v>
      </c>
      <c r="O60" s="24">
        <v>9733.8799999999992</v>
      </c>
      <c r="P60" s="19" t="s">
        <v>321</v>
      </c>
      <c r="Q60" s="19">
        <v>17094</v>
      </c>
      <c r="R60" s="19">
        <v>0</v>
      </c>
      <c r="S60" s="19" t="s">
        <v>62</v>
      </c>
    </row>
    <row r="61" spans="1:19" x14ac:dyDescent="0.2">
      <c r="A61" s="19">
        <v>63</v>
      </c>
      <c r="B61" s="20" t="s">
        <v>133</v>
      </c>
      <c r="C61" s="30"/>
      <c r="D61" s="20" t="str">
        <f>VLOOKUP(B61,גיליון2!$A$2:$C$75,2,FALSE)</f>
        <v>73-30-01-03</v>
      </c>
      <c r="E61" s="19" t="str">
        <f>VLOOKUP(B61,גיליון2!$A$2:$C$75,3,FALSE)</f>
        <v>איכות מים- ניטור</v>
      </c>
      <c r="F61" s="19" t="s">
        <v>270</v>
      </c>
      <c r="G61" s="19" t="s">
        <v>220</v>
      </c>
      <c r="H61" s="19" t="s">
        <v>371</v>
      </c>
      <c r="I61" s="21">
        <v>45352</v>
      </c>
      <c r="J61" s="21">
        <v>45716</v>
      </c>
      <c r="K61" s="27" t="s">
        <v>314</v>
      </c>
      <c r="L61" s="19" t="s">
        <v>13</v>
      </c>
      <c r="M61" s="23">
        <v>8200</v>
      </c>
      <c r="N61" s="19">
        <v>0</v>
      </c>
      <c r="O61" s="24">
        <v>1369.5</v>
      </c>
      <c r="P61" s="19" t="s">
        <v>17</v>
      </c>
      <c r="Q61" s="19">
        <v>8200</v>
      </c>
      <c r="R61" s="19">
        <v>0</v>
      </c>
      <c r="S61" s="19" t="s">
        <v>62</v>
      </c>
    </row>
    <row r="62" spans="1:19" x14ac:dyDescent="0.2">
      <c r="A62" s="19">
        <v>64</v>
      </c>
      <c r="B62" s="20" t="s">
        <v>130</v>
      </c>
      <c r="C62" s="30"/>
      <c r="D62" s="20" t="str">
        <f>VLOOKUP(B62,גיליון2!$A$2:$C$75,2,FALSE)</f>
        <v>41-30-01-20</v>
      </c>
      <c r="E62" s="19" t="str">
        <f>VLOOKUP(B62,גיליון2!$A$2:$C$75,3,FALSE)</f>
        <v>הדרכה ורווחה</v>
      </c>
      <c r="F62" s="19" t="s">
        <v>271</v>
      </c>
      <c r="G62" s="19" t="s">
        <v>221</v>
      </c>
      <c r="H62" s="19" t="s">
        <v>373</v>
      </c>
      <c r="I62" s="21">
        <v>45363</v>
      </c>
      <c r="J62" s="21">
        <v>45657</v>
      </c>
      <c r="K62" s="28" t="s">
        <v>327</v>
      </c>
      <c r="L62" s="19" t="s">
        <v>13</v>
      </c>
      <c r="M62" s="23">
        <v>1762.02</v>
      </c>
      <c r="N62" s="19">
        <v>0</v>
      </c>
      <c r="O62" s="24">
        <v>2544.75</v>
      </c>
      <c r="P62" s="19" t="s">
        <v>16</v>
      </c>
      <c r="Q62" s="19">
        <v>1762.02</v>
      </c>
      <c r="R62" s="19">
        <v>0</v>
      </c>
      <c r="S62" s="19" t="s">
        <v>62</v>
      </c>
    </row>
    <row r="63" spans="1:19" x14ac:dyDescent="0.2">
      <c r="A63" s="19">
        <v>65</v>
      </c>
      <c r="B63" s="20" t="s">
        <v>128</v>
      </c>
      <c r="C63" s="30"/>
      <c r="D63" s="20" t="str">
        <f>VLOOKUP(B63,גיליון2!$A$2:$C$75,2,FALSE)</f>
        <v>41-30-01-20</v>
      </c>
      <c r="E63" s="19" t="str">
        <f>VLOOKUP(B63,גיליון2!$A$2:$C$75,3,FALSE)</f>
        <v>הדרכה ורווחה</v>
      </c>
      <c r="F63" s="19" t="s">
        <v>272</v>
      </c>
      <c r="G63" s="19" t="s">
        <v>222</v>
      </c>
      <c r="H63" s="19" t="s">
        <v>363</v>
      </c>
      <c r="I63" s="21">
        <v>45335</v>
      </c>
      <c r="J63" s="21">
        <v>45657</v>
      </c>
      <c r="K63" s="27" t="s">
        <v>315</v>
      </c>
      <c r="L63" s="19" t="s">
        <v>13</v>
      </c>
      <c r="M63" s="23">
        <v>1506</v>
      </c>
      <c r="N63" s="19">
        <v>0</v>
      </c>
      <c r="O63" s="24">
        <v>49140</v>
      </c>
      <c r="P63" s="19" t="s">
        <v>16</v>
      </c>
      <c r="Q63" s="19">
        <v>1506</v>
      </c>
      <c r="R63" s="19">
        <v>0</v>
      </c>
      <c r="S63" s="19" t="s">
        <v>62</v>
      </c>
    </row>
    <row r="64" spans="1:19" x14ac:dyDescent="0.2">
      <c r="A64" s="19">
        <v>66</v>
      </c>
      <c r="B64" s="20" t="s">
        <v>118</v>
      </c>
      <c r="C64" s="30"/>
      <c r="D64" s="20" t="str">
        <f>VLOOKUP(B64,גיליון2!$A$2:$C$75,2,FALSE)</f>
        <v>73-30-01-25</v>
      </c>
      <c r="E64" s="19" t="str">
        <f>VLOOKUP(B64,גיליון2!$A$2:$C$75,3,FALSE)</f>
        <v>ייעוץ ופעולות בנושא</v>
      </c>
      <c r="F64" s="19" t="s">
        <v>273</v>
      </c>
      <c r="G64" s="19" t="s">
        <v>223</v>
      </c>
      <c r="H64" s="19" t="s">
        <v>374</v>
      </c>
      <c r="I64" s="21">
        <v>45352</v>
      </c>
      <c r="J64" s="21">
        <v>45716</v>
      </c>
      <c r="K64" s="27" t="s">
        <v>316</v>
      </c>
      <c r="L64" s="19" t="s">
        <v>13</v>
      </c>
      <c r="M64" s="23">
        <v>35100</v>
      </c>
      <c r="N64" s="19">
        <v>0</v>
      </c>
      <c r="O64" s="24">
        <v>1454.31</v>
      </c>
      <c r="P64" s="19" t="s">
        <v>20</v>
      </c>
      <c r="Q64" s="19">
        <v>35100</v>
      </c>
      <c r="R64" s="19">
        <v>0</v>
      </c>
      <c r="S64" s="19" t="s">
        <v>62</v>
      </c>
    </row>
    <row r="65" spans="1:19" x14ac:dyDescent="0.2">
      <c r="A65" s="19">
        <v>67</v>
      </c>
      <c r="B65" s="20" t="s">
        <v>114</v>
      </c>
      <c r="C65" s="30"/>
      <c r="D65" s="20" t="str">
        <f>VLOOKUP(B65,גיליון2!$A$2:$C$75,2,FALSE)</f>
        <v>41-30-01-21</v>
      </c>
      <c r="E65" s="19" t="str">
        <f>VLOOKUP(B65,גיליון2!$A$2:$C$75,3,FALSE)</f>
        <v>ייעוץ בקרה וליווי</v>
      </c>
      <c r="F65" s="19" t="s">
        <v>274</v>
      </c>
      <c r="G65" s="19" t="s">
        <v>224</v>
      </c>
      <c r="H65" s="19" t="s">
        <v>375</v>
      </c>
      <c r="I65" s="21">
        <v>45352</v>
      </c>
      <c r="J65" s="21">
        <v>45716</v>
      </c>
      <c r="K65" s="27" t="s">
        <v>317</v>
      </c>
      <c r="L65" s="19" t="s">
        <v>13</v>
      </c>
      <c r="M65" s="23">
        <v>280800</v>
      </c>
      <c r="N65" s="19">
        <v>0</v>
      </c>
      <c r="O65" s="24">
        <v>2538.15</v>
      </c>
      <c r="P65" s="19" t="s">
        <v>79</v>
      </c>
      <c r="Q65" s="19">
        <v>280800</v>
      </c>
      <c r="R65" s="19">
        <v>0</v>
      </c>
      <c r="S65" s="19" t="s">
        <v>62</v>
      </c>
    </row>
    <row r="66" spans="1:19" x14ac:dyDescent="0.2">
      <c r="A66" s="19">
        <v>68</v>
      </c>
      <c r="B66" s="20" t="s">
        <v>111</v>
      </c>
      <c r="C66" s="30"/>
      <c r="D66" s="20" t="str">
        <f>VLOOKUP(B66,גיליון2!$A$2:$C$75,2,FALSE)</f>
        <v>73-30-01-19</v>
      </c>
      <c r="E66" s="19" t="str">
        <f>VLOOKUP(B66,גיליון2!$A$2:$C$75,3,FALSE)</f>
        <v>תכנון בקרה וייעוץ</v>
      </c>
      <c r="F66" s="19" t="s">
        <v>67</v>
      </c>
      <c r="G66" s="19" t="s">
        <v>72</v>
      </c>
      <c r="H66" s="19" t="s">
        <v>376</v>
      </c>
      <c r="I66" s="21">
        <v>45354</v>
      </c>
      <c r="J66" s="21">
        <v>45718</v>
      </c>
      <c r="K66" s="27" t="s">
        <v>77</v>
      </c>
      <c r="L66" s="19" t="s">
        <v>13</v>
      </c>
      <c r="M66" s="23">
        <v>1500000</v>
      </c>
      <c r="N66" s="19">
        <v>0</v>
      </c>
      <c r="O66" s="24">
        <v>13292.37</v>
      </c>
      <c r="P66" s="19" t="s">
        <v>323</v>
      </c>
      <c r="Q66" s="19">
        <v>1500000</v>
      </c>
      <c r="R66" s="19">
        <v>0</v>
      </c>
      <c r="S66" s="19" t="s">
        <v>62</v>
      </c>
    </row>
    <row r="67" spans="1:19" x14ac:dyDescent="0.2">
      <c r="A67" s="19">
        <v>69</v>
      </c>
      <c r="B67" s="20" t="s">
        <v>109</v>
      </c>
      <c r="C67" s="30"/>
      <c r="D67" s="20" t="str">
        <f>VLOOKUP(B67,גיליון2!$A$2:$C$75,2,FALSE)</f>
        <v>41-30-01-20</v>
      </c>
      <c r="E67" s="19" t="str">
        <f>VLOOKUP(B67,גיליון2!$A$2:$C$75,3,FALSE)</f>
        <v>הדרכה ורווחה</v>
      </c>
      <c r="F67" s="19" t="s">
        <v>275</v>
      </c>
      <c r="G67" s="19" t="s">
        <v>225</v>
      </c>
      <c r="H67" s="19" t="s">
        <v>377</v>
      </c>
      <c r="I67" s="21">
        <v>45354</v>
      </c>
      <c r="J67" s="21">
        <v>45397</v>
      </c>
      <c r="K67" s="26">
        <v>500100052</v>
      </c>
      <c r="L67" s="19" t="s">
        <v>13</v>
      </c>
      <c r="M67" s="23">
        <v>2500</v>
      </c>
      <c r="N67" s="19">
        <v>0</v>
      </c>
      <c r="O67" s="24">
        <v>3204.63</v>
      </c>
      <c r="P67" s="19" t="s">
        <v>16</v>
      </c>
      <c r="Q67" s="19">
        <v>2500</v>
      </c>
      <c r="R67" s="19">
        <v>0</v>
      </c>
      <c r="S67" s="19" t="s">
        <v>62</v>
      </c>
    </row>
    <row r="68" spans="1:19" x14ac:dyDescent="0.2">
      <c r="A68" s="19">
        <v>70</v>
      </c>
      <c r="B68" s="20" t="s">
        <v>108</v>
      </c>
      <c r="C68" s="30"/>
      <c r="D68" s="20" t="str">
        <f>VLOOKUP(B68,גיליון2!$A$2:$C$75,2,FALSE)</f>
        <v>73-30-01-05</v>
      </c>
      <c r="E68" s="19" t="str">
        <f>VLOOKUP(B68,גיליון2!$A$2:$C$75,3,FALSE)</f>
        <v>פיתוח ותחזוקת מערכות</v>
      </c>
      <c r="F68" s="19" t="s">
        <v>35</v>
      </c>
      <c r="G68" s="19" t="s">
        <v>34</v>
      </c>
      <c r="H68" s="19" t="s">
        <v>378</v>
      </c>
      <c r="I68" s="21">
        <v>45354</v>
      </c>
      <c r="J68" s="21">
        <v>45443</v>
      </c>
      <c r="K68" s="27" t="s">
        <v>36</v>
      </c>
      <c r="L68" s="19" t="s">
        <v>13</v>
      </c>
      <c r="M68" s="23">
        <v>4899.96</v>
      </c>
      <c r="N68" s="19">
        <v>0</v>
      </c>
      <c r="O68" s="24">
        <v>14134.07</v>
      </c>
      <c r="P68" s="19" t="s">
        <v>12</v>
      </c>
      <c r="Q68" s="19">
        <v>4899.96</v>
      </c>
      <c r="R68" s="19">
        <v>0</v>
      </c>
      <c r="S68" s="19" t="s">
        <v>62</v>
      </c>
    </row>
    <row r="69" spans="1:19" x14ac:dyDescent="0.2">
      <c r="A69" s="19">
        <v>71</v>
      </c>
      <c r="B69" s="20" t="s">
        <v>106</v>
      </c>
      <c r="C69" s="30"/>
      <c r="D69" s="20" t="str">
        <f>VLOOKUP(B69,גיליון2!$A$2:$C$75,2,FALSE)</f>
        <v>41-30-01-36</v>
      </c>
      <c r="E69" s="19" t="str">
        <f>VLOOKUP(B69,גיליון2!$A$2:$C$75,3,FALSE)</f>
        <v>בקרה חשבונאית</v>
      </c>
      <c r="F69" s="19" t="s">
        <v>276</v>
      </c>
      <c r="G69" s="19" t="s">
        <v>226</v>
      </c>
      <c r="H69" s="19" t="s">
        <v>379</v>
      </c>
      <c r="I69" s="21">
        <v>45352</v>
      </c>
      <c r="J69" s="21">
        <v>45473</v>
      </c>
      <c r="K69" s="27" t="s">
        <v>318</v>
      </c>
      <c r="L69" s="19" t="s">
        <v>13</v>
      </c>
      <c r="M69" s="23">
        <v>2442.96</v>
      </c>
      <c r="N69" s="19">
        <v>0</v>
      </c>
      <c r="O69" s="24">
        <v>24280</v>
      </c>
      <c r="P69" s="19" t="s">
        <v>78</v>
      </c>
      <c r="Q69" s="19">
        <v>2442.96</v>
      </c>
      <c r="R69" s="19">
        <v>0</v>
      </c>
      <c r="S69" s="19" t="s">
        <v>62</v>
      </c>
    </row>
    <row r="70" spans="1:19" x14ac:dyDescent="0.2">
      <c r="A70" s="19">
        <v>72</v>
      </c>
      <c r="B70" s="20" t="s">
        <v>98</v>
      </c>
      <c r="C70" s="30"/>
      <c r="D70" s="20" t="str">
        <f>VLOOKUP(B70,גיליון2!$A$2:$C$75,2,FALSE)</f>
        <v>41-30-01-20</v>
      </c>
      <c r="E70" s="19" t="str">
        <f>VLOOKUP(B70,גיליון2!$A$2:$C$75,3,FALSE)</f>
        <v>הדרכה ורווחה</v>
      </c>
      <c r="F70" s="19" t="s">
        <v>29</v>
      </c>
      <c r="G70" s="19" t="s">
        <v>28</v>
      </c>
      <c r="H70" s="19" t="s">
        <v>380</v>
      </c>
      <c r="I70" s="21">
        <v>45365</v>
      </c>
      <c r="J70" s="21">
        <v>45396</v>
      </c>
      <c r="K70" s="27" t="s">
        <v>30</v>
      </c>
      <c r="L70" s="19" t="s">
        <v>13</v>
      </c>
      <c r="M70" s="23">
        <v>6600</v>
      </c>
      <c r="N70" s="19">
        <v>0</v>
      </c>
      <c r="O70" s="24">
        <v>2503.75</v>
      </c>
      <c r="P70" s="19" t="s">
        <v>16</v>
      </c>
      <c r="Q70" s="19">
        <v>6600</v>
      </c>
      <c r="R70" s="19">
        <v>0</v>
      </c>
      <c r="S70" s="19" t="s">
        <v>62</v>
      </c>
    </row>
    <row r="71" spans="1:19" x14ac:dyDescent="0.2">
      <c r="A71" s="19">
        <v>73</v>
      </c>
      <c r="B71" s="20" t="s">
        <v>97</v>
      </c>
      <c r="C71" s="30"/>
      <c r="D71" s="20" t="str">
        <f>VLOOKUP(B71,גיליון2!$A$2:$C$75,2,FALSE)</f>
        <v>41-30-01-20</v>
      </c>
      <c r="E71" s="19" t="str">
        <f>VLOOKUP(B71,גיליון2!$A$2:$C$75,3,FALSE)</f>
        <v>הדרכה ורווחה</v>
      </c>
      <c r="F71" s="19" t="s">
        <v>277</v>
      </c>
      <c r="G71" s="19" t="s">
        <v>227</v>
      </c>
      <c r="H71" s="19" t="s">
        <v>381</v>
      </c>
      <c r="I71" s="21">
        <v>45352</v>
      </c>
      <c r="J71" s="21">
        <v>45535</v>
      </c>
      <c r="K71" s="27" t="s">
        <v>319</v>
      </c>
      <c r="L71" s="19" t="s">
        <v>13</v>
      </c>
      <c r="M71" s="23">
        <v>38610</v>
      </c>
      <c r="N71" s="19">
        <v>0</v>
      </c>
      <c r="O71" s="24">
        <v>63505.46</v>
      </c>
      <c r="P71" s="19" t="s">
        <v>16</v>
      </c>
      <c r="Q71" s="19">
        <v>38610</v>
      </c>
      <c r="R71" s="19">
        <v>0</v>
      </c>
      <c r="S71" s="19" t="s">
        <v>62</v>
      </c>
    </row>
    <row r="72" spans="1:19" x14ac:dyDescent="0.2">
      <c r="A72" s="19">
        <v>74</v>
      </c>
      <c r="B72" s="20" t="s">
        <v>94</v>
      </c>
      <c r="C72" s="30"/>
      <c r="D72" s="20" t="str">
        <f>VLOOKUP(B72,גיליון2!$A$2:$C$75,2,FALSE)</f>
        <v>73-30-01-05</v>
      </c>
      <c r="E72" s="19" t="str">
        <f>VLOOKUP(B72,גיליון2!$A$2:$C$75,3,FALSE)</f>
        <v>פיתוח ותחזוקת מערכות</v>
      </c>
      <c r="F72" s="19" t="s">
        <v>278</v>
      </c>
      <c r="G72" s="19" t="s">
        <v>228</v>
      </c>
      <c r="H72" s="19" t="s">
        <v>382</v>
      </c>
      <c r="I72" s="21">
        <v>45369</v>
      </c>
      <c r="J72" s="21">
        <v>45734</v>
      </c>
      <c r="K72" s="27" t="s">
        <v>320</v>
      </c>
      <c r="L72" s="19" t="s">
        <v>13</v>
      </c>
      <c r="M72" s="23">
        <v>57915</v>
      </c>
      <c r="N72" s="19">
        <v>0</v>
      </c>
      <c r="O72" s="24">
        <v>91323.18</v>
      </c>
      <c r="P72" s="19" t="s">
        <v>12</v>
      </c>
      <c r="Q72" s="19">
        <v>57915</v>
      </c>
      <c r="R72" s="19">
        <v>0</v>
      </c>
      <c r="S72" s="19" t="s">
        <v>62</v>
      </c>
    </row>
    <row r="73" spans="1:19" x14ac:dyDescent="0.2">
      <c r="A73" s="19">
        <v>76</v>
      </c>
      <c r="B73" s="20" t="s">
        <v>91</v>
      </c>
      <c r="C73" s="30"/>
      <c r="D73" s="20" t="str">
        <f>VLOOKUP(B73,גיליון2!$A$2:$C$75,2,FALSE)</f>
        <v>41-30-01-19</v>
      </c>
      <c r="E73" s="19" t="str">
        <f>VLOOKUP(B73,גיליון2!$A$2:$C$75,3,FALSE)</f>
        <v>פעולות מנהל וארגון</v>
      </c>
      <c r="F73" s="19" t="s">
        <v>65</v>
      </c>
      <c r="G73" s="19" t="s">
        <v>70</v>
      </c>
      <c r="H73" s="19" t="s">
        <v>383</v>
      </c>
      <c r="I73" s="21">
        <v>45413</v>
      </c>
      <c r="J73" s="21">
        <v>45657</v>
      </c>
      <c r="K73" s="27" t="s">
        <v>75</v>
      </c>
      <c r="L73" s="19" t="s">
        <v>13</v>
      </c>
      <c r="M73" s="23">
        <v>13904.07</v>
      </c>
      <c r="N73" s="19">
        <v>0</v>
      </c>
      <c r="O73" s="24">
        <v>29062.799999999999</v>
      </c>
      <c r="P73" s="19" t="s">
        <v>14</v>
      </c>
      <c r="Q73" s="19">
        <v>13904.07</v>
      </c>
      <c r="R73" s="19">
        <v>0</v>
      </c>
      <c r="S73" s="19" t="s">
        <v>62</v>
      </c>
    </row>
    <row r="74" spans="1:19" x14ac:dyDescent="0.2">
      <c r="A74" s="19">
        <v>77</v>
      </c>
      <c r="B74" s="20" t="s">
        <v>90</v>
      </c>
      <c r="C74" s="30"/>
      <c r="D74" s="20" t="str">
        <f>VLOOKUP(B74,גיליון2!$A$2:$C$75,2,FALSE)</f>
        <v>73-30-01-25</v>
      </c>
      <c r="E74" s="19" t="str">
        <f>VLOOKUP(B74,גיליון2!$A$2:$C$75,3,FALSE)</f>
        <v>ייעוץ ופעולות בנושא</v>
      </c>
      <c r="F74" s="19" t="s">
        <v>40</v>
      </c>
      <c r="G74" s="19" t="s">
        <v>39</v>
      </c>
      <c r="H74" s="19" t="s">
        <v>384</v>
      </c>
      <c r="I74" s="21">
        <v>45363</v>
      </c>
      <c r="J74" s="21">
        <v>45728</v>
      </c>
      <c r="K74" s="27" t="s">
        <v>41</v>
      </c>
      <c r="L74" s="19" t="s">
        <v>13</v>
      </c>
      <c r="M74" s="23">
        <v>33696</v>
      </c>
      <c r="N74" s="19">
        <v>0</v>
      </c>
      <c r="O74" s="24">
        <v>26000</v>
      </c>
      <c r="P74" s="19" t="s">
        <v>20</v>
      </c>
      <c r="Q74" s="19">
        <v>33696</v>
      </c>
      <c r="R74" s="19">
        <v>0</v>
      </c>
      <c r="S74" s="19" t="s">
        <v>62</v>
      </c>
    </row>
    <row r="75" spans="1:19" x14ac:dyDescent="0.2">
      <c r="A75" s="19">
        <v>78</v>
      </c>
      <c r="B75" s="20" t="s">
        <v>88</v>
      </c>
      <c r="C75" s="30"/>
      <c r="D75" s="20" t="str">
        <f>VLOOKUP(B75,גיליון2!$A$2:$C$75,2,FALSE)</f>
        <v>41-30-01-19</v>
      </c>
      <c r="E75" s="19" t="str">
        <f>VLOOKUP(B75,גיליון2!$A$2:$C$75,3,FALSE)</f>
        <v>פעולות מנהל וארגון</v>
      </c>
      <c r="F75" s="19" t="s">
        <v>251</v>
      </c>
      <c r="G75" s="19" t="s">
        <v>197</v>
      </c>
      <c r="H75" s="19" t="s">
        <v>385</v>
      </c>
      <c r="I75" s="21">
        <v>45370</v>
      </c>
      <c r="J75" s="21">
        <v>45657</v>
      </c>
      <c r="K75" s="27" t="s">
        <v>300</v>
      </c>
      <c r="L75" s="19" t="s">
        <v>13</v>
      </c>
      <c r="M75" s="23">
        <v>624.91999999999996</v>
      </c>
      <c r="N75" s="19">
        <v>0</v>
      </c>
      <c r="O75" s="24">
        <v>26431.47</v>
      </c>
      <c r="P75" s="19" t="s">
        <v>14</v>
      </c>
      <c r="Q75" s="19">
        <v>624.91999999999996</v>
      </c>
      <c r="R75" s="19">
        <v>0</v>
      </c>
      <c r="S75" s="19" t="s">
        <v>62</v>
      </c>
    </row>
    <row r="76" spans="1:19" x14ac:dyDescent="0.2">
      <c r="K76" s="18"/>
    </row>
  </sheetData>
  <autoFilter ref="A4:S4"/>
  <mergeCells count="2">
    <mergeCell ref="C1:K2"/>
    <mergeCell ref="C5:C7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C75"/>
  <sheetViews>
    <sheetView rightToLeft="1" workbookViewId="0">
      <selection activeCell="B2" sqref="B2:C2"/>
    </sheetView>
  </sheetViews>
  <sheetFormatPr defaultRowHeight="14.25" x14ac:dyDescent="0.2"/>
  <cols>
    <col min="1" max="1" width="9.625" style="16" bestFit="1" customWidth="1"/>
    <col min="2" max="2" width="10.5" bestFit="1" customWidth="1"/>
    <col min="3" max="3" width="16.875" bestFit="1" customWidth="1"/>
  </cols>
  <sheetData>
    <row r="1" spans="1:3" x14ac:dyDescent="0.2">
      <c r="A1" s="17" t="s">
        <v>0</v>
      </c>
      <c r="B1" s="3" t="s">
        <v>42</v>
      </c>
      <c r="C1" s="3" t="s">
        <v>53</v>
      </c>
    </row>
    <row r="2" spans="1:3" x14ac:dyDescent="0.2">
      <c r="A2" s="13" t="s">
        <v>168</v>
      </c>
      <c r="B2" s="10" t="s">
        <v>43</v>
      </c>
      <c r="C2" s="10" t="s">
        <v>86</v>
      </c>
    </row>
    <row r="3" spans="1:3" hidden="1" x14ac:dyDescent="0.2">
      <c r="A3" s="14" t="s">
        <v>167</v>
      </c>
      <c r="B3" s="11" t="s">
        <v>46</v>
      </c>
      <c r="C3" s="11" t="s">
        <v>93</v>
      </c>
    </row>
    <row r="4" spans="1:3" hidden="1" x14ac:dyDescent="0.2">
      <c r="A4" s="14" t="s">
        <v>166</v>
      </c>
      <c r="B4" s="11" t="s">
        <v>165</v>
      </c>
      <c r="C4" s="11" t="s">
        <v>164</v>
      </c>
    </row>
    <row r="5" spans="1:3" hidden="1" x14ac:dyDescent="0.2">
      <c r="A5" s="14" t="s">
        <v>163</v>
      </c>
      <c r="B5" s="11" t="s">
        <v>51</v>
      </c>
      <c r="C5" s="11" t="s">
        <v>159</v>
      </c>
    </row>
    <row r="6" spans="1:3" hidden="1" x14ac:dyDescent="0.2">
      <c r="A6" s="14" t="s">
        <v>162</v>
      </c>
      <c r="B6" s="11" t="s">
        <v>51</v>
      </c>
      <c r="C6" s="11" t="s">
        <v>159</v>
      </c>
    </row>
    <row r="7" spans="1:3" hidden="1" x14ac:dyDescent="0.2">
      <c r="A7" s="14" t="s">
        <v>161</v>
      </c>
      <c r="B7" s="11" t="s">
        <v>48</v>
      </c>
      <c r="C7" s="11" t="s">
        <v>84</v>
      </c>
    </row>
    <row r="8" spans="1:3" hidden="1" x14ac:dyDescent="0.2">
      <c r="A8" s="14" t="s">
        <v>160</v>
      </c>
      <c r="B8" s="11" t="s">
        <v>51</v>
      </c>
      <c r="C8" s="11" t="s">
        <v>159</v>
      </c>
    </row>
    <row r="9" spans="1:3" hidden="1" x14ac:dyDescent="0.2">
      <c r="A9" s="14" t="s">
        <v>158</v>
      </c>
      <c r="B9" s="11" t="s">
        <v>43</v>
      </c>
      <c r="C9" s="11" t="s">
        <v>86</v>
      </c>
    </row>
    <row r="10" spans="1:3" hidden="1" x14ac:dyDescent="0.2">
      <c r="A10" s="14" t="s">
        <v>157</v>
      </c>
      <c r="B10" s="11" t="s">
        <v>50</v>
      </c>
      <c r="C10" s="11" t="s">
        <v>96</v>
      </c>
    </row>
    <row r="11" spans="1:3" hidden="1" x14ac:dyDescent="0.2">
      <c r="A11" s="14" t="s">
        <v>156</v>
      </c>
      <c r="B11" s="11" t="s">
        <v>47</v>
      </c>
      <c r="C11" s="11" t="s">
        <v>132</v>
      </c>
    </row>
    <row r="12" spans="1:3" hidden="1" x14ac:dyDescent="0.2">
      <c r="A12" s="14" t="s">
        <v>155</v>
      </c>
      <c r="B12" s="11" t="s">
        <v>48</v>
      </c>
      <c r="C12" s="11" t="s">
        <v>84</v>
      </c>
    </row>
    <row r="13" spans="1:3" hidden="1" x14ac:dyDescent="0.2">
      <c r="A13" s="14" t="s">
        <v>154</v>
      </c>
      <c r="B13" s="11" t="s">
        <v>50</v>
      </c>
      <c r="C13" s="11" t="s">
        <v>96</v>
      </c>
    </row>
    <row r="14" spans="1:3" hidden="1" x14ac:dyDescent="0.2">
      <c r="A14" s="14" t="s">
        <v>153</v>
      </c>
      <c r="B14" s="11" t="s">
        <v>50</v>
      </c>
      <c r="C14" s="11" t="s">
        <v>96</v>
      </c>
    </row>
    <row r="15" spans="1:3" hidden="1" x14ac:dyDescent="0.2">
      <c r="A15" s="14" t="s">
        <v>152</v>
      </c>
      <c r="B15" s="11" t="s">
        <v>50</v>
      </c>
      <c r="C15" s="11" t="s">
        <v>96</v>
      </c>
    </row>
    <row r="16" spans="1:3" hidden="1" x14ac:dyDescent="0.2">
      <c r="A16" s="14" t="s">
        <v>151</v>
      </c>
      <c r="B16" s="11" t="s">
        <v>50</v>
      </c>
      <c r="C16" s="11" t="s">
        <v>96</v>
      </c>
    </row>
    <row r="17" spans="1:3" hidden="1" x14ac:dyDescent="0.2">
      <c r="A17" s="14" t="s">
        <v>150</v>
      </c>
      <c r="B17" s="11" t="s">
        <v>50</v>
      </c>
      <c r="C17" s="11" t="s">
        <v>96</v>
      </c>
    </row>
    <row r="18" spans="1:3" hidden="1" x14ac:dyDescent="0.2">
      <c r="A18" s="14" t="s">
        <v>148</v>
      </c>
      <c r="B18" s="11" t="s">
        <v>81</v>
      </c>
      <c r="C18" s="11" t="s">
        <v>149</v>
      </c>
    </row>
    <row r="19" spans="1:3" hidden="1" x14ac:dyDescent="0.2">
      <c r="A19" s="14" t="s">
        <v>148</v>
      </c>
      <c r="B19" s="11" t="s">
        <v>45</v>
      </c>
      <c r="C19" s="11" t="s">
        <v>147</v>
      </c>
    </row>
    <row r="20" spans="1:3" hidden="1" x14ac:dyDescent="0.2">
      <c r="A20" s="14" t="s">
        <v>146</v>
      </c>
      <c r="B20" s="11" t="s">
        <v>47</v>
      </c>
      <c r="C20" s="11" t="s">
        <v>132</v>
      </c>
    </row>
    <row r="21" spans="1:3" hidden="1" x14ac:dyDescent="0.2">
      <c r="A21" s="14" t="s">
        <v>145</v>
      </c>
      <c r="B21" s="11" t="s">
        <v>48</v>
      </c>
      <c r="C21" s="11" t="s">
        <v>84</v>
      </c>
    </row>
    <row r="22" spans="1:3" hidden="1" x14ac:dyDescent="0.2">
      <c r="A22" s="14" t="s">
        <v>144</v>
      </c>
      <c r="B22" s="11" t="s">
        <v>46</v>
      </c>
      <c r="C22" s="11" t="s">
        <v>93</v>
      </c>
    </row>
    <row r="23" spans="1:3" hidden="1" x14ac:dyDescent="0.2">
      <c r="A23" s="14" t="s">
        <v>144</v>
      </c>
      <c r="B23" s="11" t="s">
        <v>46</v>
      </c>
      <c r="C23" s="11" t="s">
        <v>93</v>
      </c>
    </row>
    <row r="24" spans="1:3" hidden="1" x14ac:dyDescent="0.2">
      <c r="A24" s="14" t="s">
        <v>143</v>
      </c>
      <c r="B24" s="11" t="s">
        <v>47</v>
      </c>
      <c r="C24" s="11" t="s">
        <v>132</v>
      </c>
    </row>
    <row r="25" spans="1:3" hidden="1" x14ac:dyDescent="0.2">
      <c r="A25" s="14" t="s">
        <v>142</v>
      </c>
      <c r="B25" s="11" t="s">
        <v>47</v>
      </c>
      <c r="C25" s="11" t="s">
        <v>132</v>
      </c>
    </row>
    <row r="26" spans="1:3" hidden="1" x14ac:dyDescent="0.2">
      <c r="A26" s="14" t="s">
        <v>141</v>
      </c>
      <c r="B26" s="11" t="s">
        <v>47</v>
      </c>
      <c r="C26" s="11" t="s">
        <v>132</v>
      </c>
    </row>
    <row r="27" spans="1:3" hidden="1" x14ac:dyDescent="0.2">
      <c r="A27" s="14" t="s">
        <v>140</v>
      </c>
      <c r="B27" s="11" t="s">
        <v>48</v>
      </c>
      <c r="C27" s="11" t="s">
        <v>84</v>
      </c>
    </row>
    <row r="28" spans="1:3" hidden="1" x14ac:dyDescent="0.2">
      <c r="A28" s="14" t="s">
        <v>139</v>
      </c>
      <c r="B28" s="11" t="s">
        <v>43</v>
      </c>
      <c r="C28" s="11" t="s">
        <v>86</v>
      </c>
    </row>
    <row r="29" spans="1:3" hidden="1" x14ac:dyDescent="0.2">
      <c r="A29" s="14" t="s">
        <v>138</v>
      </c>
      <c r="B29" s="11" t="s">
        <v>50</v>
      </c>
      <c r="C29" s="11" t="s">
        <v>96</v>
      </c>
    </row>
    <row r="30" spans="1:3" hidden="1" x14ac:dyDescent="0.2">
      <c r="A30" s="14" t="s">
        <v>137</v>
      </c>
      <c r="B30" s="11" t="s">
        <v>43</v>
      </c>
      <c r="C30" s="11" t="s">
        <v>86</v>
      </c>
    </row>
    <row r="31" spans="1:3" hidden="1" x14ac:dyDescent="0.2">
      <c r="A31" s="14" t="s">
        <v>136</v>
      </c>
      <c r="B31" s="11" t="s">
        <v>43</v>
      </c>
      <c r="C31" s="11" t="s">
        <v>86</v>
      </c>
    </row>
    <row r="32" spans="1:3" hidden="1" x14ac:dyDescent="0.2">
      <c r="A32" s="14" t="s">
        <v>135</v>
      </c>
      <c r="B32" s="11" t="s">
        <v>47</v>
      </c>
      <c r="C32" s="11" t="s">
        <v>132</v>
      </c>
    </row>
    <row r="33" spans="1:3" hidden="1" x14ac:dyDescent="0.2">
      <c r="A33" s="14" t="s">
        <v>134</v>
      </c>
      <c r="B33" s="11" t="s">
        <v>47</v>
      </c>
      <c r="C33" s="11" t="s">
        <v>132</v>
      </c>
    </row>
    <row r="34" spans="1:3" hidden="1" x14ac:dyDescent="0.2">
      <c r="A34" s="14" t="s">
        <v>133</v>
      </c>
      <c r="B34" s="11" t="s">
        <v>47</v>
      </c>
      <c r="C34" s="11" t="s">
        <v>132</v>
      </c>
    </row>
    <row r="35" spans="1:3" hidden="1" x14ac:dyDescent="0.2">
      <c r="A35" s="14" t="s">
        <v>131</v>
      </c>
      <c r="B35" s="11" t="s">
        <v>43</v>
      </c>
      <c r="C35" s="11" t="s">
        <v>86</v>
      </c>
    </row>
    <row r="36" spans="1:3" hidden="1" x14ac:dyDescent="0.2">
      <c r="A36" s="14" t="s">
        <v>130</v>
      </c>
      <c r="B36" s="11" t="s">
        <v>50</v>
      </c>
      <c r="C36" s="11" t="s">
        <v>96</v>
      </c>
    </row>
    <row r="37" spans="1:3" hidden="1" x14ac:dyDescent="0.2">
      <c r="A37" s="14" t="s">
        <v>129</v>
      </c>
      <c r="B37" s="11" t="s">
        <v>43</v>
      </c>
      <c r="C37" s="11" t="s">
        <v>86</v>
      </c>
    </row>
    <row r="38" spans="1:3" hidden="1" x14ac:dyDescent="0.2">
      <c r="A38" s="14" t="s">
        <v>128</v>
      </c>
      <c r="B38" s="11" t="s">
        <v>50</v>
      </c>
      <c r="C38" s="11" t="s">
        <v>96</v>
      </c>
    </row>
    <row r="39" spans="1:3" hidden="1" x14ac:dyDescent="0.2">
      <c r="A39" s="14" t="s">
        <v>127</v>
      </c>
      <c r="B39" s="11" t="s">
        <v>50</v>
      </c>
      <c r="C39" s="11" t="s">
        <v>96</v>
      </c>
    </row>
    <row r="40" spans="1:3" hidden="1" x14ac:dyDescent="0.2">
      <c r="A40" s="14" t="s">
        <v>126</v>
      </c>
      <c r="B40" s="11" t="s">
        <v>50</v>
      </c>
      <c r="C40" s="11" t="s">
        <v>96</v>
      </c>
    </row>
    <row r="41" spans="1:3" hidden="1" x14ac:dyDescent="0.2">
      <c r="A41" s="14" t="s">
        <v>125</v>
      </c>
      <c r="B41" s="11" t="s">
        <v>43</v>
      </c>
      <c r="C41" s="11" t="s">
        <v>86</v>
      </c>
    </row>
    <row r="42" spans="1:3" hidden="1" x14ac:dyDescent="0.2">
      <c r="A42" s="14" t="s">
        <v>124</v>
      </c>
      <c r="B42" s="11" t="s">
        <v>50</v>
      </c>
      <c r="C42" s="11" t="s">
        <v>96</v>
      </c>
    </row>
    <row r="43" spans="1:3" hidden="1" x14ac:dyDescent="0.2">
      <c r="A43" s="14" t="s">
        <v>123</v>
      </c>
      <c r="B43" s="11" t="s">
        <v>50</v>
      </c>
      <c r="C43" s="11" t="s">
        <v>96</v>
      </c>
    </row>
    <row r="44" spans="1:3" hidden="1" x14ac:dyDescent="0.2">
      <c r="A44" s="14" t="s">
        <v>122</v>
      </c>
      <c r="B44" s="11" t="s">
        <v>48</v>
      </c>
      <c r="C44" s="11" t="s">
        <v>84</v>
      </c>
    </row>
    <row r="45" spans="1:3" hidden="1" x14ac:dyDescent="0.2">
      <c r="A45" s="14" t="s">
        <v>121</v>
      </c>
      <c r="B45" s="11" t="s">
        <v>44</v>
      </c>
      <c r="C45" s="11" t="s">
        <v>113</v>
      </c>
    </row>
    <row r="46" spans="1:3" hidden="1" x14ac:dyDescent="0.2">
      <c r="A46" s="14" t="s">
        <v>120</v>
      </c>
      <c r="B46" s="11" t="s">
        <v>44</v>
      </c>
      <c r="C46" s="11" t="s">
        <v>113</v>
      </c>
    </row>
    <row r="47" spans="1:3" hidden="1" x14ac:dyDescent="0.2">
      <c r="A47" s="14" t="s">
        <v>119</v>
      </c>
      <c r="B47" s="11" t="s">
        <v>48</v>
      </c>
      <c r="C47" s="11" t="s">
        <v>84</v>
      </c>
    </row>
    <row r="48" spans="1:3" hidden="1" x14ac:dyDescent="0.2">
      <c r="A48" s="14" t="s">
        <v>118</v>
      </c>
      <c r="B48" s="11" t="s">
        <v>52</v>
      </c>
      <c r="C48" s="11" t="s">
        <v>89</v>
      </c>
    </row>
    <row r="49" spans="1:3" hidden="1" x14ac:dyDescent="0.2">
      <c r="A49" s="14" t="s">
        <v>117</v>
      </c>
      <c r="B49" s="11" t="s">
        <v>50</v>
      </c>
      <c r="C49" s="11" t="s">
        <v>96</v>
      </c>
    </row>
    <row r="50" spans="1:3" hidden="1" x14ac:dyDescent="0.2">
      <c r="A50" s="14" t="s">
        <v>116</v>
      </c>
      <c r="B50" s="11" t="s">
        <v>44</v>
      </c>
      <c r="C50" s="11" t="s">
        <v>113</v>
      </c>
    </row>
    <row r="51" spans="1:3" hidden="1" x14ac:dyDescent="0.2">
      <c r="A51" s="14" t="s">
        <v>115</v>
      </c>
      <c r="B51" s="11" t="s">
        <v>43</v>
      </c>
      <c r="C51" s="11" t="s">
        <v>86</v>
      </c>
    </row>
    <row r="52" spans="1:3" hidden="1" x14ac:dyDescent="0.2">
      <c r="A52" s="14" t="s">
        <v>114</v>
      </c>
      <c r="B52" s="11" t="s">
        <v>44</v>
      </c>
      <c r="C52" s="11" t="s">
        <v>113</v>
      </c>
    </row>
    <row r="53" spans="1:3" hidden="1" x14ac:dyDescent="0.2">
      <c r="A53" s="14" t="s">
        <v>112</v>
      </c>
      <c r="B53" s="11" t="s">
        <v>43</v>
      </c>
      <c r="C53" s="11" t="s">
        <v>86</v>
      </c>
    </row>
    <row r="54" spans="1:3" hidden="1" x14ac:dyDescent="0.2">
      <c r="A54" s="14" t="s">
        <v>111</v>
      </c>
      <c r="B54" s="11" t="s">
        <v>49</v>
      </c>
      <c r="C54" s="11" t="s">
        <v>110</v>
      </c>
    </row>
    <row r="55" spans="1:3" hidden="1" x14ac:dyDescent="0.2">
      <c r="A55" s="14" t="s">
        <v>109</v>
      </c>
      <c r="B55" s="11" t="s">
        <v>50</v>
      </c>
      <c r="C55" s="11" t="s">
        <v>96</v>
      </c>
    </row>
    <row r="56" spans="1:3" hidden="1" x14ac:dyDescent="0.2">
      <c r="A56" s="14" t="s">
        <v>108</v>
      </c>
      <c r="B56" s="11" t="s">
        <v>46</v>
      </c>
      <c r="C56" s="11" t="s">
        <v>93</v>
      </c>
    </row>
    <row r="57" spans="1:3" hidden="1" x14ac:dyDescent="0.2">
      <c r="A57" s="14" t="s">
        <v>107</v>
      </c>
      <c r="B57" s="11" t="s">
        <v>43</v>
      </c>
      <c r="C57" s="11" t="s">
        <v>86</v>
      </c>
    </row>
    <row r="58" spans="1:3" hidden="1" x14ac:dyDescent="0.2">
      <c r="A58" s="14" t="s">
        <v>106</v>
      </c>
      <c r="B58" s="11" t="s">
        <v>80</v>
      </c>
      <c r="C58" s="11" t="s">
        <v>105</v>
      </c>
    </row>
    <row r="59" spans="1:3" hidden="1" x14ac:dyDescent="0.2">
      <c r="A59" s="14" t="s">
        <v>104</v>
      </c>
      <c r="B59" s="11" t="s">
        <v>46</v>
      </c>
      <c r="C59" s="11" t="s">
        <v>93</v>
      </c>
    </row>
    <row r="60" spans="1:3" hidden="1" x14ac:dyDescent="0.2">
      <c r="A60" s="14" t="s">
        <v>103</v>
      </c>
      <c r="B60" s="11" t="s">
        <v>46</v>
      </c>
      <c r="C60" s="11" t="s">
        <v>93</v>
      </c>
    </row>
    <row r="61" spans="1:3" hidden="1" x14ac:dyDescent="0.2">
      <c r="A61" s="14" t="s">
        <v>102</v>
      </c>
      <c r="B61" s="11" t="s">
        <v>43</v>
      </c>
      <c r="C61" s="11" t="s">
        <v>86</v>
      </c>
    </row>
    <row r="62" spans="1:3" hidden="1" x14ac:dyDescent="0.2">
      <c r="A62" s="14" t="s">
        <v>101</v>
      </c>
      <c r="B62" s="11" t="s">
        <v>50</v>
      </c>
      <c r="C62" s="11" t="s">
        <v>96</v>
      </c>
    </row>
    <row r="63" spans="1:3" hidden="1" x14ac:dyDescent="0.2">
      <c r="A63" s="14" t="s">
        <v>100</v>
      </c>
      <c r="B63" s="11" t="s">
        <v>43</v>
      </c>
      <c r="C63" s="11" t="s">
        <v>86</v>
      </c>
    </row>
    <row r="64" spans="1:3" hidden="1" x14ac:dyDescent="0.2">
      <c r="A64" s="14" t="s">
        <v>99</v>
      </c>
      <c r="B64" s="11" t="s">
        <v>43</v>
      </c>
      <c r="C64" s="11" t="s">
        <v>86</v>
      </c>
    </row>
    <row r="65" spans="1:3" hidden="1" x14ac:dyDescent="0.2">
      <c r="A65" s="14" t="s">
        <v>98</v>
      </c>
      <c r="B65" s="11" t="s">
        <v>50</v>
      </c>
      <c r="C65" s="11" t="s">
        <v>96</v>
      </c>
    </row>
    <row r="66" spans="1:3" hidden="1" x14ac:dyDescent="0.2">
      <c r="A66" s="14" t="s">
        <v>97</v>
      </c>
      <c r="B66" s="11" t="s">
        <v>50</v>
      </c>
      <c r="C66" s="11" t="s">
        <v>96</v>
      </c>
    </row>
    <row r="67" spans="1:3" hidden="1" x14ac:dyDescent="0.2">
      <c r="A67" s="14" t="s">
        <v>95</v>
      </c>
      <c r="B67" s="11" t="s">
        <v>43</v>
      </c>
      <c r="C67" s="11" t="s">
        <v>86</v>
      </c>
    </row>
    <row r="68" spans="1:3" hidden="1" x14ac:dyDescent="0.2">
      <c r="A68" s="14" t="s">
        <v>94</v>
      </c>
      <c r="B68" s="11" t="s">
        <v>46</v>
      </c>
      <c r="C68" s="11" t="s">
        <v>93</v>
      </c>
    </row>
    <row r="69" spans="1:3" hidden="1" x14ac:dyDescent="0.2">
      <c r="A69" s="14" t="s">
        <v>94</v>
      </c>
      <c r="B69" s="11" t="s">
        <v>46</v>
      </c>
      <c r="C69" s="11" t="s">
        <v>93</v>
      </c>
    </row>
    <row r="70" spans="1:3" hidden="1" x14ac:dyDescent="0.2">
      <c r="A70" s="14" t="s">
        <v>92</v>
      </c>
      <c r="B70" s="11" t="s">
        <v>43</v>
      </c>
      <c r="C70" s="11" t="s">
        <v>86</v>
      </c>
    </row>
    <row r="71" spans="1:3" hidden="1" x14ac:dyDescent="0.2">
      <c r="A71" s="14" t="s">
        <v>91</v>
      </c>
      <c r="B71" s="11" t="s">
        <v>43</v>
      </c>
      <c r="C71" s="11" t="s">
        <v>86</v>
      </c>
    </row>
    <row r="72" spans="1:3" hidden="1" x14ac:dyDescent="0.2">
      <c r="A72" s="14" t="s">
        <v>90</v>
      </c>
      <c r="B72" s="11" t="s">
        <v>52</v>
      </c>
      <c r="C72" s="11" t="s">
        <v>89</v>
      </c>
    </row>
    <row r="73" spans="1:3" hidden="1" x14ac:dyDescent="0.2">
      <c r="A73" s="14" t="s">
        <v>88</v>
      </c>
      <c r="B73" s="11" t="s">
        <v>43</v>
      </c>
      <c r="C73" s="11" t="s">
        <v>86</v>
      </c>
    </row>
    <row r="74" spans="1:3" hidden="1" x14ac:dyDescent="0.2">
      <c r="A74" s="14" t="s">
        <v>87</v>
      </c>
      <c r="B74" s="11" t="s">
        <v>43</v>
      </c>
      <c r="C74" s="11" t="s">
        <v>86</v>
      </c>
    </row>
    <row r="75" spans="1:3" hidden="1" x14ac:dyDescent="0.2">
      <c r="A75" s="15" t="s">
        <v>85</v>
      </c>
      <c r="B75" s="12" t="s">
        <v>48</v>
      </c>
      <c r="C75" s="12" t="s">
        <v>84</v>
      </c>
    </row>
  </sheetData>
  <autoFilter ref="A1:C75">
    <filterColumn colId="0">
      <filters>
        <filter val="4502416793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רבעון 1 תקופה 01-03.24</vt:lpstr>
      <vt:lpstr>גיליון2</vt:lpstr>
    </vt:vector>
  </TitlesOfParts>
  <Company>Israel Water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שירן שריקי | Shiran Shriki</dc:creator>
  <cp:lastModifiedBy>Shilian Yaron</cp:lastModifiedBy>
  <dcterms:created xsi:type="dcterms:W3CDTF">2023-10-24T07:39:27Z</dcterms:created>
  <dcterms:modified xsi:type="dcterms:W3CDTF">2024-10-09T15:20:48Z</dcterms:modified>
</cp:coreProperties>
</file>