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חופש המידע\התקשרויות רבעוניים - לפרסום\התקשרויות 2023\"/>
    </mc:Choice>
  </mc:AlternateContent>
  <bookViews>
    <workbookView xWindow="0" yWindow="0" windowWidth="9570" windowHeight="5835"/>
  </bookViews>
  <sheets>
    <sheet name="גליון 1" sheetId="1" r:id="rId1"/>
    <sheet name="גיליון2" sheetId="2" state="hidden" r:id="rId2"/>
  </sheets>
  <definedNames>
    <definedName name="_xlnm._FilterDatabase" localSheetId="1" hidden="1">גיליון2!$A$1:$C$134</definedName>
    <definedName name="_xlnm._FilterDatabase" localSheetId="0" hidden="1">'גליון 1'!$B$7:$Q$136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7" i="1" l="1"/>
  <c r="E86" i="1"/>
  <c r="E9" i="1"/>
  <c r="E10" i="1"/>
  <c r="E11" i="1"/>
  <c r="E12" i="1"/>
  <c r="E13" i="1"/>
  <c r="E14" i="1"/>
  <c r="E15" i="1"/>
  <c r="E16" i="1"/>
  <c r="E17" i="1"/>
  <c r="E18" i="1"/>
  <c r="E19" i="1"/>
  <c r="E20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2" i="1"/>
  <c r="E133" i="1"/>
  <c r="E134" i="1"/>
  <c r="E135" i="1"/>
  <c r="E136" i="1"/>
  <c r="E8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2" i="1"/>
  <c r="D133" i="1"/>
  <c r="D134" i="1"/>
  <c r="D135" i="1"/>
  <c r="D136" i="1"/>
</calcChain>
</file>

<file path=xl/sharedStrings.xml><?xml version="1.0" encoding="utf-8"?>
<sst xmlns="http://schemas.openxmlformats.org/spreadsheetml/2006/main" count="1439" uniqueCount="620">
  <si>
    <t>מסמך רכישה</t>
  </si>
  <si>
    <t>שם הספק</t>
  </si>
  <si>
    <t>טקסט כותרת</t>
  </si>
  <si>
    <t>ערך הזמנה כולל מע"מ</t>
  </si>
  <si>
    <t>התחלת תקופת תוקף</t>
  </si>
  <si>
    <t>סיום תקופת תוקף</t>
  </si>
  <si>
    <t>סימוכין שלך</t>
  </si>
  <si>
    <t>ביצוע חשבוניות כולל מע"מ והצמדות במט"מ</t>
  </si>
  <si>
    <t>ספק</t>
  </si>
  <si>
    <t>מספר רישום מע"מ</t>
  </si>
  <si>
    <t>מטבע</t>
  </si>
  <si>
    <t>ביצוע ערך קבלות הטובין במט"מ</t>
  </si>
  <si>
    <t>4502346144</t>
  </si>
  <si>
    <t>מקיט מוצרי תוכנה בע"מ</t>
  </si>
  <si>
    <t>מערכות מידע</t>
  </si>
  <si>
    <t>42410755</t>
  </si>
  <si>
    <t>516549011</t>
  </si>
  <si>
    <t>ILS</t>
  </si>
  <si>
    <t/>
  </si>
  <si>
    <t>4502367499</t>
  </si>
  <si>
    <t>משרד החוץ</t>
  </si>
  <si>
    <t>נסיעות לחו"ל</t>
  </si>
  <si>
    <t>4502367481</t>
  </si>
  <si>
    <t>משרד סוכנות/האוצר נסיעות ממשלתית</t>
  </si>
  <si>
    <t>41003244</t>
  </si>
  <si>
    <t>4502350501</t>
  </si>
  <si>
    <t>מנדיי. קום בע"מ</t>
  </si>
  <si>
    <t>41595704</t>
  </si>
  <si>
    <t>514744887</t>
  </si>
  <si>
    <t>4502344473</t>
  </si>
  <si>
    <t>צבאבא יצחק</t>
  </si>
  <si>
    <t xml:space="preserve"> רכישת עציצים עבור בניין ג'נרי</t>
  </si>
  <si>
    <t>בנא"מ</t>
  </si>
  <si>
    <t>40004081</t>
  </si>
  <si>
    <t>058851007</t>
  </si>
  <si>
    <t>4502344992</t>
  </si>
  <si>
    <t>תג נאור בע"מ</t>
  </si>
  <si>
    <t xml:space="preserve"> כרטיסי תעודה לפקחים הידרומטריה</t>
  </si>
  <si>
    <t>40007139</t>
  </si>
  <si>
    <t>512477845</t>
  </si>
  <si>
    <t>4502345715</t>
  </si>
  <si>
    <t>מלון שלום (אילת) בע"מ</t>
  </si>
  <si>
    <t>בטחון מים</t>
  </si>
  <si>
    <t>40001211</t>
  </si>
  <si>
    <t>511218661</t>
  </si>
  <si>
    <t>4502348909</t>
  </si>
  <si>
    <t>אלייד - ג'נרי 2 בע"מ</t>
  </si>
  <si>
    <t>41111486</t>
  </si>
  <si>
    <t>514961853</t>
  </si>
  <si>
    <t>4502350116</t>
  </si>
  <si>
    <t>פלאפון תקשורת בע"מ</t>
  </si>
  <si>
    <t>40001174</t>
  </si>
  <si>
    <t>511076572</t>
  </si>
  <si>
    <t>4502350201</t>
  </si>
  <si>
    <t>דליקרים אירועים</t>
  </si>
  <si>
    <t>משאבי אנוש</t>
  </si>
  <si>
    <t>42071754</t>
  </si>
  <si>
    <t>558353207</t>
  </si>
  <si>
    <t>4502350202</t>
  </si>
  <si>
    <t>כהן שי</t>
  </si>
  <si>
    <t>41897401</t>
  </si>
  <si>
    <t>4502353892</t>
  </si>
  <si>
    <t>נבו הוצאה לאור בע"מ</t>
  </si>
  <si>
    <t>40001463</t>
  </si>
  <si>
    <t>512539503</t>
  </si>
  <si>
    <t>4502353981</t>
  </si>
  <si>
    <t>גי. אמ. אקס מערכות בע"מ</t>
  </si>
  <si>
    <t>הידרולוגי</t>
  </si>
  <si>
    <t>40963745</t>
  </si>
  <si>
    <t>514872001</t>
  </si>
  <si>
    <t>שיף הזנפרץ ושות',ייעוץ</t>
  </si>
  <si>
    <t>40211218</t>
  </si>
  <si>
    <t>557535150</t>
  </si>
  <si>
    <t>4502354877</t>
  </si>
  <si>
    <t>קהלני אביגדור</t>
  </si>
  <si>
    <t>41137859</t>
  </si>
  <si>
    <t>001569250</t>
  </si>
  <si>
    <t>4502354887</t>
  </si>
  <si>
    <t>נוי רויטל</t>
  </si>
  <si>
    <t>40468736</t>
  </si>
  <si>
    <t>024417974</t>
  </si>
  <si>
    <t>4502355186</t>
  </si>
  <si>
    <t>קלמן ברמן (רקמה ודגלים) 2003 בע"מ</t>
  </si>
  <si>
    <t xml:space="preserve"> דגלי קונוס ללשכת מנכ"ל</t>
  </si>
  <si>
    <t>40005349</t>
  </si>
  <si>
    <t>513425504</t>
  </si>
  <si>
    <t>4502359104</t>
  </si>
  <si>
    <t>ימה פתרונות הידרומטריים בע"מ</t>
  </si>
  <si>
    <t>ניטור כנרת</t>
  </si>
  <si>
    <t>41085653</t>
  </si>
  <si>
    <t>514994789</t>
  </si>
  <si>
    <t>4502361404</t>
  </si>
  <si>
    <t>4502361463</t>
  </si>
  <si>
    <t>דיאיי טכנולוגיות בע"מ</t>
  </si>
  <si>
    <t>40931516</t>
  </si>
  <si>
    <t>511765596</t>
  </si>
  <si>
    <t>4502363239</t>
  </si>
  <si>
    <t>מינהל הדיור הממשלתי</t>
  </si>
  <si>
    <t>10000192</t>
  </si>
  <si>
    <t>4502363810</t>
  </si>
  <si>
    <t>משטרת ישראל</t>
  </si>
  <si>
    <t>אסטרטגיה</t>
  </si>
  <si>
    <t>70000974</t>
  </si>
  <si>
    <t>4502365021</t>
  </si>
  <si>
    <t>טי אם ג'י סולושנס בע"מ</t>
  </si>
  <si>
    <t>41107698</t>
  </si>
  <si>
    <t>514196765</t>
  </si>
  <si>
    <t>4502365258</t>
  </si>
  <si>
    <t>תרין ארועים בע"מ</t>
  </si>
  <si>
    <t>41611919</t>
  </si>
  <si>
    <t>515682938</t>
  </si>
  <si>
    <t>4502366055</t>
  </si>
  <si>
    <t>לומייר פיתוח תעשיות בע"מ</t>
  </si>
  <si>
    <t>מחקרים</t>
  </si>
  <si>
    <t>41437872</t>
  </si>
  <si>
    <t>513504480</t>
  </si>
  <si>
    <t>4502366129</t>
  </si>
  <si>
    <t>סנטר 1 שערי ירושלים בע"מ</t>
  </si>
  <si>
    <t>40004651</t>
  </si>
  <si>
    <t>511737512</t>
  </si>
  <si>
    <t>4502366183</t>
  </si>
  <si>
    <t>טופ-ליין יבוא ושיווק רהיטים בע"מ</t>
  </si>
  <si>
    <t>40003692</t>
  </si>
  <si>
    <t>511613564</t>
  </si>
  <si>
    <t>4502367109</t>
  </si>
  <si>
    <t>נגה ניהול מערכת החשמל בע"מ</t>
  </si>
  <si>
    <t>התפלה</t>
  </si>
  <si>
    <t>40328532</t>
  </si>
  <si>
    <t>514195874</t>
  </si>
  <si>
    <t>4502367935</t>
  </si>
  <si>
    <t>בריד אסתר יוטא</t>
  </si>
  <si>
    <t>41899091</t>
  </si>
  <si>
    <t>4502367943</t>
  </si>
  <si>
    <t>מלאך רות</t>
  </si>
  <si>
    <t>40539556</t>
  </si>
  <si>
    <t>001196518</t>
  </si>
  <si>
    <t>4502368789</t>
  </si>
  <si>
    <t>שילת-חן יזמות והשקעות בע"מ</t>
  </si>
  <si>
    <t>40997304</t>
  </si>
  <si>
    <t>513931592</t>
  </si>
  <si>
    <t>4502370654</t>
  </si>
  <si>
    <t>בנזינו יריב</t>
  </si>
  <si>
    <t>40328764</t>
  </si>
  <si>
    <t>040371601</t>
  </si>
  <si>
    <t>4502375459</t>
  </si>
  <si>
    <t>מיקס מתחמים בע"מ</t>
  </si>
  <si>
    <t>42372379</t>
  </si>
  <si>
    <t>516180437</t>
  </si>
  <si>
    <t>4502376266</t>
  </si>
  <si>
    <t>זליגר מרה</t>
  </si>
  <si>
    <t>42132406</t>
  </si>
  <si>
    <t>4502367484</t>
  </si>
  <si>
    <t>4502365736</t>
  </si>
  <si>
    <t>לידו כנרת בעמ</t>
  </si>
  <si>
    <t>לשכת מנכל</t>
  </si>
  <si>
    <t>40001078</t>
  </si>
  <si>
    <t>510486566</t>
  </si>
  <si>
    <t>4502367478</t>
  </si>
  <si>
    <t>4502369071</t>
  </si>
  <si>
    <t>בינת תקשורת מחשבים בע"מ</t>
  </si>
  <si>
    <t xml:space="preserve"> אספקת שירותי התקנה, תחזוקה ואינטגרציה תחזוקת מתגי</t>
  </si>
  <si>
    <t>40001108</t>
  </si>
  <si>
    <t>510713407</t>
  </si>
  <si>
    <t>4502349192</t>
  </si>
  <si>
    <t>ד.ה.ב. מד בע"מ</t>
  </si>
  <si>
    <t xml:space="preserve"> תכנית מסגרת לפריסה ואיחוד משטים ובחינה סטטוטורית</t>
  </si>
  <si>
    <t>תכנון</t>
  </si>
  <si>
    <t>40010827</t>
  </si>
  <si>
    <t>512307265</t>
  </si>
  <si>
    <t>4502344963</t>
  </si>
  <si>
    <t>קרביץ (1974) בעמ</t>
  </si>
  <si>
    <t xml:space="preserve"> מוצרי קפה עד למחצית שניה שנת 2023</t>
  </si>
  <si>
    <t>40001103</t>
  </si>
  <si>
    <t>510674039</t>
  </si>
  <si>
    <t>4502358361</t>
  </si>
  <si>
    <t>מושליון חמצן ירושלים בע"מ</t>
  </si>
  <si>
    <t>איכות מים</t>
  </si>
  <si>
    <t>40141099</t>
  </si>
  <si>
    <t>512789561</t>
  </si>
  <si>
    <t>4502355210</t>
  </si>
  <si>
    <t>גלבוע שלמה</t>
  </si>
  <si>
    <t>40004082</t>
  </si>
  <si>
    <t>059149880</t>
  </si>
  <si>
    <t>4502346422</t>
  </si>
  <si>
    <t>אס.אמ.או. מיתוג במדיה חברתית בע"מ</t>
  </si>
  <si>
    <t>דוברות</t>
  </si>
  <si>
    <t>41033319</t>
  </si>
  <si>
    <t>514823889</t>
  </si>
  <si>
    <t>4502363279</t>
  </si>
  <si>
    <t>קפה גרג מאוד סינמה סיטי ירושלים בע"</t>
  </si>
  <si>
    <t>41089998</t>
  </si>
  <si>
    <t>514911395</t>
  </si>
  <si>
    <t>4502346133</t>
  </si>
  <si>
    <t>סיסטמטיקס בעמ</t>
  </si>
  <si>
    <t>40012286</t>
  </si>
  <si>
    <t>557665999</t>
  </si>
  <si>
    <t>4502346686</t>
  </si>
  <si>
    <t>אם גרופ- מ.ג.ע.ר  בע"מ</t>
  </si>
  <si>
    <t>אסדרה</t>
  </si>
  <si>
    <t>40015077</t>
  </si>
  <si>
    <t>511464927</t>
  </si>
  <si>
    <t>4502355800</t>
  </si>
  <si>
    <t>נס א.ט. בע"מ</t>
  </si>
  <si>
    <t>40005148</t>
  </si>
  <si>
    <t>520040122</t>
  </si>
  <si>
    <t>4502373409</t>
  </si>
  <si>
    <t>תנובה מרכז שיתופי לשיווק תוצרת חקלא</t>
  </si>
  <si>
    <t>40141306</t>
  </si>
  <si>
    <t>570000745</t>
  </si>
  <si>
    <t>4502344840</t>
  </si>
  <si>
    <t>עדי מרדכי אודי</t>
  </si>
  <si>
    <t>לשכה משפטית</t>
  </si>
  <si>
    <t>40572196</t>
  </si>
  <si>
    <t>054548979</t>
  </si>
  <si>
    <t>4502344978</t>
  </si>
  <si>
    <t xml:space="preserve"> נייר צילום משרדי 4A</t>
  </si>
  <si>
    <t>4502346707</t>
  </si>
  <si>
    <t>ד.מ. (3000) הנדסה בע"מ</t>
  </si>
  <si>
    <t xml:space="preserve"> ציוד מולטימדיה והרחבות עבור תצוגות רשום המים במטא</t>
  </si>
  <si>
    <t>40328129</t>
  </si>
  <si>
    <t>513228726</t>
  </si>
  <si>
    <t>4502349240</t>
  </si>
  <si>
    <t>משרד ראש הממשלה</t>
  </si>
  <si>
    <t>10000020</t>
  </si>
  <si>
    <t>4502349241</t>
  </si>
  <si>
    <t>ענבל חברה לביטוח בע"מ-מקבל הלואות</t>
  </si>
  <si>
    <t>40003393</t>
  </si>
  <si>
    <t>520031030</t>
  </si>
  <si>
    <t>4502350172</t>
  </si>
  <si>
    <t>טריבייס בע"מ</t>
  </si>
  <si>
    <t>40386741</t>
  </si>
  <si>
    <t>514063668</t>
  </si>
  <si>
    <t>4502350217</t>
  </si>
  <si>
    <t>מטריקס אי. טי. בע"מ</t>
  </si>
  <si>
    <t>40397632</t>
  </si>
  <si>
    <t>520039413</t>
  </si>
  <si>
    <t>4502350319</t>
  </si>
  <si>
    <t>בן יוסף אברהם</t>
  </si>
  <si>
    <t>פיתוח</t>
  </si>
  <si>
    <t>42510285</t>
  </si>
  <si>
    <t>056668106</t>
  </si>
  <si>
    <t>4502350323</t>
  </si>
  <si>
    <t>קיטאי אהוד</t>
  </si>
  <si>
    <t>42509885</t>
  </si>
  <si>
    <t>053594362</t>
  </si>
  <si>
    <t>4502351283</t>
  </si>
  <si>
    <t>ב. ח. מיקו שיווק בע"מ</t>
  </si>
  <si>
    <t xml:space="preserve"> רכישת ציוד עבור דובר רשות המים</t>
  </si>
  <si>
    <t>40009080</t>
  </si>
  <si>
    <t>512089152</t>
  </si>
  <si>
    <t>4502351292</t>
  </si>
  <si>
    <t>ג. ז. ניסנית בע"מ</t>
  </si>
  <si>
    <t>40245661</t>
  </si>
  <si>
    <t>512025230</t>
  </si>
  <si>
    <t>4502351402</t>
  </si>
  <si>
    <t>האגודה הישראלית לאקולוגיה ולמדעי הס</t>
  </si>
  <si>
    <t>תפעול</t>
  </si>
  <si>
    <t>40019238</t>
  </si>
  <si>
    <t>4502351666</t>
  </si>
  <si>
    <t>גפן ירון</t>
  </si>
  <si>
    <t>42469411</t>
  </si>
  <si>
    <t>027378934</t>
  </si>
  <si>
    <t>4502351688</t>
  </si>
  <si>
    <t>4502351701</t>
  </si>
  <si>
    <t>4502352273</t>
  </si>
  <si>
    <t>4502352321</t>
  </si>
  <si>
    <t>מידע שיווקי (סי.איי.) - יועצים בע"מ</t>
  </si>
  <si>
    <t>40295117</t>
  </si>
  <si>
    <t>512280959</t>
  </si>
  <si>
    <t>4502353801</t>
  </si>
  <si>
    <t>עמיאל יצחק אלנתן</t>
  </si>
  <si>
    <t>41600673</t>
  </si>
  <si>
    <t>036500510</t>
  </si>
  <si>
    <t>4502354433</t>
  </si>
  <si>
    <t>דנגוט מחשבים בע"מ</t>
  </si>
  <si>
    <t xml:space="preserve"> רכישת מתכלים, שירותי תחזוקה ואחריות ושירותי חכירה</t>
  </si>
  <si>
    <t>40001244</t>
  </si>
  <si>
    <t>511398836</t>
  </si>
  <si>
    <t>4502355387</t>
  </si>
  <si>
    <t>המכון הגיאופיסי לישראל</t>
  </si>
  <si>
    <t>40001054</t>
  </si>
  <si>
    <t>510167414</t>
  </si>
  <si>
    <t>4502355389</t>
  </si>
  <si>
    <t>טאטה קונסולטנסי סרויסס לימיטד</t>
  </si>
  <si>
    <t>41340414</t>
  </si>
  <si>
    <t>560022626</t>
  </si>
  <si>
    <t>4502355395</t>
  </si>
  <si>
    <t>היפר - טק מערכות מתקדמות בע"מ</t>
  </si>
  <si>
    <t>40010528</t>
  </si>
  <si>
    <t>511090029</t>
  </si>
  <si>
    <t>4502356067</t>
  </si>
  <si>
    <t xml:space="preserve"> השלמת ציוד משרדי לשנת 2023</t>
  </si>
  <si>
    <t>4502356713</t>
  </si>
  <si>
    <t>חלבי סאלח ספאא</t>
  </si>
  <si>
    <t>41088857</t>
  </si>
  <si>
    <t>302628219</t>
  </si>
  <si>
    <t>4502356932</t>
  </si>
  <si>
    <t>ביירון סמינרס בע"מ</t>
  </si>
  <si>
    <t>40017480</t>
  </si>
  <si>
    <t>513055368</t>
  </si>
  <si>
    <t>4502358098</t>
  </si>
  <si>
    <t>שטיינברג דוד מרק</t>
  </si>
  <si>
    <t xml:space="preserve"> השתתפות בהחזר הוצאות לחברי צוות היגוי ניטור הכנרת</t>
  </si>
  <si>
    <t>42515578</t>
  </si>
  <si>
    <t>017018763</t>
  </si>
  <si>
    <t>4502358518</t>
  </si>
  <si>
    <t>מתכת יונה בע"מ</t>
  </si>
  <si>
    <t>40010849</t>
  </si>
  <si>
    <t>512416538</t>
  </si>
  <si>
    <t>4502359084</t>
  </si>
  <si>
    <t>מיתוגון בע"מ</t>
  </si>
  <si>
    <t>41638852</t>
  </si>
  <si>
    <t>515890358</t>
  </si>
  <si>
    <t>4502359174</t>
  </si>
  <si>
    <t>אוניברסיטת בן גוריון</t>
  </si>
  <si>
    <t>40000250</t>
  </si>
  <si>
    <t>500701644</t>
  </si>
  <si>
    <t>4502360290</t>
  </si>
  <si>
    <t>אברא יישום אסטרטגיות בע"מ</t>
  </si>
  <si>
    <t xml:space="preserve"> בנק שעות לטובת הקמה והטמעה לרישוי MONDAY מסוג ENT</t>
  </si>
  <si>
    <t>40269255</t>
  </si>
  <si>
    <t>511369548</t>
  </si>
  <si>
    <t>4502360609</t>
  </si>
  <si>
    <t>דיבי-ארט בע"מ</t>
  </si>
  <si>
    <t>40373315</t>
  </si>
  <si>
    <t>514318062</t>
  </si>
  <si>
    <t>4502360630</t>
  </si>
  <si>
    <t>ג'ינרג'י בע"מ</t>
  </si>
  <si>
    <t>40405759</t>
  </si>
  <si>
    <t>514140995</t>
  </si>
  <si>
    <t>4502361299</t>
  </si>
  <si>
    <t>יו-ביטק סולושנס בע"מ</t>
  </si>
  <si>
    <t>41129478</t>
  </si>
  <si>
    <t>514008333</t>
  </si>
  <si>
    <t>4502361307</t>
  </si>
  <si>
    <t>4502363540</t>
  </si>
  <si>
    <t>א"ד מירז תעשיות בע"מ</t>
  </si>
  <si>
    <t>40200779</t>
  </si>
  <si>
    <t>511402125</t>
  </si>
  <si>
    <t>4502363551</t>
  </si>
  <si>
    <t>4502364223</t>
  </si>
  <si>
    <t>מלגר- תכנון אורבני, תחבורה, תשתיות</t>
  </si>
  <si>
    <t>40481732</t>
  </si>
  <si>
    <t>514437094</t>
  </si>
  <si>
    <t>4502364272</t>
  </si>
  <si>
    <t>4502364315</t>
  </si>
  <si>
    <t>פקס חוזר 2000 בע"מ</t>
  </si>
  <si>
    <t>40180142</t>
  </si>
  <si>
    <t>512956863</t>
  </si>
  <si>
    <t>4502364317</t>
  </si>
  <si>
    <t>מאגרי תוכנה (מ.ת.) בע"מ</t>
  </si>
  <si>
    <t>40009639</t>
  </si>
  <si>
    <t>513442442</t>
  </si>
  <si>
    <t>4502364636</t>
  </si>
  <si>
    <t>רהיטי הכח (1991) בע"מ</t>
  </si>
  <si>
    <t>40008948</t>
  </si>
  <si>
    <t>511599920</t>
  </si>
  <si>
    <t>4502364824</t>
  </si>
  <si>
    <t>4502365102</t>
  </si>
  <si>
    <t>הראל טכנולוגיות מידע בע"מ</t>
  </si>
  <si>
    <t>40001247</t>
  </si>
  <si>
    <t>511401002</t>
  </si>
  <si>
    <t>4502365260</t>
  </si>
  <si>
    <t>גליל מערבי (1993) חברה להובלה בע"מ</t>
  </si>
  <si>
    <t>41123709</t>
  </si>
  <si>
    <t>511822595</t>
  </si>
  <si>
    <t>4502365339</t>
  </si>
  <si>
    <t>4502365381</t>
  </si>
  <si>
    <t>4502365949</t>
  </si>
  <si>
    <t>אי.אר.סי.ג'י. - קבוצת מחקר וייעוץ כ</t>
  </si>
  <si>
    <t>40012159</t>
  </si>
  <si>
    <t>513097642</t>
  </si>
  <si>
    <t>4502366061</t>
  </si>
  <si>
    <t>עדין אופקים בע"מ</t>
  </si>
  <si>
    <t>41608195</t>
  </si>
  <si>
    <t>513096651</t>
  </si>
  <si>
    <t>4502366322</t>
  </si>
  <si>
    <t>ורסולקר אייל</t>
  </si>
  <si>
    <t>בנא"ם</t>
  </si>
  <si>
    <t>42520952</t>
  </si>
  <si>
    <t>039780275</t>
  </si>
  <si>
    <t>4502367429</t>
  </si>
  <si>
    <t>רובין ר.י.ד. בע"מ</t>
  </si>
  <si>
    <t>40004441</t>
  </si>
  <si>
    <t>511237844</t>
  </si>
  <si>
    <t>4502367441</t>
  </si>
  <si>
    <t>4502367447</t>
  </si>
  <si>
    <t>4502367451</t>
  </si>
  <si>
    <t>4502367456</t>
  </si>
  <si>
    <t>4502367461</t>
  </si>
  <si>
    <t>4502367465</t>
  </si>
  <si>
    <t>4502367488</t>
  </si>
  <si>
    <t>4502367492</t>
  </si>
  <si>
    <t>4502368810</t>
  </si>
  <si>
    <t xml:space="preserve"> שעות עבודה עבור התקנות ושינויים של מולטימדיה ברשו</t>
  </si>
  <si>
    <t>4502369529</t>
  </si>
  <si>
    <t>אי בי סנטר נכסים בע"מ</t>
  </si>
  <si>
    <t>42004412</t>
  </si>
  <si>
    <t>515791598</t>
  </si>
  <si>
    <t>4502369949</t>
  </si>
  <si>
    <t>צלח - מרכז הצבעים בע"מ</t>
  </si>
  <si>
    <t>40270213</t>
  </si>
  <si>
    <t>511893034</t>
  </si>
  <si>
    <t>4502370225</t>
  </si>
  <si>
    <t>אלמוג ברוך</t>
  </si>
  <si>
    <t>41208319</t>
  </si>
  <si>
    <t>053931622</t>
  </si>
  <si>
    <t>4502370348</t>
  </si>
  <si>
    <t>אב-נט תקשורת בע"מ</t>
  </si>
  <si>
    <t>40004893</t>
  </si>
  <si>
    <t>512557166</t>
  </si>
  <si>
    <t>4502370842</t>
  </si>
  <si>
    <t>מורד אייל</t>
  </si>
  <si>
    <t xml:space="preserve"> ביקורת והחלפת מטפים (בהתאם לצורך) ע"פ הצעת מחיר מ</t>
  </si>
  <si>
    <t>42415516</t>
  </si>
  <si>
    <t>025669912</t>
  </si>
  <si>
    <t>4502371661</t>
  </si>
  <si>
    <t>מטריקס אי.טי. מוצרי תוכנה בע"מ</t>
  </si>
  <si>
    <t>40004372</t>
  </si>
  <si>
    <t>511072399</t>
  </si>
  <si>
    <t>4502371713</t>
  </si>
  <si>
    <t>אנויטק בע"מ</t>
  </si>
  <si>
    <t>40010832</t>
  </si>
  <si>
    <t>512336454</t>
  </si>
  <si>
    <t>4502372110</t>
  </si>
  <si>
    <t>בינת עסקים בע"מ</t>
  </si>
  <si>
    <t>41560706</t>
  </si>
  <si>
    <t>514752310</t>
  </si>
  <si>
    <t>4502372519</t>
  </si>
  <si>
    <t>בזק החברה הישראלית לתקשורת בע"מ</t>
  </si>
  <si>
    <t>40001591</t>
  </si>
  <si>
    <t>520031931</t>
  </si>
  <si>
    <t>4502372562</t>
  </si>
  <si>
    <t>בזק בינלאומי בע"מ</t>
  </si>
  <si>
    <t>40004770</t>
  </si>
  <si>
    <t>512133729</t>
  </si>
  <si>
    <t>4502372722</t>
  </si>
  <si>
    <t>נקסטקום בע"מ</t>
  </si>
  <si>
    <t>40300312</t>
  </si>
  <si>
    <t>511687568</t>
  </si>
  <si>
    <t>4502372911</t>
  </si>
  <si>
    <t>רשות העתיקות</t>
  </si>
  <si>
    <t>40006929</t>
  </si>
  <si>
    <t>500500491</t>
  </si>
  <si>
    <t>4502372922</t>
  </si>
  <si>
    <t>4502374085</t>
  </si>
  <si>
    <t>אתגר א הנדסה בע"מ</t>
  </si>
  <si>
    <t>40276185</t>
  </si>
  <si>
    <t>511046948</t>
  </si>
  <si>
    <t>4502374143</t>
  </si>
  <si>
    <t>פרץ מתן</t>
  </si>
  <si>
    <t>42063579</t>
  </si>
  <si>
    <t>300475001</t>
  </si>
  <si>
    <t>4502374663</t>
  </si>
  <si>
    <t>בקטוכם בעמ</t>
  </si>
  <si>
    <t>40010459</t>
  </si>
  <si>
    <t>510724313</t>
  </si>
  <si>
    <t>4502375468</t>
  </si>
  <si>
    <t>מוסד הטכניון למחקר ופתוח בעמ</t>
  </si>
  <si>
    <t>40001048</t>
  </si>
  <si>
    <t>510097918</t>
  </si>
  <si>
    <t>4502376252</t>
  </si>
  <si>
    <t>נפש בנפש עלייה (ע"ר)</t>
  </si>
  <si>
    <t>41512263</t>
  </si>
  <si>
    <t>4502376263</t>
  </si>
  <si>
    <t>אשכנזי רות</t>
  </si>
  <si>
    <t>42206178</t>
  </si>
  <si>
    <t>4502376307</t>
  </si>
  <si>
    <t>בי.ווי.הפקות והשקעות בע"מ</t>
  </si>
  <si>
    <t>40378016</t>
  </si>
  <si>
    <t>513744987</t>
  </si>
  <si>
    <t>4502376795</t>
  </si>
  <si>
    <t>לומלסקי סבטלנה</t>
  </si>
  <si>
    <t>42136584</t>
  </si>
  <si>
    <t>306997024</t>
  </si>
  <si>
    <t>4502376798</t>
  </si>
  <si>
    <t>4502376800</t>
  </si>
  <si>
    <t>הכל לצימר בע"מ</t>
  </si>
  <si>
    <t>41382753</t>
  </si>
  <si>
    <t>514693860</t>
  </si>
  <si>
    <t>4502376802</t>
  </si>
  <si>
    <t>הראל אורן</t>
  </si>
  <si>
    <t>42059794</t>
  </si>
  <si>
    <t>032418196</t>
  </si>
  <si>
    <t>פריט התחייבות</t>
  </si>
  <si>
    <t>41-30-01-19</t>
  </si>
  <si>
    <t>41-30-01-21</t>
  </si>
  <si>
    <t>41-30-01-26</t>
  </si>
  <si>
    <t>73-30-01-05</t>
  </si>
  <si>
    <t>41-30-01-22</t>
  </si>
  <si>
    <t>73-30-01-23</t>
  </si>
  <si>
    <t>73-30-01-03</t>
  </si>
  <si>
    <t>41-30-01-10</t>
  </si>
  <si>
    <t>73-30-01-19</t>
  </si>
  <si>
    <t>41-30-01-20</t>
  </si>
  <si>
    <t>41-30-01-13</t>
  </si>
  <si>
    <t>73-30-01-25</t>
  </si>
  <si>
    <t>73-30-01-12</t>
  </si>
  <si>
    <t>תיאור תקנה תקציבית</t>
  </si>
  <si>
    <t>פעולות מנהל וארגון</t>
  </si>
  <si>
    <t>ייעוץ בקרה וליווי</t>
  </si>
  <si>
    <t>היערכות משק המים לשע</t>
  </si>
  <si>
    <t>פיתוח ותחזוקת מערכות</t>
  </si>
  <si>
    <t>חסכון במים הסברה</t>
  </si>
  <si>
    <t>הנחה בתעריפי מים</t>
  </si>
  <si>
    <t>איכות מים- ניטור</t>
  </si>
  <si>
    <t>הוצאות תפעול</t>
  </si>
  <si>
    <t>תכנון בקרה וייעוץ</t>
  </si>
  <si>
    <t>הדרכה ורווחה</t>
  </si>
  <si>
    <t>השתתפות במנהל דיור</t>
  </si>
  <si>
    <t>ייעוץ ופעולות בנושא</t>
  </si>
  <si>
    <t>מחקרים וסקרים</t>
  </si>
  <si>
    <t>מס"ד</t>
  </si>
  <si>
    <t>שם תקנה</t>
  </si>
  <si>
    <t>שם חברה</t>
  </si>
  <si>
    <t>הרשות למים ולביוב</t>
  </si>
  <si>
    <t>מספר תקנה</t>
  </si>
  <si>
    <t>יתרת הזמנות נומינלית כולל מע"מ</t>
  </si>
  <si>
    <t>ערך הזמנה במט"מ</t>
  </si>
  <si>
    <t xml:space="preserve">הזמנות רגישות </t>
  </si>
  <si>
    <t xml:space="preserve"> שמאי אגרונום חקלאי לצורך ליווי בהליכים משפטיים </t>
  </si>
  <si>
    <t xml:space="preserve"> כנס תרגיל סייבר להנהלה </t>
  </si>
  <si>
    <t xml:space="preserve"> חידוש רישון לתוכנת WATERCAD</t>
  </si>
  <si>
    <t xml:space="preserve"> שירותי ניו מדיה והפקת תוכן</t>
  </si>
  <si>
    <t xml:space="preserve"> חידוש שנתי לרישיון תוכנת MATLAB</t>
  </si>
  <si>
    <t>מימוש אופציה 4 עבור הקמת מוקד טלפוני לניתוב</t>
  </si>
  <si>
    <t xml:space="preserve"> העתקת תשתית חשמל</t>
  </si>
  <si>
    <t xml:space="preserve"> הכשרה מקצועית לשימוש בכלי בינה מלאכותית לייעול תהליך</t>
  </si>
  <si>
    <t xml:space="preserve"> קורס חשבי שכר בכיר</t>
  </si>
  <si>
    <t xml:space="preserve"> רכישת טלפונים ניידים עבור עובדי הפיקוח ברשות </t>
  </si>
  <si>
    <t xml:space="preserve"> הפעלה ל happy  hour</t>
  </si>
  <si>
    <t xml:space="preserve"> השתתפות בוועדת בוחנים</t>
  </si>
  <si>
    <t xml:space="preserve"> הנגשת מסמכים עבור רשות המים </t>
  </si>
  <si>
    <t xml:space="preserve"> בחינת המבנה הארגוני ותהליכי העבודה ברשות המים</t>
  </si>
  <si>
    <t xml:space="preserve"> שדרוג רישיונות תוכנת MONDAY לסוג ENTERPRIZE</t>
  </si>
  <si>
    <t xml:space="preserve"> השתתפות חבר ועדת שיפוט  הבינמשרדית של המינהל לפיתוח</t>
  </si>
  <si>
    <t xml:space="preserve"> אחזקת תחנות הדרומטריות</t>
  </si>
  <si>
    <t xml:space="preserve"> חסות עבור הוועידה השנתית למדע ולסביבה ה-51</t>
  </si>
  <si>
    <t xml:space="preserve"> תכנון אב לגליל עליון- תגבור הספקה למעלה כנרת.</t>
  </si>
  <si>
    <t>נסיעת עבודה</t>
  </si>
  <si>
    <t xml:space="preserve"> מתן שירותי ביקורת פנים</t>
  </si>
  <si>
    <t xml:space="preserve"> סיוע וליווי רשות המים בתהליכי שיתוף ציבור</t>
  </si>
  <si>
    <t xml:space="preserve"> חידוש דו שנתי לשימוש במאגר משפטי נבו</t>
  </si>
  <si>
    <t xml:space="preserve"> מתוך תיקוני שבר-זמן חיבור למכשיר RTK</t>
  </si>
  <si>
    <t xml:space="preserve"> חותמות עבור עובדים </t>
  </si>
  <si>
    <t>רכישת ספרים לעובדי רשות המים</t>
  </si>
  <si>
    <t>רכישת שי צידניות עבור עובדי רשות המים</t>
  </si>
  <si>
    <t xml:space="preserve"> למתן שירותים לביצוע מטלות סידור מסמכים בארכיון </t>
  </si>
  <si>
    <t xml:space="preserve"> סקר גיאוחשמלי באזור קידוח פארק הירקון</t>
  </si>
  <si>
    <t xml:space="preserve"> סיוע בניתוח סטטיסטי ופיתוח כלים כמותיים</t>
  </si>
  <si>
    <t xml:space="preserve"> אספקת מערכת מדידה RTK</t>
  </si>
  <si>
    <t xml:space="preserve"> מערכת ניהול תוכן ארגוני- 25-2010 שירותי מומחים </t>
  </si>
  <si>
    <t xml:space="preserve"> ייעוץ, סיוע ובקרה בנושא זיהום מקורות מים</t>
  </si>
  <si>
    <t xml:space="preserve"> תרגומים </t>
  </si>
  <si>
    <t xml:space="preserve"> אספקת גזים עבור מעבדת רשות המים</t>
  </si>
  <si>
    <t xml:space="preserve"> ייצור פחים מכופפים לסכר נחל עורבים- תיקוני שבר </t>
  </si>
  <si>
    <t xml:space="preserve"> תחזוקה שנתית עבור דוגמים אוטומטיים בתחנות הידרומטריה</t>
  </si>
  <si>
    <t xml:space="preserve"> סיכות ממותגות עבור הרשות</t>
  </si>
  <si>
    <t>החזר הוצאות עובדים</t>
  </si>
  <si>
    <t xml:space="preserve"> חידוש רישוי תלת שנתי Toad בסביבת ORACLE וSQL</t>
  </si>
  <si>
    <t xml:space="preserve"> רכישת עמדות טעינה והתקנתם + אספקת שירותי</t>
  </si>
  <si>
    <t xml:space="preserve"> הסכם לרכישת מוצרי ושירותי מיקרוסופט מוצרים יחודיים</t>
  </si>
  <si>
    <t xml:space="preserve"> הסכם לחידוש רישוי מוצרי ושירותי מיקרוסופט</t>
  </si>
  <si>
    <t xml:space="preserve"> תיקוני שבר דוגמים בירדן דרומי</t>
  </si>
  <si>
    <t>שכירת מדיחי כלים לשטיפה מהירה</t>
  </si>
  <si>
    <t xml:space="preserve"> הכנת פרוגרמה הרחבת נכס צח"ר ע"פ חיוב בין משרדי הממשלה</t>
  </si>
  <si>
    <t xml:space="preserve"> כיבוד לאירועים לעובדי רשות המים</t>
  </si>
  <si>
    <t>ליווי משטרתי</t>
  </si>
  <si>
    <t>ריהוט משרדי</t>
  </si>
  <si>
    <t>בנק שעות טיפול במדפסות רפרנטית: ליאור שמש מספר שי</t>
  </si>
  <si>
    <t>סיוע בטיפול במענה לתיאום תשתיות תכנון</t>
  </si>
  <si>
    <t>שירותי פקס ממוחשב</t>
  </si>
  <si>
    <t>חידוש רישוי מערכת זום שנתי - 16 רישיונות</t>
  </si>
  <si>
    <t>כנס בטחון מים</t>
  </si>
  <si>
    <t>אספקת מערכות ניהול ואבטחת מכשירים ניידים (‪EMM‬)</t>
  </si>
  <si>
    <t>הזמנת מחשב נייח לטובת מודלים</t>
  </si>
  <si>
    <t>הפעלה בחירום של מיעלית מים</t>
  </si>
  <si>
    <t>אירוח משלחת - תשלום עבור ארוחה</t>
  </si>
  <si>
    <t>השתתפות חבר ועדה עליונה בשיפוט הצעות מחקר</t>
  </si>
  <si>
    <t>רכישת כרטיסי חניה לחניות סנטר 1 במרכזית ירושלים</t>
  </si>
  <si>
    <t>חוות דעת כלכלית בהליך בוררות מול מתקן התפלה אשקלון</t>
  </si>
  <si>
    <t>מתן שירותי יעוץ לרכישה ולהפעלת רחפנים</t>
  </si>
  <si>
    <t>ביצוע סקר היתכנות ראשוני להוצאת אנרגיה</t>
  </si>
  <si>
    <t>הדפסת שילוט - רשות  המים</t>
  </si>
  <si>
    <t>כנס השקת מחוברים  ב-gov</t>
  </si>
  <si>
    <t xml:space="preserve"> קורס הסמכה לממונות וממוני גיוון תעסוקתי </t>
  </si>
  <si>
    <t xml:space="preserve"> קורס מובילי למידה</t>
  </si>
  <si>
    <t xml:space="preserve"> קורס מתניעים ל GOV </t>
  </si>
  <si>
    <t xml:space="preserve"> קורס דיני מכרזים</t>
  </si>
  <si>
    <t xml:space="preserve"> סדנה אומץ ניהולי</t>
  </si>
  <si>
    <t xml:space="preserve"> ועדות בוחנים</t>
  </si>
  <si>
    <t xml:space="preserve"> כיבור עבור כנס חיזוי שיטפונות</t>
  </si>
  <si>
    <t xml:space="preserve"> תשלום על הפרשי הצמדות לשנים 20-22 </t>
  </si>
  <si>
    <t xml:space="preserve"> הסכם מסגרת- לאספקת מצברים, סוללות נטענות</t>
  </si>
  <si>
    <t xml:space="preserve"> חידוש שנתי רשיונות מוצרי VMWARE+NSX</t>
  </si>
  <si>
    <t xml:space="preserve"> כיבוד עבור כיתת הדרכה משאבי אנוש</t>
  </si>
  <si>
    <t xml:space="preserve"> חידוש שנתי לרישיונות תוכנת business objects</t>
  </si>
  <si>
    <t xml:space="preserve"> תוסף לתוכנת GMS </t>
  </si>
  <si>
    <t>אספקת שירותי קווי IPVPN עבור רשת התקשורת הממשלתית</t>
  </si>
  <si>
    <t>שירותי קוויי IPVPN וקווי תמסורת</t>
  </si>
  <si>
    <t>הרחבת רישיונות פתרון הלבנה OPSWAT</t>
  </si>
  <si>
    <t>רכישת חלב לעובדי רשות המים</t>
  </si>
  <si>
    <t>ארון תקשורת לשורק ב</t>
  </si>
  <si>
    <t>סקירת שטח שמבצעת רשות העתיקות עבור מתקן התפלה אשקלון</t>
  </si>
  <si>
    <t>דיגום קידוחי ניטור והפקה</t>
  </si>
  <si>
    <t>שיפוץ ביתנים של קידוחי מחקר- תיקוני שבר</t>
  </si>
  <si>
    <t>ביצוע בדיקות מים בנהר הירדן, באגן הכנרת</t>
  </si>
  <si>
    <t>יום למידה מנהלים</t>
  </si>
  <si>
    <t>הכשרה עבור מובילי חדשנות ברשות המים</t>
  </si>
  <si>
    <t>השתתפות בוועדת בוחנים</t>
  </si>
  <si>
    <t>כנס תוכניות עבודה</t>
  </si>
  <si>
    <t>משתתפת בוועדת בוחנים</t>
  </si>
  <si>
    <t>סיור מקצועי רשות המים לאזור הצפון 2023</t>
  </si>
  <si>
    <t>לייעוץ, ליווי וסיוע בתחום מודלים נומריים של זרימה</t>
  </si>
  <si>
    <t xml:space="preserve">איסוף, טיפול בשפחים וניצול קולחין להשקיה חקלאית </t>
  </si>
  <si>
    <t>שי לעובדי הרשות לסיור המקצועי צפון 2023</t>
  </si>
  <si>
    <t>השתתפות רשות המים ביריד תעסוקה</t>
  </si>
  <si>
    <t>N</t>
  </si>
  <si>
    <t>תשלום אשרת כניסה</t>
  </si>
  <si>
    <t>דוח חוק חופש המידע עבור רבעון 3 לשנת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</si>
</sst>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1"/>
      <color theme="1"/>
      <name val="Arial"/>
      <family val="2"/>
      <scheme val="minor"/>
    </font>
    <font>
      <b/>
      <u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2">
    <xf numFmtId="0" fontId="0" fillId="0" borderId="0" xfId="0"/>
    <xf numFmtId="14" fontId="0" fillId="0" borderId="0" xfId="0" applyNumberFormat="1"/>
    <xf numFmtId="0" fontId="4" fillId="5" borderId="6" xfId="0" applyNumberFormat="1" applyFont="1" applyFill="1" applyBorder="1" applyAlignment="1">
      <alignment horizontal="right" vertical="top" wrapText="1"/>
    </xf>
    <xf numFmtId="0" fontId="3" fillId="2" borderId="1" xfId="2" applyFont="1" applyFill="1" applyBorder="1"/>
    <xf numFmtId="49" fontId="3" fillId="3" borderId="2" xfId="2" applyNumberFormat="1" applyFont="1" applyFill="1" applyBorder="1"/>
    <xf numFmtId="49" fontId="3" fillId="3" borderId="1" xfId="2" applyNumberFormat="1" applyFont="1" applyFill="1" applyBorder="1"/>
    <xf numFmtId="49" fontId="3" fillId="3" borderId="5" xfId="2" applyNumberFormat="1" applyFont="1" applyFill="1" applyBorder="1"/>
    <xf numFmtId="49" fontId="3" fillId="4" borderId="3" xfId="2" applyNumberFormat="1" applyFont="1" applyFill="1" applyBorder="1"/>
    <xf numFmtId="49" fontId="3" fillId="4" borderId="4" xfId="2" applyNumberFormat="1" applyFont="1" applyFill="1" applyBorder="1"/>
    <xf numFmtId="0" fontId="4" fillId="5" borderId="6" xfId="0" applyFont="1" applyFill="1" applyBorder="1" applyAlignment="1">
      <alignment vertical="top" wrapText="1"/>
    </xf>
    <xf numFmtId="0" fontId="4" fillId="5" borderId="6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43" fontId="0" fillId="0" borderId="0" xfId="1" applyFont="1"/>
    <xf numFmtId="1" fontId="4" fillId="5" borderId="6" xfId="0" applyNumberFormat="1" applyFont="1" applyFill="1" applyBorder="1" applyAlignment="1">
      <alignment horizontal="right" vertical="top"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/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6"/>
  <sheetViews>
    <sheetView rightToLeft="1" tabSelected="1" workbookViewId="0">
      <selection activeCell="E4" sqref="E4"/>
    </sheetView>
  </sheetViews>
  <sheetFormatPr defaultRowHeight="14.25" x14ac:dyDescent="0.2"/>
  <cols>
    <col min="1" max="1" width="4.875" bestFit="1" customWidth="1"/>
    <col min="2" max="2" width="12.625" style="15" bestFit="1" customWidth="1"/>
    <col min="3" max="3" width="14.5" bestFit="1" customWidth="1"/>
    <col min="4" max="4" width="10.875" customWidth="1"/>
    <col min="5" max="5" width="18.875" bestFit="1" customWidth="1"/>
    <col min="6" max="6" width="8.875" bestFit="1" customWidth="1"/>
    <col min="7" max="7" width="30" bestFit="1" customWidth="1"/>
    <col min="8" max="8" width="47.25" bestFit="1" customWidth="1"/>
    <col min="9" max="10" width="9.875" style="1" bestFit="1" customWidth="1"/>
    <col min="11" max="11" width="17" style="14" bestFit="1" customWidth="1"/>
    <col min="12" max="12" width="7.25" bestFit="1" customWidth="1"/>
    <col min="13" max="14" width="10.875" bestFit="1" customWidth="1"/>
    <col min="17" max="17" width="23.875" bestFit="1" customWidth="1"/>
    <col min="18" max="18" width="10.875" bestFit="1" customWidth="1"/>
  </cols>
  <sheetData>
    <row r="1" spans="1:19" x14ac:dyDescent="0.2">
      <c r="A1" s="18"/>
      <c r="B1"/>
      <c r="G1" s="1"/>
      <c r="H1" s="1"/>
      <c r="I1"/>
      <c r="J1" s="15"/>
      <c r="K1" s="19"/>
    </row>
    <row r="2" spans="1:19" ht="14.25" customHeight="1" x14ac:dyDescent="0.2">
      <c r="A2" s="18"/>
      <c r="B2"/>
      <c r="E2" s="20" t="s">
        <v>619</v>
      </c>
      <c r="F2" s="20"/>
      <c r="G2" s="20"/>
      <c r="H2" s="20"/>
      <c r="I2" s="20"/>
      <c r="J2" s="15"/>
      <c r="K2" s="19"/>
    </row>
    <row r="3" spans="1:19" ht="14.25" customHeight="1" x14ac:dyDescent="0.2">
      <c r="A3" s="18"/>
      <c r="B3"/>
      <c r="E3" s="20"/>
      <c r="F3" s="20"/>
      <c r="G3" s="20"/>
      <c r="H3" s="20"/>
      <c r="I3" s="20"/>
      <c r="J3" s="15"/>
      <c r="K3" s="19"/>
    </row>
    <row r="4" spans="1:19" ht="14.25" customHeight="1" x14ac:dyDescent="0.2">
      <c r="A4" s="18"/>
      <c r="B4"/>
      <c r="E4" s="21"/>
      <c r="F4" s="21"/>
      <c r="G4" s="21"/>
      <c r="H4" s="21"/>
      <c r="I4" s="21"/>
      <c r="J4" s="15"/>
      <c r="K4" s="19"/>
    </row>
    <row r="5" spans="1:19" ht="14.25" customHeight="1" x14ac:dyDescent="0.2">
      <c r="A5" s="18"/>
      <c r="B5"/>
      <c r="E5" s="21"/>
      <c r="F5" s="21"/>
      <c r="G5" s="21"/>
      <c r="H5" s="21"/>
      <c r="I5" s="21"/>
      <c r="J5" s="15"/>
      <c r="K5" s="19"/>
    </row>
    <row r="6" spans="1:19" ht="13.5" customHeight="1" x14ac:dyDescent="0.2">
      <c r="A6" s="18"/>
      <c r="B6"/>
      <c r="E6" s="21"/>
      <c r="F6" s="21"/>
      <c r="G6" s="21"/>
      <c r="H6" s="21"/>
      <c r="I6" s="21"/>
      <c r="J6" s="15"/>
      <c r="K6" s="19"/>
    </row>
    <row r="7" spans="1:19" s="11" customFormat="1" ht="75" x14ac:dyDescent="0.2">
      <c r="A7" s="2" t="s">
        <v>512</v>
      </c>
      <c r="B7" s="2" t="s">
        <v>0</v>
      </c>
      <c r="C7" s="9" t="s">
        <v>514</v>
      </c>
      <c r="D7" s="9" t="s">
        <v>516</v>
      </c>
      <c r="E7" s="9" t="s">
        <v>513</v>
      </c>
      <c r="F7" s="2" t="s">
        <v>8</v>
      </c>
      <c r="G7" s="2" t="s">
        <v>1</v>
      </c>
      <c r="H7" s="10" t="s">
        <v>2</v>
      </c>
      <c r="I7" s="2" t="s">
        <v>4</v>
      </c>
      <c r="J7" s="2" t="s">
        <v>5</v>
      </c>
      <c r="K7" s="13" t="s">
        <v>9</v>
      </c>
      <c r="L7" s="2" t="s">
        <v>10</v>
      </c>
      <c r="M7" s="2" t="s">
        <v>3</v>
      </c>
      <c r="N7" s="2" t="s">
        <v>7</v>
      </c>
      <c r="O7" s="2" t="s">
        <v>517</v>
      </c>
      <c r="P7" s="2" t="s">
        <v>6</v>
      </c>
      <c r="Q7" s="2" t="s">
        <v>518</v>
      </c>
      <c r="R7" s="2" t="s">
        <v>11</v>
      </c>
      <c r="S7" s="2" t="s">
        <v>519</v>
      </c>
    </row>
    <row r="8" spans="1:19" x14ac:dyDescent="0.2">
      <c r="A8">
        <v>1</v>
      </c>
      <c r="B8" s="15" t="s">
        <v>29</v>
      </c>
      <c r="C8" s="16" t="s">
        <v>515</v>
      </c>
      <c r="D8" t="str">
        <f>VLOOKUP(B8,גיליון2!$A$2:$C$133,2,FALSE)</f>
        <v>41-30-01-19</v>
      </c>
      <c r="E8" t="str">
        <f>VLOOKUP(B8,גיליון2!$A$2:$C$133,3,FALSE)</f>
        <v>פעולות מנהל וארגון</v>
      </c>
      <c r="F8" t="s">
        <v>33</v>
      </c>
      <c r="G8" t="s">
        <v>30</v>
      </c>
      <c r="H8" t="s">
        <v>31</v>
      </c>
      <c r="I8" s="1">
        <v>45109</v>
      </c>
      <c r="J8" s="1">
        <v>45291</v>
      </c>
      <c r="K8" s="14" t="s">
        <v>34</v>
      </c>
      <c r="L8" t="s">
        <v>17</v>
      </c>
      <c r="M8" s="12">
        <v>35679.15</v>
      </c>
      <c r="N8" s="12">
        <v>0</v>
      </c>
      <c r="O8">
        <v>100</v>
      </c>
      <c r="P8" t="s">
        <v>32</v>
      </c>
      <c r="Q8" s="12">
        <v>35679.15</v>
      </c>
      <c r="R8" s="12">
        <v>6393.08</v>
      </c>
      <c r="S8" t="s">
        <v>617</v>
      </c>
    </row>
    <row r="9" spans="1:19" x14ac:dyDescent="0.2">
      <c r="A9">
        <v>2</v>
      </c>
      <c r="B9" s="15" t="s">
        <v>209</v>
      </c>
      <c r="C9" s="17"/>
      <c r="D9" t="str">
        <f>VLOOKUP(B9,גיליון2!$A$2:$C$133,2,FALSE)</f>
        <v>41-30-01-21</v>
      </c>
      <c r="E9" t="str">
        <f>VLOOKUP(B9,גיליון2!$A$2:$C$133,3,FALSE)</f>
        <v>ייעוץ בקרה וליווי</v>
      </c>
      <c r="F9" t="s">
        <v>212</v>
      </c>
      <c r="G9" t="s">
        <v>210</v>
      </c>
      <c r="H9" t="s">
        <v>520</v>
      </c>
      <c r="I9" s="1">
        <v>45110</v>
      </c>
      <c r="J9" s="1">
        <v>45475</v>
      </c>
      <c r="K9" s="14" t="s">
        <v>213</v>
      </c>
      <c r="L9" t="s">
        <v>17</v>
      </c>
      <c r="M9" s="12">
        <v>7839</v>
      </c>
      <c r="N9" s="12">
        <v>7839</v>
      </c>
      <c r="O9">
        <v>0</v>
      </c>
      <c r="P9" t="s">
        <v>211</v>
      </c>
      <c r="Q9" s="12">
        <v>0</v>
      </c>
      <c r="R9" s="12">
        <v>1165</v>
      </c>
      <c r="S9" t="s">
        <v>617</v>
      </c>
    </row>
    <row r="10" spans="1:19" x14ac:dyDescent="0.2">
      <c r="A10">
        <v>3</v>
      </c>
      <c r="B10" s="15" t="s">
        <v>35</v>
      </c>
      <c r="C10" s="17"/>
      <c r="D10" t="str">
        <f>VLOOKUP(B10,גיליון2!$A$2:$C$133,2,FALSE)</f>
        <v>41-30-01-19</v>
      </c>
      <c r="E10" t="str">
        <f>VLOOKUP(B10,גיליון2!$A$2:$C$133,3,FALSE)</f>
        <v>פעולות מנהל וארגון</v>
      </c>
      <c r="F10" t="s">
        <v>38</v>
      </c>
      <c r="G10" t="s">
        <v>36</v>
      </c>
      <c r="H10" t="s">
        <v>37</v>
      </c>
      <c r="I10" s="1">
        <v>45110</v>
      </c>
      <c r="J10" s="1">
        <v>45291</v>
      </c>
      <c r="K10" s="14" t="s">
        <v>39</v>
      </c>
      <c r="L10" t="s">
        <v>17</v>
      </c>
      <c r="M10" s="12">
        <v>327.60000000000002</v>
      </c>
      <c r="N10" s="12">
        <v>0</v>
      </c>
      <c r="O10">
        <v>100</v>
      </c>
      <c r="P10" t="s">
        <v>32</v>
      </c>
      <c r="Q10" s="12">
        <v>327.60000000000002</v>
      </c>
      <c r="R10" s="12">
        <v>5157.84</v>
      </c>
      <c r="S10" t="s">
        <v>617</v>
      </c>
    </row>
    <row r="11" spans="1:19" x14ac:dyDescent="0.2">
      <c r="A11">
        <v>4</v>
      </c>
      <c r="B11" s="15" t="s">
        <v>169</v>
      </c>
      <c r="C11" s="17"/>
      <c r="D11" t="str">
        <f>VLOOKUP(B11,גיליון2!$A$2:$C$133,2,FALSE)</f>
        <v>41-30-01-19</v>
      </c>
      <c r="E11" t="str">
        <f>VLOOKUP(B11,גיליון2!$A$2:$C$133,3,FALSE)</f>
        <v>פעולות מנהל וארגון</v>
      </c>
      <c r="F11" t="s">
        <v>172</v>
      </c>
      <c r="G11" t="s">
        <v>170</v>
      </c>
      <c r="H11" t="s">
        <v>171</v>
      </c>
      <c r="I11" s="1">
        <v>45110</v>
      </c>
      <c r="J11" s="1">
        <v>45291</v>
      </c>
      <c r="K11" s="14" t="s">
        <v>173</v>
      </c>
      <c r="L11" t="s">
        <v>17</v>
      </c>
      <c r="M11" s="12">
        <v>4359.83</v>
      </c>
      <c r="N11" s="12">
        <v>751.55</v>
      </c>
      <c r="O11">
        <v>82.74</v>
      </c>
      <c r="P11" t="s">
        <v>32</v>
      </c>
      <c r="Q11" s="12">
        <v>3608.28</v>
      </c>
      <c r="R11" s="12">
        <v>39592.800000000003</v>
      </c>
      <c r="S11" t="s">
        <v>617</v>
      </c>
    </row>
    <row r="12" spans="1:19" x14ac:dyDescent="0.2">
      <c r="A12">
        <v>6</v>
      </c>
      <c r="B12" s="15" t="s">
        <v>214</v>
      </c>
      <c r="C12" s="17"/>
      <c r="D12" t="str">
        <f>VLOOKUP(B12,גיליון2!$A$2:$C$133,2,FALSE)</f>
        <v>41-30-01-19</v>
      </c>
      <c r="E12" t="str">
        <f>VLOOKUP(B12,גיליון2!$A$2:$C$133,3,FALSE)</f>
        <v>פעולות מנהל וארגון</v>
      </c>
      <c r="F12" t="s">
        <v>172</v>
      </c>
      <c r="G12" t="s">
        <v>170</v>
      </c>
      <c r="H12" t="s">
        <v>215</v>
      </c>
      <c r="I12" s="1">
        <v>45110</v>
      </c>
      <c r="J12" s="1">
        <v>45566</v>
      </c>
      <c r="K12" s="14" t="s">
        <v>173</v>
      </c>
      <c r="L12" t="s">
        <v>17</v>
      </c>
      <c r="M12" s="12">
        <v>5399.78</v>
      </c>
      <c r="N12" s="12">
        <v>5399.78</v>
      </c>
      <c r="O12">
        <v>0</v>
      </c>
      <c r="P12" t="s">
        <v>32</v>
      </c>
      <c r="Q12" s="12">
        <v>0</v>
      </c>
      <c r="R12" s="12">
        <v>327.60000000000002</v>
      </c>
      <c r="S12" t="s">
        <v>617</v>
      </c>
    </row>
    <row r="13" spans="1:19" x14ac:dyDescent="0.2">
      <c r="A13">
        <v>7</v>
      </c>
      <c r="B13" s="15" t="s">
        <v>40</v>
      </c>
      <c r="C13" s="17"/>
      <c r="D13" t="str">
        <f>VLOOKUP(B13,גיליון2!$A$2:$C$133,2,FALSE)</f>
        <v>41-30-01-26</v>
      </c>
      <c r="E13" t="str">
        <f>VLOOKUP(B13,גיליון2!$A$2:$C$133,3,FALSE)</f>
        <v>היערכות משק המים לשע</v>
      </c>
      <c r="F13" t="s">
        <v>43</v>
      </c>
      <c r="G13" t="s">
        <v>41</v>
      </c>
      <c r="H13" t="s">
        <v>521</v>
      </c>
      <c r="I13" s="1">
        <v>45126</v>
      </c>
      <c r="J13" s="1">
        <v>45126</v>
      </c>
      <c r="K13" s="14" t="s">
        <v>44</v>
      </c>
      <c r="L13" t="s">
        <v>17</v>
      </c>
      <c r="M13" s="12">
        <v>14625</v>
      </c>
      <c r="N13" s="12">
        <v>0</v>
      </c>
      <c r="O13">
        <v>100</v>
      </c>
      <c r="P13" t="s">
        <v>42</v>
      </c>
      <c r="Q13" s="12">
        <v>14625</v>
      </c>
      <c r="R13" s="12">
        <v>14625</v>
      </c>
      <c r="S13" t="s">
        <v>617</v>
      </c>
    </row>
    <row r="14" spans="1:19" x14ac:dyDescent="0.2">
      <c r="A14">
        <v>8</v>
      </c>
      <c r="B14" s="15" t="s">
        <v>12</v>
      </c>
      <c r="C14" s="17"/>
      <c r="D14" t="str">
        <f>VLOOKUP(B14,גיליון2!$A$2:$C$133,2,FALSE)</f>
        <v>73-30-01-05</v>
      </c>
      <c r="E14" t="str">
        <f>VLOOKUP(B14,גיליון2!$A$2:$C$133,3,FALSE)</f>
        <v>פיתוח ותחזוקת מערכות</v>
      </c>
      <c r="F14" t="s">
        <v>15</v>
      </c>
      <c r="G14" t="s">
        <v>13</v>
      </c>
      <c r="H14" t="s">
        <v>522</v>
      </c>
      <c r="I14" s="1">
        <v>45139</v>
      </c>
      <c r="J14" s="1">
        <v>45504</v>
      </c>
      <c r="K14" s="14" t="s">
        <v>16</v>
      </c>
      <c r="L14" t="s">
        <v>17</v>
      </c>
      <c r="M14" s="12">
        <v>6393.08</v>
      </c>
      <c r="N14" s="12">
        <v>0</v>
      </c>
      <c r="O14">
        <v>107.47</v>
      </c>
      <c r="P14" t="s">
        <v>14</v>
      </c>
      <c r="Q14" s="12">
        <v>6393.08</v>
      </c>
      <c r="R14" s="12">
        <v>1204.79</v>
      </c>
      <c r="S14" t="s">
        <v>617</v>
      </c>
    </row>
    <row r="15" spans="1:19" x14ac:dyDescent="0.2">
      <c r="A15">
        <v>9</v>
      </c>
      <c r="B15" s="15" t="s">
        <v>183</v>
      </c>
      <c r="C15" s="17"/>
      <c r="D15" t="str">
        <f>VLOOKUP(B15,גיליון2!$A$2:$C$133,2,FALSE)</f>
        <v>41-30-01-22</v>
      </c>
      <c r="E15" t="str">
        <f>VLOOKUP(B15,גיליון2!$A$2:$C$133,3,FALSE)</f>
        <v>חסכון במים הסברה</v>
      </c>
      <c r="F15" t="s">
        <v>186</v>
      </c>
      <c r="G15" t="s">
        <v>184</v>
      </c>
      <c r="H15" t="s">
        <v>523</v>
      </c>
      <c r="I15" s="1">
        <v>45094</v>
      </c>
      <c r="J15" s="1">
        <v>45461</v>
      </c>
      <c r="K15" s="14" t="s">
        <v>187</v>
      </c>
      <c r="L15" t="s">
        <v>17</v>
      </c>
      <c r="M15" s="12">
        <v>140000.09</v>
      </c>
      <c r="N15" s="12">
        <v>112100.19</v>
      </c>
      <c r="O15">
        <v>19.93</v>
      </c>
      <c r="P15" t="s">
        <v>185</v>
      </c>
      <c r="Q15" s="12">
        <v>27899.9</v>
      </c>
      <c r="R15" s="12">
        <v>24827.4</v>
      </c>
      <c r="S15" t="s">
        <v>617</v>
      </c>
    </row>
    <row r="16" spans="1:19" x14ac:dyDescent="0.2">
      <c r="A16">
        <v>10</v>
      </c>
      <c r="B16" s="15" t="s">
        <v>192</v>
      </c>
      <c r="C16" s="17"/>
      <c r="D16" t="str">
        <f>VLOOKUP(B16,גיליון2!$A$2:$C$133,2,FALSE)</f>
        <v>73-30-01-05</v>
      </c>
      <c r="E16" t="str">
        <f>VLOOKUP(B16,גיליון2!$A$2:$C$133,3,FALSE)</f>
        <v>פיתוח ותחזוקת מערכות</v>
      </c>
      <c r="F16" t="s">
        <v>194</v>
      </c>
      <c r="G16" t="s">
        <v>193</v>
      </c>
      <c r="H16" t="s">
        <v>524</v>
      </c>
      <c r="I16" s="1">
        <v>45170</v>
      </c>
      <c r="J16" s="1">
        <v>45535</v>
      </c>
      <c r="K16" s="14" t="s">
        <v>195</v>
      </c>
      <c r="L16" t="s">
        <v>17</v>
      </c>
      <c r="M16" s="12">
        <v>8756.33</v>
      </c>
      <c r="N16" s="12">
        <v>8026.62</v>
      </c>
      <c r="O16">
        <v>8.33</v>
      </c>
      <c r="P16" t="s">
        <v>14</v>
      </c>
      <c r="Q16" s="12">
        <v>729.71</v>
      </c>
      <c r="R16" s="12">
        <v>7670.52</v>
      </c>
      <c r="S16" t="s">
        <v>617</v>
      </c>
    </row>
    <row r="17" spans="1:19" x14ac:dyDescent="0.2">
      <c r="A17">
        <v>11</v>
      </c>
      <c r="B17" s="15" t="s">
        <v>196</v>
      </c>
      <c r="C17" s="17"/>
      <c r="D17" t="str">
        <f>VLOOKUP(B17,גיליון2!$A$2:$C$133,2,FALSE)</f>
        <v>73-30-01-23</v>
      </c>
      <c r="E17" t="str">
        <f>VLOOKUP(B17,גיליון2!$A$2:$C$133,3,FALSE)</f>
        <v>הנחה בתעריפי מים</v>
      </c>
      <c r="F17" t="s">
        <v>199</v>
      </c>
      <c r="G17" t="s">
        <v>197</v>
      </c>
      <c r="H17" t="s">
        <v>525</v>
      </c>
      <c r="I17" s="1">
        <v>45153</v>
      </c>
      <c r="J17" s="1">
        <v>45518</v>
      </c>
      <c r="K17" s="14" t="s">
        <v>200</v>
      </c>
      <c r="L17" t="s">
        <v>17</v>
      </c>
      <c r="M17" s="12">
        <v>90558</v>
      </c>
      <c r="N17" s="12">
        <v>83011.5</v>
      </c>
      <c r="O17">
        <v>8.33</v>
      </c>
      <c r="P17" t="s">
        <v>198</v>
      </c>
      <c r="Q17" s="12">
        <v>7546.5</v>
      </c>
      <c r="R17" s="12">
        <v>554.58000000000004</v>
      </c>
      <c r="S17" t="s">
        <v>617</v>
      </c>
    </row>
    <row r="18" spans="1:19" x14ac:dyDescent="0.2">
      <c r="A18">
        <v>12</v>
      </c>
      <c r="B18" s="15" t="s">
        <v>216</v>
      </c>
      <c r="C18" s="17"/>
      <c r="D18" t="str">
        <f>VLOOKUP(B18,גיליון2!$A$2:$C$133,2,FALSE)</f>
        <v>73-30-01-03</v>
      </c>
      <c r="E18" t="str">
        <f>VLOOKUP(B18,גיליון2!$A$2:$C$133,3,FALSE)</f>
        <v>איכות מים- ניטור</v>
      </c>
      <c r="F18" t="s">
        <v>219</v>
      </c>
      <c r="G18" t="s">
        <v>217</v>
      </c>
      <c r="H18" t="s">
        <v>218</v>
      </c>
      <c r="I18" s="1">
        <v>45113</v>
      </c>
      <c r="J18" s="1">
        <v>45489</v>
      </c>
      <c r="K18" s="14" t="s">
        <v>220</v>
      </c>
      <c r="L18" t="s">
        <v>17</v>
      </c>
      <c r="M18" s="12">
        <v>85133.17</v>
      </c>
      <c r="N18" s="12">
        <v>85133.17</v>
      </c>
      <c r="O18">
        <v>0</v>
      </c>
      <c r="P18" t="s">
        <v>14</v>
      </c>
      <c r="Q18" s="12">
        <v>0</v>
      </c>
      <c r="R18" s="12">
        <v>20437.02</v>
      </c>
      <c r="S18" t="s">
        <v>617</v>
      </c>
    </row>
    <row r="19" spans="1:19" x14ac:dyDescent="0.2">
      <c r="A19">
        <v>13</v>
      </c>
      <c r="B19" s="15" t="s">
        <v>45</v>
      </c>
      <c r="C19" s="17"/>
      <c r="D19" t="str">
        <f>VLOOKUP(B19,גיליון2!$A$2:$C$133,2,FALSE)</f>
        <v>41-30-01-10</v>
      </c>
      <c r="E19" t="str">
        <f>VLOOKUP(B19,גיליון2!$A$2:$C$133,3,FALSE)</f>
        <v>הוצאות תפעול</v>
      </c>
      <c r="F19" t="s">
        <v>47</v>
      </c>
      <c r="G19" t="s">
        <v>46</v>
      </c>
      <c r="H19" t="s">
        <v>526</v>
      </c>
      <c r="I19" s="1">
        <v>45119</v>
      </c>
      <c r="J19" s="1">
        <v>45291</v>
      </c>
      <c r="K19" s="14" t="s">
        <v>48</v>
      </c>
      <c r="L19" t="s">
        <v>17</v>
      </c>
      <c r="M19" s="12">
        <v>1204.79</v>
      </c>
      <c r="N19" s="12">
        <v>0</v>
      </c>
      <c r="O19">
        <v>100</v>
      </c>
      <c r="P19" t="s">
        <v>32</v>
      </c>
      <c r="Q19" s="12">
        <v>1204.79</v>
      </c>
      <c r="R19" s="12">
        <v>2808</v>
      </c>
      <c r="S19" t="s">
        <v>617</v>
      </c>
    </row>
    <row r="20" spans="1:19" x14ac:dyDescent="0.2">
      <c r="A20">
        <v>14</v>
      </c>
      <c r="B20" s="15" t="s">
        <v>163</v>
      </c>
      <c r="C20" s="17"/>
      <c r="D20" t="str">
        <f>VLOOKUP(B20,גיליון2!$A$2:$C$133,2,FALSE)</f>
        <v>73-30-01-19</v>
      </c>
      <c r="E20" t="str">
        <f>VLOOKUP(B20,גיליון2!$A$2:$C$133,3,FALSE)</f>
        <v>תכנון בקרה וייעוץ</v>
      </c>
      <c r="F20" t="s">
        <v>167</v>
      </c>
      <c r="G20" t="s">
        <v>164</v>
      </c>
      <c r="H20" t="s">
        <v>165</v>
      </c>
      <c r="I20" s="1">
        <v>45096</v>
      </c>
      <c r="J20" s="1">
        <v>45461</v>
      </c>
      <c r="K20" s="14" t="s">
        <v>168</v>
      </c>
      <c r="L20" t="s">
        <v>17</v>
      </c>
      <c r="M20" s="12">
        <v>471159</v>
      </c>
      <c r="N20" s="12">
        <v>49765.88</v>
      </c>
      <c r="O20">
        <v>89.44</v>
      </c>
      <c r="P20" t="s">
        <v>166</v>
      </c>
      <c r="Q20" s="12">
        <v>422286.93</v>
      </c>
      <c r="R20" s="12">
        <v>0</v>
      </c>
      <c r="S20" t="s">
        <v>617</v>
      </c>
    </row>
    <row r="21" spans="1:19" x14ac:dyDescent="0.2">
      <c r="A21">
        <v>15</v>
      </c>
      <c r="B21" s="15">
        <v>4502349240</v>
      </c>
      <c r="C21" s="17"/>
      <c r="D21" t="s">
        <v>494</v>
      </c>
      <c r="E21" t="s">
        <v>508</v>
      </c>
      <c r="F21" t="s">
        <v>223</v>
      </c>
      <c r="G21" t="s">
        <v>222</v>
      </c>
      <c r="H21" t="s">
        <v>527</v>
      </c>
      <c r="I21" s="1">
        <v>45119</v>
      </c>
      <c r="J21" s="1">
        <v>45154</v>
      </c>
      <c r="K21" s="14">
        <v>500100037</v>
      </c>
      <c r="L21" t="s">
        <v>17</v>
      </c>
      <c r="M21" s="12">
        <v>2500</v>
      </c>
      <c r="N21" s="12">
        <v>2500</v>
      </c>
      <c r="O21">
        <v>0</v>
      </c>
      <c r="P21" t="s">
        <v>55</v>
      </c>
      <c r="Q21" s="12">
        <v>0</v>
      </c>
      <c r="R21" s="12">
        <v>4680</v>
      </c>
      <c r="S21" t="s">
        <v>617</v>
      </c>
    </row>
    <row r="22" spans="1:19" x14ac:dyDescent="0.2">
      <c r="A22">
        <v>16</v>
      </c>
      <c r="B22" s="15" t="s">
        <v>224</v>
      </c>
      <c r="C22" s="17"/>
      <c r="D22" t="str">
        <f>VLOOKUP(B22,גיליון2!$A$2:$C$133,2,FALSE)</f>
        <v>41-30-01-20</v>
      </c>
      <c r="E22" t="str">
        <f>VLOOKUP(B22,גיליון2!$A$2:$C$133,3,FALSE)</f>
        <v>הדרכה ורווחה</v>
      </c>
      <c r="F22" t="s">
        <v>226</v>
      </c>
      <c r="G22" t="s">
        <v>225</v>
      </c>
      <c r="H22" t="s">
        <v>528</v>
      </c>
      <c r="I22" s="1">
        <v>45131</v>
      </c>
      <c r="J22" s="1">
        <v>45271</v>
      </c>
      <c r="K22" s="14" t="s">
        <v>227</v>
      </c>
      <c r="L22" t="s">
        <v>17</v>
      </c>
      <c r="M22" s="12">
        <v>8400</v>
      </c>
      <c r="N22" s="12">
        <v>8400</v>
      </c>
      <c r="O22">
        <v>0</v>
      </c>
      <c r="P22" t="s">
        <v>55</v>
      </c>
      <c r="Q22" s="12">
        <v>0</v>
      </c>
      <c r="R22" s="12">
        <v>7956</v>
      </c>
      <c r="S22" t="s">
        <v>617</v>
      </c>
    </row>
    <row r="23" spans="1:19" x14ac:dyDescent="0.2">
      <c r="A23">
        <v>17</v>
      </c>
      <c r="B23" s="15" t="s">
        <v>49</v>
      </c>
      <c r="C23" s="17"/>
      <c r="D23" t="str">
        <f>VLOOKUP(B23,גיליון2!$A$2:$C$133,2,FALSE)</f>
        <v>41-30-01-19</v>
      </c>
      <c r="E23" t="str">
        <f>VLOOKUP(B23,גיליון2!$A$2:$C$133,3,FALSE)</f>
        <v>פעולות מנהל וארגון</v>
      </c>
      <c r="F23" t="s">
        <v>51</v>
      </c>
      <c r="G23" t="s">
        <v>50</v>
      </c>
      <c r="H23" t="s">
        <v>529</v>
      </c>
      <c r="I23" s="1">
        <v>45139</v>
      </c>
      <c r="J23" s="1">
        <v>45291</v>
      </c>
      <c r="K23" s="14" t="s">
        <v>52</v>
      </c>
      <c r="L23" t="s">
        <v>17</v>
      </c>
      <c r="M23" s="12">
        <v>24827.4</v>
      </c>
      <c r="N23" s="12">
        <v>0</v>
      </c>
      <c r="O23">
        <v>100</v>
      </c>
      <c r="P23" t="s">
        <v>32</v>
      </c>
      <c r="Q23" s="12">
        <v>24827.4</v>
      </c>
      <c r="R23" s="12">
        <v>9828</v>
      </c>
      <c r="S23" t="s">
        <v>617</v>
      </c>
    </row>
    <row r="24" spans="1:19" x14ac:dyDescent="0.2">
      <c r="A24">
        <v>18</v>
      </c>
      <c r="B24" s="15" t="s">
        <v>53</v>
      </c>
      <c r="C24" s="17"/>
      <c r="D24" t="str">
        <f>VLOOKUP(B24,גיליון2!$A$2:$C$133,2,FALSE)</f>
        <v>41-30-01-20</v>
      </c>
      <c r="E24" t="str">
        <f>VLOOKUP(B24,גיליון2!$A$2:$C$133,3,FALSE)</f>
        <v>הדרכה ורווחה</v>
      </c>
      <c r="F24" t="s">
        <v>56</v>
      </c>
      <c r="G24" t="s">
        <v>54</v>
      </c>
      <c r="H24" t="s">
        <v>530</v>
      </c>
      <c r="I24" s="1">
        <v>45144</v>
      </c>
      <c r="J24" s="1">
        <v>45169</v>
      </c>
      <c r="K24" s="14" t="s">
        <v>57</v>
      </c>
      <c r="L24" t="s">
        <v>17</v>
      </c>
      <c r="M24" s="12">
        <v>7670.52</v>
      </c>
      <c r="N24" s="12">
        <v>0</v>
      </c>
      <c r="O24">
        <v>100</v>
      </c>
      <c r="P24" t="s">
        <v>55</v>
      </c>
      <c r="Q24" s="12">
        <v>7670.52</v>
      </c>
      <c r="R24" s="12">
        <v>49842</v>
      </c>
      <c r="S24" t="s">
        <v>617</v>
      </c>
    </row>
    <row r="25" spans="1:19" x14ac:dyDescent="0.2">
      <c r="A25">
        <v>19</v>
      </c>
      <c r="B25" s="15" t="s">
        <v>58</v>
      </c>
      <c r="C25" s="17"/>
      <c r="D25" t="str">
        <f>VLOOKUP(B25,גיליון2!$A$2:$C$133,2,FALSE)</f>
        <v>41-30-01-20</v>
      </c>
      <c r="E25" t="str">
        <f>VLOOKUP(B25,גיליון2!$A$2:$C$133,3,FALSE)</f>
        <v>הדרכה ורווחה</v>
      </c>
      <c r="F25" t="s">
        <v>60</v>
      </c>
      <c r="G25" t="s">
        <v>59</v>
      </c>
      <c r="H25" t="s">
        <v>531</v>
      </c>
      <c r="I25" s="1">
        <v>45105</v>
      </c>
      <c r="J25" s="1">
        <v>45105</v>
      </c>
      <c r="K25" s="14">
        <v>55467344</v>
      </c>
      <c r="L25" t="s">
        <v>17</v>
      </c>
      <c r="M25" s="12">
        <v>554.58000000000004</v>
      </c>
      <c r="N25" s="12">
        <v>0</v>
      </c>
      <c r="O25">
        <v>100</v>
      </c>
      <c r="P25" t="s">
        <v>55</v>
      </c>
      <c r="Q25" s="12">
        <v>554.58000000000004</v>
      </c>
      <c r="R25" s="12">
        <v>19457.099999999999</v>
      </c>
      <c r="S25" t="s">
        <v>617</v>
      </c>
    </row>
    <row r="26" spans="1:19" x14ac:dyDescent="0.2">
      <c r="A26">
        <v>20</v>
      </c>
      <c r="B26" s="15" t="s">
        <v>228</v>
      </c>
      <c r="C26" s="17"/>
      <c r="D26" t="str">
        <f>VLOOKUP(B26,גיליון2!$A$2:$C$133,2,FALSE)</f>
        <v>41-30-01-19</v>
      </c>
      <c r="E26" t="str">
        <f>VLOOKUP(B26,גיליון2!$A$2:$C$133,3,FALSE)</f>
        <v>פעולות מנהל וארגון</v>
      </c>
      <c r="F26" t="s">
        <v>230</v>
      </c>
      <c r="G26" t="s">
        <v>229</v>
      </c>
      <c r="H26" t="s">
        <v>532</v>
      </c>
      <c r="I26" s="1">
        <v>45116</v>
      </c>
      <c r="J26" s="1">
        <v>45481</v>
      </c>
      <c r="K26" s="14" t="s">
        <v>231</v>
      </c>
      <c r="L26" t="s">
        <v>17</v>
      </c>
      <c r="M26" s="12">
        <v>175500</v>
      </c>
      <c r="N26" s="12">
        <v>175500</v>
      </c>
      <c r="O26">
        <v>0</v>
      </c>
      <c r="P26" t="s">
        <v>185</v>
      </c>
      <c r="Q26" s="12">
        <v>0</v>
      </c>
      <c r="R26" s="12">
        <v>1755</v>
      </c>
      <c r="S26" t="s">
        <v>617</v>
      </c>
    </row>
    <row r="27" spans="1:19" x14ac:dyDescent="0.2">
      <c r="A27">
        <v>21</v>
      </c>
      <c r="B27" s="15" t="s">
        <v>232</v>
      </c>
      <c r="C27" s="17"/>
      <c r="D27" t="str">
        <f>VLOOKUP(B27,גיליון2!$A$2:$C$133,2,FALSE)</f>
        <v>41-30-01-20</v>
      </c>
      <c r="E27" t="str">
        <f>VLOOKUP(B27,גיליון2!$A$2:$C$133,3,FALSE)</f>
        <v>הדרכה ורווחה</v>
      </c>
      <c r="F27" t="s">
        <v>234</v>
      </c>
      <c r="G27" t="s">
        <v>233</v>
      </c>
      <c r="H27" t="s">
        <v>533</v>
      </c>
      <c r="I27" s="1">
        <v>45153</v>
      </c>
      <c r="J27" s="1">
        <v>45883</v>
      </c>
      <c r="K27" s="14" t="s">
        <v>235</v>
      </c>
      <c r="L27" t="s">
        <v>17</v>
      </c>
      <c r="M27" s="12">
        <v>142501.32</v>
      </c>
      <c r="N27" s="12">
        <v>142501.32</v>
      </c>
      <c r="O27">
        <v>0</v>
      </c>
      <c r="P27" t="s">
        <v>55</v>
      </c>
      <c r="Q27" s="12">
        <v>0</v>
      </c>
      <c r="R27" s="12">
        <v>0</v>
      </c>
      <c r="S27" t="s">
        <v>617</v>
      </c>
    </row>
    <row r="28" spans="1:19" x14ac:dyDescent="0.2">
      <c r="A28">
        <v>22</v>
      </c>
      <c r="B28" s="15" t="s">
        <v>25</v>
      </c>
      <c r="C28" s="17"/>
      <c r="D28" t="str">
        <f>VLOOKUP(B28,גיליון2!$A$2:$C$133,2,FALSE)</f>
        <v>73-30-01-05</v>
      </c>
      <c r="E28" t="str">
        <f>VLOOKUP(B28,גיליון2!$A$2:$C$133,3,FALSE)</f>
        <v>פיתוח ותחזוקת מערכות</v>
      </c>
      <c r="F28" t="s">
        <v>27</v>
      </c>
      <c r="G28" t="s">
        <v>26</v>
      </c>
      <c r="H28" t="s">
        <v>534</v>
      </c>
      <c r="I28" s="1">
        <v>44927</v>
      </c>
      <c r="J28" s="1">
        <v>45291</v>
      </c>
      <c r="K28" s="14" t="s">
        <v>28</v>
      </c>
      <c r="L28" t="s">
        <v>17</v>
      </c>
      <c r="M28" s="12">
        <v>39592.800000000003</v>
      </c>
      <c r="N28" s="12">
        <v>0</v>
      </c>
      <c r="O28">
        <v>100.07</v>
      </c>
      <c r="P28" t="s">
        <v>14</v>
      </c>
      <c r="Q28" s="12">
        <v>39592.800000000003</v>
      </c>
      <c r="R28" s="12">
        <v>2563.2800000000002</v>
      </c>
      <c r="S28" t="s">
        <v>617</v>
      </c>
    </row>
    <row r="29" spans="1:19" x14ac:dyDescent="0.2">
      <c r="A29">
        <v>23</v>
      </c>
      <c r="B29" s="15" t="s">
        <v>236</v>
      </c>
      <c r="C29" s="17"/>
      <c r="D29" t="str">
        <f>VLOOKUP(B29,גיליון2!$A$2:$C$133,2,FALSE)</f>
        <v>73-30-01-19</v>
      </c>
      <c r="E29" t="str">
        <f>VLOOKUP(B29,גיליון2!$A$2:$C$133,3,FALSE)</f>
        <v>תכנון בקרה וייעוץ</v>
      </c>
      <c r="F29" t="s">
        <v>239</v>
      </c>
      <c r="G29" t="s">
        <v>237</v>
      </c>
      <c r="H29" t="s">
        <v>535</v>
      </c>
      <c r="I29" s="1">
        <v>45139</v>
      </c>
      <c r="J29" s="1">
        <v>45504</v>
      </c>
      <c r="K29" s="14" t="s">
        <v>240</v>
      </c>
      <c r="L29" t="s">
        <v>17</v>
      </c>
      <c r="M29" s="12">
        <v>30940.65</v>
      </c>
      <c r="N29" s="12">
        <v>30940.65</v>
      </c>
      <c r="O29">
        <v>0</v>
      </c>
      <c r="P29" t="s">
        <v>238</v>
      </c>
      <c r="Q29" s="12">
        <v>0</v>
      </c>
      <c r="R29" s="12">
        <v>1857.14</v>
      </c>
      <c r="S29" t="s">
        <v>617</v>
      </c>
    </row>
    <row r="30" spans="1:19" x14ac:dyDescent="0.2">
      <c r="A30">
        <v>24</v>
      </c>
      <c r="B30" s="15" t="s">
        <v>241</v>
      </c>
      <c r="C30" s="17"/>
      <c r="D30" t="str">
        <f>VLOOKUP(B30,גיליון2!$A$2:$C$133,2,FALSE)</f>
        <v>73-30-01-19</v>
      </c>
      <c r="E30" t="str">
        <f>VLOOKUP(B30,גיליון2!$A$2:$C$133,3,FALSE)</f>
        <v>תכנון בקרה וייעוץ</v>
      </c>
      <c r="F30" t="s">
        <v>243</v>
      </c>
      <c r="G30" t="s">
        <v>242</v>
      </c>
      <c r="H30" t="s">
        <v>535</v>
      </c>
      <c r="I30" s="1">
        <v>45139</v>
      </c>
      <c r="J30" s="1">
        <v>45504</v>
      </c>
      <c r="K30" s="14" t="s">
        <v>244</v>
      </c>
      <c r="L30" t="s">
        <v>17</v>
      </c>
      <c r="M30" s="12">
        <v>30940.65</v>
      </c>
      <c r="N30" s="12">
        <v>30940.65</v>
      </c>
      <c r="O30">
        <v>0</v>
      </c>
      <c r="P30" t="s">
        <v>238</v>
      </c>
      <c r="Q30" s="12">
        <v>0</v>
      </c>
      <c r="R30" s="12">
        <v>35568</v>
      </c>
      <c r="S30" t="s">
        <v>617</v>
      </c>
    </row>
    <row r="31" spans="1:19" x14ac:dyDescent="0.2">
      <c r="A31">
        <v>25</v>
      </c>
      <c r="B31" s="15" t="s">
        <v>245</v>
      </c>
      <c r="C31" s="17"/>
      <c r="D31" t="str">
        <f>VLOOKUP(B31,גיליון2!$A$2:$C$133,2,FALSE)</f>
        <v>41-30-01-22</v>
      </c>
      <c r="E31" t="str">
        <f>VLOOKUP(B31,גיליון2!$A$2:$C$133,3,FALSE)</f>
        <v>חסכון במים הסברה</v>
      </c>
      <c r="F31" t="s">
        <v>248</v>
      </c>
      <c r="G31" t="s">
        <v>246</v>
      </c>
      <c r="H31" t="s">
        <v>247</v>
      </c>
      <c r="I31" s="1">
        <v>45130</v>
      </c>
      <c r="J31" s="1">
        <v>45291</v>
      </c>
      <c r="K31" s="14" t="s">
        <v>249</v>
      </c>
      <c r="L31" t="s">
        <v>17</v>
      </c>
      <c r="M31" s="12">
        <v>4785.3</v>
      </c>
      <c r="N31" s="12">
        <v>4785.3</v>
      </c>
      <c r="O31">
        <v>0</v>
      </c>
      <c r="P31" t="s">
        <v>185</v>
      </c>
      <c r="Q31" s="12">
        <v>0</v>
      </c>
      <c r="R31" s="12">
        <v>11349</v>
      </c>
      <c r="S31" t="s">
        <v>617</v>
      </c>
    </row>
    <row r="32" spans="1:19" x14ac:dyDescent="0.2">
      <c r="A32">
        <v>26</v>
      </c>
      <c r="B32" s="15" t="s">
        <v>250</v>
      </c>
      <c r="C32" s="17"/>
      <c r="D32" t="str">
        <f>VLOOKUP(B32,גיליון2!$A$2:$C$133,2,FALSE)</f>
        <v>73-30-01-03</v>
      </c>
      <c r="E32" t="str">
        <f>VLOOKUP(B32,גיליון2!$A$2:$C$133,3,FALSE)</f>
        <v>איכות מים- ניטור</v>
      </c>
      <c r="F32" t="s">
        <v>252</v>
      </c>
      <c r="G32" t="s">
        <v>251</v>
      </c>
      <c r="H32" t="s">
        <v>536</v>
      </c>
      <c r="I32" s="1">
        <v>45125</v>
      </c>
      <c r="J32" s="1">
        <v>45291</v>
      </c>
      <c r="K32" s="14" t="s">
        <v>253</v>
      </c>
      <c r="L32" t="s">
        <v>17</v>
      </c>
      <c r="M32" s="12">
        <v>577407.87</v>
      </c>
      <c r="N32" s="12">
        <v>577407.87</v>
      </c>
      <c r="O32">
        <v>0</v>
      </c>
      <c r="P32" t="s">
        <v>67</v>
      </c>
      <c r="Q32" s="12">
        <v>0</v>
      </c>
      <c r="R32" s="12">
        <v>4954.95</v>
      </c>
      <c r="S32" t="s">
        <v>617</v>
      </c>
    </row>
    <row r="33" spans="1:19" x14ac:dyDescent="0.2">
      <c r="A33">
        <v>27</v>
      </c>
      <c r="B33" s="15" t="s">
        <v>254</v>
      </c>
      <c r="C33" s="17"/>
      <c r="D33" t="str">
        <f>VLOOKUP(B33,גיליון2!$A$2:$C$133,2,FALSE)</f>
        <v>41-30-01-22</v>
      </c>
      <c r="E33" t="str">
        <f>VLOOKUP(B33,גיליון2!$A$2:$C$133,3,FALSE)</f>
        <v>חסכון במים הסברה</v>
      </c>
      <c r="F33" t="s">
        <v>257</v>
      </c>
      <c r="G33" t="s">
        <v>255</v>
      </c>
      <c r="H33" t="s">
        <v>537</v>
      </c>
      <c r="I33" s="1">
        <v>45119</v>
      </c>
      <c r="J33" s="1">
        <v>45120</v>
      </c>
      <c r="K33" s="14">
        <v>580020238</v>
      </c>
      <c r="L33" t="s">
        <v>17</v>
      </c>
      <c r="M33" s="12">
        <v>12500</v>
      </c>
      <c r="N33" s="12">
        <v>12500</v>
      </c>
      <c r="O33">
        <v>0</v>
      </c>
      <c r="P33" t="s">
        <v>256</v>
      </c>
      <c r="Q33" s="12">
        <v>0</v>
      </c>
      <c r="R33" s="12">
        <v>1553.76</v>
      </c>
      <c r="S33" t="s">
        <v>617</v>
      </c>
    </row>
    <row r="34" spans="1:19" x14ac:dyDescent="0.2">
      <c r="A34">
        <v>28</v>
      </c>
      <c r="B34" s="15" t="s">
        <v>258</v>
      </c>
      <c r="C34" s="17"/>
      <c r="D34" t="str">
        <f>VLOOKUP(B34,גיליון2!$A$2:$C$133,2,FALSE)</f>
        <v>73-30-01-19</v>
      </c>
      <c r="E34" t="str">
        <f>VLOOKUP(B34,גיליון2!$A$2:$C$133,3,FALSE)</f>
        <v>תכנון בקרה וייעוץ</v>
      </c>
      <c r="F34" t="s">
        <v>260</v>
      </c>
      <c r="G34" t="s">
        <v>259</v>
      </c>
      <c r="H34" t="s">
        <v>538</v>
      </c>
      <c r="I34" s="1">
        <v>45130</v>
      </c>
      <c r="J34" s="1">
        <v>45860</v>
      </c>
      <c r="K34" s="14" t="s">
        <v>261</v>
      </c>
      <c r="L34" t="s">
        <v>17</v>
      </c>
      <c r="M34" s="12">
        <v>622838</v>
      </c>
      <c r="N34" s="12">
        <v>622838</v>
      </c>
      <c r="O34">
        <v>0</v>
      </c>
      <c r="P34" t="s">
        <v>166</v>
      </c>
      <c r="Q34" s="12">
        <v>0</v>
      </c>
      <c r="R34" s="12">
        <v>28946.69</v>
      </c>
      <c r="S34" t="s">
        <v>617</v>
      </c>
    </row>
    <row r="35" spans="1:19" x14ac:dyDescent="0.2">
      <c r="A35">
        <v>29</v>
      </c>
      <c r="B35" s="15" t="s">
        <v>262</v>
      </c>
      <c r="C35" s="17"/>
      <c r="D35" t="str">
        <f>VLOOKUP(B35,גיליון2!$A$2:$C$133,2,FALSE)</f>
        <v>41-30-01-19</v>
      </c>
      <c r="E35" t="str">
        <f>VLOOKUP(B35,גיליון2!$A$2:$C$133,3,FALSE)</f>
        <v>פעולות מנהל וארגון</v>
      </c>
      <c r="F35" t="s">
        <v>24</v>
      </c>
      <c r="G35" t="s">
        <v>23</v>
      </c>
      <c r="H35" t="s">
        <v>539</v>
      </c>
      <c r="I35" s="1">
        <v>45049</v>
      </c>
      <c r="J35" s="1">
        <v>45051</v>
      </c>
      <c r="K35" s="14">
        <v>500107321</v>
      </c>
      <c r="L35" t="s">
        <v>17</v>
      </c>
      <c r="M35" s="12">
        <v>2590.4</v>
      </c>
      <c r="N35" s="12">
        <v>2590.4</v>
      </c>
      <c r="O35">
        <v>0</v>
      </c>
      <c r="P35" t="s">
        <v>21</v>
      </c>
      <c r="Q35" s="12">
        <v>0</v>
      </c>
      <c r="R35" s="12">
        <v>587.34</v>
      </c>
      <c r="S35" t="s">
        <v>617</v>
      </c>
    </row>
    <row r="36" spans="1:19" x14ac:dyDescent="0.2">
      <c r="A36">
        <v>30</v>
      </c>
      <c r="B36" s="15" t="s">
        <v>263</v>
      </c>
      <c r="C36" s="17"/>
      <c r="D36" t="str">
        <f>VLOOKUP(B36,גיליון2!$A$2:$C$133,2,FALSE)</f>
        <v>41-30-01-19</v>
      </c>
      <c r="E36" t="str">
        <f>VLOOKUP(B36,גיליון2!$A$2:$C$133,3,FALSE)</f>
        <v>פעולות מנהל וארגון</v>
      </c>
      <c r="F36" t="s">
        <v>24</v>
      </c>
      <c r="G36" t="s">
        <v>23</v>
      </c>
      <c r="H36" t="s">
        <v>618</v>
      </c>
      <c r="I36" s="1">
        <v>44983</v>
      </c>
      <c r="J36" s="1">
        <v>44988</v>
      </c>
      <c r="K36" s="14">
        <v>500107321</v>
      </c>
      <c r="L36" t="s">
        <v>17</v>
      </c>
      <c r="M36" s="12">
        <v>1667.25</v>
      </c>
      <c r="N36" s="12">
        <v>1667.25</v>
      </c>
      <c r="O36">
        <v>0</v>
      </c>
      <c r="P36" t="s">
        <v>21</v>
      </c>
      <c r="Q36" s="12">
        <v>0</v>
      </c>
      <c r="R36" s="12">
        <v>474</v>
      </c>
      <c r="S36" t="s">
        <v>617</v>
      </c>
    </row>
    <row r="37" spans="1:19" x14ac:dyDescent="0.2">
      <c r="A37">
        <v>31</v>
      </c>
      <c r="B37" s="15" t="s">
        <v>264</v>
      </c>
      <c r="C37" s="17"/>
      <c r="D37" t="str">
        <f>VLOOKUP(B37,גיליון2!$A$2:$C$133,2,FALSE)</f>
        <v>41-30-01-21</v>
      </c>
      <c r="E37" t="str">
        <f>VLOOKUP(B37,גיליון2!$A$2:$C$133,3,FALSE)</f>
        <v>ייעוץ בקרה וליווי</v>
      </c>
      <c r="F37" t="s">
        <v>71</v>
      </c>
      <c r="G37" t="s">
        <v>70</v>
      </c>
      <c r="H37" t="s">
        <v>540</v>
      </c>
      <c r="I37" s="1">
        <v>45130</v>
      </c>
      <c r="J37" s="1">
        <v>45495</v>
      </c>
      <c r="K37" s="14" t="s">
        <v>72</v>
      </c>
      <c r="L37" t="s">
        <v>17</v>
      </c>
      <c r="M37" s="12">
        <v>870000</v>
      </c>
      <c r="N37" s="12">
        <v>870000</v>
      </c>
      <c r="O37">
        <v>0</v>
      </c>
      <c r="P37" t="s">
        <v>154</v>
      </c>
      <c r="Q37" s="12">
        <v>0</v>
      </c>
      <c r="R37" s="12">
        <v>3531.01</v>
      </c>
      <c r="S37" t="s">
        <v>617</v>
      </c>
    </row>
    <row r="38" spans="1:19" x14ac:dyDescent="0.2">
      <c r="A38">
        <v>32</v>
      </c>
      <c r="B38" s="15" t="s">
        <v>265</v>
      </c>
      <c r="C38" s="17"/>
      <c r="D38" t="str">
        <f>VLOOKUP(B38,גיליון2!$A$2:$C$133,2,FALSE)</f>
        <v>41-30-01-21</v>
      </c>
      <c r="E38" t="str">
        <f>VLOOKUP(B38,גיליון2!$A$2:$C$133,3,FALSE)</f>
        <v>ייעוץ בקרה וליווי</v>
      </c>
      <c r="F38" t="s">
        <v>267</v>
      </c>
      <c r="G38" t="s">
        <v>266</v>
      </c>
      <c r="H38" t="s">
        <v>541</v>
      </c>
      <c r="I38" s="1">
        <v>45139</v>
      </c>
      <c r="J38" s="1">
        <v>45869</v>
      </c>
      <c r="K38" s="14" t="s">
        <v>268</v>
      </c>
      <c r="L38" t="s">
        <v>17</v>
      </c>
      <c r="M38" s="12">
        <v>966795.12</v>
      </c>
      <c r="N38" s="12">
        <v>966795.12</v>
      </c>
      <c r="O38">
        <v>0</v>
      </c>
      <c r="P38" t="s">
        <v>154</v>
      </c>
      <c r="Q38" s="12">
        <v>0</v>
      </c>
      <c r="R38" s="12">
        <v>4943.25</v>
      </c>
      <c r="S38" t="s">
        <v>617</v>
      </c>
    </row>
    <row r="39" spans="1:19" x14ac:dyDescent="0.2">
      <c r="A39">
        <v>33</v>
      </c>
      <c r="B39" s="15" t="s">
        <v>61</v>
      </c>
      <c r="C39" s="17"/>
      <c r="D39" t="str">
        <f>VLOOKUP(B39,גיליון2!$A$2:$C$133,2,FALSE)</f>
        <v>73-30-01-05</v>
      </c>
      <c r="E39" t="str">
        <f>VLOOKUP(B39,גיליון2!$A$2:$C$133,3,FALSE)</f>
        <v>פיתוח ותחזוקת מערכות</v>
      </c>
      <c r="F39" t="s">
        <v>63</v>
      </c>
      <c r="G39" t="s">
        <v>62</v>
      </c>
      <c r="H39" t="s">
        <v>542</v>
      </c>
      <c r="I39" s="1">
        <v>45161</v>
      </c>
      <c r="J39" s="1">
        <v>45891</v>
      </c>
      <c r="K39" s="14" t="s">
        <v>64</v>
      </c>
      <c r="L39" t="s">
        <v>17</v>
      </c>
      <c r="M39" s="12">
        <v>20437.02</v>
      </c>
      <c r="N39" s="12">
        <v>0</v>
      </c>
      <c r="O39">
        <v>100</v>
      </c>
      <c r="P39" t="s">
        <v>14</v>
      </c>
      <c r="Q39" s="12">
        <v>20437.02</v>
      </c>
      <c r="R39" s="12">
        <v>2059.1999999999998</v>
      </c>
      <c r="S39" t="s">
        <v>617</v>
      </c>
    </row>
    <row r="40" spans="1:19" x14ac:dyDescent="0.2">
      <c r="A40">
        <v>34</v>
      </c>
      <c r="B40" s="15" t="s">
        <v>65</v>
      </c>
      <c r="C40" s="17"/>
      <c r="D40" t="str">
        <f>VLOOKUP(B40,גיליון2!$A$2:$C$133,2,FALSE)</f>
        <v>73-30-01-03</v>
      </c>
      <c r="E40" t="str">
        <f>VLOOKUP(B40,גיליון2!$A$2:$C$133,3,FALSE)</f>
        <v>איכות מים- ניטור</v>
      </c>
      <c r="F40" t="s">
        <v>68</v>
      </c>
      <c r="G40" t="s">
        <v>66</v>
      </c>
      <c r="H40" t="s">
        <v>543</v>
      </c>
      <c r="I40" s="1">
        <v>45139</v>
      </c>
      <c r="J40" s="1">
        <v>45504</v>
      </c>
      <c r="K40" s="14" t="s">
        <v>69</v>
      </c>
      <c r="L40" t="s">
        <v>17</v>
      </c>
      <c r="M40" s="12">
        <v>2808</v>
      </c>
      <c r="N40" s="12">
        <v>0</v>
      </c>
      <c r="O40">
        <v>100</v>
      </c>
      <c r="P40" t="s">
        <v>67</v>
      </c>
      <c r="Q40" s="12">
        <v>2808</v>
      </c>
      <c r="R40" s="12">
        <v>587.34</v>
      </c>
      <c r="S40" t="s">
        <v>617</v>
      </c>
    </row>
    <row r="41" spans="1:19" x14ac:dyDescent="0.2">
      <c r="A41">
        <v>35</v>
      </c>
      <c r="B41" s="15" t="s">
        <v>269</v>
      </c>
      <c r="C41" s="17"/>
      <c r="D41" t="str">
        <f>VLOOKUP(B41,גיליון2!$A$2:$C$133,2,FALSE)</f>
        <v>41-30-01-19</v>
      </c>
      <c r="E41" t="str">
        <f>VLOOKUP(B41,גיליון2!$A$2:$C$133,3,FALSE)</f>
        <v>פעולות מנהל וארגון</v>
      </c>
      <c r="F41" t="s">
        <v>271</v>
      </c>
      <c r="G41" t="s">
        <v>270</v>
      </c>
      <c r="H41" t="s">
        <v>544</v>
      </c>
      <c r="I41" s="1">
        <v>45110</v>
      </c>
      <c r="J41" s="1">
        <v>45476</v>
      </c>
      <c r="K41" s="14" t="s">
        <v>272</v>
      </c>
      <c r="L41" t="s">
        <v>17</v>
      </c>
      <c r="M41" s="12">
        <v>5000</v>
      </c>
      <c r="N41" s="12">
        <v>5000</v>
      </c>
      <c r="O41">
        <v>0</v>
      </c>
      <c r="P41" t="s">
        <v>32</v>
      </c>
      <c r="Q41" s="12">
        <v>0</v>
      </c>
      <c r="R41" s="12">
        <v>11945.76</v>
      </c>
      <c r="S41" t="s">
        <v>617</v>
      </c>
    </row>
    <row r="42" spans="1:19" x14ac:dyDescent="0.2">
      <c r="A42">
        <v>37</v>
      </c>
      <c r="B42" s="15" t="s">
        <v>273</v>
      </c>
      <c r="C42" s="17"/>
      <c r="D42" t="str">
        <f>VLOOKUP(B42,גיליון2!$A$2:$C$133,2,FALSE)</f>
        <v>73-30-01-05</v>
      </c>
      <c r="E42" t="str">
        <f>VLOOKUP(B42,גיליון2!$A$2:$C$133,3,FALSE)</f>
        <v>פיתוח ותחזוקת מערכות</v>
      </c>
      <c r="F42" t="s">
        <v>276</v>
      </c>
      <c r="G42" t="s">
        <v>274</v>
      </c>
      <c r="H42" t="s">
        <v>275</v>
      </c>
      <c r="I42" s="1">
        <v>45161</v>
      </c>
      <c r="J42" s="1">
        <v>46934</v>
      </c>
      <c r="K42" s="14" t="s">
        <v>277</v>
      </c>
      <c r="L42" t="s">
        <v>17</v>
      </c>
      <c r="M42" s="12">
        <v>9799.92</v>
      </c>
      <c r="N42" s="12">
        <v>9799.92</v>
      </c>
      <c r="O42">
        <v>0</v>
      </c>
      <c r="P42" t="s">
        <v>14</v>
      </c>
      <c r="Q42" s="12">
        <v>0</v>
      </c>
      <c r="R42" s="12">
        <v>8274.1</v>
      </c>
      <c r="S42" t="s">
        <v>617</v>
      </c>
    </row>
    <row r="43" spans="1:19" x14ac:dyDescent="0.2">
      <c r="A43">
        <v>38</v>
      </c>
      <c r="B43" s="15" t="s">
        <v>73</v>
      </c>
      <c r="C43" s="17"/>
      <c r="D43" t="str">
        <f>VLOOKUP(B43,גיליון2!$A$2:$C$133,2,FALSE)</f>
        <v>41-30-01-20</v>
      </c>
      <c r="E43" t="str">
        <f>VLOOKUP(B43,גיליון2!$A$2:$C$133,3,FALSE)</f>
        <v>הדרכה ורווחה</v>
      </c>
      <c r="F43" t="s">
        <v>75</v>
      </c>
      <c r="G43" t="s">
        <v>74</v>
      </c>
      <c r="H43" t="s">
        <v>545</v>
      </c>
      <c r="I43" s="1">
        <v>45187</v>
      </c>
      <c r="J43" s="1">
        <v>45187</v>
      </c>
      <c r="K43" s="14" t="s">
        <v>76</v>
      </c>
      <c r="L43" t="s">
        <v>17</v>
      </c>
      <c r="M43" s="12">
        <v>4680</v>
      </c>
      <c r="N43" s="12">
        <v>0</v>
      </c>
      <c r="O43">
        <v>100</v>
      </c>
      <c r="P43" t="s">
        <v>55</v>
      </c>
      <c r="Q43" s="12">
        <v>4680</v>
      </c>
      <c r="R43" s="12">
        <v>119225.44</v>
      </c>
      <c r="S43" t="s">
        <v>617</v>
      </c>
    </row>
    <row r="44" spans="1:19" x14ac:dyDescent="0.2">
      <c r="A44">
        <v>39</v>
      </c>
      <c r="B44" s="15" t="s">
        <v>77</v>
      </c>
      <c r="C44" s="17"/>
      <c r="D44" t="str">
        <f>VLOOKUP(B44,גיליון2!$A$2:$C$133,2,FALSE)</f>
        <v>41-30-01-20</v>
      </c>
      <c r="E44" t="str">
        <f>VLOOKUP(B44,גיליון2!$A$2:$C$133,3,FALSE)</f>
        <v>הדרכה ורווחה</v>
      </c>
      <c r="F44" t="s">
        <v>79</v>
      </c>
      <c r="G44" t="s">
        <v>78</v>
      </c>
      <c r="H44" t="s">
        <v>546</v>
      </c>
      <c r="I44" s="1">
        <v>45125</v>
      </c>
      <c r="J44" s="1">
        <v>45125</v>
      </c>
      <c r="K44" s="14" t="s">
        <v>80</v>
      </c>
      <c r="L44" t="s">
        <v>17</v>
      </c>
      <c r="M44" s="12">
        <v>7956</v>
      </c>
      <c r="N44" s="12">
        <v>0</v>
      </c>
      <c r="O44">
        <v>100</v>
      </c>
      <c r="P44" t="s">
        <v>55</v>
      </c>
      <c r="Q44" s="12">
        <v>7956</v>
      </c>
      <c r="R44" s="12">
        <v>422286.93</v>
      </c>
      <c r="S44" t="s">
        <v>617</v>
      </c>
    </row>
    <row r="45" spans="1:19" x14ac:dyDescent="0.2">
      <c r="A45">
        <v>40</v>
      </c>
      <c r="B45" s="15" t="s">
        <v>81</v>
      </c>
      <c r="C45" s="17"/>
      <c r="D45" t="str">
        <f>VLOOKUP(B45,גיליון2!$A$2:$C$133,2,FALSE)</f>
        <v>41-30-01-19</v>
      </c>
      <c r="E45" t="str">
        <f>VLOOKUP(B45,גיליון2!$A$2:$C$133,3,FALSE)</f>
        <v>פעולות מנהל וארגון</v>
      </c>
      <c r="F45" t="s">
        <v>84</v>
      </c>
      <c r="G45" t="s">
        <v>82</v>
      </c>
      <c r="H45" t="s">
        <v>83</v>
      </c>
      <c r="I45" s="1">
        <v>45139</v>
      </c>
      <c r="J45" s="1">
        <v>45291</v>
      </c>
      <c r="K45" s="14" t="s">
        <v>85</v>
      </c>
      <c r="L45" t="s">
        <v>17</v>
      </c>
      <c r="M45" s="12">
        <v>9828</v>
      </c>
      <c r="N45" s="12">
        <v>0</v>
      </c>
      <c r="O45">
        <v>100</v>
      </c>
      <c r="P45" t="s">
        <v>32</v>
      </c>
      <c r="Q45" s="12">
        <v>9828</v>
      </c>
      <c r="R45" s="12">
        <v>3608.28</v>
      </c>
      <c r="S45" t="s">
        <v>617</v>
      </c>
    </row>
    <row r="46" spans="1:19" x14ac:dyDescent="0.2">
      <c r="A46">
        <v>41</v>
      </c>
      <c r="B46" s="15" t="s">
        <v>179</v>
      </c>
      <c r="C46" s="17"/>
      <c r="D46" t="str">
        <f>VLOOKUP(B46,גיליון2!$A$2:$C$133,2,FALSE)</f>
        <v>73-30-01-03</v>
      </c>
      <c r="E46" t="str">
        <f>VLOOKUP(B46,גיליון2!$A$2:$C$133,3,FALSE)</f>
        <v>איכות מים- ניטור</v>
      </c>
      <c r="F46" t="s">
        <v>181</v>
      </c>
      <c r="G46" t="s">
        <v>180</v>
      </c>
      <c r="H46" t="s">
        <v>547</v>
      </c>
      <c r="I46" s="1">
        <v>45137</v>
      </c>
      <c r="J46" s="1">
        <v>45322</v>
      </c>
      <c r="K46" s="14" t="s">
        <v>182</v>
      </c>
      <c r="L46" t="s">
        <v>17</v>
      </c>
      <c r="M46" s="12">
        <v>49912.2</v>
      </c>
      <c r="N46" s="12">
        <v>35886.239999999998</v>
      </c>
      <c r="O46">
        <v>28.1</v>
      </c>
      <c r="P46" t="s">
        <v>67</v>
      </c>
      <c r="Q46" s="12">
        <v>14025.96</v>
      </c>
      <c r="R46" s="12">
        <v>14841.56</v>
      </c>
      <c r="S46" t="s">
        <v>617</v>
      </c>
    </row>
    <row r="47" spans="1:19" x14ac:dyDescent="0.2">
      <c r="A47">
        <v>42</v>
      </c>
      <c r="B47" s="15" t="s">
        <v>278</v>
      </c>
      <c r="C47" s="17"/>
      <c r="D47" t="str">
        <f>VLOOKUP(B47,גיליון2!$A$2:$C$133,2,FALSE)</f>
        <v>73-30-01-03</v>
      </c>
      <c r="E47" t="str">
        <f>VLOOKUP(B47,גיליון2!$A$2:$C$133,3,FALSE)</f>
        <v>איכות מים- ניטור</v>
      </c>
      <c r="F47" t="s">
        <v>280</v>
      </c>
      <c r="G47" t="s">
        <v>279</v>
      </c>
      <c r="H47" t="s">
        <v>548</v>
      </c>
      <c r="I47" s="1">
        <v>45139</v>
      </c>
      <c r="J47" s="1">
        <v>45869</v>
      </c>
      <c r="K47" s="14" t="s">
        <v>281</v>
      </c>
      <c r="L47" t="s">
        <v>17</v>
      </c>
      <c r="M47" s="12">
        <v>49959</v>
      </c>
      <c r="N47" s="12">
        <v>49959</v>
      </c>
      <c r="O47">
        <v>0</v>
      </c>
      <c r="P47" t="s">
        <v>67</v>
      </c>
      <c r="Q47" s="12">
        <v>0</v>
      </c>
      <c r="R47" s="12">
        <v>14025.96</v>
      </c>
      <c r="S47" t="s">
        <v>617</v>
      </c>
    </row>
    <row r="48" spans="1:19" x14ac:dyDescent="0.2">
      <c r="A48">
        <v>43</v>
      </c>
      <c r="B48" s="15" t="s">
        <v>282</v>
      </c>
      <c r="C48" s="17"/>
      <c r="D48" t="str">
        <f>VLOOKUP(B48,גיליון2!$A$2:$C$133,2,FALSE)</f>
        <v>73-30-01-03</v>
      </c>
      <c r="E48" t="str">
        <f>VLOOKUP(B48,גיליון2!$A$2:$C$133,3,FALSE)</f>
        <v>איכות מים- ניטור</v>
      </c>
      <c r="F48" t="s">
        <v>284</v>
      </c>
      <c r="G48" t="s">
        <v>283</v>
      </c>
      <c r="H48" t="s">
        <v>549</v>
      </c>
      <c r="I48" s="1">
        <v>45139</v>
      </c>
      <c r="J48" s="1">
        <v>45504</v>
      </c>
      <c r="K48" s="14" t="s">
        <v>285</v>
      </c>
      <c r="L48" t="s">
        <v>17</v>
      </c>
      <c r="M48" s="12">
        <v>35100</v>
      </c>
      <c r="N48" s="12">
        <v>35100</v>
      </c>
      <c r="O48">
        <v>0</v>
      </c>
      <c r="P48" t="s">
        <v>67</v>
      </c>
      <c r="Q48" s="12">
        <v>0</v>
      </c>
      <c r="R48" s="12">
        <v>27899.9</v>
      </c>
      <c r="S48" t="s">
        <v>617</v>
      </c>
    </row>
    <row r="49" spans="1:19" x14ac:dyDescent="0.2">
      <c r="A49">
        <v>44</v>
      </c>
      <c r="B49" s="15" t="s">
        <v>286</v>
      </c>
      <c r="C49" s="17"/>
      <c r="D49" t="str">
        <f>VLOOKUP(B49,גיליון2!$A$2:$C$133,2,FALSE)</f>
        <v>73-30-01-03</v>
      </c>
      <c r="E49" t="str">
        <f>VLOOKUP(B49,גיליון2!$A$2:$C$133,3,FALSE)</f>
        <v>איכות מים- ניטור</v>
      </c>
      <c r="F49" t="s">
        <v>288</v>
      </c>
      <c r="G49" t="s">
        <v>287</v>
      </c>
      <c r="H49" t="s">
        <v>550</v>
      </c>
      <c r="I49" s="1">
        <v>45139</v>
      </c>
      <c r="J49" s="1">
        <v>45961</v>
      </c>
      <c r="K49" s="14" t="s">
        <v>289</v>
      </c>
      <c r="L49" t="s">
        <v>17</v>
      </c>
      <c r="M49" s="12">
        <v>62583.3</v>
      </c>
      <c r="N49" s="12">
        <v>62583.3</v>
      </c>
      <c r="O49">
        <v>0</v>
      </c>
      <c r="P49" t="s">
        <v>67</v>
      </c>
      <c r="Q49" s="12">
        <v>0</v>
      </c>
      <c r="R49" s="12">
        <v>11516.31</v>
      </c>
      <c r="S49" t="s">
        <v>617</v>
      </c>
    </row>
    <row r="50" spans="1:19" x14ac:dyDescent="0.2">
      <c r="A50">
        <v>45</v>
      </c>
      <c r="B50" s="15" t="s">
        <v>201</v>
      </c>
      <c r="C50" s="17"/>
      <c r="D50" t="str">
        <f>VLOOKUP(B50,גיליון2!$A$2:$C$133,2,FALSE)</f>
        <v>73-30-01-05</v>
      </c>
      <c r="E50" t="str">
        <f>VLOOKUP(B50,גיליון2!$A$2:$C$133,3,FALSE)</f>
        <v>פיתוח ותחזוקת מערכות</v>
      </c>
      <c r="F50" t="s">
        <v>203</v>
      </c>
      <c r="G50" t="s">
        <v>202</v>
      </c>
      <c r="H50" t="s">
        <v>551</v>
      </c>
      <c r="I50" s="1">
        <v>45138</v>
      </c>
      <c r="J50" s="1">
        <v>45291</v>
      </c>
      <c r="K50" s="14" t="s">
        <v>204</v>
      </c>
      <c r="L50" t="s">
        <v>17</v>
      </c>
      <c r="M50" s="12">
        <v>93600</v>
      </c>
      <c r="N50" s="12">
        <v>88907.04</v>
      </c>
      <c r="O50">
        <v>5.01</v>
      </c>
      <c r="P50" t="s">
        <v>14</v>
      </c>
      <c r="Q50" s="12">
        <v>4692.96</v>
      </c>
      <c r="R50" s="12">
        <v>729.71</v>
      </c>
      <c r="S50" t="s">
        <v>617</v>
      </c>
    </row>
    <row r="51" spans="1:19" x14ac:dyDescent="0.2">
      <c r="A51">
        <v>46</v>
      </c>
      <c r="B51" s="15" t="s">
        <v>290</v>
      </c>
      <c r="C51" s="17"/>
      <c r="D51" t="str">
        <f>VLOOKUP(B51,גיליון2!$A$2:$C$133,2,FALSE)</f>
        <v>41-30-01-19</v>
      </c>
      <c r="E51" t="str">
        <f>VLOOKUP(B51,גיליון2!$A$2:$C$133,3,FALSE)</f>
        <v>פעולות מנהל וארגון</v>
      </c>
      <c r="F51" t="s">
        <v>172</v>
      </c>
      <c r="G51" t="s">
        <v>170</v>
      </c>
      <c r="H51" t="s">
        <v>291</v>
      </c>
      <c r="I51" s="1">
        <v>45139</v>
      </c>
      <c r="J51" s="1">
        <v>45291</v>
      </c>
      <c r="K51" s="14" t="s">
        <v>173</v>
      </c>
      <c r="L51" t="s">
        <v>17</v>
      </c>
      <c r="M51" s="12">
        <v>3731.71</v>
      </c>
      <c r="N51" s="12">
        <v>3731.71</v>
      </c>
      <c r="O51">
        <v>0</v>
      </c>
      <c r="P51" t="s">
        <v>32</v>
      </c>
      <c r="Q51" s="12">
        <v>0</v>
      </c>
      <c r="R51" s="12">
        <v>7546.5</v>
      </c>
      <c r="S51" t="s">
        <v>617</v>
      </c>
    </row>
    <row r="52" spans="1:19" x14ac:dyDescent="0.2">
      <c r="A52">
        <v>47</v>
      </c>
      <c r="B52" s="15" t="s">
        <v>292</v>
      </c>
      <c r="C52" s="17"/>
      <c r="D52" t="str">
        <f>VLOOKUP(B52,גיליון2!$A$2:$C$133,2,FALSE)</f>
        <v>73-30-01-03</v>
      </c>
      <c r="E52" t="str">
        <f>VLOOKUP(B52,גיליון2!$A$2:$C$133,3,FALSE)</f>
        <v>איכות מים- ניטור</v>
      </c>
      <c r="F52" t="s">
        <v>294</v>
      </c>
      <c r="G52" t="s">
        <v>293</v>
      </c>
      <c r="H52" t="s">
        <v>552</v>
      </c>
      <c r="I52" s="1">
        <v>44748</v>
      </c>
      <c r="J52" s="1">
        <v>45296</v>
      </c>
      <c r="K52" s="14" t="s">
        <v>295</v>
      </c>
      <c r="L52" t="s">
        <v>17</v>
      </c>
      <c r="M52" s="12">
        <v>82485</v>
      </c>
      <c r="N52" s="12">
        <v>82485</v>
      </c>
      <c r="O52">
        <v>0</v>
      </c>
      <c r="P52" t="s">
        <v>176</v>
      </c>
      <c r="Q52" s="12">
        <v>0</v>
      </c>
      <c r="R52" s="12">
        <v>4692.96</v>
      </c>
      <c r="S52" t="s">
        <v>617</v>
      </c>
    </row>
    <row r="53" spans="1:19" x14ac:dyDescent="0.2">
      <c r="A53">
        <v>48</v>
      </c>
      <c r="B53" s="15" t="s">
        <v>296</v>
      </c>
      <c r="C53" s="17"/>
      <c r="D53" t="str">
        <f>VLOOKUP(B53,גיליון2!$A$2:$C$133,2,FALSE)</f>
        <v>41-30-01-22</v>
      </c>
      <c r="E53" t="str">
        <f>VLOOKUP(B53,גיליון2!$A$2:$C$133,3,FALSE)</f>
        <v>חסכון במים הסברה</v>
      </c>
      <c r="F53" t="s">
        <v>298</v>
      </c>
      <c r="G53" t="s">
        <v>297</v>
      </c>
      <c r="H53" t="s">
        <v>553</v>
      </c>
      <c r="I53" s="1">
        <v>45108</v>
      </c>
      <c r="J53" s="1">
        <v>45838</v>
      </c>
      <c r="K53" s="14" t="s">
        <v>299</v>
      </c>
      <c r="L53" t="s">
        <v>17</v>
      </c>
      <c r="M53" s="12">
        <v>40001.129999999997</v>
      </c>
      <c r="N53" s="12">
        <v>40001.129999999997</v>
      </c>
      <c r="O53">
        <v>0</v>
      </c>
      <c r="P53" t="s">
        <v>198</v>
      </c>
      <c r="Q53" s="12">
        <v>0</v>
      </c>
      <c r="R53" s="12">
        <v>1274.83</v>
      </c>
      <c r="S53" t="s">
        <v>617</v>
      </c>
    </row>
    <row r="54" spans="1:19" x14ac:dyDescent="0.2">
      <c r="A54">
        <v>49</v>
      </c>
      <c r="B54" s="15" t="s">
        <v>300</v>
      </c>
      <c r="C54" s="17"/>
      <c r="D54" t="str">
        <f>VLOOKUP(B54,גיליון2!$A$2:$C$133,2,FALSE)</f>
        <v>73-30-01-03</v>
      </c>
      <c r="E54" t="str">
        <f>VLOOKUP(B54,גיליון2!$A$2:$C$133,3,FALSE)</f>
        <v>איכות מים- ניטור</v>
      </c>
      <c r="F54" t="s">
        <v>303</v>
      </c>
      <c r="G54" t="s">
        <v>301</v>
      </c>
      <c r="H54" t="s">
        <v>302</v>
      </c>
      <c r="I54" s="1">
        <v>45035</v>
      </c>
      <c r="J54" s="1">
        <v>45400</v>
      </c>
      <c r="K54" s="14" t="s">
        <v>304</v>
      </c>
      <c r="L54" t="s">
        <v>17</v>
      </c>
      <c r="M54" s="12">
        <v>9594</v>
      </c>
      <c r="N54" s="12">
        <v>9594</v>
      </c>
      <c r="O54">
        <v>0</v>
      </c>
      <c r="P54" t="s">
        <v>88</v>
      </c>
      <c r="Q54" s="12">
        <v>0</v>
      </c>
      <c r="R54" s="12">
        <v>0</v>
      </c>
      <c r="S54" t="s">
        <v>617</v>
      </c>
    </row>
    <row r="55" spans="1:19" x14ac:dyDescent="0.2">
      <c r="A55">
        <v>50</v>
      </c>
      <c r="B55" s="15" t="s">
        <v>174</v>
      </c>
      <c r="C55" s="17"/>
      <c r="D55" t="str">
        <f>VLOOKUP(B55,גיליון2!$A$2:$C$133,2,FALSE)</f>
        <v>73-30-01-03</v>
      </c>
      <c r="E55" t="str">
        <f>VLOOKUP(B55,גיליון2!$A$2:$C$133,3,FALSE)</f>
        <v>איכות מים- ניטור</v>
      </c>
      <c r="F55" t="s">
        <v>177</v>
      </c>
      <c r="G55" t="s">
        <v>175</v>
      </c>
      <c r="H55" t="s">
        <v>554</v>
      </c>
      <c r="I55" s="1">
        <v>45139</v>
      </c>
      <c r="J55" s="1">
        <v>45504</v>
      </c>
      <c r="K55" s="14" t="s">
        <v>178</v>
      </c>
      <c r="L55" t="s">
        <v>17</v>
      </c>
      <c r="M55" s="12">
        <v>49999.95</v>
      </c>
      <c r="N55" s="12">
        <v>35152.54</v>
      </c>
      <c r="O55">
        <v>29.69</v>
      </c>
      <c r="P55" t="s">
        <v>176</v>
      </c>
      <c r="Q55" s="12">
        <v>14841.56</v>
      </c>
      <c r="R55" s="12">
        <v>0</v>
      </c>
      <c r="S55" t="s">
        <v>617</v>
      </c>
    </row>
    <row r="56" spans="1:19" x14ac:dyDescent="0.2">
      <c r="A56">
        <v>51</v>
      </c>
      <c r="B56" s="15" t="s">
        <v>305</v>
      </c>
      <c r="C56" s="17"/>
      <c r="D56" t="str">
        <f>VLOOKUP(B56,גיליון2!$A$2:$C$133,2,FALSE)</f>
        <v>73-30-01-03</v>
      </c>
      <c r="E56" t="str">
        <f>VLOOKUP(B56,גיליון2!$A$2:$C$133,3,FALSE)</f>
        <v>איכות מים- ניטור</v>
      </c>
      <c r="F56" t="s">
        <v>307</v>
      </c>
      <c r="G56" t="s">
        <v>306</v>
      </c>
      <c r="H56" t="s">
        <v>555</v>
      </c>
      <c r="I56" s="1">
        <v>45151</v>
      </c>
      <c r="J56" s="1">
        <v>45516</v>
      </c>
      <c r="K56" s="14" t="s">
        <v>308</v>
      </c>
      <c r="L56" t="s">
        <v>17</v>
      </c>
      <c r="M56" s="12">
        <v>17550</v>
      </c>
      <c r="N56" s="12">
        <v>17550</v>
      </c>
      <c r="O56">
        <v>0</v>
      </c>
      <c r="P56" t="s">
        <v>67</v>
      </c>
      <c r="Q56" s="12">
        <v>0</v>
      </c>
      <c r="R56" s="12">
        <v>0</v>
      </c>
      <c r="S56" t="s">
        <v>617</v>
      </c>
    </row>
    <row r="57" spans="1:19" x14ac:dyDescent="0.2">
      <c r="A57">
        <v>52</v>
      </c>
      <c r="B57" s="15" t="s">
        <v>86</v>
      </c>
      <c r="C57" s="17"/>
      <c r="D57" t="str">
        <f>VLOOKUP(B57,גיליון2!$A$2:$C$133,2,FALSE)</f>
        <v>73-30-01-03</v>
      </c>
      <c r="E57" t="str">
        <f>VLOOKUP(B57,גיליון2!$A$2:$C$133,3,FALSE)</f>
        <v>איכות מים- ניטור</v>
      </c>
      <c r="F57" t="s">
        <v>89</v>
      </c>
      <c r="G57" t="s">
        <v>87</v>
      </c>
      <c r="H57" t="s">
        <v>556</v>
      </c>
      <c r="I57" s="1">
        <v>45170</v>
      </c>
      <c r="J57" s="1">
        <v>45535</v>
      </c>
      <c r="K57" s="14" t="s">
        <v>90</v>
      </c>
      <c r="L57" t="s">
        <v>17</v>
      </c>
      <c r="M57" s="12">
        <v>49842</v>
      </c>
      <c r="N57" s="12">
        <v>0</v>
      </c>
      <c r="O57">
        <v>100</v>
      </c>
      <c r="P57" t="s">
        <v>88</v>
      </c>
      <c r="Q57" s="12">
        <v>49842</v>
      </c>
      <c r="R57" s="12">
        <v>0</v>
      </c>
      <c r="S57" t="s">
        <v>617</v>
      </c>
    </row>
    <row r="58" spans="1:19" x14ac:dyDescent="0.2">
      <c r="A58">
        <v>53</v>
      </c>
      <c r="B58" s="15" t="s">
        <v>309</v>
      </c>
      <c r="C58" s="17"/>
      <c r="D58" t="str">
        <f>VLOOKUP(B58,גיליון2!$A$2:$C$133,2,FALSE)</f>
        <v>41-30-01-22</v>
      </c>
      <c r="E58" t="str">
        <f>VLOOKUP(B58,גיליון2!$A$2:$C$133,3,FALSE)</f>
        <v>חסכון במים הסברה</v>
      </c>
      <c r="F58" t="s">
        <v>311</v>
      </c>
      <c r="G58" t="s">
        <v>310</v>
      </c>
      <c r="H58" t="s">
        <v>557</v>
      </c>
      <c r="I58" s="1">
        <v>45145</v>
      </c>
      <c r="J58" s="1">
        <v>45291</v>
      </c>
      <c r="K58" s="14" t="s">
        <v>312</v>
      </c>
      <c r="L58" t="s">
        <v>17</v>
      </c>
      <c r="M58" s="12">
        <v>4809.87</v>
      </c>
      <c r="N58" s="12">
        <v>4809.87</v>
      </c>
      <c r="O58">
        <v>0</v>
      </c>
      <c r="P58" t="s">
        <v>185</v>
      </c>
      <c r="Q58" s="12">
        <v>0</v>
      </c>
      <c r="R58" s="12">
        <v>0</v>
      </c>
      <c r="S58" t="s">
        <v>617</v>
      </c>
    </row>
    <row r="59" spans="1:19" x14ac:dyDescent="0.2">
      <c r="A59">
        <v>54</v>
      </c>
      <c r="B59" s="15" t="s">
        <v>313</v>
      </c>
      <c r="C59" s="17"/>
      <c r="D59" t="str">
        <f>VLOOKUP(B59,גיליון2!$A$2:$C$133,2,FALSE)</f>
        <v>73-30-01-03</v>
      </c>
      <c r="E59" t="str">
        <f>VLOOKUP(B59,גיליון2!$A$2:$C$133,3,FALSE)</f>
        <v>איכות מים- ניטור</v>
      </c>
      <c r="F59" t="s">
        <v>315</v>
      </c>
      <c r="G59" t="s">
        <v>314</v>
      </c>
      <c r="H59" t="s">
        <v>558</v>
      </c>
      <c r="I59" s="1">
        <v>45035</v>
      </c>
      <c r="J59" s="1">
        <v>45400</v>
      </c>
      <c r="K59" s="14" t="s">
        <v>316</v>
      </c>
      <c r="L59" t="s">
        <v>17</v>
      </c>
      <c r="M59" s="12">
        <v>8200</v>
      </c>
      <c r="N59" s="12">
        <v>8200</v>
      </c>
      <c r="O59">
        <v>0</v>
      </c>
      <c r="P59" t="s">
        <v>88</v>
      </c>
      <c r="Q59" s="12">
        <v>0</v>
      </c>
      <c r="R59" s="12">
        <v>0</v>
      </c>
      <c r="S59" t="s">
        <v>617</v>
      </c>
    </row>
    <row r="60" spans="1:19" x14ac:dyDescent="0.2">
      <c r="A60">
        <v>55</v>
      </c>
      <c r="B60" s="15" t="s">
        <v>317</v>
      </c>
      <c r="C60" s="17"/>
      <c r="D60" t="str">
        <f>VLOOKUP(B60,גיליון2!$A$2:$C$133,2,FALSE)</f>
        <v>73-30-01-05</v>
      </c>
      <c r="E60" t="str">
        <f>VLOOKUP(B60,גיליון2!$A$2:$C$133,3,FALSE)</f>
        <v>פיתוח ותחזוקת מערכות</v>
      </c>
      <c r="F60" t="s">
        <v>320</v>
      </c>
      <c r="G60" t="s">
        <v>318</v>
      </c>
      <c r="H60" t="s">
        <v>319</v>
      </c>
      <c r="I60" s="1">
        <v>45151</v>
      </c>
      <c r="J60" s="1">
        <v>45291</v>
      </c>
      <c r="K60" s="14" t="s">
        <v>321</v>
      </c>
      <c r="L60" t="s">
        <v>17</v>
      </c>
      <c r="M60" s="12">
        <v>49725</v>
      </c>
      <c r="N60" s="12">
        <v>49725</v>
      </c>
      <c r="O60">
        <v>0</v>
      </c>
      <c r="P60" t="s">
        <v>14</v>
      </c>
      <c r="Q60" s="12">
        <v>0</v>
      </c>
      <c r="R60" s="12">
        <v>0</v>
      </c>
      <c r="S60" t="s">
        <v>617</v>
      </c>
    </row>
    <row r="61" spans="1:19" x14ac:dyDescent="0.2">
      <c r="A61">
        <v>56</v>
      </c>
      <c r="B61" s="15" t="s">
        <v>322</v>
      </c>
      <c r="C61" s="17"/>
      <c r="D61" t="str">
        <f>VLOOKUP(B61,גיליון2!$A$2:$C$133,2,FALSE)</f>
        <v>73-30-01-05</v>
      </c>
      <c r="E61" t="str">
        <f>VLOOKUP(B61,גיליון2!$A$2:$C$133,3,FALSE)</f>
        <v>פיתוח ותחזוקת מערכות</v>
      </c>
      <c r="F61" t="s">
        <v>324</v>
      </c>
      <c r="G61" t="s">
        <v>323</v>
      </c>
      <c r="H61" t="s">
        <v>559</v>
      </c>
      <c r="I61" s="1">
        <v>45292</v>
      </c>
      <c r="J61" s="1">
        <v>46387</v>
      </c>
      <c r="K61" s="14" t="s">
        <v>325</v>
      </c>
      <c r="L61" t="s">
        <v>17</v>
      </c>
      <c r="M61" s="12">
        <v>18181.8</v>
      </c>
      <c r="N61" s="12">
        <v>18181.8</v>
      </c>
      <c r="O61">
        <v>0</v>
      </c>
      <c r="P61" t="s">
        <v>14</v>
      </c>
      <c r="Q61" s="12">
        <v>0</v>
      </c>
      <c r="R61" s="12">
        <v>0</v>
      </c>
      <c r="S61" t="s">
        <v>617</v>
      </c>
    </row>
    <row r="62" spans="1:19" x14ac:dyDescent="0.2">
      <c r="A62">
        <v>57</v>
      </c>
      <c r="B62" s="15" t="s">
        <v>326</v>
      </c>
      <c r="C62" s="17"/>
      <c r="D62" t="str">
        <f>VLOOKUP(B62,גיליון2!$A$2:$C$133,2,FALSE)</f>
        <v>41-30-01-10</v>
      </c>
      <c r="E62" t="str">
        <f>VLOOKUP(B62,גיליון2!$A$2:$C$133,3,FALSE)</f>
        <v>הוצאות תפעול</v>
      </c>
      <c r="F62" t="s">
        <v>328</v>
      </c>
      <c r="G62" t="s">
        <v>327</v>
      </c>
      <c r="H62" t="s">
        <v>560</v>
      </c>
      <c r="I62" s="1">
        <v>45172</v>
      </c>
      <c r="J62" s="1">
        <v>46633</v>
      </c>
      <c r="K62" s="14" t="s">
        <v>329</v>
      </c>
      <c r="L62" t="s">
        <v>17</v>
      </c>
      <c r="M62" s="12">
        <v>46184.58</v>
      </c>
      <c r="N62" s="12">
        <v>46184.58</v>
      </c>
      <c r="O62">
        <v>0</v>
      </c>
      <c r="P62" t="s">
        <v>32</v>
      </c>
      <c r="Q62" s="12">
        <v>0</v>
      </c>
      <c r="R62" s="12">
        <v>0</v>
      </c>
      <c r="S62" t="s">
        <v>617</v>
      </c>
    </row>
    <row r="63" spans="1:19" x14ac:dyDescent="0.2">
      <c r="A63">
        <v>58</v>
      </c>
      <c r="B63" s="15" t="s">
        <v>330</v>
      </c>
      <c r="C63" s="17"/>
      <c r="D63" t="str">
        <f>VLOOKUP(B63,גיליון2!$A$2:$C$133,2,FALSE)</f>
        <v>73-30-01-05</v>
      </c>
      <c r="E63" t="str">
        <f>VLOOKUP(B63,גיליון2!$A$2:$C$133,3,FALSE)</f>
        <v>פיתוח ותחזוקת מערכות</v>
      </c>
      <c r="F63" t="s">
        <v>332</v>
      </c>
      <c r="G63" t="s">
        <v>331</v>
      </c>
      <c r="H63" t="s">
        <v>561</v>
      </c>
      <c r="I63" s="1">
        <v>45292</v>
      </c>
      <c r="J63" s="1">
        <v>45657</v>
      </c>
      <c r="K63" s="14" t="s">
        <v>333</v>
      </c>
      <c r="L63" t="s">
        <v>17</v>
      </c>
      <c r="M63" s="12">
        <v>332962.23</v>
      </c>
      <c r="N63" s="12">
        <v>332962.23</v>
      </c>
      <c r="O63">
        <v>0</v>
      </c>
      <c r="P63" t="s">
        <v>14</v>
      </c>
      <c r="Q63" s="12">
        <v>0</v>
      </c>
      <c r="R63" s="12">
        <v>0</v>
      </c>
      <c r="S63" t="s">
        <v>617</v>
      </c>
    </row>
    <row r="64" spans="1:19" x14ac:dyDescent="0.2">
      <c r="A64">
        <v>59</v>
      </c>
      <c r="B64" s="15" t="s">
        <v>334</v>
      </c>
      <c r="C64" s="17"/>
      <c r="D64" t="str">
        <f>VLOOKUP(B64,גיליון2!$A$2:$C$133,2,FALSE)</f>
        <v>73-30-01-05</v>
      </c>
      <c r="E64" t="str">
        <f>VLOOKUP(B64,גיליון2!$A$2:$C$133,3,FALSE)</f>
        <v>פיתוח ותחזוקת מערכות</v>
      </c>
      <c r="F64" t="s">
        <v>332</v>
      </c>
      <c r="G64" t="s">
        <v>331</v>
      </c>
      <c r="H64" t="s">
        <v>562</v>
      </c>
      <c r="I64" s="1">
        <v>45292</v>
      </c>
      <c r="J64" s="1">
        <v>45657</v>
      </c>
      <c r="K64" s="14" t="s">
        <v>333</v>
      </c>
      <c r="L64" t="s">
        <v>17</v>
      </c>
      <c r="M64" s="12">
        <v>110829.48</v>
      </c>
      <c r="N64" s="12">
        <v>110829.48</v>
      </c>
      <c r="O64">
        <v>0</v>
      </c>
      <c r="P64" t="s">
        <v>14</v>
      </c>
      <c r="Q64" s="12">
        <v>0</v>
      </c>
      <c r="R64" s="12">
        <v>0</v>
      </c>
      <c r="S64" t="s">
        <v>617</v>
      </c>
    </row>
    <row r="65" spans="1:19" x14ac:dyDescent="0.2">
      <c r="A65">
        <v>60</v>
      </c>
      <c r="B65" s="15" t="s">
        <v>91</v>
      </c>
      <c r="C65" s="17"/>
      <c r="D65" t="str">
        <f>VLOOKUP(B65,גיליון2!$A$2:$C$133,2,FALSE)</f>
        <v>73-30-01-03</v>
      </c>
      <c r="E65" t="str">
        <f>VLOOKUP(B65,גיליון2!$A$2:$C$133,3,FALSE)</f>
        <v>איכות מים- ניטור</v>
      </c>
      <c r="F65" t="s">
        <v>89</v>
      </c>
      <c r="G65" t="s">
        <v>87</v>
      </c>
      <c r="H65" t="s">
        <v>563</v>
      </c>
      <c r="I65" s="1">
        <v>45148</v>
      </c>
      <c r="J65" s="1">
        <v>45291</v>
      </c>
      <c r="K65" s="14" t="s">
        <v>90</v>
      </c>
      <c r="L65" t="s">
        <v>17</v>
      </c>
      <c r="M65" s="12">
        <v>19457.099999999999</v>
      </c>
      <c r="N65" s="12">
        <v>0</v>
      </c>
      <c r="O65">
        <v>100</v>
      </c>
      <c r="P65" t="s">
        <v>88</v>
      </c>
      <c r="Q65" s="12">
        <v>19457.099999999999</v>
      </c>
      <c r="R65" s="12">
        <v>0</v>
      </c>
      <c r="S65" t="s">
        <v>617</v>
      </c>
    </row>
    <row r="66" spans="1:19" x14ac:dyDescent="0.2">
      <c r="A66">
        <v>61</v>
      </c>
      <c r="B66" s="15" t="s">
        <v>92</v>
      </c>
      <c r="C66" s="17"/>
      <c r="D66" t="str">
        <f>VLOOKUP(B66,גיליון2!$A$2:$C$133,2,FALSE)</f>
        <v>41-30-01-19</v>
      </c>
      <c r="E66" t="str">
        <f>VLOOKUP(B66,גיליון2!$A$2:$C$133,3,FALSE)</f>
        <v>פעולות מנהל וארגון</v>
      </c>
      <c r="F66" t="s">
        <v>94</v>
      </c>
      <c r="G66" t="s">
        <v>93</v>
      </c>
      <c r="H66" t="s">
        <v>564</v>
      </c>
      <c r="I66" s="1">
        <v>45153</v>
      </c>
      <c r="J66" s="1">
        <v>45350</v>
      </c>
      <c r="K66" s="14" t="s">
        <v>95</v>
      </c>
      <c r="L66" t="s">
        <v>17</v>
      </c>
      <c r="M66" s="12">
        <v>1755</v>
      </c>
      <c r="N66" s="12">
        <v>0</v>
      </c>
      <c r="O66">
        <v>100</v>
      </c>
      <c r="P66" t="s">
        <v>32</v>
      </c>
      <c r="Q66" s="12">
        <v>1755</v>
      </c>
      <c r="R66" s="12">
        <v>0</v>
      </c>
      <c r="S66" t="s">
        <v>617</v>
      </c>
    </row>
    <row r="67" spans="1:19" x14ac:dyDescent="0.2">
      <c r="A67">
        <v>62</v>
      </c>
      <c r="B67" s="15" t="s">
        <v>96</v>
      </c>
      <c r="C67" s="17"/>
      <c r="D67" t="str">
        <f>VLOOKUP(B67,גיליון2!$A$2:$C$133,2,FALSE)</f>
        <v>41-30-01-13</v>
      </c>
      <c r="E67" t="str">
        <f>VLOOKUP(B67,גיליון2!$A$2:$C$133,3,FALSE)</f>
        <v>השתתפות במנהל דיור</v>
      </c>
      <c r="F67" t="s">
        <v>98</v>
      </c>
      <c r="G67" t="s">
        <v>97</v>
      </c>
      <c r="H67" t="s">
        <v>565</v>
      </c>
      <c r="I67" s="1">
        <v>45137</v>
      </c>
      <c r="J67" s="1">
        <v>45169</v>
      </c>
      <c r="K67" s="14">
        <v>500105994</v>
      </c>
      <c r="L67" t="s">
        <v>17</v>
      </c>
      <c r="M67" s="12">
        <v>5023.8</v>
      </c>
      <c r="N67" s="12">
        <v>0</v>
      </c>
      <c r="O67">
        <v>100</v>
      </c>
      <c r="P67" t="s">
        <v>32</v>
      </c>
      <c r="Q67" s="12">
        <v>0</v>
      </c>
      <c r="R67" s="12">
        <v>0</v>
      </c>
      <c r="S67" t="s">
        <v>617</v>
      </c>
    </row>
    <row r="68" spans="1:19" x14ac:dyDescent="0.2">
      <c r="A68">
        <v>63</v>
      </c>
      <c r="B68" s="15" t="s">
        <v>188</v>
      </c>
      <c r="C68" s="17"/>
      <c r="D68" t="str">
        <f>VLOOKUP(B68,גיליון2!$A$2:$C$133,2,FALSE)</f>
        <v>41-30-01-19</v>
      </c>
      <c r="E68" t="str">
        <f>VLOOKUP(B68,גיליון2!$A$2:$C$133,3,FALSE)</f>
        <v>פעולות מנהל וארגון</v>
      </c>
      <c r="F68" t="s">
        <v>190</v>
      </c>
      <c r="G68" t="s">
        <v>189</v>
      </c>
      <c r="H68" t="s">
        <v>566</v>
      </c>
      <c r="I68" s="1">
        <v>45170</v>
      </c>
      <c r="J68" s="1">
        <v>45535</v>
      </c>
      <c r="K68" s="14" t="s">
        <v>191</v>
      </c>
      <c r="L68" t="s">
        <v>17</v>
      </c>
      <c r="M68" s="12">
        <v>50000</v>
      </c>
      <c r="N68" s="12">
        <v>41095.870000000003</v>
      </c>
      <c r="O68">
        <v>17.809999999999999</v>
      </c>
      <c r="P68" t="s">
        <v>32</v>
      </c>
      <c r="Q68" s="12">
        <v>11516.31</v>
      </c>
      <c r="R68" s="12">
        <v>0</v>
      </c>
      <c r="S68" t="s">
        <v>617</v>
      </c>
    </row>
    <row r="69" spans="1:19" x14ac:dyDescent="0.2">
      <c r="A69">
        <v>65</v>
      </c>
      <c r="B69" s="15" t="s">
        <v>99</v>
      </c>
      <c r="C69" s="17"/>
      <c r="D69" t="str">
        <f>VLOOKUP(B69,גיליון2!$A$2:$C$133,2,FALSE)</f>
        <v>41-30-01-26</v>
      </c>
      <c r="E69" t="str">
        <f>VLOOKUP(B69,גיליון2!$A$2:$C$133,3,FALSE)</f>
        <v>היערכות משק המים לשע</v>
      </c>
      <c r="F69" t="s">
        <v>102</v>
      </c>
      <c r="G69" t="s">
        <v>100</v>
      </c>
      <c r="H69" t="s">
        <v>567</v>
      </c>
      <c r="I69" s="1">
        <v>45158</v>
      </c>
      <c r="J69" s="1">
        <v>45162</v>
      </c>
      <c r="K69" s="14">
        <v>500101944</v>
      </c>
      <c r="L69" t="s">
        <v>17</v>
      </c>
      <c r="M69" s="12">
        <v>2190.84</v>
      </c>
      <c r="N69" s="12">
        <v>0</v>
      </c>
      <c r="O69">
        <v>100</v>
      </c>
      <c r="P69" t="s">
        <v>101</v>
      </c>
      <c r="Q69" s="12">
        <v>2563.2800000000002</v>
      </c>
      <c r="R69" s="12">
        <v>0</v>
      </c>
      <c r="S69" t="s">
        <v>617</v>
      </c>
    </row>
    <row r="70" spans="1:19" x14ac:dyDescent="0.2">
      <c r="A70">
        <v>66</v>
      </c>
      <c r="B70" s="15" t="s">
        <v>335</v>
      </c>
      <c r="C70" s="17"/>
      <c r="D70" t="str">
        <f>VLOOKUP(B70,גיליון2!$A$2:$C$133,2,FALSE)</f>
        <v>41-30-01-19</v>
      </c>
      <c r="E70" t="str">
        <f>VLOOKUP(B70,גיליון2!$A$2:$C$133,3,FALSE)</f>
        <v>פעולות מנהל וארגון</v>
      </c>
      <c r="F70" t="s">
        <v>337</v>
      </c>
      <c r="G70" t="s">
        <v>336</v>
      </c>
      <c r="H70" t="s">
        <v>568</v>
      </c>
      <c r="I70" s="1">
        <v>45159</v>
      </c>
      <c r="J70" s="1">
        <v>45473</v>
      </c>
      <c r="K70" s="14" t="s">
        <v>338</v>
      </c>
      <c r="L70" t="s">
        <v>17</v>
      </c>
      <c r="M70" s="12">
        <v>12364.57</v>
      </c>
      <c r="N70" s="12">
        <v>12364.57</v>
      </c>
      <c r="O70">
        <v>0</v>
      </c>
      <c r="P70" t="s">
        <v>32</v>
      </c>
      <c r="Q70" s="12">
        <v>0</v>
      </c>
      <c r="R70" s="12">
        <v>0</v>
      </c>
      <c r="S70" t="s">
        <v>617</v>
      </c>
    </row>
    <row r="71" spans="1:19" x14ac:dyDescent="0.2">
      <c r="A71">
        <v>67</v>
      </c>
      <c r="B71" s="15" t="s">
        <v>339</v>
      </c>
      <c r="C71" s="17"/>
      <c r="D71" t="str">
        <f>VLOOKUP(B71,גיליון2!$A$2:$C$133,2,FALSE)</f>
        <v>41-30-01-19</v>
      </c>
      <c r="E71" t="str">
        <f>VLOOKUP(B71,גיליון2!$A$2:$C$133,3,FALSE)</f>
        <v>פעולות מנהל וארגון</v>
      </c>
      <c r="F71" t="s">
        <v>337</v>
      </c>
      <c r="G71" t="s">
        <v>336</v>
      </c>
      <c r="H71" t="s">
        <v>568</v>
      </c>
      <c r="I71" s="1">
        <v>45159</v>
      </c>
      <c r="J71" s="1">
        <v>45473</v>
      </c>
      <c r="K71" s="14" t="s">
        <v>338</v>
      </c>
      <c r="L71" t="s">
        <v>17</v>
      </c>
      <c r="M71" s="12">
        <v>2091.9699999999998</v>
      </c>
      <c r="N71" s="12">
        <v>2091.9699999999998</v>
      </c>
      <c r="O71">
        <v>0</v>
      </c>
      <c r="P71" t="s">
        <v>32</v>
      </c>
      <c r="Q71" s="12">
        <v>0</v>
      </c>
      <c r="R71" s="12">
        <v>0</v>
      </c>
      <c r="S71" t="s">
        <v>617</v>
      </c>
    </row>
    <row r="72" spans="1:19" x14ac:dyDescent="0.2">
      <c r="A72">
        <v>68</v>
      </c>
      <c r="B72" s="15" t="s">
        <v>340</v>
      </c>
      <c r="C72" s="17"/>
      <c r="D72" t="str">
        <f>VLOOKUP(B72,גיליון2!$A$2:$C$133,2,FALSE)</f>
        <v>73-30-01-19</v>
      </c>
      <c r="E72" t="str">
        <f>VLOOKUP(B72,גיליון2!$A$2:$C$133,3,FALSE)</f>
        <v>תכנון בקרה וייעוץ</v>
      </c>
      <c r="F72" t="s">
        <v>342</v>
      </c>
      <c r="G72" t="s">
        <v>341</v>
      </c>
      <c r="H72" t="s">
        <v>570</v>
      </c>
      <c r="I72" s="1">
        <v>45162</v>
      </c>
      <c r="J72" s="1">
        <v>45527</v>
      </c>
      <c r="K72" s="14" t="s">
        <v>343</v>
      </c>
      <c r="L72" t="s">
        <v>17</v>
      </c>
      <c r="M72" s="12">
        <v>250000</v>
      </c>
      <c r="N72" s="12">
        <v>250000</v>
      </c>
      <c r="O72">
        <v>0</v>
      </c>
      <c r="P72" t="s">
        <v>166</v>
      </c>
      <c r="Q72" s="12">
        <v>0</v>
      </c>
      <c r="R72" s="12">
        <v>0</v>
      </c>
      <c r="S72" t="s">
        <v>617</v>
      </c>
    </row>
    <row r="73" spans="1:19" x14ac:dyDescent="0.2">
      <c r="A73">
        <v>69</v>
      </c>
      <c r="B73" s="15" t="s">
        <v>344</v>
      </c>
      <c r="C73" s="17"/>
      <c r="D73" t="str">
        <f>VLOOKUP(B73,גיליון2!$A$2:$C$133,2,FALSE)</f>
        <v>73-30-01-05</v>
      </c>
      <c r="E73" t="str">
        <f>VLOOKUP(B73,גיליון2!$A$2:$C$133,3,FALSE)</f>
        <v>פיתוח ותחזוקת מערכות</v>
      </c>
      <c r="F73" t="s">
        <v>276</v>
      </c>
      <c r="G73" t="s">
        <v>274</v>
      </c>
      <c r="H73" t="s">
        <v>569</v>
      </c>
      <c r="I73" s="1">
        <v>45292</v>
      </c>
      <c r="J73" s="1">
        <v>45657</v>
      </c>
      <c r="K73" s="14" t="s">
        <v>277</v>
      </c>
      <c r="L73" t="s">
        <v>17</v>
      </c>
      <c r="M73" s="12">
        <v>4914</v>
      </c>
      <c r="N73" s="12">
        <v>4914</v>
      </c>
      <c r="O73">
        <v>0</v>
      </c>
      <c r="P73" t="s">
        <v>14</v>
      </c>
      <c r="Q73" s="12">
        <v>0</v>
      </c>
      <c r="R73" s="12">
        <v>0</v>
      </c>
      <c r="S73" t="s">
        <v>617</v>
      </c>
    </row>
    <row r="74" spans="1:19" x14ac:dyDescent="0.2">
      <c r="A74">
        <v>70</v>
      </c>
      <c r="B74" s="15" t="s">
        <v>345</v>
      </c>
      <c r="C74" s="17"/>
      <c r="D74" t="str">
        <f>VLOOKUP(B74,גיליון2!$A$2:$C$133,2,FALSE)</f>
        <v>73-30-01-05</v>
      </c>
      <c r="E74" t="str">
        <f>VLOOKUP(B74,גיליון2!$A$2:$C$133,3,FALSE)</f>
        <v>פיתוח ותחזוקת מערכות</v>
      </c>
      <c r="F74" t="s">
        <v>347</v>
      </c>
      <c r="G74" t="s">
        <v>346</v>
      </c>
      <c r="H74" t="s">
        <v>571</v>
      </c>
      <c r="I74" s="1">
        <v>45292</v>
      </c>
      <c r="J74" s="1">
        <v>45657</v>
      </c>
      <c r="K74" s="14" t="s">
        <v>348</v>
      </c>
      <c r="L74" t="s">
        <v>17</v>
      </c>
      <c r="M74" s="12">
        <v>9350.64</v>
      </c>
      <c r="N74" s="12">
        <v>9350.64</v>
      </c>
      <c r="O74">
        <v>0</v>
      </c>
      <c r="P74" t="s">
        <v>14</v>
      </c>
      <c r="Q74" s="12">
        <v>0</v>
      </c>
      <c r="R74" s="12">
        <v>0</v>
      </c>
      <c r="S74" t="s">
        <v>617</v>
      </c>
    </row>
    <row r="75" spans="1:19" x14ac:dyDescent="0.2">
      <c r="A75">
        <v>71</v>
      </c>
      <c r="B75" s="15" t="s">
        <v>349</v>
      </c>
      <c r="C75" s="17"/>
      <c r="D75" t="str">
        <f>VLOOKUP(B75,גיליון2!$A$2:$C$133,2,FALSE)</f>
        <v>73-30-01-05</v>
      </c>
      <c r="E75" t="str">
        <f>VLOOKUP(B75,גיליון2!$A$2:$C$133,3,FALSE)</f>
        <v>פיתוח ותחזוקת מערכות</v>
      </c>
      <c r="F75" t="s">
        <v>351</v>
      </c>
      <c r="G75" t="s">
        <v>350</v>
      </c>
      <c r="H75" t="s">
        <v>572</v>
      </c>
      <c r="I75" s="1">
        <v>45292</v>
      </c>
      <c r="J75" s="1">
        <v>45657</v>
      </c>
      <c r="K75" s="14" t="s">
        <v>352</v>
      </c>
      <c r="L75" t="s">
        <v>17</v>
      </c>
      <c r="M75" s="12">
        <v>10587.84</v>
      </c>
      <c r="N75" s="12">
        <v>10587.84</v>
      </c>
      <c r="O75">
        <v>0</v>
      </c>
      <c r="P75" t="s">
        <v>14</v>
      </c>
      <c r="Q75" s="12">
        <v>0</v>
      </c>
      <c r="R75" s="12">
        <v>0</v>
      </c>
      <c r="S75" t="s">
        <v>617</v>
      </c>
    </row>
    <row r="76" spans="1:19" x14ac:dyDescent="0.2">
      <c r="A76">
        <v>72</v>
      </c>
      <c r="B76" s="15" t="s">
        <v>353</v>
      </c>
      <c r="C76" s="17"/>
      <c r="D76" t="str">
        <f>VLOOKUP(B76,גיליון2!$A$2:$C$133,2,FALSE)</f>
        <v>41-30-01-19</v>
      </c>
      <c r="E76" t="str">
        <f>VLOOKUP(B76,גיליון2!$A$2:$C$133,3,FALSE)</f>
        <v>פעולות מנהל וארגון</v>
      </c>
      <c r="F76" t="s">
        <v>355</v>
      </c>
      <c r="G76" t="s">
        <v>354</v>
      </c>
      <c r="H76" t="s">
        <v>568</v>
      </c>
      <c r="I76" s="1">
        <v>45161</v>
      </c>
      <c r="J76" s="1">
        <v>45473</v>
      </c>
      <c r="K76" s="14" t="s">
        <v>356</v>
      </c>
      <c r="L76" t="s">
        <v>17</v>
      </c>
      <c r="M76" s="12">
        <v>6709.37</v>
      </c>
      <c r="N76" s="12">
        <v>6709.37</v>
      </c>
      <c r="O76">
        <v>0</v>
      </c>
      <c r="P76" t="s">
        <v>32</v>
      </c>
      <c r="Q76" s="12">
        <v>0</v>
      </c>
      <c r="R76" s="12">
        <v>0</v>
      </c>
      <c r="S76" t="s">
        <v>617</v>
      </c>
    </row>
    <row r="77" spans="1:19" x14ac:dyDescent="0.2">
      <c r="A77">
        <v>73</v>
      </c>
      <c r="B77" s="15" t="s">
        <v>357</v>
      </c>
      <c r="C77" s="17"/>
      <c r="D77" t="str">
        <f>VLOOKUP(B77,גיליון2!$A$2:$C$133,2,FALSE)</f>
        <v>41-30-01-19</v>
      </c>
      <c r="E77" t="str">
        <f>VLOOKUP(B77,גיליון2!$A$2:$C$133,3,FALSE)</f>
        <v>פעולות מנהל וארגון</v>
      </c>
      <c r="F77" t="s">
        <v>355</v>
      </c>
      <c r="G77" t="s">
        <v>354</v>
      </c>
      <c r="H77" t="s">
        <v>568</v>
      </c>
      <c r="I77" s="1">
        <v>45161</v>
      </c>
      <c r="J77" s="1">
        <v>45473</v>
      </c>
      <c r="K77" s="14" t="s">
        <v>356</v>
      </c>
      <c r="L77" t="s">
        <v>17</v>
      </c>
      <c r="M77" s="12">
        <v>835.38</v>
      </c>
      <c r="N77" s="12">
        <v>835.38</v>
      </c>
      <c r="O77">
        <v>0</v>
      </c>
      <c r="P77" t="s">
        <v>32</v>
      </c>
      <c r="Q77" s="12">
        <v>835.38</v>
      </c>
      <c r="R77" s="12">
        <v>0</v>
      </c>
      <c r="S77" t="s">
        <v>617</v>
      </c>
    </row>
    <row r="78" spans="1:19" x14ac:dyDescent="0.2">
      <c r="A78">
        <v>74</v>
      </c>
      <c r="B78" s="15" t="s">
        <v>103</v>
      </c>
      <c r="C78" s="17"/>
      <c r="D78" t="str">
        <f>VLOOKUP(B78,גיליון2!$A$2:$C$133,2,FALSE)</f>
        <v>73-30-01-05</v>
      </c>
      <c r="E78" t="str">
        <f>VLOOKUP(B78,גיליון2!$A$2:$C$133,3,FALSE)</f>
        <v>פיתוח ותחזוקת מערכות</v>
      </c>
      <c r="F78" t="s">
        <v>105</v>
      </c>
      <c r="G78" t="s">
        <v>104</v>
      </c>
      <c r="H78" t="s">
        <v>574</v>
      </c>
      <c r="I78" s="1">
        <v>45292</v>
      </c>
      <c r="J78" s="1">
        <v>45657</v>
      </c>
      <c r="K78" s="14" t="s">
        <v>106</v>
      </c>
      <c r="L78" t="s">
        <v>17</v>
      </c>
      <c r="M78" s="12">
        <v>1857.14</v>
      </c>
      <c r="N78" s="12">
        <v>0</v>
      </c>
      <c r="O78">
        <v>100</v>
      </c>
      <c r="P78" t="s">
        <v>14</v>
      </c>
      <c r="Q78" s="12">
        <v>1857.14</v>
      </c>
      <c r="R78" s="12">
        <v>0</v>
      </c>
      <c r="S78" t="s">
        <v>617</v>
      </c>
    </row>
    <row r="79" spans="1:19" x14ac:dyDescent="0.2">
      <c r="A79">
        <v>75</v>
      </c>
      <c r="B79" s="15" t="s">
        <v>107</v>
      </c>
      <c r="C79" s="17"/>
      <c r="D79" t="str">
        <f>VLOOKUP(B79,גיליון2!$A$2:$C$133,2,FALSE)</f>
        <v>41-30-01-26</v>
      </c>
      <c r="E79" t="str">
        <f>VLOOKUP(B79,גיליון2!$A$2:$C$133,3,FALSE)</f>
        <v>היערכות משק המים לשע</v>
      </c>
      <c r="F79" t="s">
        <v>109</v>
      </c>
      <c r="G79" t="s">
        <v>108</v>
      </c>
      <c r="H79" t="s">
        <v>573</v>
      </c>
      <c r="I79" s="1">
        <v>45174</v>
      </c>
      <c r="J79" s="1">
        <v>45174</v>
      </c>
      <c r="K79" s="14" t="s">
        <v>110</v>
      </c>
      <c r="L79" t="s">
        <v>17</v>
      </c>
      <c r="M79" s="12">
        <v>35568</v>
      </c>
      <c r="N79" s="12">
        <v>0</v>
      </c>
      <c r="O79">
        <v>100</v>
      </c>
      <c r="P79" t="s">
        <v>42</v>
      </c>
      <c r="Q79" s="12">
        <v>35568</v>
      </c>
      <c r="R79" s="12">
        <v>0</v>
      </c>
      <c r="S79" t="s">
        <v>617</v>
      </c>
    </row>
    <row r="80" spans="1:19" x14ac:dyDescent="0.2">
      <c r="A80">
        <v>76</v>
      </c>
      <c r="B80" s="15" t="s">
        <v>358</v>
      </c>
      <c r="C80" s="17"/>
      <c r="D80" t="str">
        <f>VLOOKUP(B80,גיליון2!$A$2:$C$133,2,FALSE)</f>
        <v>73-30-01-05</v>
      </c>
      <c r="E80" t="str">
        <f>VLOOKUP(B80,גיליון2!$A$2:$C$133,3,FALSE)</f>
        <v>פיתוח ותחזוקת מערכות</v>
      </c>
      <c r="F80" t="s">
        <v>360</v>
      </c>
      <c r="G80" t="s">
        <v>359</v>
      </c>
      <c r="H80" t="s">
        <v>575</v>
      </c>
      <c r="I80" s="1">
        <v>45162</v>
      </c>
      <c r="J80" s="1">
        <v>45432</v>
      </c>
      <c r="K80" s="14" t="s">
        <v>361</v>
      </c>
      <c r="L80" t="s">
        <v>17</v>
      </c>
      <c r="M80" s="12">
        <v>24413.96</v>
      </c>
      <c r="N80" s="12">
        <v>24413.96</v>
      </c>
      <c r="O80">
        <v>0</v>
      </c>
      <c r="P80" t="s">
        <v>14</v>
      </c>
      <c r="Q80" s="12">
        <v>0</v>
      </c>
      <c r="R80" s="12">
        <v>0</v>
      </c>
      <c r="S80" t="s">
        <v>617</v>
      </c>
    </row>
    <row r="81" spans="1:19" x14ac:dyDescent="0.2">
      <c r="A81">
        <v>77</v>
      </c>
      <c r="B81" s="15" t="s">
        <v>362</v>
      </c>
      <c r="C81" s="17"/>
      <c r="D81" t="str">
        <f>VLOOKUP(B81,גיליון2!$A$2:$C$133,2,FALSE)</f>
        <v>41-30-01-26</v>
      </c>
      <c r="E81" t="str">
        <f>VLOOKUP(B81,גיליון2!$A$2:$C$133,3,FALSE)</f>
        <v>היערכות משק המים לשע</v>
      </c>
      <c r="F81" t="s">
        <v>364</v>
      </c>
      <c r="G81" t="s">
        <v>363</v>
      </c>
      <c r="H81" t="s">
        <v>576</v>
      </c>
      <c r="I81" s="1">
        <v>44964</v>
      </c>
      <c r="J81" s="1">
        <v>44964</v>
      </c>
      <c r="K81" s="14" t="s">
        <v>365</v>
      </c>
      <c r="L81" t="s">
        <v>17</v>
      </c>
      <c r="M81" s="12">
        <v>11948.04</v>
      </c>
      <c r="N81" s="12">
        <v>11948.04</v>
      </c>
      <c r="O81">
        <v>0</v>
      </c>
      <c r="P81" t="s">
        <v>42</v>
      </c>
      <c r="Q81" s="12">
        <v>0</v>
      </c>
      <c r="R81" s="12">
        <v>0</v>
      </c>
      <c r="S81" t="s">
        <v>617</v>
      </c>
    </row>
    <row r="82" spans="1:19" x14ac:dyDescent="0.2">
      <c r="A82">
        <v>78</v>
      </c>
      <c r="B82" s="15" t="s">
        <v>152</v>
      </c>
      <c r="C82" s="17"/>
      <c r="D82" t="str">
        <f>VLOOKUP(B82,גיליון2!$A$2:$C$133,2,FALSE)</f>
        <v>41-30-01-22</v>
      </c>
      <c r="E82" t="str">
        <f>VLOOKUP(B82,גיליון2!$A$2:$C$133,3,FALSE)</f>
        <v>חסכון במים הסברה</v>
      </c>
      <c r="F82" t="s">
        <v>155</v>
      </c>
      <c r="G82" t="s">
        <v>153</v>
      </c>
      <c r="H82" t="s">
        <v>577</v>
      </c>
      <c r="I82" s="1">
        <v>45175</v>
      </c>
      <c r="J82" s="1">
        <v>45175</v>
      </c>
      <c r="K82" s="14" t="s">
        <v>156</v>
      </c>
      <c r="L82" t="s">
        <v>17</v>
      </c>
      <c r="M82" s="12">
        <v>7700.12</v>
      </c>
      <c r="N82" s="12">
        <v>350.01</v>
      </c>
      <c r="O82">
        <v>95.45</v>
      </c>
      <c r="P82" t="s">
        <v>154</v>
      </c>
      <c r="Q82" s="12">
        <v>7350.11</v>
      </c>
      <c r="R82" s="12">
        <v>0</v>
      </c>
      <c r="S82" t="s">
        <v>617</v>
      </c>
    </row>
    <row r="83" spans="1:19" x14ac:dyDescent="0.2">
      <c r="A83">
        <v>79</v>
      </c>
      <c r="B83" s="15" t="s">
        <v>366</v>
      </c>
      <c r="C83" s="17"/>
      <c r="D83" t="str">
        <f>VLOOKUP(B83,גיליון2!$A$2:$C$133,2,FALSE)</f>
        <v>41-30-01-19</v>
      </c>
      <c r="E83" t="str">
        <f>VLOOKUP(B83,גיליון2!$A$2:$C$133,3,FALSE)</f>
        <v>פעולות מנהל וארגון</v>
      </c>
      <c r="F83" t="s">
        <v>122</v>
      </c>
      <c r="G83" t="s">
        <v>121</v>
      </c>
      <c r="H83" t="s">
        <v>568</v>
      </c>
      <c r="I83" s="1">
        <v>45165</v>
      </c>
      <c r="J83" s="1">
        <v>45473</v>
      </c>
      <c r="K83" s="14" t="s">
        <v>123</v>
      </c>
      <c r="L83" t="s">
        <v>17</v>
      </c>
      <c r="M83" s="12">
        <v>879.84</v>
      </c>
      <c r="N83" s="12">
        <v>879.84</v>
      </c>
      <c r="O83">
        <v>0</v>
      </c>
      <c r="P83" t="s">
        <v>32</v>
      </c>
      <c r="Q83" s="12">
        <v>0</v>
      </c>
      <c r="R83" s="12">
        <v>0</v>
      </c>
      <c r="S83" t="s">
        <v>617</v>
      </c>
    </row>
    <row r="84" spans="1:19" x14ac:dyDescent="0.2">
      <c r="A84">
        <v>80</v>
      </c>
      <c r="B84" s="15" t="s">
        <v>367</v>
      </c>
      <c r="C84" s="17"/>
      <c r="D84" t="str">
        <f>VLOOKUP(B84,גיליון2!$A$2:$C$133,2,FALSE)</f>
        <v>41-30-01-19</v>
      </c>
      <c r="E84" t="str">
        <f>VLOOKUP(B84,גיליון2!$A$2:$C$133,3,FALSE)</f>
        <v>פעולות מנהל וארגון</v>
      </c>
      <c r="F84" t="s">
        <v>355</v>
      </c>
      <c r="G84" t="s">
        <v>354</v>
      </c>
      <c r="H84" t="s">
        <v>568</v>
      </c>
      <c r="I84" s="1">
        <v>45165</v>
      </c>
      <c r="J84" s="1">
        <v>45473</v>
      </c>
      <c r="K84" s="14" t="s">
        <v>356</v>
      </c>
      <c r="L84" t="s">
        <v>17</v>
      </c>
      <c r="M84" s="12">
        <v>5789.16</v>
      </c>
      <c r="N84" s="12">
        <v>5789.16</v>
      </c>
      <c r="O84">
        <v>0</v>
      </c>
      <c r="P84" t="s">
        <v>32</v>
      </c>
      <c r="Q84" s="12">
        <v>5789.16</v>
      </c>
      <c r="R84" s="12">
        <v>0</v>
      </c>
      <c r="S84" t="s">
        <v>617</v>
      </c>
    </row>
    <row r="85" spans="1:19" x14ac:dyDescent="0.2">
      <c r="A85">
        <v>81</v>
      </c>
      <c r="B85" s="15" t="s">
        <v>111</v>
      </c>
      <c r="C85" s="17"/>
      <c r="D85" t="str">
        <f>VLOOKUP(B85,גיליון2!$A$2:$C$133,2,FALSE)</f>
        <v>73-30-01-12</v>
      </c>
      <c r="E85" t="str">
        <f>VLOOKUP(B85,גיליון2!$A$2:$C$133,3,FALSE)</f>
        <v>מחקרים וסקרים</v>
      </c>
      <c r="F85" t="s">
        <v>114</v>
      </c>
      <c r="G85" t="s">
        <v>112</v>
      </c>
      <c r="H85" t="s">
        <v>578</v>
      </c>
      <c r="I85" s="1">
        <v>45170</v>
      </c>
      <c r="J85" s="1">
        <v>45291</v>
      </c>
      <c r="K85" s="14" t="s">
        <v>115</v>
      </c>
      <c r="L85" t="s">
        <v>17</v>
      </c>
      <c r="M85" s="12">
        <v>11349</v>
      </c>
      <c r="N85" s="12">
        <v>0</v>
      </c>
      <c r="O85">
        <v>100</v>
      </c>
      <c r="P85" t="s">
        <v>113</v>
      </c>
      <c r="Q85" s="12">
        <v>11349</v>
      </c>
      <c r="R85" s="12">
        <v>0</v>
      </c>
      <c r="S85" t="s">
        <v>617</v>
      </c>
    </row>
    <row r="86" spans="1:19" x14ac:dyDescent="0.2">
      <c r="A86">
        <v>82</v>
      </c>
      <c r="B86" s="15" t="s">
        <v>116</v>
      </c>
      <c r="C86" s="17"/>
      <c r="D86" t="str">
        <f>VLOOKUP(B86,גיליון2!$A$2:$C$133,2,FALSE)</f>
        <v>41-30-01-19</v>
      </c>
      <c r="E86" t="str">
        <f>VLOOKUP(B86,גיליון2!$A$2:$C$133,3,FALSE)</f>
        <v>פעולות מנהל וארגון</v>
      </c>
      <c r="F86" t="s">
        <v>118</v>
      </c>
      <c r="G86" t="s">
        <v>117</v>
      </c>
      <c r="H86" t="s">
        <v>579</v>
      </c>
      <c r="I86" s="1">
        <v>45166</v>
      </c>
      <c r="J86" s="1">
        <v>45350</v>
      </c>
      <c r="K86" s="14" t="s">
        <v>119</v>
      </c>
      <c r="L86" t="s">
        <v>17</v>
      </c>
      <c r="M86" s="12">
        <v>4954.95</v>
      </c>
      <c r="N86" s="12">
        <v>0</v>
      </c>
      <c r="O86">
        <v>100</v>
      </c>
      <c r="P86" t="s">
        <v>32</v>
      </c>
      <c r="Q86" s="12">
        <v>4954.95</v>
      </c>
      <c r="R86" s="12">
        <v>0</v>
      </c>
      <c r="S86" t="s">
        <v>617</v>
      </c>
    </row>
    <row r="87" spans="1:19" x14ac:dyDescent="0.2">
      <c r="A87">
        <v>83</v>
      </c>
      <c r="B87" s="15" t="s">
        <v>120</v>
      </c>
      <c r="C87" s="17"/>
      <c r="D87" t="str">
        <f>VLOOKUP(B87,גיליון2!$A$2:$C$133,2,FALSE)</f>
        <v>41-30-01-19</v>
      </c>
      <c r="E87" t="str">
        <f>VLOOKUP(B87,גיליון2!$A$2:$C$133,3,FALSE)</f>
        <v>פעולות מנהל וארגון</v>
      </c>
      <c r="F87" t="s">
        <v>122</v>
      </c>
      <c r="G87" t="s">
        <v>121</v>
      </c>
      <c r="H87" t="s">
        <v>568</v>
      </c>
      <c r="I87" s="1">
        <v>45166</v>
      </c>
      <c r="J87" s="1">
        <v>45350</v>
      </c>
      <c r="K87" s="14" t="s">
        <v>123</v>
      </c>
      <c r="L87" t="s">
        <v>17</v>
      </c>
      <c r="M87" s="12">
        <v>1553.76</v>
      </c>
      <c r="N87" s="12">
        <v>0</v>
      </c>
      <c r="O87">
        <v>100</v>
      </c>
      <c r="P87" t="s">
        <v>32</v>
      </c>
      <c r="Q87" s="12">
        <v>1553.76</v>
      </c>
      <c r="R87" s="12">
        <v>0</v>
      </c>
      <c r="S87" t="s">
        <v>617</v>
      </c>
    </row>
    <row r="88" spans="1:19" x14ac:dyDescent="0.2">
      <c r="A88">
        <v>84</v>
      </c>
      <c r="B88" s="15" t="s">
        <v>368</v>
      </c>
      <c r="C88" s="17"/>
      <c r="D88" t="str">
        <f>VLOOKUP(B88,גיליון2!$A$2:$C$133,2,FALSE)</f>
        <v>73-30-01-25</v>
      </c>
      <c r="E88" t="str">
        <f>VLOOKUP(B88,גיליון2!$A$2:$C$133,3,FALSE)</f>
        <v>ייעוץ ופעולות בנושא</v>
      </c>
      <c r="F88" t="s">
        <v>370</v>
      </c>
      <c r="G88" t="s">
        <v>369</v>
      </c>
      <c r="H88" t="s">
        <v>580</v>
      </c>
      <c r="I88" s="1">
        <v>45151</v>
      </c>
      <c r="J88" s="1">
        <v>46022</v>
      </c>
      <c r="K88" s="14" t="s">
        <v>371</v>
      </c>
      <c r="L88" t="s">
        <v>17</v>
      </c>
      <c r="M88" s="12">
        <v>600000.04</v>
      </c>
      <c r="N88" s="12">
        <v>600000.04</v>
      </c>
      <c r="O88">
        <v>0</v>
      </c>
      <c r="P88" t="s">
        <v>18</v>
      </c>
      <c r="Q88" s="12">
        <v>0</v>
      </c>
      <c r="R88" s="12">
        <v>0</v>
      </c>
      <c r="S88" t="s">
        <v>617</v>
      </c>
    </row>
    <row r="89" spans="1:19" x14ac:dyDescent="0.2">
      <c r="A89">
        <v>85</v>
      </c>
      <c r="B89" s="15" t="s">
        <v>372</v>
      </c>
      <c r="C89" s="17"/>
      <c r="D89" t="str">
        <f>VLOOKUP(B89,גיליון2!$A$2:$C$133,2,FALSE)</f>
        <v>73-30-01-12</v>
      </c>
      <c r="E89" t="str">
        <f>VLOOKUP(B89,גיליון2!$A$2:$C$133,3,FALSE)</f>
        <v>מחקרים וסקרים</v>
      </c>
      <c r="F89" t="s">
        <v>374</v>
      </c>
      <c r="G89" t="s">
        <v>373</v>
      </c>
      <c r="H89" t="s">
        <v>578</v>
      </c>
      <c r="I89" s="1">
        <v>45170</v>
      </c>
      <c r="J89" s="1">
        <v>45291</v>
      </c>
      <c r="K89" s="14" t="s">
        <v>375</v>
      </c>
      <c r="L89" t="s">
        <v>17</v>
      </c>
      <c r="M89" s="12">
        <v>11349</v>
      </c>
      <c r="N89" s="12">
        <v>11349</v>
      </c>
      <c r="O89">
        <v>0</v>
      </c>
      <c r="P89" t="s">
        <v>113</v>
      </c>
      <c r="Q89" s="12">
        <v>0</v>
      </c>
      <c r="R89" s="12">
        <v>0</v>
      </c>
      <c r="S89" t="s">
        <v>617</v>
      </c>
    </row>
    <row r="90" spans="1:19" x14ac:dyDescent="0.2">
      <c r="A90">
        <v>87</v>
      </c>
      <c r="B90" s="15" t="s">
        <v>376</v>
      </c>
      <c r="C90" s="17"/>
      <c r="D90" t="str">
        <f>VLOOKUP(B90,גיליון2!$A$2:$C$133,2,FALSE)</f>
        <v>41-30-01-10</v>
      </c>
      <c r="E90" t="str">
        <f>VLOOKUP(B90,גיליון2!$A$2:$C$133,3,FALSE)</f>
        <v>הוצאות תפעול</v>
      </c>
      <c r="F90" t="s">
        <v>379</v>
      </c>
      <c r="G90" t="s">
        <v>377</v>
      </c>
      <c r="H90" t="s">
        <v>581</v>
      </c>
      <c r="I90" s="1">
        <v>45170</v>
      </c>
      <c r="J90" s="1">
        <v>45535</v>
      </c>
      <c r="K90" s="14" t="s">
        <v>380</v>
      </c>
      <c r="L90" t="s">
        <v>17</v>
      </c>
      <c r="M90" s="12">
        <v>50070.15</v>
      </c>
      <c r="N90" s="12">
        <v>50070.15</v>
      </c>
      <c r="O90">
        <v>0</v>
      </c>
      <c r="P90" t="s">
        <v>378</v>
      </c>
      <c r="Q90" s="12">
        <v>0</v>
      </c>
      <c r="R90" s="12">
        <v>0</v>
      </c>
      <c r="S90" t="s">
        <v>617</v>
      </c>
    </row>
    <row r="91" spans="1:19" x14ac:dyDescent="0.2">
      <c r="A91">
        <v>88</v>
      </c>
      <c r="B91" s="15" t="s">
        <v>124</v>
      </c>
      <c r="C91" s="17"/>
      <c r="D91" t="str">
        <f>VLOOKUP(B91,גיליון2!$A$2:$C$133,2,FALSE)</f>
        <v>73-30-01-25</v>
      </c>
      <c r="E91" t="str">
        <f>VLOOKUP(B91,גיליון2!$A$2:$C$133,3,FALSE)</f>
        <v>ייעוץ ופעולות בנושא</v>
      </c>
      <c r="F91" t="s">
        <v>127</v>
      </c>
      <c r="G91" t="s">
        <v>125</v>
      </c>
      <c r="H91" t="s">
        <v>582</v>
      </c>
      <c r="I91" s="1">
        <v>45170</v>
      </c>
      <c r="J91" s="1">
        <v>45535</v>
      </c>
      <c r="K91" s="14" t="s">
        <v>128</v>
      </c>
      <c r="L91" t="s">
        <v>17</v>
      </c>
      <c r="M91" s="12">
        <v>28946.69</v>
      </c>
      <c r="N91" s="12">
        <v>0</v>
      </c>
      <c r="O91">
        <v>100</v>
      </c>
      <c r="P91" t="s">
        <v>126</v>
      </c>
      <c r="Q91" s="12">
        <v>28946.69</v>
      </c>
      <c r="R91" s="12">
        <v>0</v>
      </c>
      <c r="S91" t="s">
        <v>617</v>
      </c>
    </row>
    <row r="92" spans="1:19" x14ac:dyDescent="0.2">
      <c r="A92">
        <v>89</v>
      </c>
      <c r="B92" s="15" t="s">
        <v>19</v>
      </c>
      <c r="C92" s="17"/>
      <c r="D92" t="str">
        <f>VLOOKUP(B92,גיליון2!$A$2:$C$133,2,FALSE)</f>
        <v>41-30-01-19</v>
      </c>
      <c r="E92" t="str">
        <f>VLOOKUP(B92,גיליון2!$A$2:$C$133,3,FALSE)</f>
        <v>פעולות מנהל וארגון</v>
      </c>
      <c r="F92">
        <v>10000035</v>
      </c>
      <c r="G92" t="s">
        <v>20</v>
      </c>
      <c r="H92" t="s">
        <v>539</v>
      </c>
      <c r="I92" s="1">
        <v>45151</v>
      </c>
      <c r="J92" s="1">
        <v>45153</v>
      </c>
      <c r="K92" s="14">
        <v>500101076</v>
      </c>
      <c r="L92" t="s">
        <v>17</v>
      </c>
      <c r="M92" s="12">
        <v>1165</v>
      </c>
      <c r="N92" s="12">
        <v>0</v>
      </c>
      <c r="O92">
        <v>102.75</v>
      </c>
      <c r="P92" t="s">
        <v>21</v>
      </c>
      <c r="Q92" s="12">
        <v>1165</v>
      </c>
      <c r="R92" s="12">
        <v>0</v>
      </c>
      <c r="S92" t="s">
        <v>617</v>
      </c>
    </row>
    <row r="93" spans="1:19" x14ac:dyDescent="0.2">
      <c r="A93">
        <v>90</v>
      </c>
      <c r="B93" s="15" t="s">
        <v>22</v>
      </c>
      <c r="C93" s="17"/>
      <c r="D93" t="str">
        <f>VLOOKUP(B93,גיליון2!$A$2:$C$133,2,FALSE)</f>
        <v>41-30-01-19</v>
      </c>
      <c r="E93" t="str">
        <f>VLOOKUP(B93,גיליון2!$A$2:$C$133,3,FALSE)</f>
        <v>פעולות מנהל וארגון</v>
      </c>
      <c r="F93" t="s">
        <v>24</v>
      </c>
      <c r="G93" t="s">
        <v>23</v>
      </c>
      <c r="H93" t="s">
        <v>539</v>
      </c>
      <c r="I93" s="1">
        <v>45151</v>
      </c>
      <c r="J93" s="1">
        <v>45153</v>
      </c>
      <c r="K93" s="14">
        <v>500107321</v>
      </c>
      <c r="L93" t="s">
        <v>17</v>
      </c>
      <c r="M93" s="12">
        <v>5157.84</v>
      </c>
      <c r="N93" s="12">
        <v>0</v>
      </c>
      <c r="O93">
        <v>100.51</v>
      </c>
      <c r="P93" t="s">
        <v>21</v>
      </c>
      <c r="Q93" s="12">
        <v>5157.84</v>
      </c>
      <c r="R93" s="12">
        <v>0</v>
      </c>
      <c r="S93" t="s">
        <v>617</v>
      </c>
    </row>
    <row r="94" spans="1:19" x14ac:dyDescent="0.2">
      <c r="A94">
        <v>91</v>
      </c>
      <c r="B94" s="15" t="s">
        <v>151</v>
      </c>
      <c r="C94" s="17"/>
      <c r="D94" t="str">
        <f>VLOOKUP(B94,גיליון2!$A$2:$C$133,2,FALSE)</f>
        <v>41-30-01-19</v>
      </c>
      <c r="E94" t="str">
        <f>VLOOKUP(B94,גיליון2!$A$2:$C$133,3,FALSE)</f>
        <v>פעולות מנהל וארגון</v>
      </c>
      <c r="F94" t="s">
        <v>24</v>
      </c>
      <c r="G94" t="s">
        <v>23</v>
      </c>
      <c r="H94" t="s">
        <v>539</v>
      </c>
      <c r="I94" s="1">
        <v>45185</v>
      </c>
      <c r="J94" s="1">
        <v>45192</v>
      </c>
      <c r="K94" s="14">
        <v>500107321</v>
      </c>
      <c r="L94" t="s">
        <v>17</v>
      </c>
      <c r="M94" s="12">
        <v>11945.76</v>
      </c>
      <c r="N94" s="12">
        <v>0</v>
      </c>
      <c r="O94">
        <v>99.08</v>
      </c>
      <c r="P94" t="s">
        <v>21</v>
      </c>
      <c r="Q94" s="12">
        <v>11945.76</v>
      </c>
      <c r="R94" s="12">
        <v>0</v>
      </c>
      <c r="S94" t="s">
        <v>617</v>
      </c>
    </row>
    <row r="95" spans="1:19" x14ac:dyDescent="0.2">
      <c r="A95">
        <v>92</v>
      </c>
      <c r="B95" s="15" t="s">
        <v>157</v>
      </c>
      <c r="C95" s="17"/>
      <c r="D95" t="str">
        <f>VLOOKUP(B95,גיליון2!$A$2:$C$133,2,FALSE)</f>
        <v>41-30-01-19</v>
      </c>
      <c r="E95" t="str">
        <f>VLOOKUP(B95,גיליון2!$A$2:$C$133,3,FALSE)</f>
        <v>פעולות מנהל וארגון</v>
      </c>
      <c r="F95" t="s">
        <v>24</v>
      </c>
      <c r="G95" t="s">
        <v>23</v>
      </c>
      <c r="H95" t="s">
        <v>539</v>
      </c>
      <c r="I95" s="1">
        <v>45172</v>
      </c>
      <c r="J95" s="1">
        <v>45176</v>
      </c>
      <c r="K95" s="14">
        <v>500107321</v>
      </c>
      <c r="L95" t="s">
        <v>17</v>
      </c>
      <c r="M95" s="12">
        <v>8274.1</v>
      </c>
      <c r="N95" s="12">
        <v>0</v>
      </c>
      <c r="O95">
        <v>92.85</v>
      </c>
      <c r="P95" t="s">
        <v>21</v>
      </c>
      <c r="Q95" s="12">
        <v>8274.1</v>
      </c>
      <c r="R95" s="12">
        <v>835.38</v>
      </c>
      <c r="S95" t="s">
        <v>617</v>
      </c>
    </row>
    <row r="96" spans="1:19" x14ac:dyDescent="0.2">
      <c r="A96">
        <v>93</v>
      </c>
      <c r="B96" s="15" t="s">
        <v>381</v>
      </c>
      <c r="C96" s="17"/>
      <c r="D96" t="str">
        <f>VLOOKUP(B96,גיליון2!$A$2:$C$133,2,FALSE)</f>
        <v>41-30-01-20</v>
      </c>
      <c r="E96" t="str">
        <f>VLOOKUP(B96,גיליון2!$A$2:$C$133,3,FALSE)</f>
        <v>הדרכה ורווחה</v>
      </c>
      <c r="F96" t="s">
        <v>383</v>
      </c>
      <c r="G96" t="s">
        <v>382</v>
      </c>
      <c r="H96" t="s">
        <v>583</v>
      </c>
      <c r="I96" s="1">
        <v>45170</v>
      </c>
      <c r="J96" s="1">
        <v>45291</v>
      </c>
      <c r="K96" s="14" t="s">
        <v>384</v>
      </c>
      <c r="L96" t="s">
        <v>17</v>
      </c>
      <c r="M96" s="12">
        <v>321.75</v>
      </c>
      <c r="N96" s="12">
        <v>321.75</v>
      </c>
      <c r="O96">
        <v>0</v>
      </c>
      <c r="P96" t="s">
        <v>55</v>
      </c>
      <c r="Q96" s="12">
        <v>0</v>
      </c>
      <c r="R96" s="12">
        <v>0</v>
      </c>
      <c r="S96" t="s">
        <v>617</v>
      </c>
    </row>
    <row r="97" spans="1:19" x14ac:dyDescent="0.2">
      <c r="A97">
        <v>94</v>
      </c>
      <c r="B97" s="15" t="s">
        <v>385</v>
      </c>
      <c r="C97" s="17"/>
      <c r="D97" t="str">
        <f>VLOOKUP(B97,גיליון2!$A$2:$C$133,2,FALSE)</f>
        <v>41-30-01-20</v>
      </c>
      <c r="E97" t="str">
        <f>VLOOKUP(B97,גיליון2!$A$2:$C$133,3,FALSE)</f>
        <v>הדרכה ורווחה</v>
      </c>
      <c r="F97" t="s">
        <v>226</v>
      </c>
      <c r="G97" t="s">
        <v>225</v>
      </c>
      <c r="H97" t="s">
        <v>584</v>
      </c>
      <c r="I97" s="1">
        <v>45097</v>
      </c>
      <c r="J97" s="1">
        <v>45097</v>
      </c>
      <c r="K97" s="14" t="s">
        <v>227</v>
      </c>
      <c r="L97" t="s">
        <v>17</v>
      </c>
      <c r="M97" s="12">
        <v>200</v>
      </c>
      <c r="N97" s="12">
        <v>200</v>
      </c>
      <c r="O97">
        <v>0</v>
      </c>
      <c r="P97" t="s">
        <v>55</v>
      </c>
      <c r="Q97" s="12">
        <v>0</v>
      </c>
      <c r="R97" s="12">
        <v>0</v>
      </c>
      <c r="S97" t="s">
        <v>617</v>
      </c>
    </row>
    <row r="98" spans="1:19" x14ac:dyDescent="0.2">
      <c r="A98">
        <v>95</v>
      </c>
      <c r="B98" s="15" t="s">
        <v>386</v>
      </c>
      <c r="C98" s="17"/>
      <c r="D98" t="str">
        <f>VLOOKUP(B98,גיליון2!$A$2:$C$133,2,FALSE)</f>
        <v>41-30-01-20</v>
      </c>
      <c r="E98" t="str">
        <f>VLOOKUP(B98,גיליון2!$A$2:$C$133,3,FALSE)</f>
        <v>הדרכה ורווחה</v>
      </c>
      <c r="F98" t="s">
        <v>226</v>
      </c>
      <c r="G98" t="s">
        <v>225</v>
      </c>
      <c r="H98" t="s">
        <v>585</v>
      </c>
      <c r="I98" s="1">
        <v>45200</v>
      </c>
      <c r="J98" s="1">
        <v>45291</v>
      </c>
      <c r="K98" s="14" t="s">
        <v>227</v>
      </c>
      <c r="L98" t="s">
        <v>17</v>
      </c>
      <c r="M98" s="12">
        <v>7344</v>
      </c>
      <c r="N98" s="12">
        <v>7344</v>
      </c>
      <c r="O98">
        <v>0</v>
      </c>
      <c r="P98" t="s">
        <v>55</v>
      </c>
      <c r="Q98" s="12">
        <v>0</v>
      </c>
      <c r="R98" s="12">
        <v>0</v>
      </c>
      <c r="S98" t="s">
        <v>617</v>
      </c>
    </row>
    <row r="99" spans="1:19" x14ac:dyDescent="0.2">
      <c r="A99">
        <v>96</v>
      </c>
      <c r="B99" s="15" t="s">
        <v>387</v>
      </c>
      <c r="C99" s="17"/>
      <c r="D99" t="str">
        <f>VLOOKUP(B99,גיליון2!$A$2:$C$133,2,FALSE)</f>
        <v>41-30-01-20</v>
      </c>
      <c r="E99" t="str">
        <f>VLOOKUP(B99,גיליון2!$A$2:$C$133,3,FALSE)</f>
        <v>הדרכה ורווחה</v>
      </c>
      <c r="F99" t="s">
        <v>226</v>
      </c>
      <c r="G99" t="s">
        <v>225</v>
      </c>
      <c r="H99" t="s">
        <v>586</v>
      </c>
      <c r="I99" s="1">
        <v>45154</v>
      </c>
      <c r="J99" s="1">
        <v>45291</v>
      </c>
      <c r="K99" s="14" t="s">
        <v>227</v>
      </c>
      <c r="L99" t="s">
        <v>17</v>
      </c>
      <c r="M99" s="12">
        <v>5000</v>
      </c>
      <c r="N99" s="12">
        <v>5000</v>
      </c>
      <c r="O99">
        <v>0</v>
      </c>
      <c r="P99" t="s">
        <v>55</v>
      </c>
      <c r="Q99" s="12">
        <v>0</v>
      </c>
      <c r="R99" s="12">
        <v>5789.16</v>
      </c>
      <c r="S99" t="s">
        <v>617</v>
      </c>
    </row>
    <row r="100" spans="1:19" x14ac:dyDescent="0.2">
      <c r="A100">
        <v>97</v>
      </c>
      <c r="B100" s="15" t="s">
        <v>388</v>
      </c>
      <c r="C100" s="17"/>
      <c r="D100" t="str">
        <f>VLOOKUP(B100,גיליון2!$A$2:$C$133,2,FALSE)</f>
        <v>41-30-01-20</v>
      </c>
      <c r="E100" t="str">
        <f>VLOOKUP(B100,גיליון2!$A$2:$C$133,3,FALSE)</f>
        <v>הדרכה ורווחה</v>
      </c>
      <c r="F100" t="s">
        <v>226</v>
      </c>
      <c r="G100" t="s">
        <v>225</v>
      </c>
      <c r="H100" t="s">
        <v>587</v>
      </c>
      <c r="I100" s="1">
        <v>45154</v>
      </c>
      <c r="J100" s="1">
        <v>45291</v>
      </c>
      <c r="K100" s="14" t="s">
        <v>227</v>
      </c>
      <c r="L100" t="s">
        <v>17</v>
      </c>
      <c r="M100" s="12">
        <v>11000</v>
      </c>
      <c r="N100" s="12">
        <v>11000</v>
      </c>
      <c r="O100">
        <v>0</v>
      </c>
      <c r="P100" t="s">
        <v>55</v>
      </c>
      <c r="Q100" s="12">
        <v>0</v>
      </c>
      <c r="R100" s="12">
        <v>0</v>
      </c>
      <c r="S100" t="s">
        <v>617</v>
      </c>
    </row>
    <row r="101" spans="1:19" x14ac:dyDescent="0.2">
      <c r="A101">
        <v>98</v>
      </c>
      <c r="B101" s="15" t="s">
        <v>389</v>
      </c>
      <c r="C101" s="17"/>
      <c r="D101" t="str">
        <f>VLOOKUP(B101,גיליון2!$A$2:$C$133,2,FALSE)</f>
        <v>41-30-01-20</v>
      </c>
      <c r="E101" t="str">
        <f>VLOOKUP(B101,גיליון2!$A$2:$C$133,3,FALSE)</f>
        <v>הדרכה ורווחה</v>
      </c>
      <c r="F101" t="s">
        <v>226</v>
      </c>
      <c r="G101" t="s">
        <v>225</v>
      </c>
      <c r="H101" t="s">
        <v>588</v>
      </c>
      <c r="I101" s="1">
        <v>45200</v>
      </c>
      <c r="J101" s="1">
        <v>45291</v>
      </c>
      <c r="K101" s="14" t="s">
        <v>227</v>
      </c>
      <c r="L101" t="s">
        <v>17</v>
      </c>
      <c r="M101" s="12">
        <v>6000</v>
      </c>
      <c r="N101" s="12">
        <v>6000</v>
      </c>
      <c r="O101">
        <v>0</v>
      </c>
      <c r="P101" t="s">
        <v>55</v>
      </c>
      <c r="Q101" s="12">
        <v>0</v>
      </c>
      <c r="R101" s="12">
        <v>0</v>
      </c>
      <c r="S101" t="s">
        <v>617</v>
      </c>
    </row>
    <row r="102" spans="1:19" x14ac:dyDescent="0.2">
      <c r="A102">
        <v>99</v>
      </c>
      <c r="B102" s="15" t="s">
        <v>390</v>
      </c>
      <c r="C102" s="17"/>
      <c r="D102" t="str">
        <f>VLOOKUP(B102,גיליון2!$A$2:$C$133,2,FALSE)</f>
        <v>41-30-01-20</v>
      </c>
      <c r="E102" t="str">
        <f>VLOOKUP(B102,גיליון2!$A$2:$C$133,3,FALSE)</f>
        <v>הדרכה ורווחה</v>
      </c>
      <c r="F102" t="s">
        <v>226</v>
      </c>
      <c r="G102" t="s">
        <v>225</v>
      </c>
      <c r="H102" t="s">
        <v>589</v>
      </c>
      <c r="I102" s="1">
        <v>45231</v>
      </c>
      <c r="J102" s="1">
        <v>45291</v>
      </c>
      <c r="K102" s="14" t="s">
        <v>227</v>
      </c>
      <c r="L102" t="s">
        <v>17</v>
      </c>
      <c r="M102" s="12">
        <v>2300</v>
      </c>
      <c r="N102" s="12">
        <v>2300</v>
      </c>
      <c r="O102">
        <v>0</v>
      </c>
      <c r="P102" t="s">
        <v>55</v>
      </c>
      <c r="Q102" s="12">
        <v>0</v>
      </c>
      <c r="R102" s="12">
        <v>0</v>
      </c>
      <c r="S102" t="s">
        <v>617</v>
      </c>
    </row>
    <row r="103" spans="1:19" x14ac:dyDescent="0.2">
      <c r="A103">
        <v>100</v>
      </c>
      <c r="B103" s="15" t="s">
        <v>391</v>
      </c>
      <c r="C103" s="17"/>
      <c r="D103" t="str">
        <f>VLOOKUP(B103,גיליון2!$A$2:$C$133,2,FALSE)</f>
        <v>41-30-01-19</v>
      </c>
      <c r="E103" t="str">
        <f>VLOOKUP(B103,גיליון2!$A$2:$C$133,3,FALSE)</f>
        <v>פעולות מנהל וארגון</v>
      </c>
      <c r="F103" t="s">
        <v>24</v>
      </c>
      <c r="G103" t="s">
        <v>23</v>
      </c>
      <c r="H103" t="s">
        <v>539</v>
      </c>
      <c r="I103" s="1">
        <v>45268</v>
      </c>
      <c r="J103" s="1">
        <v>45271</v>
      </c>
      <c r="K103" s="14">
        <v>500107321</v>
      </c>
      <c r="L103" t="s">
        <v>17</v>
      </c>
      <c r="M103" s="12">
        <v>9647.9</v>
      </c>
      <c r="N103" s="12">
        <v>9647.9</v>
      </c>
      <c r="O103">
        <v>0</v>
      </c>
      <c r="P103" t="s">
        <v>21</v>
      </c>
      <c r="Q103" s="12">
        <v>0</v>
      </c>
      <c r="R103" s="12">
        <v>0</v>
      </c>
      <c r="S103" t="s">
        <v>617</v>
      </c>
    </row>
    <row r="104" spans="1:19" x14ac:dyDescent="0.2">
      <c r="A104">
        <v>101</v>
      </c>
      <c r="B104" s="15" t="s">
        <v>392</v>
      </c>
      <c r="C104" s="17"/>
      <c r="D104" t="str">
        <f>VLOOKUP(B104,גיליון2!$A$2:$C$133,2,FALSE)</f>
        <v>41-30-01-19</v>
      </c>
      <c r="E104" t="str">
        <f>VLOOKUP(B104,גיליון2!$A$2:$C$133,3,FALSE)</f>
        <v>פעולות מנהל וארגון</v>
      </c>
      <c r="F104" t="s">
        <v>24</v>
      </c>
      <c r="G104" t="s">
        <v>23</v>
      </c>
      <c r="H104" t="s">
        <v>539</v>
      </c>
      <c r="I104" s="1">
        <v>45260</v>
      </c>
      <c r="J104" s="1">
        <v>45263</v>
      </c>
      <c r="K104" s="14">
        <v>500107321</v>
      </c>
      <c r="L104" t="s">
        <v>17</v>
      </c>
      <c r="M104" s="12">
        <v>2442.77</v>
      </c>
      <c r="N104" s="12">
        <v>2442.77</v>
      </c>
      <c r="O104">
        <v>0</v>
      </c>
      <c r="P104" t="s">
        <v>21</v>
      </c>
      <c r="Q104" s="12">
        <v>0</v>
      </c>
      <c r="R104" s="12">
        <v>0</v>
      </c>
      <c r="S104" t="s">
        <v>617</v>
      </c>
    </row>
    <row r="105" spans="1:19" x14ac:dyDescent="0.2">
      <c r="A105">
        <v>102</v>
      </c>
      <c r="B105" s="15" t="s">
        <v>129</v>
      </c>
      <c r="C105" s="17"/>
      <c r="D105" t="str">
        <f>VLOOKUP(B105,גיליון2!$A$2:$C$133,2,FALSE)</f>
        <v>41-30-01-20</v>
      </c>
      <c r="E105" t="str">
        <f>VLOOKUP(B105,גיליון2!$A$2:$C$133,3,FALSE)</f>
        <v>הדרכה ורווחה</v>
      </c>
      <c r="F105" t="s">
        <v>131</v>
      </c>
      <c r="G105" t="s">
        <v>130</v>
      </c>
      <c r="H105" t="s">
        <v>590</v>
      </c>
      <c r="I105" s="1">
        <v>45141</v>
      </c>
      <c r="J105" s="1">
        <v>45141</v>
      </c>
      <c r="K105" s="14">
        <v>50225069</v>
      </c>
      <c r="L105" t="s">
        <v>17</v>
      </c>
      <c r="M105" s="12">
        <v>587.34</v>
      </c>
      <c r="N105" s="12">
        <v>0</v>
      </c>
      <c r="O105">
        <v>100</v>
      </c>
      <c r="P105" t="s">
        <v>55</v>
      </c>
      <c r="Q105" s="12">
        <v>587.34</v>
      </c>
      <c r="R105" s="12">
        <v>0</v>
      </c>
      <c r="S105" t="s">
        <v>617</v>
      </c>
    </row>
    <row r="106" spans="1:19" x14ac:dyDescent="0.2">
      <c r="A106">
        <v>103</v>
      </c>
      <c r="B106" s="15" t="s">
        <v>132</v>
      </c>
      <c r="C106" s="17"/>
      <c r="D106" t="str">
        <f>VLOOKUP(B106,גיליון2!$A$2:$C$133,2,FALSE)</f>
        <v>41-30-01-20</v>
      </c>
      <c r="E106" t="str">
        <f>VLOOKUP(B106,גיליון2!$A$2:$C$133,3,FALSE)</f>
        <v>הדרכה ורווחה</v>
      </c>
      <c r="F106" t="s">
        <v>134</v>
      </c>
      <c r="G106" t="s">
        <v>133</v>
      </c>
      <c r="H106" t="s">
        <v>531</v>
      </c>
      <c r="I106" s="1">
        <v>45138</v>
      </c>
      <c r="J106" s="1">
        <v>45138</v>
      </c>
      <c r="K106" s="14" t="s">
        <v>135</v>
      </c>
      <c r="L106" t="s">
        <v>17</v>
      </c>
      <c r="M106" s="12">
        <v>474</v>
      </c>
      <c r="N106" s="12">
        <v>0</v>
      </c>
      <c r="O106">
        <v>100</v>
      </c>
      <c r="P106" t="s">
        <v>55</v>
      </c>
      <c r="Q106" s="12">
        <v>474</v>
      </c>
      <c r="R106" s="12">
        <v>0</v>
      </c>
      <c r="S106" t="s">
        <v>617</v>
      </c>
    </row>
    <row r="107" spans="1:19" x14ac:dyDescent="0.2">
      <c r="A107">
        <v>104</v>
      </c>
      <c r="B107" s="15" t="s">
        <v>136</v>
      </c>
      <c r="C107" s="17"/>
      <c r="D107" t="str">
        <f>VLOOKUP(B107,גיליון2!$A$2:$C$133,2,FALSE)</f>
        <v>73-30-01-03</v>
      </c>
      <c r="E107" t="str">
        <f>VLOOKUP(B107,גיליון2!$A$2:$C$133,3,FALSE)</f>
        <v>איכות מים- ניטור</v>
      </c>
      <c r="F107" t="s">
        <v>138</v>
      </c>
      <c r="G107" t="s">
        <v>137</v>
      </c>
      <c r="H107" t="s">
        <v>591</v>
      </c>
      <c r="I107" s="1">
        <v>45180</v>
      </c>
      <c r="J107" s="1">
        <v>45180</v>
      </c>
      <c r="K107" s="14" t="s">
        <v>139</v>
      </c>
      <c r="L107" t="s">
        <v>17</v>
      </c>
      <c r="M107" s="12">
        <v>3531.01</v>
      </c>
      <c r="N107" s="12">
        <v>0</v>
      </c>
      <c r="O107">
        <v>100</v>
      </c>
      <c r="P107" t="s">
        <v>67</v>
      </c>
      <c r="Q107" s="12">
        <v>3531.01</v>
      </c>
      <c r="R107" s="12">
        <v>0</v>
      </c>
      <c r="S107" t="s">
        <v>617</v>
      </c>
    </row>
    <row r="108" spans="1:19" x14ac:dyDescent="0.2">
      <c r="A108">
        <v>105</v>
      </c>
      <c r="B108" s="15" t="s">
        <v>158</v>
      </c>
      <c r="C108" s="17"/>
      <c r="D108" t="str">
        <f>VLOOKUP(B108,גיליון2!$A$2:$C$133,2,FALSE)</f>
        <v>73-30-01-05</v>
      </c>
      <c r="E108" t="str">
        <f>VLOOKUP(B108,גיליון2!$A$2:$C$133,3,FALSE)</f>
        <v>פיתוח ותחזוקת מערכות</v>
      </c>
      <c r="F108" t="s">
        <v>161</v>
      </c>
      <c r="G108" t="s">
        <v>159</v>
      </c>
      <c r="H108" t="s">
        <v>160</v>
      </c>
      <c r="I108" s="1">
        <v>45292</v>
      </c>
      <c r="J108" s="1">
        <v>45435</v>
      </c>
      <c r="K108" s="14" t="s">
        <v>162</v>
      </c>
      <c r="L108" t="s">
        <v>17</v>
      </c>
      <c r="M108" s="12">
        <v>119225.44</v>
      </c>
      <c r="N108" s="12">
        <v>0</v>
      </c>
      <c r="O108">
        <v>91.68</v>
      </c>
      <c r="P108" t="s">
        <v>14</v>
      </c>
      <c r="Q108" s="12">
        <v>119225.44</v>
      </c>
      <c r="R108" s="12">
        <v>0</v>
      </c>
      <c r="S108" t="s">
        <v>617</v>
      </c>
    </row>
    <row r="109" spans="1:19" x14ac:dyDescent="0.2">
      <c r="A109">
        <v>106</v>
      </c>
      <c r="B109" s="15" t="s">
        <v>393</v>
      </c>
      <c r="C109" s="17"/>
      <c r="D109" t="str">
        <f>VLOOKUP(B109,גיליון2!$A$2:$C$133,2,FALSE)</f>
        <v>73-30-01-05</v>
      </c>
      <c r="E109" t="str">
        <f>VLOOKUP(B109,גיליון2!$A$2:$C$133,3,FALSE)</f>
        <v>פיתוח ותחזוקת מערכות</v>
      </c>
      <c r="F109" t="s">
        <v>219</v>
      </c>
      <c r="G109" t="s">
        <v>217</v>
      </c>
      <c r="H109" t="s">
        <v>394</v>
      </c>
      <c r="I109" s="1">
        <v>45174</v>
      </c>
      <c r="J109" s="1">
        <v>46111</v>
      </c>
      <c r="K109" s="14" t="s">
        <v>220</v>
      </c>
      <c r="L109" t="s">
        <v>17</v>
      </c>
      <c r="M109" s="12">
        <v>5654.61</v>
      </c>
      <c r="N109" s="12">
        <v>5654.61</v>
      </c>
      <c r="O109">
        <v>0</v>
      </c>
      <c r="P109" t="s">
        <v>14</v>
      </c>
      <c r="Q109" s="12">
        <v>0</v>
      </c>
      <c r="R109" s="12">
        <v>0</v>
      </c>
      <c r="S109" t="s">
        <v>617</v>
      </c>
    </row>
    <row r="110" spans="1:19" x14ac:dyDescent="0.2">
      <c r="A110">
        <v>107</v>
      </c>
      <c r="B110" s="15" t="s">
        <v>395</v>
      </c>
      <c r="C110" s="17"/>
      <c r="D110" t="str">
        <f>VLOOKUP(B110,גיליון2!$A$2:$C$133,2,FALSE)</f>
        <v>41-30-01-10</v>
      </c>
      <c r="E110" t="str">
        <f>VLOOKUP(B110,גיליון2!$A$2:$C$133,3,FALSE)</f>
        <v>הוצאות תפעול</v>
      </c>
      <c r="F110" t="s">
        <v>397</v>
      </c>
      <c r="G110" t="s">
        <v>396</v>
      </c>
      <c r="H110" t="s">
        <v>592</v>
      </c>
      <c r="I110" s="1">
        <v>45175</v>
      </c>
      <c r="J110" s="1">
        <v>45291</v>
      </c>
      <c r="K110" s="14" t="s">
        <v>398</v>
      </c>
      <c r="L110" t="s">
        <v>17</v>
      </c>
      <c r="M110" s="12">
        <v>3817.17</v>
      </c>
      <c r="N110" s="12">
        <v>3817.17</v>
      </c>
      <c r="O110">
        <v>0</v>
      </c>
      <c r="P110" t="s">
        <v>32</v>
      </c>
      <c r="Q110" s="12">
        <v>0</v>
      </c>
      <c r="R110" s="12">
        <v>0</v>
      </c>
      <c r="S110" t="s">
        <v>617</v>
      </c>
    </row>
    <row r="111" spans="1:19" x14ac:dyDescent="0.2">
      <c r="A111">
        <v>108</v>
      </c>
      <c r="B111" s="15" t="s">
        <v>399</v>
      </c>
      <c r="C111" s="17"/>
      <c r="D111" t="str">
        <f>VLOOKUP(B111,גיליון2!$A$2:$C$133,2,FALSE)</f>
        <v>73-30-01-03</v>
      </c>
      <c r="E111" t="str">
        <f>VLOOKUP(B111,גיליון2!$A$2:$C$133,3,FALSE)</f>
        <v>איכות מים- ניטור</v>
      </c>
      <c r="F111" t="s">
        <v>401</v>
      </c>
      <c r="G111" t="s">
        <v>400</v>
      </c>
      <c r="H111" t="s">
        <v>593</v>
      </c>
      <c r="I111" s="1">
        <v>45148</v>
      </c>
      <c r="J111" s="1">
        <v>45513</v>
      </c>
      <c r="K111" s="14" t="s">
        <v>402</v>
      </c>
      <c r="L111" t="s">
        <v>17</v>
      </c>
      <c r="M111" s="12">
        <v>23550.93</v>
      </c>
      <c r="N111" s="12">
        <v>23550.93</v>
      </c>
      <c r="O111">
        <v>0</v>
      </c>
      <c r="P111" t="s">
        <v>67</v>
      </c>
      <c r="Q111" s="12">
        <v>0</v>
      </c>
      <c r="R111" s="12">
        <v>0</v>
      </c>
      <c r="S111" t="s">
        <v>617</v>
      </c>
    </row>
    <row r="112" spans="1:19" x14ac:dyDescent="0.2">
      <c r="A112">
        <v>109</v>
      </c>
      <c r="B112" s="15" t="s">
        <v>403</v>
      </c>
      <c r="C112" s="17"/>
      <c r="D112" t="str">
        <f>VLOOKUP(B112,גיליון2!$A$2:$C$133,2,FALSE)</f>
        <v>41-30-01-20</v>
      </c>
      <c r="E112" t="str">
        <f>VLOOKUP(B112,גיליון2!$A$2:$C$133,3,FALSE)</f>
        <v>הדרכה ורווחה</v>
      </c>
      <c r="F112" t="s">
        <v>405</v>
      </c>
      <c r="G112" t="s">
        <v>404</v>
      </c>
      <c r="H112" t="s">
        <v>531</v>
      </c>
      <c r="I112" s="1">
        <v>45161</v>
      </c>
      <c r="J112" s="1">
        <v>45161</v>
      </c>
      <c r="K112" s="14" t="s">
        <v>406</v>
      </c>
      <c r="L112" t="s">
        <v>17</v>
      </c>
      <c r="M112" s="12">
        <v>474</v>
      </c>
      <c r="N112" s="12">
        <v>474</v>
      </c>
      <c r="O112">
        <v>0</v>
      </c>
      <c r="P112" t="s">
        <v>55</v>
      </c>
      <c r="Q112" s="12">
        <v>0</v>
      </c>
      <c r="R112" s="12">
        <v>0</v>
      </c>
      <c r="S112" t="s">
        <v>617</v>
      </c>
    </row>
    <row r="113" spans="1:19" x14ac:dyDescent="0.2">
      <c r="A113">
        <v>110</v>
      </c>
      <c r="B113" s="15" t="s">
        <v>407</v>
      </c>
      <c r="C113" s="17"/>
      <c r="D113" t="str">
        <f>VLOOKUP(B113,גיליון2!$A$2:$C$133,2,FALSE)</f>
        <v>73-30-01-05</v>
      </c>
      <c r="E113" t="str">
        <f>VLOOKUP(B113,גיליון2!$A$2:$C$133,3,FALSE)</f>
        <v>פיתוח ותחזוקת מערכות</v>
      </c>
      <c r="F113" t="s">
        <v>409</v>
      </c>
      <c r="G113" t="s">
        <v>408</v>
      </c>
      <c r="H113" t="s">
        <v>594</v>
      </c>
      <c r="I113" s="1">
        <v>45292</v>
      </c>
      <c r="J113" s="1">
        <v>45657</v>
      </c>
      <c r="K113" s="14" t="s">
        <v>410</v>
      </c>
      <c r="L113" t="s">
        <v>17</v>
      </c>
      <c r="M113" s="12">
        <v>395659.5</v>
      </c>
      <c r="N113" s="12">
        <v>395659.5</v>
      </c>
      <c r="O113">
        <v>0</v>
      </c>
      <c r="P113" t="s">
        <v>14</v>
      </c>
      <c r="Q113" s="12">
        <v>0</v>
      </c>
      <c r="R113" s="12">
        <v>0</v>
      </c>
      <c r="S113" t="s">
        <v>617</v>
      </c>
    </row>
    <row r="114" spans="1:19" x14ac:dyDescent="0.2">
      <c r="A114">
        <v>111</v>
      </c>
      <c r="B114" s="15" t="s">
        <v>140</v>
      </c>
      <c r="C114" s="17"/>
      <c r="D114" t="str">
        <f>VLOOKUP(B114,גיליון2!$A$2:$C$133,2,FALSE)</f>
        <v>41-30-01-19</v>
      </c>
      <c r="E114" t="str">
        <f>VLOOKUP(B114,גיליון2!$A$2:$C$133,3,FALSE)</f>
        <v>פעולות מנהל וארגון</v>
      </c>
      <c r="F114" t="s">
        <v>142</v>
      </c>
      <c r="G114" t="s">
        <v>141</v>
      </c>
      <c r="H114" t="s">
        <v>595</v>
      </c>
      <c r="I114" s="1">
        <v>45180</v>
      </c>
      <c r="J114" s="1">
        <v>45189</v>
      </c>
      <c r="K114" s="14" t="s">
        <v>143</v>
      </c>
      <c r="L114" t="s">
        <v>17</v>
      </c>
      <c r="M114" s="12">
        <v>4943.25</v>
      </c>
      <c r="N114" s="12">
        <v>0</v>
      </c>
      <c r="O114">
        <v>100</v>
      </c>
      <c r="P114" t="s">
        <v>32</v>
      </c>
      <c r="Q114" s="12">
        <v>4943.25</v>
      </c>
      <c r="R114" s="12">
        <v>0</v>
      </c>
      <c r="S114" t="s">
        <v>617</v>
      </c>
    </row>
    <row r="115" spans="1:19" x14ac:dyDescent="0.2">
      <c r="A115">
        <v>112</v>
      </c>
      <c r="B115" s="15" t="s">
        <v>411</v>
      </c>
      <c r="C115" s="17"/>
      <c r="D115" t="str">
        <f>VLOOKUP(B115,גיליון2!$A$2:$C$133,2,FALSE)</f>
        <v>41-30-01-10</v>
      </c>
      <c r="E115" t="str">
        <f>VLOOKUP(B115,גיליון2!$A$2:$C$133,3,FALSE)</f>
        <v>הוצאות תפעול</v>
      </c>
      <c r="F115" t="s">
        <v>414</v>
      </c>
      <c r="G115" t="s">
        <v>412</v>
      </c>
      <c r="H115" t="s">
        <v>413</v>
      </c>
      <c r="I115" s="1">
        <v>45180</v>
      </c>
      <c r="J115" s="1">
        <v>45291</v>
      </c>
      <c r="K115" s="14" t="s">
        <v>415</v>
      </c>
      <c r="L115" t="s">
        <v>17</v>
      </c>
      <c r="M115" s="12">
        <v>1170</v>
      </c>
      <c r="N115" s="12">
        <v>1170</v>
      </c>
      <c r="O115">
        <v>0</v>
      </c>
      <c r="P115" t="s">
        <v>32</v>
      </c>
      <c r="Q115" s="12">
        <v>0</v>
      </c>
      <c r="R115" s="12">
        <v>0</v>
      </c>
      <c r="S115" t="s">
        <v>617</v>
      </c>
    </row>
    <row r="116" spans="1:19" x14ac:dyDescent="0.2">
      <c r="A116">
        <v>113</v>
      </c>
      <c r="B116" s="15" t="s">
        <v>416</v>
      </c>
      <c r="C116" s="17"/>
      <c r="D116" t="str">
        <f>VLOOKUP(B116,גיליון2!$A$2:$C$133,2,FALSE)</f>
        <v>73-30-01-05</v>
      </c>
      <c r="E116" t="str">
        <f>VLOOKUP(B116,גיליון2!$A$2:$C$133,3,FALSE)</f>
        <v>פיתוח ותחזוקת מערכות</v>
      </c>
      <c r="F116" t="s">
        <v>418</v>
      </c>
      <c r="G116" t="s">
        <v>417</v>
      </c>
      <c r="H116" t="s">
        <v>596</v>
      </c>
      <c r="I116" s="1">
        <v>45292</v>
      </c>
      <c r="J116" s="1">
        <v>45657</v>
      </c>
      <c r="K116" s="14" t="s">
        <v>419</v>
      </c>
      <c r="L116" t="s">
        <v>17</v>
      </c>
      <c r="M116" s="12">
        <v>30673.89</v>
      </c>
      <c r="N116" s="12">
        <v>30673.89</v>
      </c>
      <c r="O116">
        <v>0</v>
      </c>
      <c r="P116" t="s">
        <v>14</v>
      </c>
      <c r="Q116" s="12">
        <v>0</v>
      </c>
      <c r="R116" s="12">
        <v>0</v>
      </c>
      <c r="S116" t="s">
        <v>617</v>
      </c>
    </row>
    <row r="117" spans="1:19" x14ac:dyDescent="0.2">
      <c r="A117">
        <v>114</v>
      </c>
      <c r="B117" s="15" t="s">
        <v>420</v>
      </c>
      <c r="C117" s="17"/>
      <c r="D117" t="str">
        <f>VLOOKUP(B117,גיליון2!$A$2:$C$133,2,FALSE)</f>
        <v>73-30-01-05</v>
      </c>
      <c r="E117" t="str">
        <f>VLOOKUP(B117,גיליון2!$A$2:$C$133,3,FALSE)</f>
        <v>פיתוח ותחזוקת מערכות</v>
      </c>
      <c r="F117" t="s">
        <v>422</v>
      </c>
      <c r="G117" t="s">
        <v>421</v>
      </c>
      <c r="H117" t="s">
        <v>597</v>
      </c>
      <c r="I117" s="1">
        <v>45181</v>
      </c>
      <c r="J117" s="1">
        <v>45547</v>
      </c>
      <c r="K117" s="14" t="s">
        <v>423</v>
      </c>
      <c r="L117" t="s">
        <v>17</v>
      </c>
      <c r="M117" s="12">
        <v>7559.98</v>
      </c>
      <c r="N117" s="12">
        <v>7559.98</v>
      </c>
      <c r="O117">
        <v>0</v>
      </c>
      <c r="P117" t="s">
        <v>14</v>
      </c>
      <c r="Q117" s="12">
        <v>0</v>
      </c>
      <c r="R117" s="12">
        <v>0</v>
      </c>
      <c r="S117" t="s">
        <v>617</v>
      </c>
    </row>
    <row r="118" spans="1:19" x14ac:dyDescent="0.2">
      <c r="A118">
        <v>115</v>
      </c>
      <c r="B118" s="15" t="s">
        <v>424</v>
      </c>
      <c r="C118" s="17"/>
      <c r="D118" t="str">
        <f>VLOOKUP(B118,גיליון2!$A$2:$C$133,2,FALSE)</f>
        <v>73-30-01-05</v>
      </c>
      <c r="E118" t="str">
        <f>VLOOKUP(B118,גיליון2!$A$2:$C$133,3,FALSE)</f>
        <v>פיתוח ותחזוקת מערכות</v>
      </c>
      <c r="F118" t="s">
        <v>426</v>
      </c>
      <c r="G118" t="s">
        <v>425</v>
      </c>
      <c r="H118" t="s">
        <v>598</v>
      </c>
      <c r="I118" s="1">
        <v>45182</v>
      </c>
      <c r="J118" s="1">
        <v>45291</v>
      </c>
      <c r="K118" s="14" t="s">
        <v>427</v>
      </c>
      <c r="L118" t="s">
        <v>17</v>
      </c>
      <c r="M118" s="12">
        <v>238837.49</v>
      </c>
      <c r="N118" s="12">
        <v>238837.49</v>
      </c>
      <c r="O118">
        <v>0</v>
      </c>
      <c r="P118" t="s">
        <v>14</v>
      </c>
      <c r="Q118" s="12">
        <v>0</v>
      </c>
      <c r="R118" s="12">
        <v>0</v>
      </c>
      <c r="S118" t="s">
        <v>617</v>
      </c>
    </row>
    <row r="119" spans="1:19" x14ac:dyDescent="0.2">
      <c r="A119">
        <v>116</v>
      </c>
      <c r="B119" s="15" t="s">
        <v>428</v>
      </c>
      <c r="C119" s="17"/>
      <c r="D119" t="str">
        <f>VLOOKUP(B119,גיליון2!$A$2:$C$133,2,FALSE)</f>
        <v>73-30-01-05</v>
      </c>
      <c r="E119" t="str">
        <f>VLOOKUP(B119,גיליון2!$A$2:$C$133,3,FALSE)</f>
        <v>פיתוח ותחזוקת מערכות</v>
      </c>
      <c r="F119" t="s">
        <v>430</v>
      </c>
      <c r="G119" t="s">
        <v>429</v>
      </c>
      <c r="H119" t="s">
        <v>599</v>
      </c>
      <c r="I119" s="1">
        <v>45183</v>
      </c>
      <c r="J119" s="1">
        <v>45291</v>
      </c>
      <c r="K119" s="14" t="s">
        <v>431</v>
      </c>
      <c r="L119" t="s">
        <v>17</v>
      </c>
      <c r="M119" s="12">
        <v>101543.18</v>
      </c>
      <c r="N119" s="12">
        <v>101543.18</v>
      </c>
      <c r="O119">
        <v>0</v>
      </c>
      <c r="P119" t="s">
        <v>14</v>
      </c>
      <c r="Q119" s="12">
        <v>0</v>
      </c>
      <c r="R119" s="12">
        <v>0</v>
      </c>
      <c r="S119" t="s">
        <v>617</v>
      </c>
    </row>
    <row r="120" spans="1:19" x14ac:dyDescent="0.2">
      <c r="A120">
        <v>117</v>
      </c>
      <c r="B120" s="15" t="s">
        <v>432</v>
      </c>
      <c r="C120" s="17"/>
      <c r="D120" t="str">
        <f>VLOOKUP(B120,גיליון2!$A$2:$C$133,2,FALSE)</f>
        <v>73-30-01-05</v>
      </c>
      <c r="E120" t="str">
        <f>VLOOKUP(B120,גיליון2!$A$2:$C$133,3,FALSE)</f>
        <v>פיתוח ותחזוקת מערכות</v>
      </c>
      <c r="F120" t="s">
        <v>434</v>
      </c>
      <c r="G120" t="s">
        <v>433</v>
      </c>
      <c r="H120" t="s">
        <v>600</v>
      </c>
      <c r="I120" s="1">
        <v>45183</v>
      </c>
      <c r="J120" s="1">
        <v>45189</v>
      </c>
      <c r="K120" s="14" t="s">
        <v>435</v>
      </c>
      <c r="L120" t="s">
        <v>17</v>
      </c>
      <c r="M120" s="12">
        <v>766.94</v>
      </c>
      <c r="N120" s="12">
        <v>766.94</v>
      </c>
      <c r="O120">
        <v>0</v>
      </c>
      <c r="P120" t="s">
        <v>14</v>
      </c>
      <c r="Q120" s="12">
        <v>0</v>
      </c>
      <c r="R120" s="12">
        <v>0</v>
      </c>
      <c r="S120" t="s">
        <v>617</v>
      </c>
    </row>
    <row r="121" spans="1:19" x14ac:dyDescent="0.2">
      <c r="A121">
        <v>118</v>
      </c>
      <c r="B121" s="15" t="s">
        <v>436</v>
      </c>
      <c r="C121" s="17"/>
      <c r="D121" t="str">
        <f>VLOOKUP(B121,גיליון2!$A$2:$C$133,2,FALSE)</f>
        <v>73-30-01-05</v>
      </c>
      <c r="E121" t="str">
        <f>VLOOKUP(B121,גיליון2!$A$2:$C$133,3,FALSE)</f>
        <v>פיתוח ותחזוקת מערכות</v>
      </c>
      <c r="F121" t="s">
        <v>438</v>
      </c>
      <c r="G121" t="s">
        <v>437</v>
      </c>
      <c r="H121" t="s">
        <v>602</v>
      </c>
      <c r="I121" s="1">
        <v>45183</v>
      </c>
      <c r="J121" s="1">
        <v>46059</v>
      </c>
      <c r="K121" s="14" t="s">
        <v>439</v>
      </c>
      <c r="L121" t="s">
        <v>17</v>
      </c>
      <c r="M121" s="12">
        <v>2923.81</v>
      </c>
      <c r="N121" s="12">
        <v>2923.81</v>
      </c>
      <c r="O121">
        <v>0</v>
      </c>
      <c r="P121" t="s">
        <v>14</v>
      </c>
      <c r="Q121" s="12">
        <v>0</v>
      </c>
      <c r="R121" s="12">
        <v>0</v>
      </c>
      <c r="S121" t="s">
        <v>617</v>
      </c>
    </row>
    <row r="122" spans="1:19" x14ac:dyDescent="0.2">
      <c r="A122">
        <v>120</v>
      </c>
      <c r="B122" s="15" t="s">
        <v>444</v>
      </c>
      <c r="C122" s="17"/>
      <c r="D122" t="str">
        <f>VLOOKUP(B122,גיליון2!$A$2:$C$133,2,FALSE)</f>
        <v>73-30-01-25</v>
      </c>
      <c r="E122" t="str">
        <f>VLOOKUP(B122,גיליון2!$A$2:$C$133,3,FALSE)</f>
        <v>ייעוץ ופעולות בנושא</v>
      </c>
      <c r="F122" t="s">
        <v>442</v>
      </c>
      <c r="G122" t="s">
        <v>441</v>
      </c>
      <c r="H122" t="s">
        <v>603</v>
      </c>
      <c r="I122" s="1">
        <v>45187</v>
      </c>
      <c r="J122" s="1">
        <v>45552</v>
      </c>
      <c r="K122" s="14" t="s">
        <v>443</v>
      </c>
      <c r="L122" t="s">
        <v>17</v>
      </c>
      <c r="M122" s="12">
        <v>536000</v>
      </c>
      <c r="N122" s="12">
        <v>536000</v>
      </c>
      <c r="O122">
        <v>0</v>
      </c>
      <c r="P122" t="s">
        <v>126</v>
      </c>
      <c r="Q122" s="12">
        <v>0</v>
      </c>
      <c r="R122" s="12">
        <v>0</v>
      </c>
      <c r="S122" t="s">
        <v>617</v>
      </c>
    </row>
    <row r="123" spans="1:19" x14ac:dyDescent="0.2">
      <c r="A123">
        <v>121</v>
      </c>
      <c r="B123" s="15" t="s">
        <v>205</v>
      </c>
      <c r="C123" s="17"/>
      <c r="D123" t="str">
        <f>VLOOKUP(B123,גיליון2!$A$2:$C$133,2,FALSE)</f>
        <v>41-30-01-19</v>
      </c>
      <c r="E123" t="str">
        <f>VLOOKUP(B123,גיליון2!$A$2:$C$133,3,FALSE)</f>
        <v>פעולות מנהל וארגון</v>
      </c>
      <c r="F123" t="s">
        <v>207</v>
      </c>
      <c r="G123" t="s">
        <v>206</v>
      </c>
      <c r="H123" t="s">
        <v>601</v>
      </c>
      <c r="I123" s="1">
        <v>45187</v>
      </c>
      <c r="J123" s="1">
        <v>45553</v>
      </c>
      <c r="K123" s="14" t="s">
        <v>208</v>
      </c>
      <c r="L123" t="s">
        <v>17</v>
      </c>
      <c r="M123" s="12">
        <v>30000.01</v>
      </c>
      <c r="N123" s="12">
        <v>28725.18</v>
      </c>
      <c r="O123">
        <v>4.25</v>
      </c>
      <c r="P123" t="s">
        <v>32</v>
      </c>
      <c r="Q123" s="12">
        <v>1274.83</v>
      </c>
      <c r="R123" s="12">
        <v>0</v>
      </c>
      <c r="S123" t="s">
        <v>617</v>
      </c>
    </row>
    <row r="124" spans="1:19" x14ac:dyDescent="0.2">
      <c r="A124">
        <v>122</v>
      </c>
      <c r="B124" s="15" t="s">
        <v>445</v>
      </c>
      <c r="C124" s="17"/>
      <c r="D124" t="str">
        <f>VLOOKUP(B124,גיליון2!$A$2:$C$133,2,FALSE)</f>
        <v>73-30-01-03</v>
      </c>
      <c r="E124" t="str">
        <f>VLOOKUP(B124,גיליון2!$A$2:$C$133,3,FALSE)</f>
        <v>איכות מים- ניטור</v>
      </c>
      <c r="F124" t="s">
        <v>447</v>
      </c>
      <c r="G124" t="s">
        <v>446</v>
      </c>
      <c r="H124" t="s">
        <v>604</v>
      </c>
      <c r="I124" s="1">
        <v>45200</v>
      </c>
      <c r="J124" s="1">
        <v>45565</v>
      </c>
      <c r="K124" s="14" t="s">
        <v>448</v>
      </c>
      <c r="L124" t="s">
        <v>17</v>
      </c>
      <c r="M124" s="12">
        <v>125307</v>
      </c>
      <c r="N124" s="12">
        <v>125307</v>
      </c>
      <c r="O124">
        <v>0</v>
      </c>
      <c r="P124" t="s">
        <v>176</v>
      </c>
      <c r="Q124" s="12">
        <v>0</v>
      </c>
      <c r="R124" s="12">
        <v>0</v>
      </c>
      <c r="S124" t="s">
        <v>617</v>
      </c>
    </row>
    <row r="125" spans="1:19" x14ac:dyDescent="0.2">
      <c r="A125">
        <v>123</v>
      </c>
      <c r="B125" s="15" t="s">
        <v>449</v>
      </c>
      <c r="C125" s="17"/>
      <c r="D125" t="str">
        <f>VLOOKUP(B125,גיליון2!$A$2:$C$133,2,FALSE)</f>
        <v>73-30-01-03</v>
      </c>
      <c r="E125" t="str">
        <f>VLOOKUP(B125,גיליון2!$A$2:$C$133,3,FALSE)</f>
        <v>איכות מים- ניטור</v>
      </c>
      <c r="F125" t="s">
        <v>451</v>
      </c>
      <c r="G125" t="s">
        <v>450</v>
      </c>
      <c r="H125" t="s">
        <v>605</v>
      </c>
      <c r="I125" s="1">
        <v>45200</v>
      </c>
      <c r="J125" s="1">
        <v>45321</v>
      </c>
      <c r="K125" s="14" t="s">
        <v>452</v>
      </c>
      <c r="L125" t="s">
        <v>17</v>
      </c>
      <c r="M125" s="12">
        <v>47000</v>
      </c>
      <c r="N125" s="12">
        <v>47000</v>
      </c>
      <c r="O125">
        <v>0</v>
      </c>
      <c r="P125" t="s">
        <v>67</v>
      </c>
      <c r="Q125" s="12">
        <v>0</v>
      </c>
      <c r="R125" s="12">
        <v>0</v>
      </c>
      <c r="S125" t="s">
        <v>617</v>
      </c>
    </row>
    <row r="126" spans="1:19" x14ac:dyDescent="0.2">
      <c r="A126">
        <v>124</v>
      </c>
      <c r="B126" s="15" t="s">
        <v>453</v>
      </c>
      <c r="C126" s="17"/>
      <c r="D126" t="str">
        <f>VLOOKUP(B126,גיליון2!$A$2:$C$133,2,FALSE)</f>
        <v>73-30-01-03</v>
      </c>
      <c r="E126" t="str">
        <f>VLOOKUP(B126,גיליון2!$A$2:$C$133,3,FALSE)</f>
        <v>איכות מים- ניטור</v>
      </c>
      <c r="F126" t="s">
        <v>455</v>
      </c>
      <c r="G126" t="s">
        <v>454</v>
      </c>
      <c r="H126" t="s">
        <v>606</v>
      </c>
      <c r="I126" s="1">
        <v>45200</v>
      </c>
      <c r="J126" s="1">
        <v>45565</v>
      </c>
      <c r="K126" s="14" t="s">
        <v>456</v>
      </c>
      <c r="L126" t="s">
        <v>17</v>
      </c>
      <c r="M126" s="12">
        <v>341837.73</v>
      </c>
      <c r="N126" s="12">
        <v>341837.73</v>
      </c>
      <c r="O126">
        <v>0</v>
      </c>
      <c r="P126" t="s">
        <v>88</v>
      </c>
      <c r="Q126" s="12">
        <v>0</v>
      </c>
      <c r="R126" s="12">
        <v>0</v>
      </c>
      <c r="S126" t="s">
        <v>617</v>
      </c>
    </row>
    <row r="127" spans="1:19" x14ac:dyDescent="0.2">
      <c r="A127">
        <v>125</v>
      </c>
      <c r="B127" s="15" t="s">
        <v>144</v>
      </c>
      <c r="C127" s="17"/>
      <c r="D127" t="str">
        <f>VLOOKUP(B127,גיליון2!$A$2:$C$133,2,FALSE)</f>
        <v>41-30-01-20</v>
      </c>
      <c r="E127" t="str">
        <f>VLOOKUP(B127,גיליון2!$A$2:$C$133,3,FALSE)</f>
        <v>הדרכה ורווחה</v>
      </c>
      <c r="F127" t="s">
        <v>146</v>
      </c>
      <c r="G127" t="s">
        <v>145</v>
      </c>
      <c r="H127" t="s">
        <v>607</v>
      </c>
      <c r="I127" s="1">
        <v>45189</v>
      </c>
      <c r="J127" s="1">
        <v>45189</v>
      </c>
      <c r="K127" s="14" t="s">
        <v>147</v>
      </c>
      <c r="L127" t="s">
        <v>17</v>
      </c>
      <c r="M127" s="12">
        <v>2059.1999999999998</v>
      </c>
      <c r="N127" s="12">
        <v>0</v>
      </c>
      <c r="O127">
        <v>100</v>
      </c>
      <c r="P127" t="s">
        <v>55</v>
      </c>
      <c r="Q127" s="12">
        <v>2059.1999999999998</v>
      </c>
      <c r="R127" s="12">
        <v>0</v>
      </c>
      <c r="S127" t="s">
        <v>617</v>
      </c>
    </row>
    <row r="128" spans="1:19" x14ac:dyDescent="0.2">
      <c r="A128">
        <v>126</v>
      </c>
      <c r="B128" s="15" t="s">
        <v>457</v>
      </c>
      <c r="C128" s="17"/>
      <c r="D128" t="str">
        <f>VLOOKUP(B128,גיליון2!$A$2:$C$133,2,FALSE)</f>
        <v>41-30-01-20</v>
      </c>
      <c r="E128" t="str">
        <f>VLOOKUP(B128,גיליון2!$A$2:$C$133,3,FALSE)</f>
        <v>הדרכה ורווחה</v>
      </c>
      <c r="F128" t="s">
        <v>459</v>
      </c>
      <c r="G128" t="s">
        <v>458</v>
      </c>
      <c r="H128" t="s">
        <v>608</v>
      </c>
      <c r="I128" s="1">
        <v>45189</v>
      </c>
      <c r="J128" s="1">
        <v>45189</v>
      </c>
      <c r="K128" s="14" t="s">
        <v>460</v>
      </c>
      <c r="L128" t="s">
        <v>17</v>
      </c>
      <c r="M128" s="12">
        <v>4680</v>
      </c>
      <c r="N128" s="12">
        <v>4680</v>
      </c>
      <c r="O128">
        <v>0</v>
      </c>
      <c r="P128" t="s">
        <v>55</v>
      </c>
      <c r="Q128" s="12">
        <v>0</v>
      </c>
      <c r="R128" s="12">
        <v>0</v>
      </c>
      <c r="S128" t="s">
        <v>617</v>
      </c>
    </row>
    <row r="129" spans="1:19" x14ac:dyDescent="0.2">
      <c r="A129">
        <v>127</v>
      </c>
      <c r="B129" s="15" t="s">
        <v>148</v>
      </c>
      <c r="C129" s="17"/>
      <c r="D129" t="str">
        <f>VLOOKUP(B129,גיליון2!$A$2:$C$133,2,FALSE)</f>
        <v>41-30-01-20</v>
      </c>
      <c r="E129" t="str">
        <f>VLOOKUP(B129,גיליון2!$A$2:$C$133,3,FALSE)</f>
        <v>הדרכה ורווחה</v>
      </c>
      <c r="F129" t="s">
        <v>150</v>
      </c>
      <c r="G129" t="s">
        <v>149</v>
      </c>
      <c r="H129" t="s">
        <v>609</v>
      </c>
      <c r="I129" s="1">
        <v>45181</v>
      </c>
      <c r="J129" s="1">
        <v>45181</v>
      </c>
      <c r="K129" s="14">
        <v>15777618</v>
      </c>
      <c r="L129" t="s">
        <v>17</v>
      </c>
      <c r="M129" s="12">
        <v>587.34</v>
      </c>
      <c r="N129" s="12">
        <v>0</v>
      </c>
      <c r="O129">
        <v>100</v>
      </c>
      <c r="P129" t="s">
        <v>55</v>
      </c>
      <c r="Q129" s="12">
        <v>587.34</v>
      </c>
      <c r="R129" s="12">
        <v>0</v>
      </c>
      <c r="S129" t="s">
        <v>617</v>
      </c>
    </row>
    <row r="130" spans="1:19" x14ac:dyDescent="0.2">
      <c r="A130">
        <v>128</v>
      </c>
      <c r="B130" s="15" t="s">
        <v>461</v>
      </c>
      <c r="C130" s="17"/>
      <c r="D130" t="str">
        <f>VLOOKUP(B130,גיליון2!$A$2:$C$133,2,FALSE)</f>
        <v>41-30-01-20</v>
      </c>
      <c r="E130" t="str">
        <f>VLOOKUP(B130,גיליון2!$A$2:$C$133,3,FALSE)</f>
        <v>הדרכה ורווחה</v>
      </c>
      <c r="F130" t="s">
        <v>463</v>
      </c>
      <c r="G130" t="s">
        <v>462</v>
      </c>
      <c r="H130" t="s">
        <v>610</v>
      </c>
      <c r="I130" s="1">
        <v>45222</v>
      </c>
      <c r="J130" s="1">
        <v>45222</v>
      </c>
      <c r="K130" s="14">
        <v>580544120</v>
      </c>
      <c r="L130" t="s">
        <v>17</v>
      </c>
      <c r="M130" s="12">
        <v>1470</v>
      </c>
      <c r="N130" s="12">
        <v>1470</v>
      </c>
      <c r="O130">
        <v>0</v>
      </c>
      <c r="P130" t="s">
        <v>55</v>
      </c>
      <c r="Q130" s="12">
        <v>0</v>
      </c>
      <c r="R130" s="12">
        <v>0</v>
      </c>
      <c r="S130" t="s">
        <v>617</v>
      </c>
    </row>
    <row r="131" spans="1:19" x14ac:dyDescent="0.2">
      <c r="A131">
        <v>129</v>
      </c>
      <c r="B131" s="15">
        <v>4502376263</v>
      </c>
      <c r="C131" s="17"/>
      <c r="D131" t="s">
        <v>494</v>
      </c>
      <c r="E131" t="s">
        <v>508</v>
      </c>
      <c r="F131" t="s">
        <v>466</v>
      </c>
      <c r="G131" t="s">
        <v>465</v>
      </c>
      <c r="H131" t="s">
        <v>611</v>
      </c>
      <c r="I131" s="1">
        <v>45173</v>
      </c>
      <c r="J131" s="1">
        <v>45173</v>
      </c>
      <c r="K131" s="14">
        <v>52637550</v>
      </c>
      <c r="L131" t="s">
        <v>17</v>
      </c>
      <c r="M131" s="12">
        <v>587.34</v>
      </c>
      <c r="N131" s="12">
        <v>587.34</v>
      </c>
      <c r="O131">
        <v>0</v>
      </c>
      <c r="P131" t="s">
        <v>55</v>
      </c>
      <c r="Q131" s="12">
        <v>0</v>
      </c>
      <c r="R131" s="12">
        <v>0</v>
      </c>
      <c r="S131" t="s">
        <v>617</v>
      </c>
    </row>
    <row r="132" spans="1:19" x14ac:dyDescent="0.2">
      <c r="A132">
        <v>130</v>
      </c>
      <c r="B132" s="15" t="s">
        <v>467</v>
      </c>
      <c r="C132" s="17"/>
      <c r="D132" t="str">
        <f>VLOOKUP(B132,גיליון2!$A$2:$C$133,2,FALSE)</f>
        <v>41-30-01-20</v>
      </c>
      <c r="E132" t="str">
        <f>VLOOKUP(B132,גיליון2!$A$2:$C$133,3,FALSE)</f>
        <v>הדרכה ורווחה</v>
      </c>
      <c r="F132" t="s">
        <v>469</v>
      </c>
      <c r="G132" t="s">
        <v>468</v>
      </c>
      <c r="H132" t="s">
        <v>612</v>
      </c>
      <c r="I132" s="1">
        <v>45209</v>
      </c>
      <c r="J132" s="1">
        <v>45210</v>
      </c>
      <c r="K132" s="14" t="s">
        <v>470</v>
      </c>
      <c r="L132" t="s">
        <v>17</v>
      </c>
      <c r="M132" s="12">
        <v>412067.14</v>
      </c>
      <c r="N132" s="12">
        <v>412067.14</v>
      </c>
      <c r="O132">
        <v>0</v>
      </c>
      <c r="P132" t="s">
        <v>55</v>
      </c>
      <c r="Q132" s="12">
        <v>0</v>
      </c>
      <c r="R132" s="12">
        <v>0</v>
      </c>
      <c r="S132" t="s">
        <v>617</v>
      </c>
    </row>
    <row r="133" spans="1:19" x14ac:dyDescent="0.2">
      <c r="A133">
        <v>131</v>
      </c>
      <c r="B133" s="15" t="s">
        <v>471</v>
      </c>
      <c r="C133" s="17"/>
      <c r="D133" t="str">
        <f>VLOOKUP(B133,גיליון2!$A$2:$C$133,2,FALSE)</f>
        <v>73-30-01-03</v>
      </c>
      <c r="E133" t="str">
        <f>VLOOKUP(B133,גיליון2!$A$2:$C$133,3,FALSE)</f>
        <v>איכות מים- ניטור</v>
      </c>
      <c r="F133" t="s">
        <v>473</v>
      </c>
      <c r="G133" t="s">
        <v>472</v>
      </c>
      <c r="H133" t="s">
        <v>613</v>
      </c>
      <c r="I133" s="1">
        <v>45231</v>
      </c>
      <c r="J133" s="1">
        <v>45596</v>
      </c>
      <c r="K133" s="14" t="s">
        <v>474</v>
      </c>
      <c r="L133" t="s">
        <v>17</v>
      </c>
      <c r="M133" s="12">
        <v>499959.72</v>
      </c>
      <c r="N133" s="12">
        <v>499959.72</v>
      </c>
      <c r="O133">
        <v>0</v>
      </c>
      <c r="P133" t="s">
        <v>67</v>
      </c>
      <c r="Q133" s="12">
        <v>0</v>
      </c>
      <c r="R133" s="12">
        <v>0</v>
      </c>
      <c r="S133" t="s">
        <v>617</v>
      </c>
    </row>
    <row r="134" spans="1:19" x14ac:dyDescent="0.2">
      <c r="A134">
        <v>132</v>
      </c>
      <c r="B134" s="15" t="s">
        <v>475</v>
      </c>
      <c r="C134" s="17"/>
      <c r="D134" t="str">
        <f>VLOOKUP(B134,גיליון2!$A$2:$C$133,2,FALSE)</f>
        <v>73-30-01-03</v>
      </c>
      <c r="E134" t="str">
        <f>VLOOKUP(B134,גיליון2!$A$2:$C$133,3,FALSE)</f>
        <v>איכות מים- ניטור</v>
      </c>
      <c r="F134" t="s">
        <v>167</v>
      </c>
      <c r="G134" t="s">
        <v>164</v>
      </c>
      <c r="H134" t="s">
        <v>614</v>
      </c>
      <c r="I134" s="1">
        <v>45231</v>
      </c>
      <c r="J134" s="1">
        <v>45777</v>
      </c>
      <c r="K134" s="14" t="s">
        <v>168</v>
      </c>
      <c r="L134" t="s">
        <v>17</v>
      </c>
      <c r="M134" s="12">
        <v>625126.31000000006</v>
      </c>
      <c r="N134" s="12">
        <v>625126.31000000006</v>
      </c>
      <c r="O134">
        <v>0</v>
      </c>
      <c r="P134" t="s">
        <v>176</v>
      </c>
      <c r="Q134" s="12">
        <v>0</v>
      </c>
      <c r="R134" s="12">
        <v>0</v>
      </c>
      <c r="S134" t="s">
        <v>617</v>
      </c>
    </row>
    <row r="135" spans="1:19" x14ac:dyDescent="0.2">
      <c r="A135">
        <v>133</v>
      </c>
      <c r="B135" s="15" t="s">
        <v>476</v>
      </c>
      <c r="C135" s="17"/>
      <c r="D135" t="str">
        <f>VLOOKUP(B135,גיליון2!$A$2:$C$133,2,FALSE)</f>
        <v>41-30-01-20</v>
      </c>
      <c r="E135" t="str">
        <f>VLOOKUP(B135,גיליון2!$A$2:$C$133,3,FALSE)</f>
        <v>הדרכה ורווחה</v>
      </c>
      <c r="F135" t="s">
        <v>478</v>
      </c>
      <c r="G135" t="s">
        <v>477</v>
      </c>
      <c r="H135" t="s">
        <v>615</v>
      </c>
      <c r="I135" s="1">
        <v>45179</v>
      </c>
      <c r="J135" s="1">
        <v>45179</v>
      </c>
      <c r="K135" s="14" t="s">
        <v>479</v>
      </c>
      <c r="L135" t="s">
        <v>17</v>
      </c>
      <c r="M135" s="12">
        <v>16664.080000000002</v>
      </c>
      <c r="N135" s="12">
        <v>16664.080000000002</v>
      </c>
      <c r="O135">
        <v>0</v>
      </c>
      <c r="P135" t="s">
        <v>55</v>
      </c>
      <c r="Q135" s="12">
        <v>0</v>
      </c>
      <c r="R135" s="12">
        <v>0</v>
      </c>
      <c r="S135" t="s">
        <v>617</v>
      </c>
    </row>
    <row r="136" spans="1:19" x14ac:dyDescent="0.2">
      <c r="A136">
        <v>134</v>
      </c>
      <c r="B136" s="15" t="s">
        <v>480</v>
      </c>
      <c r="C136" s="17"/>
      <c r="D136" t="str">
        <f>VLOOKUP(B136,גיליון2!$A$2:$C$133,2,FALSE)</f>
        <v>41-30-01-20</v>
      </c>
      <c r="E136" t="str">
        <f>VLOOKUP(B136,גיליון2!$A$2:$C$133,3,FALSE)</f>
        <v>הדרכה ורווחה</v>
      </c>
      <c r="F136" t="s">
        <v>482</v>
      </c>
      <c r="G136" t="s">
        <v>481</v>
      </c>
      <c r="H136" t="s">
        <v>616</v>
      </c>
      <c r="I136" s="1">
        <v>45222</v>
      </c>
      <c r="J136" s="1">
        <v>45222</v>
      </c>
      <c r="K136" s="14" t="s">
        <v>483</v>
      </c>
      <c r="L136" t="s">
        <v>17</v>
      </c>
      <c r="M136" s="12">
        <v>1480.49</v>
      </c>
      <c r="N136" s="12">
        <v>1480.49</v>
      </c>
      <c r="O136">
        <v>0</v>
      </c>
      <c r="P136" t="s">
        <v>55</v>
      </c>
      <c r="Q136" s="12">
        <v>0</v>
      </c>
      <c r="R136" s="12">
        <v>0</v>
      </c>
      <c r="S136" t="s">
        <v>617</v>
      </c>
    </row>
  </sheetData>
  <autoFilter ref="B7:Q136"/>
  <mergeCells count="2">
    <mergeCell ref="C8:C136"/>
    <mergeCell ref="E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"/>
  <sheetViews>
    <sheetView rightToLeft="1" workbookViewId="0">
      <selection activeCell="B4" sqref="B4"/>
    </sheetView>
  </sheetViews>
  <sheetFormatPr defaultRowHeight="14.25" x14ac:dyDescent="0.2"/>
  <cols>
    <col min="1" max="1" width="9.625" bestFit="1" customWidth="1"/>
    <col min="2" max="2" width="10.5" bestFit="1" customWidth="1"/>
    <col min="3" max="3" width="16.875" bestFit="1" customWidth="1"/>
  </cols>
  <sheetData>
    <row r="1" spans="1:3" x14ac:dyDescent="0.2">
      <c r="A1" s="3" t="s">
        <v>0</v>
      </c>
      <c r="B1" s="3" t="s">
        <v>484</v>
      </c>
      <c r="C1" s="3" t="s">
        <v>498</v>
      </c>
    </row>
    <row r="2" spans="1:3" x14ac:dyDescent="0.2">
      <c r="A2" s="4" t="s">
        <v>29</v>
      </c>
      <c r="B2" s="4" t="s">
        <v>485</v>
      </c>
      <c r="C2" s="4" t="s">
        <v>499</v>
      </c>
    </row>
    <row r="3" spans="1:3" x14ac:dyDescent="0.2">
      <c r="A3" s="5" t="s">
        <v>209</v>
      </c>
      <c r="B3" s="5" t="s">
        <v>486</v>
      </c>
      <c r="C3" s="5" t="s">
        <v>500</v>
      </c>
    </row>
    <row r="4" spans="1:3" x14ac:dyDescent="0.2">
      <c r="A4" s="5" t="s">
        <v>169</v>
      </c>
      <c r="B4" s="5" t="s">
        <v>485</v>
      </c>
      <c r="C4" s="5" t="s">
        <v>499</v>
      </c>
    </row>
    <row r="5" spans="1:3" x14ac:dyDescent="0.2">
      <c r="A5" s="5" t="s">
        <v>214</v>
      </c>
      <c r="B5" s="5" t="s">
        <v>485</v>
      </c>
      <c r="C5" s="5" t="s">
        <v>499</v>
      </c>
    </row>
    <row r="6" spans="1:3" x14ac:dyDescent="0.2">
      <c r="A6" s="5" t="s">
        <v>35</v>
      </c>
      <c r="B6" s="5" t="s">
        <v>485</v>
      </c>
      <c r="C6" s="5" t="s">
        <v>499</v>
      </c>
    </row>
    <row r="7" spans="1:3" x14ac:dyDescent="0.2">
      <c r="A7" s="5" t="s">
        <v>40</v>
      </c>
      <c r="B7" s="5" t="s">
        <v>487</v>
      </c>
      <c r="C7" s="5" t="s">
        <v>501</v>
      </c>
    </row>
    <row r="8" spans="1:3" x14ac:dyDescent="0.2">
      <c r="A8" s="5" t="s">
        <v>192</v>
      </c>
      <c r="B8" s="5" t="s">
        <v>488</v>
      </c>
      <c r="C8" s="5" t="s">
        <v>502</v>
      </c>
    </row>
    <row r="9" spans="1:3" x14ac:dyDescent="0.2">
      <c r="A9" s="5" t="s">
        <v>12</v>
      </c>
      <c r="B9" s="5" t="s">
        <v>488</v>
      </c>
      <c r="C9" s="5" t="s">
        <v>502</v>
      </c>
    </row>
    <row r="10" spans="1:3" x14ac:dyDescent="0.2">
      <c r="A10" s="5" t="s">
        <v>183</v>
      </c>
      <c r="B10" s="5" t="s">
        <v>489</v>
      </c>
      <c r="C10" s="5" t="s">
        <v>503</v>
      </c>
    </row>
    <row r="11" spans="1:3" x14ac:dyDescent="0.2">
      <c r="A11" s="5" t="s">
        <v>196</v>
      </c>
      <c r="B11" s="5" t="s">
        <v>490</v>
      </c>
      <c r="C11" s="5" t="s">
        <v>504</v>
      </c>
    </row>
    <row r="12" spans="1:3" x14ac:dyDescent="0.2">
      <c r="A12" s="5" t="s">
        <v>216</v>
      </c>
      <c r="B12" s="5" t="s">
        <v>491</v>
      </c>
      <c r="C12" s="5" t="s">
        <v>505</v>
      </c>
    </row>
    <row r="13" spans="1:3" x14ac:dyDescent="0.2">
      <c r="A13" s="5" t="s">
        <v>45</v>
      </c>
      <c r="B13" s="5" t="s">
        <v>492</v>
      </c>
      <c r="C13" s="5" t="s">
        <v>506</v>
      </c>
    </row>
    <row r="14" spans="1:3" x14ac:dyDescent="0.2">
      <c r="A14" s="5" t="s">
        <v>163</v>
      </c>
      <c r="B14" s="5" t="s">
        <v>493</v>
      </c>
      <c r="C14" s="5" t="s">
        <v>507</v>
      </c>
    </row>
    <row r="15" spans="1:3" x14ac:dyDescent="0.2">
      <c r="A15" s="5" t="s">
        <v>221</v>
      </c>
      <c r="B15" s="5" t="s">
        <v>494</v>
      </c>
      <c r="C15" s="5" t="s">
        <v>508</v>
      </c>
    </row>
    <row r="16" spans="1:3" x14ac:dyDescent="0.2">
      <c r="A16" s="5" t="s">
        <v>224</v>
      </c>
      <c r="B16" s="5" t="s">
        <v>494</v>
      </c>
      <c r="C16" s="5" t="s">
        <v>508</v>
      </c>
    </row>
    <row r="17" spans="1:3" x14ac:dyDescent="0.2">
      <c r="A17" s="5" t="s">
        <v>49</v>
      </c>
      <c r="B17" s="5" t="s">
        <v>485</v>
      </c>
      <c r="C17" s="5" t="s">
        <v>499</v>
      </c>
    </row>
    <row r="18" spans="1:3" x14ac:dyDescent="0.2">
      <c r="A18" s="5" t="s">
        <v>228</v>
      </c>
      <c r="B18" s="5" t="s">
        <v>485</v>
      </c>
      <c r="C18" s="5" t="s">
        <v>499</v>
      </c>
    </row>
    <row r="19" spans="1:3" x14ac:dyDescent="0.2">
      <c r="A19" s="5" t="s">
        <v>53</v>
      </c>
      <c r="B19" s="5" t="s">
        <v>494</v>
      </c>
      <c r="C19" s="5" t="s">
        <v>508</v>
      </c>
    </row>
    <row r="20" spans="1:3" x14ac:dyDescent="0.2">
      <c r="A20" s="5" t="s">
        <v>58</v>
      </c>
      <c r="B20" s="5" t="s">
        <v>494</v>
      </c>
      <c r="C20" s="5" t="s">
        <v>508</v>
      </c>
    </row>
    <row r="21" spans="1:3" x14ac:dyDescent="0.2">
      <c r="A21" s="5" t="s">
        <v>232</v>
      </c>
      <c r="B21" s="5" t="s">
        <v>494</v>
      </c>
      <c r="C21" s="5" t="s">
        <v>508</v>
      </c>
    </row>
    <row r="22" spans="1:3" x14ac:dyDescent="0.2">
      <c r="A22" s="5" t="s">
        <v>236</v>
      </c>
      <c r="B22" s="5" t="s">
        <v>493</v>
      </c>
      <c r="C22" s="5" t="s">
        <v>507</v>
      </c>
    </row>
    <row r="23" spans="1:3" x14ac:dyDescent="0.2">
      <c r="A23" s="5" t="s">
        <v>241</v>
      </c>
      <c r="B23" s="5" t="s">
        <v>493</v>
      </c>
      <c r="C23" s="5" t="s">
        <v>507</v>
      </c>
    </row>
    <row r="24" spans="1:3" x14ac:dyDescent="0.2">
      <c r="A24" s="5" t="s">
        <v>25</v>
      </c>
      <c r="B24" s="5" t="s">
        <v>488</v>
      </c>
      <c r="C24" s="5" t="s">
        <v>502</v>
      </c>
    </row>
    <row r="25" spans="1:3" x14ac:dyDescent="0.2">
      <c r="A25" s="5" t="s">
        <v>245</v>
      </c>
      <c r="B25" s="5" t="s">
        <v>489</v>
      </c>
      <c r="C25" s="5" t="s">
        <v>503</v>
      </c>
    </row>
    <row r="26" spans="1:3" x14ac:dyDescent="0.2">
      <c r="A26" s="5" t="s">
        <v>250</v>
      </c>
      <c r="B26" s="5" t="s">
        <v>491</v>
      </c>
      <c r="C26" s="5" t="s">
        <v>505</v>
      </c>
    </row>
    <row r="27" spans="1:3" x14ac:dyDescent="0.2">
      <c r="A27" s="5" t="s">
        <v>254</v>
      </c>
      <c r="B27" s="5" t="s">
        <v>489</v>
      </c>
      <c r="C27" s="5" t="s">
        <v>503</v>
      </c>
    </row>
    <row r="28" spans="1:3" x14ac:dyDescent="0.2">
      <c r="A28" s="5" t="s">
        <v>258</v>
      </c>
      <c r="B28" s="5" t="s">
        <v>493</v>
      </c>
      <c r="C28" s="5" t="s">
        <v>507</v>
      </c>
    </row>
    <row r="29" spans="1:3" x14ac:dyDescent="0.2">
      <c r="A29" s="5" t="s">
        <v>262</v>
      </c>
      <c r="B29" s="5" t="s">
        <v>485</v>
      </c>
      <c r="C29" s="5" t="s">
        <v>499</v>
      </c>
    </row>
    <row r="30" spans="1:3" x14ac:dyDescent="0.2">
      <c r="A30" s="5" t="s">
        <v>263</v>
      </c>
      <c r="B30" s="5" t="s">
        <v>485</v>
      </c>
      <c r="C30" s="5" t="s">
        <v>499</v>
      </c>
    </row>
    <row r="31" spans="1:3" x14ac:dyDescent="0.2">
      <c r="A31" s="5" t="s">
        <v>264</v>
      </c>
      <c r="B31" s="5" t="s">
        <v>486</v>
      </c>
      <c r="C31" s="5" t="s">
        <v>500</v>
      </c>
    </row>
    <row r="32" spans="1:3" x14ac:dyDescent="0.2">
      <c r="A32" s="5" t="s">
        <v>265</v>
      </c>
      <c r="B32" s="5" t="s">
        <v>486</v>
      </c>
      <c r="C32" s="5" t="s">
        <v>500</v>
      </c>
    </row>
    <row r="33" spans="1:3" x14ac:dyDescent="0.2">
      <c r="A33" s="5" t="s">
        <v>269</v>
      </c>
      <c r="B33" s="5" t="s">
        <v>485</v>
      </c>
      <c r="C33" s="5" t="s">
        <v>499</v>
      </c>
    </row>
    <row r="34" spans="1:3" x14ac:dyDescent="0.2">
      <c r="A34" s="5" t="s">
        <v>61</v>
      </c>
      <c r="B34" s="5" t="s">
        <v>488</v>
      </c>
      <c r="C34" s="5" t="s">
        <v>502</v>
      </c>
    </row>
    <row r="35" spans="1:3" x14ac:dyDescent="0.2">
      <c r="A35" s="5" t="s">
        <v>65</v>
      </c>
      <c r="B35" s="5" t="s">
        <v>491</v>
      </c>
      <c r="C35" s="5" t="s">
        <v>505</v>
      </c>
    </row>
    <row r="36" spans="1:3" x14ac:dyDescent="0.2">
      <c r="A36" s="5" t="s">
        <v>273</v>
      </c>
      <c r="B36" s="5" t="s">
        <v>488</v>
      </c>
      <c r="C36" s="5" t="s">
        <v>502</v>
      </c>
    </row>
    <row r="37" spans="1:3" x14ac:dyDescent="0.2">
      <c r="A37" s="5" t="s">
        <v>73</v>
      </c>
      <c r="B37" s="5" t="s">
        <v>494</v>
      </c>
      <c r="C37" s="5" t="s">
        <v>508</v>
      </c>
    </row>
    <row r="38" spans="1:3" x14ac:dyDescent="0.2">
      <c r="A38" s="5" t="s">
        <v>77</v>
      </c>
      <c r="B38" s="5" t="s">
        <v>494</v>
      </c>
      <c r="C38" s="5" t="s">
        <v>508</v>
      </c>
    </row>
    <row r="39" spans="1:3" x14ac:dyDescent="0.2">
      <c r="A39" s="5" t="s">
        <v>81</v>
      </c>
      <c r="B39" s="5" t="s">
        <v>485</v>
      </c>
      <c r="C39" s="5" t="s">
        <v>499</v>
      </c>
    </row>
    <row r="40" spans="1:3" x14ac:dyDescent="0.2">
      <c r="A40" s="5" t="s">
        <v>179</v>
      </c>
      <c r="B40" s="5" t="s">
        <v>491</v>
      </c>
      <c r="C40" s="5" t="s">
        <v>505</v>
      </c>
    </row>
    <row r="41" spans="1:3" x14ac:dyDescent="0.2">
      <c r="A41" s="5" t="s">
        <v>278</v>
      </c>
      <c r="B41" s="5" t="s">
        <v>491</v>
      </c>
      <c r="C41" s="5" t="s">
        <v>505</v>
      </c>
    </row>
    <row r="42" spans="1:3" x14ac:dyDescent="0.2">
      <c r="A42" s="5" t="s">
        <v>282</v>
      </c>
      <c r="B42" s="5" t="s">
        <v>491</v>
      </c>
      <c r="C42" s="5" t="s">
        <v>505</v>
      </c>
    </row>
    <row r="43" spans="1:3" x14ac:dyDescent="0.2">
      <c r="A43" s="5" t="s">
        <v>286</v>
      </c>
      <c r="B43" s="5" t="s">
        <v>491</v>
      </c>
      <c r="C43" s="5" t="s">
        <v>505</v>
      </c>
    </row>
    <row r="44" spans="1:3" x14ac:dyDescent="0.2">
      <c r="A44" s="5" t="s">
        <v>201</v>
      </c>
      <c r="B44" s="5" t="s">
        <v>488</v>
      </c>
      <c r="C44" s="5" t="s">
        <v>502</v>
      </c>
    </row>
    <row r="45" spans="1:3" x14ac:dyDescent="0.2">
      <c r="A45" s="5" t="s">
        <v>290</v>
      </c>
      <c r="B45" s="5" t="s">
        <v>485</v>
      </c>
      <c r="C45" s="5" t="s">
        <v>499</v>
      </c>
    </row>
    <row r="46" spans="1:3" x14ac:dyDescent="0.2">
      <c r="A46" s="5" t="s">
        <v>290</v>
      </c>
      <c r="B46" s="5" t="s">
        <v>18</v>
      </c>
      <c r="C46" s="5" t="s">
        <v>499</v>
      </c>
    </row>
    <row r="47" spans="1:3" x14ac:dyDescent="0.2">
      <c r="A47" s="5" t="s">
        <v>292</v>
      </c>
      <c r="B47" s="5" t="s">
        <v>491</v>
      </c>
      <c r="C47" s="5" t="s">
        <v>505</v>
      </c>
    </row>
    <row r="48" spans="1:3" x14ac:dyDescent="0.2">
      <c r="A48" s="5" t="s">
        <v>296</v>
      </c>
      <c r="B48" s="5" t="s">
        <v>489</v>
      </c>
      <c r="C48" s="5" t="s">
        <v>503</v>
      </c>
    </row>
    <row r="49" spans="1:3" x14ac:dyDescent="0.2">
      <c r="A49" s="5" t="s">
        <v>300</v>
      </c>
      <c r="B49" s="5" t="s">
        <v>491</v>
      </c>
      <c r="C49" s="5" t="s">
        <v>505</v>
      </c>
    </row>
    <row r="50" spans="1:3" x14ac:dyDescent="0.2">
      <c r="A50" s="5" t="s">
        <v>174</v>
      </c>
      <c r="B50" s="5" t="s">
        <v>491</v>
      </c>
      <c r="C50" s="5" t="s">
        <v>505</v>
      </c>
    </row>
    <row r="51" spans="1:3" x14ac:dyDescent="0.2">
      <c r="A51" s="5" t="s">
        <v>305</v>
      </c>
      <c r="B51" s="5" t="s">
        <v>491</v>
      </c>
      <c r="C51" s="5" t="s">
        <v>505</v>
      </c>
    </row>
    <row r="52" spans="1:3" x14ac:dyDescent="0.2">
      <c r="A52" s="5" t="s">
        <v>309</v>
      </c>
      <c r="B52" s="5" t="s">
        <v>489</v>
      </c>
      <c r="C52" s="5" t="s">
        <v>503</v>
      </c>
    </row>
    <row r="53" spans="1:3" x14ac:dyDescent="0.2">
      <c r="A53" s="5" t="s">
        <v>86</v>
      </c>
      <c r="B53" s="5" t="s">
        <v>491</v>
      </c>
      <c r="C53" s="5" t="s">
        <v>505</v>
      </c>
    </row>
    <row r="54" spans="1:3" x14ac:dyDescent="0.2">
      <c r="A54" s="5" t="s">
        <v>313</v>
      </c>
      <c r="B54" s="5" t="s">
        <v>491</v>
      </c>
      <c r="C54" s="5" t="s">
        <v>505</v>
      </c>
    </row>
    <row r="55" spans="1:3" x14ac:dyDescent="0.2">
      <c r="A55" s="5" t="s">
        <v>317</v>
      </c>
      <c r="B55" s="5" t="s">
        <v>488</v>
      </c>
      <c r="C55" s="5" t="s">
        <v>502</v>
      </c>
    </row>
    <row r="56" spans="1:3" x14ac:dyDescent="0.2">
      <c r="A56" s="5" t="s">
        <v>322</v>
      </c>
      <c r="B56" s="5" t="s">
        <v>488</v>
      </c>
      <c r="C56" s="5" t="s">
        <v>502</v>
      </c>
    </row>
    <row r="57" spans="1:3" x14ac:dyDescent="0.2">
      <c r="A57" s="5" t="s">
        <v>326</v>
      </c>
      <c r="B57" s="5" t="s">
        <v>492</v>
      </c>
      <c r="C57" s="5" t="s">
        <v>506</v>
      </c>
    </row>
    <row r="58" spans="1:3" x14ac:dyDescent="0.2">
      <c r="A58" s="5" t="s">
        <v>330</v>
      </c>
      <c r="B58" s="5" t="s">
        <v>488</v>
      </c>
      <c r="C58" s="5" t="s">
        <v>502</v>
      </c>
    </row>
    <row r="59" spans="1:3" x14ac:dyDescent="0.2">
      <c r="A59" s="5" t="s">
        <v>334</v>
      </c>
      <c r="B59" s="5" t="s">
        <v>488</v>
      </c>
      <c r="C59" s="5" t="s">
        <v>502</v>
      </c>
    </row>
    <row r="60" spans="1:3" x14ac:dyDescent="0.2">
      <c r="A60" s="5" t="s">
        <v>91</v>
      </c>
      <c r="B60" s="5" t="s">
        <v>491</v>
      </c>
      <c r="C60" s="5" t="s">
        <v>505</v>
      </c>
    </row>
    <row r="61" spans="1:3" x14ac:dyDescent="0.2">
      <c r="A61" s="5" t="s">
        <v>92</v>
      </c>
      <c r="B61" s="5" t="s">
        <v>485</v>
      </c>
      <c r="C61" s="5" t="s">
        <v>499</v>
      </c>
    </row>
    <row r="62" spans="1:3" x14ac:dyDescent="0.2">
      <c r="A62" s="5" t="s">
        <v>96</v>
      </c>
      <c r="B62" s="5" t="s">
        <v>495</v>
      </c>
      <c r="C62" s="5" t="s">
        <v>509</v>
      </c>
    </row>
    <row r="63" spans="1:3" x14ac:dyDescent="0.2">
      <c r="A63" s="5" t="s">
        <v>188</v>
      </c>
      <c r="B63" s="5" t="s">
        <v>485</v>
      </c>
      <c r="C63" s="5" t="s">
        <v>499</v>
      </c>
    </row>
    <row r="64" spans="1:3" x14ac:dyDescent="0.2">
      <c r="A64" s="5" t="s">
        <v>335</v>
      </c>
      <c r="B64" s="5" t="s">
        <v>485</v>
      </c>
      <c r="C64" s="5" t="s">
        <v>499</v>
      </c>
    </row>
    <row r="65" spans="1:3" x14ac:dyDescent="0.2">
      <c r="A65" s="5" t="s">
        <v>339</v>
      </c>
      <c r="B65" s="5" t="s">
        <v>485</v>
      </c>
      <c r="C65" s="5" t="s">
        <v>499</v>
      </c>
    </row>
    <row r="66" spans="1:3" x14ac:dyDescent="0.2">
      <c r="A66" s="5" t="s">
        <v>99</v>
      </c>
      <c r="B66" s="5" t="s">
        <v>487</v>
      </c>
      <c r="C66" s="5" t="s">
        <v>501</v>
      </c>
    </row>
    <row r="67" spans="1:3" x14ac:dyDescent="0.2">
      <c r="A67" s="5" t="s">
        <v>340</v>
      </c>
      <c r="B67" s="5" t="s">
        <v>493</v>
      </c>
      <c r="C67" s="5" t="s">
        <v>507</v>
      </c>
    </row>
    <row r="68" spans="1:3" x14ac:dyDescent="0.2">
      <c r="A68" s="5" t="s">
        <v>344</v>
      </c>
      <c r="B68" s="5" t="s">
        <v>488</v>
      </c>
      <c r="C68" s="5" t="s">
        <v>502</v>
      </c>
    </row>
    <row r="69" spans="1:3" x14ac:dyDescent="0.2">
      <c r="A69" s="5" t="s">
        <v>345</v>
      </c>
      <c r="B69" s="5" t="s">
        <v>488</v>
      </c>
      <c r="C69" s="5" t="s">
        <v>502</v>
      </c>
    </row>
    <row r="70" spans="1:3" x14ac:dyDescent="0.2">
      <c r="A70" s="5" t="s">
        <v>349</v>
      </c>
      <c r="B70" s="5" t="s">
        <v>488</v>
      </c>
      <c r="C70" s="5" t="s">
        <v>502</v>
      </c>
    </row>
    <row r="71" spans="1:3" x14ac:dyDescent="0.2">
      <c r="A71" s="5" t="s">
        <v>353</v>
      </c>
      <c r="B71" s="5" t="s">
        <v>485</v>
      </c>
      <c r="C71" s="5" t="s">
        <v>499</v>
      </c>
    </row>
    <row r="72" spans="1:3" x14ac:dyDescent="0.2">
      <c r="A72" s="5" t="s">
        <v>357</v>
      </c>
      <c r="B72" s="5" t="s">
        <v>485</v>
      </c>
      <c r="C72" s="5" t="s">
        <v>499</v>
      </c>
    </row>
    <row r="73" spans="1:3" x14ac:dyDescent="0.2">
      <c r="A73" s="5" t="s">
        <v>103</v>
      </c>
      <c r="B73" s="5" t="s">
        <v>488</v>
      </c>
      <c r="C73" s="5" t="s">
        <v>502</v>
      </c>
    </row>
    <row r="74" spans="1:3" x14ac:dyDescent="0.2">
      <c r="A74" s="5" t="s">
        <v>358</v>
      </c>
      <c r="B74" s="5" t="s">
        <v>488</v>
      </c>
      <c r="C74" s="5" t="s">
        <v>502</v>
      </c>
    </row>
    <row r="75" spans="1:3" x14ac:dyDescent="0.2">
      <c r="A75" s="5" t="s">
        <v>358</v>
      </c>
      <c r="B75" s="5" t="s">
        <v>488</v>
      </c>
      <c r="C75" s="5" t="s">
        <v>502</v>
      </c>
    </row>
    <row r="76" spans="1:3" x14ac:dyDescent="0.2">
      <c r="A76" s="5" t="s">
        <v>107</v>
      </c>
      <c r="B76" s="5" t="s">
        <v>487</v>
      </c>
      <c r="C76" s="5" t="s">
        <v>501</v>
      </c>
    </row>
    <row r="77" spans="1:3" x14ac:dyDescent="0.2">
      <c r="A77" s="5" t="s">
        <v>362</v>
      </c>
      <c r="B77" s="5" t="s">
        <v>487</v>
      </c>
      <c r="C77" s="5" t="s">
        <v>501</v>
      </c>
    </row>
    <row r="78" spans="1:3" x14ac:dyDescent="0.2">
      <c r="A78" s="5" t="s">
        <v>366</v>
      </c>
      <c r="B78" s="5" t="s">
        <v>485</v>
      </c>
      <c r="C78" s="5" t="s">
        <v>499</v>
      </c>
    </row>
    <row r="79" spans="1:3" x14ac:dyDescent="0.2">
      <c r="A79" s="5" t="s">
        <v>367</v>
      </c>
      <c r="B79" s="5" t="s">
        <v>485</v>
      </c>
      <c r="C79" s="5" t="s">
        <v>499</v>
      </c>
    </row>
    <row r="80" spans="1:3" x14ac:dyDescent="0.2">
      <c r="A80" s="5" t="s">
        <v>152</v>
      </c>
      <c r="B80" s="5" t="s">
        <v>489</v>
      </c>
      <c r="C80" s="5" t="s">
        <v>503</v>
      </c>
    </row>
    <row r="81" spans="1:3" x14ac:dyDescent="0.2">
      <c r="A81" s="5" t="s">
        <v>368</v>
      </c>
      <c r="B81" s="5" t="s">
        <v>496</v>
      </c>
      <c r="C81" s="5" t="s">
        <v>510</v>
      </c>
    </row>
    <row r="82" spans="1:3" x14ac:dyDescent="0.2">
      <c r="A82" s="5" t="s">
        <v>111</v>
      </c>
      <c r="B82" s="5" t="s">
        <v>497</v>
      </c>
      <c r="C82" s="5" t="s">
        <v>511</v>
      </c>
    </row>
    <row r="83" spans="1:3" x14ac:dyDescent="0.2">
      <c r="A83" s="5" t="s">
        <v>372</v>
      </c>
      <c r="B83" s="5" t="s">
        <v>497</v>
      </c>
      <c r="C83" s="5" t="s">
        <v>511</v>
      </c>
    </row>
    <row r="84" spans="1:3" x14ac:dyDescent="0.2">
      <c r="A84" s="5" t="s">
        <v>116</v>
      </c>
      <c r="B84" s="5" t="s">
        <v>485</v>
      </c>
      <c r="C84" s="5" t="s">
        <v>499</v>
      </c>
    </row>
    <row r="85" spans="1:3" x14ac:dyDescent="0.2">
      <c r="A85" s="5" t="s">
        <v>120</v>
      </c>
      <c r="B85" s="5" t="s">
        <v>485</v>
      </c>
      <c r="C85" s="5" t="s">
        <v>499</v>
      </c>
    </row>
    <row r="86" spans="1:3" x14ac:dyDescent="0.2">
      <c r="A86" s="5" t="s">
        <v>376</v>
      </c>
      <c r="B86" s="5" t="s">
        <v>492</v>
      </c>
      <c r="C86" s="5" t="s">
        <v>506</v>
      </c>
    </row>
    <row r="87" spans="1:3" x14ac:dyDescent="0.2">
      <c r="A87" s="5" t="s">
        <v>124</v>
      </c>
      <c r="B87" s="5" t="s">
        <v>496</v>
      </c>
      <c r="C87" s="5" t="s">
        <v>510</v>
      </c>
    </row>
    <row r="88" spans="1:3" x14ac:dyDescent="0.2">
      <c r="A88" s="5" t="s">
        <v>381</v>
      </c>
      <c r="B88" s="5" t="s">
        <v>494</v>
      </c>
      <c r="C88" s="5" t="s">
        <v>508</v>
      </c>
    </row>
    <row r="89" spans="1:3" x14ac:dyDescent="0.2">
      <c r="A89" s="5" t="s">
        <v>385</v>
      </c>
      <c r="B89" s="5" t="s">
        <v>494</v>
      </c>
      <c r="C89" s="5" t="s">
        <v>508</v>
      </c>
    </row>
    <row r="90" spans="1:3" x14ac:dyDescent="0.2">
      <c r="A90" s="5" t="s">
        <v>386</v>
      </c>
      <c r="B90" s="5" t="s">
        <v>494</v>
      </c>
      <c r="C90" s="5" t="s">
        <v>508</v>
      </c>
    </row>
    <row r="91" spans="1:3" x14ac:dyDescent="0.2">
      <c r="A91" s="5" t="s">
        <v>387</v>
      </c>
      <c r="B91" s="5" t="s">
        <v>494</v>
      </c>
      <c r="C91" s="5" t="s">
        <v>508</v>
      </c>
    </row>
    <row r="92" spans="1:3" x14ac:dyDescent="0.2">
      <c r="A92" s="5" t="s">
        <v>388</v>
      </c>
      <c r="B92" s="5" t="s">
        <v>494</v>
      </c>
      <c r="C92" s="5" t="s">
        <v>508</v>
      </c>
    </row>
    <row r="93" spans="1:3" x14ac:dyDescent="0.2">
      <c r="A93" s="5" t="s">
        <v>389</v>
      </c>
      <c r="B93" s="5" t="s">
        <v>494</v>
      </c>
      <c r="C93" s="5" t="s">
        <v>508</v>
      </c>
    </row>
    <row r="94" spans="1:3" x14ac:dyDescent="0.2">
      <c r="A94" s="5" t="s">
        <v>390</v>
      </c>
      <c r="B94" s="5" t="s">
        <v>494</v>
      </c>
      <c r="C94" s="5" t="s">
        <v>508</v>
      </c>
    </row>
    <row r="95" spans="1:3" x14ac:dyDescent="0.2">
      <c r="A95" s="5" t="s">
        <v>157</v>
      </c>
      <c r="B95" s="5" t="s">
        <v>485</v>
      </c>
      <c r="C95" s="5" t="s">
        <v>499</v>
      </c>
    </row>
    <row r="96" spans="1:3" x14ac:dyDescent="0.2">
      <c r="A96" s="5" t="s">
        <v>22</v>
      </c>
      <c r="B96" s="5" t="s">
        <v>485</v>
      </c>
      <c r="C96" s="5" t="s">
        <v>499</v>
      </c>
    </row>
    <row r="97" spans="1:3" x14ac:dyDescent="0.2">
      <c r="A97" s="5" t="s">
        <v>151</v>
      </c>
      <c r="B97" s="5" t="s">
        <v>485</v>
      </c>
      <c r="C97" s="5" t="s">
        <v>499</v>
      </c>
    </row>
    <row r="98" spans="1:3" x14ac:dyDescent="0.2">
      <c r="A98" s="5" t="s">
        <v>391</v>
      </c>
      <c r="B98" s="5" t="s">
        <v>485</v>
      </c>
      <c r="C98" s="5" t="s">
        <v>499</v>
      </c>
    </row>
    <row r="99" spans="1:3" x14ac:dyDescent="0.2">
      <c r="A99" s="5" t="s">
        <v>392</v>
      </c>
      <c r="B99" s="5" t="s">
        <v>485</v>
      </c>
      <c r="C99" s="5" t="s">
        <v>499</v>
      </c>
    </row>
    <row r="100" spans="1:3" x14ac:dyDescent="0.2">
      <c r="A100" s="5" t="s">
        <v>19</v>
      </c>
      <c r="B100" s="5" t="s">
        <v>485</v>
      </c>
      <c r="C100" s="5" t="s">
        <v>499</v>
      </c>
    </row>
    <row r="101" spans="1:3" x14ac:dyDescent="0.2">
      <c r="A101" s="5" t="s">
        <v>129</v>
      </c>
      <c r="B101" s="5" t="s">
        <v>494</v>
      </c>
      <c r="C101" s="5" t="s">
        <v>508</v>
      </c>
    </row>
    <row r="102" spans="1:3" x14ac:dyDescent="0.2">
      <c r="A102" s="5" t="s">
        <v>132</v>
      </c>
      <c r="B102" s="5" t="s">
        <v>494</v>
      </c>
      <c r="C102" s="5" t="s">
        <v>508</v>
      </c>
    </row>
    <row r="103" spans="1:3" x14ac:dyDescent="0.2">
      <c r="A103" s="5" t="s">
        <v>136</v>
      </c>
      <c r="B103" s="5" t="s">
        <v>491</v>
      </c>
      <c r="C103" s="5" t="s">
        <v>505</v>
      </c>
    </row>
    <row r="104" spans="1:3" x14ac:dyDescent="0.2">
      <c r="A104" s="5" t="s">
        <v>393</v>
      </c>
      <c r="B104" s="5" t="s">
        <v>488</v>
      </c>
      <c r="C104" s="5" t="s">
        <v>502</v>
      </c>
    </row>
    <row r="105" spans="1:3" x14ac:dyDescent="0.2">
      <c r="A105" s="5" t="s">
        <v>158</v>
      </c>
      <c r="B105" s="5" t="s">
        <v>488</v>
      </c>
      <c r="C105" s="5" t="s">
        <v>502</v>
      </c>
    </row>
    <row r="106" spans="1:3" x14ac:dyDescent="0.2">
      <c r="A106" s="5" t="s">
        <v>395</v>
      </c>
      <c r="B106" s="5" t="s">
        <v>492</v>
      </c>
      <c r="C106" s="5" t="s">
        <v>506</v>
      </c>
    </row>
    <row r="107" spans="1:3" x14ac:dyDescent="0.2">
      <c r="A107" s="5" t="s">
        <v>399</v>
      </c>
      <c r="B107" s="5" t="s">
        <v>491</v>
      </c>
      <c r="C107" s="5" t="s">
        <v>505</v>
      </c>
    </row>
    <row r="108" spans="1:3" x14ac:dyDescent="0.2">
      <c r="A108" s="5" t="s">
        <v>403</v>
      </c>
      <c r="B108" s="5" t="s">
        <v>494</v>
      </c>
      <c r="C108" s="5" t="s">
        <v>508</v>
      </c>
    </row>
    <row r="109" spans="1:3" x14ac:dyDescent="0.2">
      <c r="A109" s="5" t="s">
        <v>407</v>
      </c>
      <c r="B109" s="5" t="s">
        <v>488</v>
      </c>
      <c r="C109" s="5" t="s">
        <v>502</v>
      </c>
    </row>
    <row r="110" spans="1:3" x14ac:dyDescent="0.2">
      <c r="A110" s="5" t="s">
        <v>140</v>
      </c>
      <c r="B110" s="5" t="s">
        <v>485</v>
      </c>
      <c r="C110" s="5" t="s">
        <v>499</v>
      </c>
    </row>
    <row r="111" spans="1:3" x14ac:dyDescent="0.2">
      <c r="A111" s="5" t="s">
        <v>411</v>
      </c>
      <c r="B111" s="5" t="s">
        <v>492</v>
      </c>
      <c r="C111" s="5" t="s">
        <v>506</v>
      </c>
    </row>
    <row r="112" spans="1:3" x14ac:dyDescent="0.2">
      <c r="A112" s="5" t="s">
        <v>416</v>
      </c>
      <c r="B112" s="5" t="s">
        <v>488</v>
      </c>
      <c r="C112" s="5" t="s">
        <v>502</v>
      </c>
    </row>
    <row r="113" spans="1:3" x14ac:dyDescent="0.2">
      <c r="A113" s="5" t="s">
        <v>420</v>
      </c>
      <c r="B113" s="5" t="s">
        <v>488</v>
      </c>
      <c r="C113" s="5" t="s">
        <v>502</v>
      </c>
    </row>
    <row r="114" spans="1:3" x14ac:dyDescent="0.2">
      <c r="A114" s="5" t="s">
        <v>424</v>
      </c>
      <c r="B114" s="5" t="s">
        <v>488</v>
      </c>
      <c r="C114" s="5" t="s">
        <v>502</v>
      </c>
    </row>
    <row r="115" spans="1:3" x14ac:dyDescent="0.2">
      <c r="A115" s="5" t="s">
        <v>428</v>
      </c>
      <c r="B115" s="5" t="s">
        <v>488</v>
      </c>
      <c r="C115" s="5" t="s">
        <v>502</v>
      </c>
    </row>
    <row r="116" spans="1:3" x14ac:dyDescent="0.2">
      <c r="A116" s="5" t="s">
        <v>432</v>
      </c>
      <c r="B116" s="5" t="s">
        <v>488</v>
      </c>
      <c r="C116" s="5" t="s">
        <v>502</v>
      </c>
    </row>
    <row r="117" spans="1:3" x14ac:dyDescent="0.2">
      <c r="A117" s="5" t="s">
        <v>436</v>
      </c>
      <c r="B117" s="5" t="s">
        <v>488</v>
      </c>
      <c r="C117" s="5" t="s">
        <v>502</v>
      </c>
    </row>
    <row r="118" spans="1:3" x14ac:dyDescent="0.2">
      <c r="A118" s="5" t="s">
        <v>440</v>
      </c>
      <c r="B118" s="5" t="s">
        <v>485</v>
      </c>
      <c r="C118" s="5" t="s">
        <v>499</v>
      </c>
    </row>
    <row r="119" spans="1:3" x14ac:dyDescent="0.2">
      <c r="A119" s="5" t="s">
        <v>444</v>
      </c>
      <c r="B119" s="5" t="s">
        <v>496</v>
      </c>
      <c r="C119" s="5" t="s">
        <v>510</v>
      </c>
    </row>
    <row r="120" spans="1:3" x14ac:dyDescent="0.2">
      <c r="A120" s="5" t="s">
        <v>205</v>
      </c>
      <c r="B120" s="5" t="s">
        <v>485</v>
      </c>
      <c r="C120" s="5" t="s">
        <v>499</v>
      </c>
    </row>
    <row r="121" spans="1:3" x14ac:dyDescent="0.2">
      <c r="A121" s="5" t="s">
        <v>445</v>
      </c>
      <c r="B121" s="5" t="s">
        <v>491</v>
      </c>
      <c r="C121" s="5" t="s">
        <v>505</v>
      </c>
    </row>
    <row r="122" spans="1:3" x14ac:dyDescent="0.2">
      <c r="A122" s="5" t="s">
        <v>449</v>
      </c>
      <c r="B122" s="5" t="s">
        <v>491</v>
      </c>
      <c r="C122" s="5" t="s">
        <v>505</v>
      </c>
    </row>
    <row r="123" spans="1:3" x14ac:dyDescent="0.2">
      <c r="A123" s="5" t="s">
        <v>453</v>
      </c>
      <c r="B123" s="5" t="s">
        <v>491</v>
      </c>
      <c r="C123" s="5" t="s">
        <v>505</v>
      </c>
    </row>
    <row r="124" spans="1:3" x14ac:dyDescent="0.2">
      <c r="A124" s="5" t="s">
        <v>144</v>
      </c>
      <c r="B124" s="5" t="s">
        <v>494</v>
      </c>
      <c r="C124" s="5" t="s">
        <v>508</v>
      </c>
    </row>
    <row r="125" spans="1:3" x14ac:dyDescent="0.2">
      <c r="A125" s="5" t="s">
        <v>457</v>
      </c>
      <c r="B125" s="5" t="s">
        <v>494</v>
      </c>
      <c r="C125" s="5" t="s">
        <v>508</v>
      </c>
    </row>
    <row r="126" spans="1:3" x14ac:dyDescent="0.2">
      <c r="A126" s="5" t="s">
        <v>461</v>
      </c>
      <c r="B126" s="5" t="s">
        <v>494</v>
      </c>
      <c r="C126" s="5" t="s">
        <v>508</v>
      </c>
    </row>
    <row r="127" spans="1:3" x14ac:dyDescent="0.2">
      <c r="A127" s="5" t="s">
        <v>464</v>
      </c>
      <c r="B127" s="5" t="s">
        <v>494</v>
      </c>
      <c r="C127" s="5" t="s">
        <v>508</v>
      </c>
    </row>
    <row r="128" spans="1:3" x14ac:dyDescent="0.2">
      <c r="A128" s="5" t="s">
        <v>148</v>
      </c>
      <c r="B128" s="5" t="s">
        <v>494</v>
      </c>
      <c r="C128" s="5" t="s">
        <v>508</v>
      </c>
    </row>
    <row r="129" spans="1:3" x14ac:dyDescent="0.2">
      <c r="A129" s="5" t="s">
        <v>467</v>
      </c>
      <c r="B129" s="5" t="s">
        <v>494</v>
      </c>
      <c r="C129" s="5" t="s">
        <v>508</v>
      </c>
    </row>
    <row r="130" spans="1:3" x14ac:dyDescent="0.2">
      <c r="A130" s="5" t="s">
        <v>471</v>
      </c>
      <c r="B130" s="5" t="s">
        <v>491</v>
      </c>
      <c r="C130" s="5" t="s">
        <v>505</v>
      </c>
    </row>
    <row r="131" spans="1:3" x14ac:dyDescent="0.2">
      <c r="A131" s="5" t="s">
        <v>475</v>
      </c>
      <c r="B131" s="5" t="s">
        <v>491</v>
      </c>
      <c r="C131" s="5" t="s">
        <v>505</v>
      </c>
    </row>
    <row r="132" spans="1:3" x14ac:dyDescent="0.2">
      <c r="A132" s="5" t="s">
        <v>476</v>
      </c>
      <c r="B132" s="5" t="s">
        <v>494</v>
      </c>
      <c r="C132" s="5" t="s">
        <v>508</v>
      </c>
    </row>
    <row r="133" spans="1:3" x14ac:dyDescent="0.2">
      <c r="A133" s="6" t="s">
        <v>480</v>
      </c>
      <c r="B133" s="6" t="s">
        <v>494</v>
      </c>
      <c r="C133" s="6" t="s">
        <v>508</v>
      </c>
    </row>
    <row r="134" spans="1:3" x14ac:dyDescent="0.2">
      <c r="A134" s="7" t="s">
        <v>18</v>
      </c>
      <c r="B134" s="7" t="s">
        <v>18</v>
      </c>
      <c r="C134" s="8" t="s">
        <v>18</v>
      </c>
    </row>
  </sheetData>
  <autoFilter ref="A1:C1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גליון 1</vt:lpstr>
      <vt:lpstr>גיליון2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שירן שריקי | Shiran Shriki</dc:creator>
  <cp:lastModifiedBy>Shilian Yaron</cp:lastModifiedBy>
  <dcterms:created xsi:type="dcterms:W3CDTF">2023-10-24T07:39:27Z</dcterms:created>
  <dcterms:modified xsi:type="dcterms:W3CDTF">2023-11-21T17:39:17Z</dcterms:modified>
</cp:coreProperties>
</file>