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חופש המידע\התקשרויות רבעוניים - לפרסום\התקשרויות 2023\"/>
    </mc:Choice>
  </mc:AlternateContent>
  <bookViews>
    <workbookView xWindow="0" yWindow="0" windowWidth="28800" windowHeight="12045"/>
  </bookViews>
  <sheets>
    <sheet name="גיליון1" sheetId="1" r:id="rId1"/>
    <sheet name="גיליון2" sheetId="2" r:id="rId2"/>
  </sheets>
  <definedNames>
    <definedName name="_xlnm._FilterDatabase" localSheetId="0" hidden="1">גיליון1!$A$7:$S$100</definedName>
    <definedName name="_xlnm._FilterDatabase" localSheetId="1" hidden="1">גיליון2!$A$1:$C$96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8" i="1"/>
</calcChain>
</file>

<file path=xl/sharedStrings.xml><?xml version="1.0" encoding="utf-8"?>
<sst xmlns="http://schemas.openxmlformats.org/spreadsheetml/2006/main" count="1127" uniqueCount="462">
  <si>
    <t>מסמך רכישה</t>
  </si>
  <si>
    <t>שם הספק</t>
  </si>
  <si>
    <t>טקסט כותרת</t>
  </si>
  <si>
    <t>ערך הזמנה כולל מע"מ</t>
  </si>
  <si>
    <t>התחלת תקופת תוקף</t>
  </si>
  <si>
    <t>סיום תקופת תוקף</t>
  </si>
  <si>
    <t>סימוכין שלך</t>
  </si>
  <si>
    <t>ביצוע חשבוניות כולל מע"מ והצמדות במט"מ</t>
  </si>
  <si>
    <t>ספק</t>
  </si>
  <si>
    <t>מספר רישום מע"מ</t>
  </si>
  <si>
    <t>מטבע</t>
  </si>
  <si>
    <t>ביצוע ערך קבלות הטובין במט"מ</t>
  </si>
  <si>
    <t>משרד החוץ</t>
  </si>
  <si>
    <t>נסיעות לחו"ל</t>
  </si>
  <si>
    <t>10000035</t>
  </si>
  <si>
    <t>ILS</t>
  </si>
  <si>
    <t>4502314354</t>
  </si>
  <si>
    <t>שכטרמן והים בע"מ</t>
  </si>
  <si>
    <t>בנא"מ</t>
  </si>
  <si>
    <t>40019647</t>
  </si>
  <si>
    <t>511869794</t>
  </si>
  <si>
    <t>4502314642</t>
  </si>
  <si>
    <t>אשל רבקה</t>
  </si>
  <si>
    <t>משאבי אנוש</t>
  </si>
  <si>
    <t>41582581</t>
  </si>
  <si>
    <t>054903042</t>
  </si>
  <si>
    <t>4502315002</t>
  </si>
  <si>
    <t>חברה לפיתוח גוש עציון בע"מ</t>
  </si>
  <si>
    <t>40015654</t>
  </si>
  <si>
    <t>510950488</t>
  </si>
  <si>
    <t>4502315839</t>
  </si>
  <si>
    <t>לייט וויזין בע"מ</t>
  </si>
  <si>
    <t xml:space="preserve"> כנס עבור שיתוף ציבור קולחין - שירותי תאורה והגברה</t>
  </si>
  <si>
    <t>לשכת מנכל</t>
  </si>
  <si>
    <t>40539563</t>
  </si>
  <si>
    <t>513693093</t>
  </si>
  <si>
    <t>4502315849</t>
  </si>
  <si>
    <t>רובין ר.י.ד. בע"מ</t>
  </si>
  <si>
    <t>40004441</t>
  </si>
  <si>
    <t>511237844</t>
  </si>
  <si>
    <t>4502316223</t>
  </si>
  <si>
    <t>צפורי חיים</t>
  </si>
  <si>
    <t>40126788</t>
  </si>
  <si>
    <t>058361833</t>
  </si>
  <si>
    <t>4502322418</t>
  </si>
  <si>
    <t>זיפקום תקשורת בע"מ</t>
  </si>
  <si>
    <t>מערכות מידע</t>
  </si>
  <si>
    <t>40532479</t>
  </si>
  <si>
    <t>512781790</t>
  </si>
  <si>
    <t>4502322862</t>
  </si>
  <si>
    <t>שחם-גליק ענבל</t>
  </si>
  <si>
    <t>42498395</t>
  </si>
  <si>
    <t>027159151</t>
  </si>
  <si>
    <t>4502323838</t>
  </si>
  <si>
    <t>גרינבאום איריס</t>
  </si>
  <si>
    <t>41378633</t>
  </si>
  <si>
    <t>031797699</t>
  </si>
  <si>
    <t>4502324107</t>
  </si>
  <si>
    <t>חוויה מתוקה בע"מ</t>
  </si>
  <si>
    <t>42489249</t>
  </si>
  <si>
    <t>516728078</t>
  </si>
  <si>
    <t>4502324805</t>
  </si>
  <si>
    <t>המכון הישראלי לייצוא ולשיתוף פעולה</t>
  </si>
  <si>
    <t xml:space="preserve"> דמי רישום לאירוע של כנס בינלאומי בנושא בטחון מים</t>
  </si>
  <si>
    <t>בטחון מים</t>
  </si>
  <si>
    <t>40001672</t>
  </si>
  <si>
    <t>580025021</t>
  </si>
  <si>
    <t>4502326133</t>
  </si>
  <si>
    <t>קוקטייל הצמחים בע"מ</t>
  </si>
  <si>
    <t>40005104</t>
  </si>
  <si>
    <t>513345272</t>
  </si>
  <si>
    <t>4502326702</t>
  </si>
  <si>
    <t>טפטים צביקה בע"מ</t>
  </si>
  <si>
    <t xml:space="preserve"> פרקט לימינציה ל2 חדרים בית דגן הנדסה חקלאית</t>
  </si>
  <si>
    <t>41517395</t>
  </si>
  <si>
    <t>515555902</t>
  </si>
  <si>
    <t>4502326884</t>
  </si>
  <si>
    <t>א"ד מירז תעשיות בע"מ</t>
  </si>
  <si>
    <t>40200779</t>
  </si>
  <si>
    <t>511402125</t>
  </si>
  <si>
    <t>4502326892</t>
  </si>
  <si>
    <t>שילת-חן יזמות והשקעות בע"מ</t>
  </si>
  <si>
    <t>40997304</t>
  </si>
  <si>
    <t>513931592</t>
  </si>
  <si>
    <t>4502327663</t>
  </si>
  <si>
    <t>לוגיסטיפלסט בע"מ</t>
  </si>
  <si>
    <t>40950558</t>
  </si>
  <si>
    <t>514385285</t>
  </si>
  <si>
    <t>4502328603</t>
  </si>
  <si>
    <t>קק"ל-צמח-כנרת השקעות ופיתוח בע"מ</t>
  </si>
  <si>
    <t>42361621</t>
  </si>
  <si>
    <t>515812626</t>
  </si>
  <si>
    <t>4502329563</t>
  </si>
  <si>
    <t>י.א. כספות בע"מ</t>
  </si>
  <si>
    <t xml:space="preserve"> רכישת כספת גדולה לנשק ארוך (מידות ג-55 ר-46 ע-36)</t>
  </si>
  <si>
    <t>40001290</t>
  </si>
  <si>
    <t>511618266</t>
  </si>
  <si>
    <t>4502330306</t>
  </si>
  <si>
    <t>זיו אברהם</t>
  </si>
  <si>
    <t>40451867</t>
  </si>
  <si>
    <t>010529113</t>
  </si>
  <si>
    <t>4502331654</t>
  </si>
  <si>
    <t>קרביץ (1974) בעמ</t>
  </si>
  <si>
    <t xml:space="preserve"> כספות עבור עובדי שטח המחויביים לשאת נשק.</t>
  </si>
  <si>
    <t>40001103</t>
  </si>
  <si>
    <t>510674039</t>
  </si>
  <si>
    <t>4502336759</t>
  </si>
  <si>
    <t>עמותת בית חיל האויר (ע"ר)ע.מורשה</t>
  </si>
  <si>
    <t>תפעול</t>
  </si>
  <si>
    <t>41503588</t>
  </si>
  <si>
    <t>580154631</t>
  </si>
  <si>
    <t>4502336771</t>
  </si>
  <si>
    <t>קפה פביאנו בע"מ</t>
  </si>
  <si>
    <t>41449572</t>
  </si>
  <si>
    <t>515284974</t>
  </si>
  <si>
    <t>4502338359</t>
  </si>
  <si>
    <t>משרד התקשורת</t>
  </si>
  <si>
    <t>הידרולוגי</t>
  </si>
  <si>
    <t>10000176</t>
  </si>
  <si>
    <t>4502314799</t>
  </si>
  <si>
    <t>משרד סוכנות/האוצר נסיעות ממשלתית</t>
  </si>
  <si>
    <t>41003244</t>
  </si>
  <si>
    <t>4502314796</t>
  </si>
  <si>
    <t>4502321323</t>
  </si>
  <si>
    <t>עובדיה אורון</t>
  </si>
  <si>
    <t>41963992</t>
  </si>
  <si>
    <t>031713761</t>
  </si>
  <si>
    <t>4502321253</t>
  </si>
  <si>
    <t>מ. מתניה נחמיה בע"מ</t>
  </si>
  <si>
    <t>41056777</t>
  </si>
  <si>
    <t>515042679</t>
  </si>
  <si>
    <t>4502316258</t>
  </si>
  <si>
    <t>לטרא סיסטמס בע"מ</t>
  </si>
  <si>
    <t>40001081</t>
  </si>
  <si>
    <t>510502008</t>
  </si>
  <si>
    <t>4502316982</t>
  </si>
  <si>
    <t>לברון גיל</t>
  </si>
  <si>
    <t>לשכה משפטית</t>
  </si>
  <si>
    <t>42482973</t>
  </si>
  <si>
    <t>059741926</t>
  </si>
  <si>
    <t>4502321311</t>
  </si>
  <si>
    <t>בינת עסקים בע"מ</t>
  </si>
  <si>
    <t>41560706</t>
  </si>
  <si>
    <t>514752310</t>
  </si>
  <si>
    <t>4502327765</t>
  </si>
  <si>
    <t>ענבל חברה לביטוח בע"מ-מקבל הלואות</t>
  </si>
  <si>
    <t>איכות מים</t>
  </si>
  <si>
    <t>40003393</t>
  </si>
  <si>
    <t>520031030</t>
  </si>
  <si>
    <t>4502320991</t>
  </si>
  <si>
    <t>מפעיל בעמ</t>
  </si>
  <si>
    <t>40001601</t>
  </si>
  <si>
    <t>520037631</t>
  </si>
  <si>
    <t>4502340211</t>
  </si>
  <si>
    <t>דרהים אברהם</t>
  </si>
  <si>
    <t xml:space="preserve"> שינוע דגימות מנשר לבית דגן בהתאם לצורך</t>
  </si>
  <si>
    <t>42508603</t>
  </si>
  <si>
    <t>059583740</t>
  </si>
  <si>
    <t>4502322689</t>
  </si>
  <si>
    <t>הדס שרית</t>
  </si>
  <si>
    <t>42493182</t>
  </si>
  <si>
    <t>040436677</t>
  </si>
  <si>
    <t>4502342430</t>
  </si>
  <si>
    <t>גילת טלקום בע"מ</t>
  </si>
  <si>
    <t xml:space="preserve"> ספקת ציוד ושירותי תקשורת לוויינית עבור אגף ביטחון</t>
  </si>
  <si>
    <t>40182094</t>
  </si>
  <si>
    <t>511784498</t>
  </si>
  <si>
    <t>4502316270</t>
  </si>
  <si>
    <t>2 +(טו פלאס) וויירלס סולושנס בע"מ</t>
  </si>
  <si>
    <t>41593062</t>
  </si>
  <si>
    <t>513419762</t>
  </si>
  <si>
    <t>4502330653</t>
  </si>
  <si>
    <t>גסטטנרטק בע"מ</t>
  </si>
  <si>
    <t>40001041</t>
  </si>
  <si>
    <t>510041692</t>
  </si>
  <si>
    <t>4502314236</t>
  </si>
  <si>
    <t>פיקסליין טכנולוגיות בע"מ</t>
  </si>
  <si>
    <t>לשכת מנכ"ל</t>
  </si>
  <si>
    <t>41120347</t>
  </si>
  <si>
    <t>514375161</t>
  </si>
  <si>
    <t>4502314654</t>
  </si>
  <si>
    <t>אפארק ניהול חניות בע"מ</t>
  </si>
  <si>
    <t>42061735</t>
  </si>
  <si>
    <t>515421139</t>
  </si>
  <si>
    <t>4502314811</t>
  </si>
  <si>
    <t>4502315593</t>
  </si>
  <si>
    <t>חגור תעשיות בע"מ</t>
  </si>
  <si>
    <t>צפ"א</t>
  </si>
  <si>
    <t>40135152</t>
  </si>
  <si>
    <t>510856313</t>
  </si>
  <si>
    <t>4502315728</t>
  </si>
  <si>
    <t>אלוני איריס</t>
  </si>
  <si>
    <t>41040876</t>
  </si>
  <si>
    <t>032036022</t>
  </si>
  <si>
    <t>4502316204</t>
  </si>
  <si>
    <t>יפעת המרכז למידע תקשורתי בע"מ</t>
  </si>
  <si>
    <t>דוברות</t>
  </si>
  <si>
    <t>40001296</t>
  </si>
  <si>
    <t>511639460</t>
  </si>
  <si>
    <t>4502316950</t>
  </si>
  <si>
    <t>מערכות בטיחות ג.י. בע"מ</t>
  </si>
  <si>
    <t>41046624</t>
  </si>
  <si>
    <t>514954635</t>
  </si>
  <si>
    <t>4502317270</t>
  </si>
  <si>
    <t>מטאו - טק שירותים מטאורולוגיים בע"מ</t>
  </si>
  <si>
    <t>40010597</t>
  </si>
  <si>
    <t>511386609</t>
  </si>
  <si>
    <t>4502317551</t>
  </si>
  <si>
    <t>4502318331</t>
  </si>
  <si>
    <t>יחיאלי נילי</t>
  </si>
  <si>
    <t>בנא"ם</t>
  </si>
  <si>
    <t>41399852</t>
  </si>
  <si>
    <t>054731195</t>
  </si>
  <si>
    <t>4502319095</t>
  </si>
  <si>
    <t>רוקוול אוטומיישן בע"מ</t>
  </si>
  <si>
    <t>40004768</t>
  </si>
  <si>
    <t>512121898</t>
  </si>
  <si>
    <t>4502320342</t>
  </si>
  <si>
    <t>תים נטקום בע"מ</t>
  </si>
  <si>
    <t>40321702</t>
  </si>
  <si>
    <t>511489429</t>
  </si>
  <si>
    <t>4502321247</t>
  </si>
  <si>
    <t>ההסתדרות הציונית העולמית</t>
  </si>
  <si>
    <t>40000247</t>
  </si>
  <si>
    <t>500500350</t>
  </si>
  <si>
    <t>4502321272</t>
  </si>
  <si>
    <t>מג'יק קאס בע"מ</t>
  </si>
  <si>
    <t>42353857</t>
  </si>
  <si>
    <t>515518264</t>
  </si>
  <si>
    <t>4502321281</t>
  </si>
  <si>
    <t>המועצה לישראל יפה (ע"ר)</t>
  </si>
  <si>
    <t>40019239</t>
  </si>
  <si>
    <t>580021582</t>
  </si>
  <si>
    <t>4502321814</t>
  </si>
  <si>
    <t>ישראל יפה החברה הכלכלית בע"מ</t>
  </si>
  <si>
    <t>40012014</t>
  </si>
  <si>
    <t>512145269</t>
  </si>
  <si>
    <t>4502321844</t>
  </si>
  <si>
    <t>משרד ראש הממשלה</t>
  </si>
  <si>
    <t>10000020</t>
  </si>
  <si>
    <t>4502321846</t>
  </si>
  <si>
    <t>4502322349</t>
  </si>
  <si>
    <t>הראל טכנולוגיות מידע בע"מ</t>
  </si>
  <si>
    <t>40001247</t>
  </si>
  <si>
    <t>511401002</t>
  </si>
  <si>
    <t>4502326284</t>
  </si>
  <si>
    <t>מנפאואר פתרונות שפה</t>
  </si>
  <si>
    <t>40005174</t>
  </si>
  <si>
    <t>540179223</t>
  </si>
  <si>
    <t>4502326363</t>
  </si>
  <si>
    <t>ימה פתרונות הידרומטריים בע"מ</t>
  </si>
  <si>
    <t>41085653</t>
  </si>
  <si>
    <t>514994789</t>
  </si>
  <si>
    <t>4502329004</t>
  </si>
  <si>
    <t>חגור שופס בע"מ</t>
  </si>
  <si>
    <t>40479474</t>
  </si>
  <si>
    <t>514517747</t>
  </si>
  <si>
    <t>4502329279</t>
  </si>
  <si>
    <t>פוטרמן יזום ניהול ושיווק בע"מ</t>
  </si>
  <si>
    <t>40295097</t>
  </si>
  <si>
    <t>512250267</t>
  </si>
  <si>
    <t>4502331281</t>
  </si>
  <si>
    <t>בני אלי אטקס - מכשירי מדידה והנדסה</t>
  </si>
  <si>
    <t>40004679</t>
  </si>
  <si>
    <t>511808354</t>
  </si>
  <si>
    <t>4502332093</t>
  </si>
  <si>
    <t>דיגיטול בע"מ</t>
  </si>
  <si>
    <t>40820616</t>
  </si>
  <si>
    <t>514610591</t>
  </si>
  <si>
    <t>4502332104</t>
  </si>
  <si>
    <t>מיתוגון בע"מ</t>
  </si>
  <si>
    <t>41638852</t>
  </si>
  <si>
    <t>515890358</t>
  </si>
  <si>
    <t>4502332123</t>
  </si>
  <si>
    <t>האגודה הישראלית למשאבי מים (ע"ר)</t>
  </si>
  <si>
    <t>40011265</t>
  </si>
  <si>
    <t>4502332328</t>
  </si>
  <si>
    <t>4502333324</t>
  </si>
  <si>
    <t>א. ביסקוטי בע"מ</t>
  </si>
  <si>
    <t>40478728</t>
  </si>
  <si>
    <t>513707752</t>
  </si>
  <si>
    <t>4502334723</t>
  </si>
  <si>
    <t>שטרסברג גיל</t>
  </si>
  <si>
    <t xml:space="preserve"> עדכון תכנית אב למערכת הארצית- אשכול 6, סל מתכננים</t>
  </si>
  <si>
    <t>תכנון</t>
  </si>
  <si>
    <t>40985093</t>
  </si>
  <si>
    <t>029418902</t>
  </si>
  <si>
    <t>4502334728</t>
  </si>
  <si>
    <t>ירון גלר, הנדסה וניהול משאבי מים בע</t>
  </si>
  <si>
    <t>40539808</t>
  </si>
  <si>
    <t>514688977</t>
  </si>
  <si>
    <t>4502335668</t>
  </si>
  <si>
    <t>פילוסוף אלי בצלאל שמואל</t>
  </si>
  <si>
    <t>40949477</t>
  </si>
  <si>
    <t>058639022</t>
  </si>
  <si>
    <t>4502335822</t>
  </si>
  <si>
    <t>משרד ממ"ג/רוה"מ שורק</t>
  </si>
  <si>
    <t xml:space="preserve"> בצע אנליזות רדיואקטיביות לדוגמאות מים מהמעיינות</t>
  </si>
  <si>
    <t>40212361</t>
  </si>
  <si>
    <t>500104799</t>
  </si>
  <si>
    <t>4502337395</t>
  </si>
  <si>
    <t>סנסקום ייעוץ וניהול פרויקטים בע"מ</t>
  </si>
  <si>
    <t>40004909</t>
  </si>
  <si>
    <t>512604588</t>
  </si>
  <si>
    <t>4502338230</t>
  </si>
  <si>
    <t>שפיר הנדסה אזרחית וימית בע"מ</t>
  </si>
  <si>
    <t>40006163</t>
  </si>
  <si>
    <t>510500242</t>
  </si>
  <si>
    <t>4502338321</t>
  </si>
  <si>
    <t>גליל מערבי (1993) חברה להובלה בע"מ</t>
  </si>
  <si>
    <t>41123709</t>
  </si>
  <si>
    <t>511822595</t>
  </si>
  <si>
    <t>4502339482</t>
  </si>
  <si>
    <t>4502339491</t>
  </si>
  <si>
    <t>4502339499</t>
  </si>
  <si>
    <t>4502339550</t>
  </si>
  <si>
    <t>4502339662</t>
  </si>
  <si>
    <t>כספי נדב</t>
  </si>
  <si>
    <t xml:space="preserve"> מכרז מרכזי מחקר ונתונים לנושא כוח אדם מכרז מרכזי</t>
  </si>
  <si>
    <t>אסטרטגיה</t>
  </si>
  <si>
    <t>41533504</t>
  </si>
  <si>
    <t>037494481</t>
  </si>
  <si>
    <t>4502339743</t>
  </si>
  <si>
    <t>4502339747</t>
  </si>
  <si>
    <t>4502339870</t>
  </si>
  <si>
    <t>ד.מ. (3000) הנדסה בע"מ</t>
  </si>
  <si>
    <t>40328129</t>
  </si>
  <si>
    <t>513228726</t>
  </si>
  <si>
    <t>4502340095</t>
  </si>
  <si>
    <t>4502340099</t>
  </si>
  <si>
    <t>4502340249</t>
  </si>
  <si>
    <t>4502340328</t>
  </si>
  <si>
    <t>מלאך רות</t>
  </si>
  <si>
    <t>40539556</t>
  </si>
  <si>
    <t>001196518</t>
  </si>
  <si>
    <t>4502340331</t>
  </si>
  <si>
    <t>לשכת טכנולוגיית המידע בישראל ע"ש של</t>
  </si>
  <si>
    <t>4502340341</t>
  </si>
  <si>
    <t>איגוד המהנדסים לבניה ולתשתיות בישרא</t>
  </si>
  <si>
    <t>40005280</t>
  </si>
  <si>
    <t>4502342472</t>
  </si>
  <si>
    <t>מעדני אורי ובניו בע"מ</t>
  </si>
  <si>
    <t xml:space="preserve"> כיבוד לישיבות מועצה ומשלחות לחול</t>
  </si>
  <si>
    <t>40242807</t>
  </si>
  <si>
    <t>511635799</t>
  </si>
  <si>
    <t>4502342510</t>
  </si>
  <si>
    <t>דפוס ציון בע"מ</t>
  </si>
  <si>
    <t>40004338</t>
  </si>
  <si>
    <t>511013617</t>
  </si>
  <si>
    <t>4502342610</t>
  </si>
  <si>
    <t>אקולוג הנדסה בע"מ</t>
  </si>
  <si>
    <t>40011294</t>
  </si>
  <si>
    <t>513300483</t>
  </si>
  <si>
    <t>4502344314</t>
  </si>
  <si>
    <t>4502344316</t>
  </si>
  <si>
    <t>4502344322</t>
  </si>
  <si>
    <t>פריט התחייבות</t>
  </si>
  <si>
    <t>תיאור מרכז קרנות</t>
  </si>
  <si>
    <t>41-30-01-19</t>
  </si>
  <si>
    <t>מטה</t>
  </si>
  <si>
    <t>41-30-01-10</t>
  </si>
  <si>
    <t>נכסים ולוגיסטיקה</t>
  </si>
  <si>
    <t>41-30-01-20</t>
  </si>
  <si>
    <t>משאבי אנוש והדרכה</t>
  </si>
  <si>
    <t>73-30-01-05</t>
  </si>
  <si>
    <t>אגף מערכות מידע</t>
  </si>
  <si>
    <t>73-30-01-03</t>
  </si>
  <si>
    <t>ח. השירות ההידרולוגי</t>
  </si>
  <si>
    <t>41-30-01-22</t>
  </si>
  <si>
    <t>הסברה ודוברות</t>
  </si>
  <si>
    <t>41-30-01-21</t>
  </si>
  <si>
    <t>41-30-01-26</t>
  </si>
  <si>
    <t>ביטחון מים</t>
  </si>
  <si>
    <t>אגף איכות מים</t>
  </si>
  <si>
    <t>73-30-01-19</t>
  </si>
  <si>
    <t>אגף התכנון</t>
  </si>
  <si>
    <t>73-30-01-13</t>
  </si>
  <si>
    <t>רשות המים</t>
  </si>
  <si>
    <t>שם חברה</t>
  </si>
  <si>
    <t>מספר תקנה</t>
  </si>
  <si>
    <t>שם תקנה</t>
  </si>
  <si>
    <t xml:space="preserve">הרשות למים ולביוב </t>
  </si>
  <si>
    <t>מס"ד</t>
  </si>
  <si>
    <t xml:space="preserve">הזמנות רגישות </t>
  </si>
  <si>
    <t>N</t>
  </si>
  <si>
    <t>יתרת הזמנות נומינלית כולל מע"מ</t>
  </si>
  <si>
    <t>ערך הזמנה במט"מ</t>
  </si>
  <si>
    <t xml:space="preserve"> כנס התרומות בבריסל</t>
  </si>
  <si>
    <t xml:space="preserve"> בדיקת מהנדס סירה כנרת לאישור רישיון </t>
  </si>
  <si>
    <t xml:space="preserve"> יום עיון הנהלת רשות המים </t>
  </si>
  <si>
    <t xml:space="preserve"> אוטובוסים מרכז- סיור חטיבת מנהל וארגון</t>
  </si>
  <si>
    <t xml:space="preserve"> רולאפ עבור כנס שיתוף ציבור קולחין 2023 </t>
  </si>
  <si>
    <t xml:space="preserve"> רכישת ספסל קק"ל עבור הידרומטריה מרכז - הנדסה חקלאי</t>
  </si>
  <si>
    <t xml:space="preserve"> תצורה 2.9 - מחשב נייד 14" מתקדם </t>
  </si>
  <si>
    <t xml:space="preserve"> סידור מחסני רשות המים בבניין ג'נרי 2 רשות המים</t>
  </si>
  <si>
    <t xml:space="preserve"> הפעלה ל happy  hour לכבוד חג שבועות </t>
  </si>
  <si>
    <t xml:space="preserve"> happy  hour לכבוד חג שבועות</t>
  </si>
  <si>
    <t xml:space="preserve"> הפעלה ל happy  hour לכבוד חג שבועות שי לחנוכה </t>
  </si>
  <si>
    <t xml:space="preserve"> ריהוט משרדי - מכרז 08-2021 - א.ד.מירז שולחנות</t>
  </si>
  <si>
    <t xml:space="preserve"> הצעת מחיר עבור כיבוד לסיור חטיבתי </t>
  </si>
  <si>
    <t xml:space="preserve"> רכישת איחסוניות לפרויקט סידור מחסן.</t>
  </si>
  <si>
    <t xml:space="preserve"> WaterTech Challenge 2 0 2 3 </t>
  </si>
  <si>
    <t xml:space="preserve"> ניקוש עשבייה הידרולוגיה מרכז בית דגן </t>
  </si>
  <si>
    <t>כנס קול קורא קידוחים</t>
  </si>
  <si>
    <t xml:space="preserve">כנס קול קורא קידוחים - קייטרינג </t>
  </si>
  <si>
    <t xml:space="preserve"> תשלום עבור חידוש רשיון אלחוט עבור מכ"ם</t>
  </si>
  <si>
    <t>נסיעת עבודה</t>
  </si>
  <si>
    <t xml:space="preserve"> סיור מצטיינים - ארוחת בוקר </t>
  </si>
  <si>
    <t xml:space="preserve"> שילוט עבור ג'נרי קומת קרקע וקומה 5 + בית נועם </t>
  </si>
  <si>
    <t xml:space="preserve"> מתן שירותי ייעוץ משפטי בתחום הממשל התאגידי</t>
  </si>
  <si>
    <t xml:space="preserve"> שירותי קוויי IPVPN לטובת סוק מים תקופת התקשרות </t>
  </si>
  <si>
    <t xml:space="preserve"> ייעוץ פיננסי לליווי פרויקט הקמת מתקן לטיפול במי תהום</t>
  </si>
  <si>
    <t>מכונת צילום ע"פ הוראת תכ"ם 16.5.0.5 מהדורה 03</t>
  </si>
  <si>
    <t xml:space="preserve">שפכי תעשיה </t>
  </si>
  <si>
    <t xml:space="preserve"> רשת תקשורת אלחוטית (Wi-Fi) (ירושלים + בית אל)</t>
  </si>
  <si>
    <t xml:space="preserve"> מכונת צילום אשר מוצבת בחטיבת תשתיות ע"פ הוראת תכ"ם</t>
  </si>
  <si>
    <t xml:space="preserve"> תגי שם עבור כנס עבור שיתוף ציבור קולחין</t>
  </si>
  <si>
    <t xml:space="preserve"> אפליקציה לניהול מתחמי עבודה</t>
  </si>
  <si>
    <t xml:space="preserve"> קורס הכנה לפרישה - 2023 </t>
  </si>
  <si>
    <t xml:space="preserve"> רכישת קסדות ואפודי מגן עבור יחידת צפ"א </t>
  </si>
  <si>
    <t xml:space="preserve"> עיצוב לוגו עבור חיזוי שיטפונות </t>
  </si>
  <si>
    <t xml:space="preserve"> סקר תקשורת על רשות המים </t>
  </si>
  <si>
    <t xml:space="preserve"> קורס עבודה בגובה </t>
  </si>
  <si>
    <t xml:space="preserve"> תקשורת תחנות משדרות </t>
  </si>
  <si>
    <t xml:space="preserve"> ועדת אקלים בדובאי </t>
  </si>
  <si>
    <t xml:space="preserve"> ייעוץ ארגונימי- ייעוץ לסביבת עבודה בריאה </t>
  </si>
  <si>
    <t xml:space="preserve"> מכרז מרכזי 03/2019-ניהול סיכונים תקשוב והגנת הסייבר</t>
  </si>
  <si>
    <t xml:space="preserve"> סיור מצטיינים 13/06/2023 </t>
  </si>
  <si>
    <t xml:space="preserve"> אירוע יום המשפחות עבור עובדי רשות המים </t>
  </si>
  <si>
    <t xml:space="preserve"> כנס מומחים 2023 - סיור מקצועי</t>
  </si>
  <si>
    <t xml:space="preserve"> כנס מומחים </t>
  </si>
  <si>
    <t xml:space="preserve"> קורס הכנסות וגבייה </t>
  </si>
  <si>
    <t xml:space="preserve"> שרת עבור שורק ב </t>
  </si>
  <si>
    <t xml:space="preserve"> שירותי תרגום עבור רשות המים</t>
  </si>
  <si>
    <t xml:space="preserve"> רכישת חיישן פלורסנטי עבור מעבדת רשות המים </t>
  </si>
  <si>
    <t xml:space="preserve"> רכישת צידניות לאגף הידרומטריה </t>
  </si>
  <si>
    <t xml:space="preserve"> אספקת ציוד מתכלה עבור מכשור אנליטי למעבדת רשות המים</t>
  </si>
  <si>
    <t xml:space="preserve"> חלקי חילוף עבור דיסטומט </t>
  </si>
  <si>
    <t xml:space="preserve"> רכישת מחברות ממותגות עבור דובר רשות המים </t>
  </si>
  <si>
    <t xml:space="preserve"> מתנות לאורחי הרשות</t>
  </si>
  <si>
    <t xml:space="preserve"> שימוש בלוגו רשות המים במסגרת כנס בינלאומי </t>
  </si>
  <si>
    <t xml:space="preserve"> קורס העברת מסרים וניהול משברים תקשורתיים 2023</t>
  </si>
  <si>
    <t xml:space="preserve"> סיור מקצועי חטיבת הון אנושי ומנהל - כיבוד בוקר</t>
  </si>
  <si>
    <t xml:space="preserve"> ניתוח צרכי איגום מקורות מול ספקי מים אשכול 1, סל מתכננים</t>
  </si>
  <si>
    <t xml:space="preserve"> בדיקת מיכשור מוצרים חשמליים הידרומטריה מרכז </t>
  </si>
  <si>
    <t xml:space="preserve"> בקרת עלויות תקשורת ברשות המים עבור יחידת לוגיסטיקה</t>
  </si>
  <si>
    <t xml:space="preserve"> רכישת מדבקות עבור חניה יומית בחניון הלאום (סינמה סיטי)</t>
  </si>
  <si>
    <t>מתן שירותי אחסנה בזמני חרום</t>
  </si>
  <si>
    <t xml:space="preserve"> ציוד מולטימדיה והרחבות עבור חדרי ישיבות מכון הנדסה</t>
  </si>
  <si>
    <t xml:space="preserve"> קורס ניהול פרויקטים</t>
  </si>
  <si>
    <t xml:space="preserve"> ציוד מולטימדיה והרחבות עבור חדר חזאים - ג'נרי 2 </t>
  </si>
  <si>
    <t xml:space="preserve"> השתתפות בוועדת בוחנים </t>
  </si>
  <si>
    <t xml:space="preserve"> פורום מנמרים – הלשכה לטכנולוגיות המידע בישראל</t>
  </si>
  <si>
    <t xml:space="preserve"> קורס תכנון מתקנים לטיפול בשפכים - מט"שים 2023 </t>
  </si>
  <si>
    <t xml:space="preserve"> הדפסת כרטיסי ביקור לעובדי רשות המים עפ"י הצורך </t>
  </si>
  <si>
    <t>מודל זרימה וההסעה לאזור תע"ש רמת השרון</t>
  </si>
  <si>
    <t xml:space="preserve"> יום עיון קידום בריאות העובדים במקום העבודה </t>
  </si>
  <si>
    <t xml:space="preserve"> קורס מתניעים ל GOV </t>
  </si>
  <si>
    <t xml:space="preserve"> קורס דיני מכרזים ('קבוצה 1)</t>
  </si>
  <si>
    <t xml:space="preserve"> מחשב נייד תצורה 5.2 </t>
  </si>
  <si>
    <t xml:space="preserve"> פירוק והחלפת מזגן בחדר של הנדסה חקלאית</t>
  </si>
  <si>
    <t>דוח חוק חופש המידע עבור רבעון 2 לשנת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</si>
</sst>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₪&quot;\ * #,##0.00_ ;_ &quot;₪&quot;\ * \-#,##0.00_ ;_ &quot;₪&quot;\ * &quot;-&quot;??_ ;_ @_ "/>
    <numFmt numFmtId="43" formatCode="_ * #,##0.00_ ;_ * \-#,##0.00_ ;_ * &quot;-&quot;??_ ;_ @_ "/>
  </numFmts>
  <fonts count="6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1"/>
      <color theme="1"/>
      <name val="Arial"/>
      <family val="2"/>
      <scheme val="minor"/>
    </font>
    <font>
      <b/>
      <u/>
      <sz val="24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</cellStyleXfs>
  <cellXfs count="31">
    <xf numFmtId="0" fontId="0" fillId="0" borderId="0" xfId="0"/>
    <xf numFmtId="0" fontId="3" fillId="2" borderId="1" xfId="3" applyFont="1" applyFill="1" applyBorder="1"/>
    <xf numFmtId="49" fontId="3" fillId="3" borderId="2" xfId="3" applyNumberFormat="1" applyFont="1" applyFill="1" applyBorder="1"/>
    <xf numFmtId="49" fontId="3" fillId="3" borderId="1" xfId="3" applyNumberFormat="1" applyFont="1" applyFill="1" applyBorder="1"/>
    <xf numFmtId="49" fontId="3" fillId="3" borderId="3" xfId="3" applyNumberFormat="1" applyFont="1" applyFill="1" applyBorder="1"/>
    <xf numFmtId="0" fontId="0" fillId="0" borderId="0" xfId="0" applyAlignment="1"/>
    <xf numFmtId="44" fontId="0" fillId="0" borderId="0" xfId="2" applyFont="1"/>
    <xf numFmtId="0" fontId="4" fillId="4" borderId="4" xfId="0" applyNumberFormat="1" applyFont="1" applyFill="1" applyBorder="1" applyAlignment="1">
      <alignment horizontal="right" vertical="top" wrapText="1"/>
    </xf>
    <xf numFmtId="0" fontId="4" fillId="4" borderId="4" xfId="0" applyFont="1" applyFill="1" applyBorder="1" applyAlignment="1">
      <alignment vertical="top" wrapText="1"/>
    </xf>
    <xf numFmtId="0" fontId="4" fillId="4" borderId="4" xfId="0" applyNumberFormat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4" borderId="4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right"/>
    </xf>
    <xf numFmtId="0" fontId="0" fillId="0" borderId="4" xfId="0" applyBorder="1" applyAlignment="1"/>
    <xf numFmtId="14" fontId="0" fillId="0" borderId="4" xfId="0" applyNumberFormat="1" applyBorder="1"/>
    <xf numFmtId="43" fontId="0" fillId="0" borderId="4" xfId="1" applyFont="1" applyBorder="1"/>
    <xf numFmtId="2" fontId="3" fillId="3" borderId="2" xfId="3" applyNumberFormat="1" applyFont="1" applyFill="1" applyBorder="1"/>
    <xf numFmtId="2" fontId="3" fillId="3" borderId="1" xfId="3" applyNumberFormat="1" applyFont="1" applyFill="1" applyBorder="1"/>
    <xf numFmtId="2" fontId="3" fillId="3" borderId="3" xfId="3" applyNumberFormat="1" applyFont="1" applyFill="1" applyBorder="1"/>
    <xf numFmtId="0" fontId="3" fillId="3" borderId="2" xfId="3" applyNumberFormat="1" applyFont="1" applyFill="1" applyBorder="1"/>
    <xf numFmtId="0" fontId="3" fillId="3" borderId="1" xfId="3" applyNumberFormat="1" applyFont="1" applyFill="1" applyBorder="1"/>
    <xf numFmtId="0" fontId="3" fillId="3" borderId="3" xfId="3" applyNumberFormat="1" applyFont="1" applyFill="1" applyBorder="1"/>
    <xf numFmtId="0" fontId="0" fillId="0" borderId="0" xfId="0" applyNumberFormat="1"/>
    <xf numFmtId="14" fontId="0" fillId="0" borderId="0" xfId="0" applyNumberFormat="1"/>
    <xf numFmtId="2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</cellXfs>
  <cellStyles count="4">
    <cellStyle name="Comma" xfId="1" builtinId="3"/>
    <cellStyle name="Currency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1"/>
  <sheetViews>
    <sheetView rightToLeft="1" tabSelected="1" topLeftCell="D1" workbookViewId="0">
      <selection activeCell="E4" sqref="E4"/>
    </sheetView>
  </sheetViews>
  <sheetFormatPr defaultRowHeight="14.25" x14ac:dyDescent="0.2"/>
  <cols>
    <col min="1" max="1" width="7" bestFit="1" customWidth="1"/>
    <col min="2" max="2" width="12.75" style="12" bestFit="1" customWidth="1"/>
    <col min="3" max="3" width="15" bestFit="1" customWidth="1"/>
    <col min="4" max="4" width="12" bestFit="1" customWidth="1"/>
    <col min="5" max="5" width="16.375" bestFit="1" customWidth="1"/>
    <col min="6" max="6" width="8.875" bestFit="1" customWidth="1"/>
    <col min="7" max="7" width="30.375" style="13" bestFit="1" customWidth="1"/>
    <col min="8" max="8" width="47.375" style="5" bestFit="1" customWidth="1"/>
    <col min="9" max="9" width="16.25" bestFit="1" customWidth="1"/>
    <col min="10" max="10" width="13.625" bestFit="1" customWidth="1"/>
    <col min="11" max="11" width="14.25" style="12" bestFit="1" customWidth="1"/>
    <col min="12" max="12" width="7.25" customWidth="1"/>
    <col min="13" max="13" width="13.25" customWidth="1"/>
    <col min="14" max="14" width="23.5" customWidth="1"/>
    <col min="15" max="15" width="19.25" customWidth="1"/>
    <col min="16" max="16" width="13.125" bestFit="1" customWidth="1"/>
    <col min="17" max="17" width="12.25" customWidth="1"/>
    <col min="18" max="18" width="20.5" customWidth="1"/>
    <col min="19" max="19" width="12.125" bestFit="1" customWidth="1"/>
  </cols>
  <sheetData>
    <row r="1" spans="1:19" x14ac:dyDescent="0.2">
      <c r="A1" s="26"/>
      <c r="B1"/>
      <c r="G1" s="27"/>
      <c r="H1" s="27"/>
      <c r="J1" s="13"/>
      <c r="K1" s="28"/>
    </row>
    <row r="2" spans="1:19" ht="14.25" customHeight="1" x14ac:dyDescent="0.2">
      <c r="A2" s="26"/>
      <c r="B2"/>
      <c r="E2" s="29" t="s">
        <v>461</v>
      </c>
      <c r="F2" s="29"/>
      <c r="G2" s="29"/>
      <c r="H2" s="29"/>
      <c r="I2" s="29"/>
      <c r="J2" s="13"/>
      <c r="K2" s="28"/>
    </row>
    <row r="3" spans="1:19" ht="14.25" customHeight="1" x14ac:dyDescent="0.2">
      <c r="A3" s="26"/>
      <c r="B3"/>
      <c r="E3" s="29"/>
      <c r="F3" s="29"/>
      <c r="G3" s="29"/>
      <c r="H3" s="29"/>
      <c r="I3" s="29"/>
      <c r="J3" s="13"/>
      <c r="K3" s="28"/>
    </row>
    <row r="4" spans="1:19" ht="14.25" customHeight="1" x14ac:dyDescent="0.2">
      <c r="A4" s="26"/>
      <c r="B4"/>
      <c r="E4" s="30"/>
      <c r="F4" s="30"/>
      <c r="G4" s="30"/>
      <c r="H4" s="30"/>
      <c r="I4" s="30"/>
      <c r="J4" s="13"/>
      <c r="K4" s="28"/>
    </row>
    <row r="5" spans="1:19" ht="14.25" customHeight="1" x14ac:dyDescent="0.2">
      <c r="A5" s="26"/>
      <c r="B5"/>
      <c r="E5" s="30"/>
      <c r="F5" s="30"/>
      <c r="G5" s="30"/>
      <c r="H5" s="30"/>
      <c r="I5" s="30"/>
      <c r="J5" s="13"/>
      <c r="K5" s="28"/>
    </row>
    <row r="6" spans="1:19" ht="13.5" customHeight="1" x14ac:dyDescent="0.2">
      <c r="A6" s="26"/>
      <c r="B6"/>
      <c r="E6" s="30"/>
      <c r="F6" s="30"/>
      <c r="G6" s="30"/>
      <c r="H6" s="30"/>
      <c r="I6" s="30"/>
      <c r="J6" s="13"/>
      <c r="K6" s="28"/>
    </row>
    <row r="7" spans="1:19" s="10" customFormat="1" ht="30" x14ac:dyDescent="0.2">
      <c r="A7" s="7" t="s">
        <v>382</v>
      </c>
      <c r="B7" s="11" t="s">
        <v>0</v>
      </c>
      <c r="C7" s="8" t="s">
        <v>378</v>
      </c>
      <c r="D7" s="8" t="s">
        <v>379</v>
      </c>
      <c r="E7" s="8" t="s">
        <v>380</v>
      </c>
      <c r="F7" s="7" t="s">
        <v>8</v>
      </c>
      <c r="G7" s="7" t="s">
        <v>1</v>
      </c>
      <c r="H7" s="9" t="s">
        <v>2</v>
      </c>
      <c r="I7" s="7" t="s">
        <v>4</v>
      </c>
      <c r="J7" s="7" t="s">
        <v>5</v>
      </c>
      <c r="K7" s="11" t="s">
        <v>9</v>
      </c>
      <c r="L7" s="7" t="s">
        <v>10</v>
      </c>
      <c r="M7" s="7" t="s">
        <v>3</v>
      </c>
      <c r="N7" s="7" t="s">
        <v>7</v>
      </c>
      <c r="O7" s="7" t="s">
        <v>385</v>
      </c>
      <c r="P7" s="7" t="s">
        <v>6</v>
      </c>
      <c r="Q7" s="7" t="s">
        <v>386</v>
      </c>
      <c r="R7" s="7" t="s">
        <v>11</v>
      </c>
      <c r="S7" s="7" t="s">
        <v>383</v>
      </c>
    </row>
    <row r="8" spans="1:19" x14ac:dyDescent="0.2">
      <c r="A8" s="14">
        <v>1</v>
      </c>
      <c r="B8" s="15">
        <v>4502316943</v>
      </c>
      <c r="C8" s="14" t="s">
        <v>381</v>
      </c>
      <c r="D8" s="14" t="str">
        <f>VLOOKUP(B8,גיליון2!$A$2:$C$96,2,FALSE)</f>
        <v>41-30-01-10</v>
      </c>
      <c r="E8" s="14" t="str">
        <f>VLOOKUP(B8,גיליון2!$A$2:$C$96,3,FALSE)</f>
        <v>משאבי אנוש והדרכה</v>
      </c>
      <c r="F8" s="14" t="s">
        <v>14</v>
      </c>
      <c r="G8" s="16" t="s">
        <v>12</v>
      </c>
      <c r="H8" s="17" t="s">
        <v>387</v>
      </c>
      <c r="I8" s="18">
        <v>45049</v>
      </c>
      <c r="J8" s="18">
        <v>45051</v>
      </c>
      <c r="K8" s="15">
        <v>500101076</v>
      </c>
      <c r="L8" s="14" t="s">
        <v>15</v>
      </c>
      <c r="M8" s="19">
        <v>1961.32</v>
      </c>
      <c r="N8" s="19">
        <v>2030.82</v>
      </c>
      <c r="O8" s="19">
        <v>0</v>
      </c>
      <c r="P8" s="14" t="s">
        <v>13</v>
      </c>
      <c r="Q8" s="19">
        <v>1961.32</v>
      </c>
      <c r="R8" s="19">
        <v>1961.32</v>
      </c>
      <c r="S8" s="14" t="s">
        <v>384</v>
      </c>
    </row>
    <row r="9" spans="1:19" x14ac:dyDescent="0.2">
      <c r="A9" s="14">
        <v>2</v>
      </c>
      <c r="B9" s="15" t="s">
        <v>16</v>
      </c>
      <c r="C9" s="14" t="s">
        <v>381</v>
      </c>
      <c r="D9" s="14" t="str">
        <f>VLOOKUP(B9,גיליון2!$A$2:$C$96,2,FALSE)</f>
        <v>41-30-01-10</v>
      </c>
      <c r="E9" s="14" t="str">
        <f>VLOOKUP(B9,גיליון2!$A$2:$C$96,3,FALSE)</f>
        <v>נכסים ולוגיסטיקה</v>
      </c>
      <c r="F9" s="14" t="s">
        <v>19</v>
      </c>
      <c r="G9" s="16" t="s">
        <v>17</v>
      </c>
      <c r="H9" s="17" t="s">
        <v>388</v>
      </c>
      <c r="I9" s="18">
        <v>45018</v>
      </c>
      <c r="J9" s="18">
        <v>45107</v>
      </c>
      <c r="K9" s="15" t="s">
        <v>20</v>
      </c>
      <c r="L9" s="14" t="s">
        <v>15</v>
      </c>
      <c r="M9" s="19">
        <v>819</v>
      </c>
      <c r="N9" s="19">
        <v>819</v>
      </c>
      <c r="O9" s="19">
        <v>0</v>
      </c>
      <c r="P9" s="14" t="s">
        <v>18</v>
      </c>
      <c r="Q9" s="19">
        <v>819</v>
      </c>
      <c r="R9" s="19">
        <v>819</v>
      </c>
      <c r="S9" s="14" t="s">
        <v>384</v>
      </c>
    </row>
    <row r="10" spans="1:19" x14ac:dyDescent="0.2">
      <c r="A10" s="14">
        <v>3</v>
      </c>
      <c r="B10" s="15" t="s">
        <v>21</v>
      </c>
      <c r="C10" s="14" t="s">
        <v>381</v>
      </c>
      <c r="D10" s="14" t="str">
        <f>VLOOKUP(B10,גיליון2!$A$2:$C$96,2,FALSE)</f>
        <v>41-30-01-20</v>
      </c>
      <c r="E10" s="14" t="str">
        <f>VLOOKUP(B10,גיליון2!$A$2:$C$96,3,FALSE)</f>
        <v>משאבי אנוש והדרכה</v>
      </c>
      <c r="F10" s="14" t="s">
        <v>24</v>
      </c>
      <c r="G10" s="16" t="s">
        <v>22</v>
      </c>
      <c r="H10" s="17" t="s">
        <v>389</v>
      </c>
      <c r="I10" s="18">
        <v>45040</v>
      </c>
      <c r="J10" s="18">
        <v>45040</v>
      </c>
      <c r="K10" s="15" t="s">
        <v>25</v>
      </c>
      <c r="L10" s="14" t="s">
        <v>15</v>
      </c>
      <c r="M10" s="19">
        <v>2925</v>
      </c>
      <c r="N10" s="19">
        <v>2925</v>
      </c>
      <c r="O10" s="19">
        <v>0</v>
      </c>
      <c r="P10" s="14" t="s">
        <v>23</v>
      </c>
      <c r="Q10" s="19">
        <v>2925</v>
      </c>
      <c r="R10" s="19">
        <v>2925</v>
      </c>
      <c r="S10" s="14" t="s">
        <v>384</v>
      </c>
    </row>
    <row r="11" spans="1:19" x14ac:dyDescent="0.2">
      <c r="A11" s="14">
        <v>4</v>
      </c>
      <c r="B11" s="15" t="s">
        <v>26</v>
      </c>
      <c r="C11" s="14" t="s">
        <v>381</v>
      </c>
      <c r="D11" s="14" t="str">
        <f>VLOOKUP(B11,גיליון2!$A$2:$C$96,2,FALSE)</f>
        <v>41-30-01-10</v>
      </c>
      <c r="E11" s="14" t="str">
        <f>VLOOKUP(B11,גיליון2!$A$2:$C$96,3,FALSE)</f>
        <v>נכסים ולוגיסטיקה</v>
      </c>
      <c r="F11" s="14" t="s">
        <v>28</v>
      </c>
      <c r="G11" s="16" t="s">
        <v>27</v>
      </c>
      <c r="H11" s="17" t="s">
        <v>390</v>
      </c>
      <c r="I11" s="18">
        <v>45083</v>
      </c>
      <c r="J11" s="18">
        <v>45083</v>
      </c>
      <c r="K11" s="15" t="s">
        <v>29</v>
      </c>
      <c r="L11" s="14" t="s">
        <v>15</v>
      </c>
      <c r="M11" s="19">
        <v>1290.1600000000001</v>
      </c>
      <c r="N11" s="19">
        <v>1425.26</v>
      </c>
      <c r="O11" s="19">
        <v>0</v>
      </c>
      <c r="P11" s="14" t="s">
        <v>18</v>
      </c>
      <c r="Q11" s="19">
        <v>1290.1600000000001</v>
      </c>
      <c r="R11" s="19">
        <v>1290.1600000000001</v>
      </c>
      <c r="S11" s="14" t="s">
        <v>384</v>
      </c>
    </row>
    <row r="12" spans="1:19" x14ac:dyDescent="0.2">
      <c r="A12" s="14">
        <v>5</v>
      </c>
      <c r="B12" s="15" t="s">
        <v>30</v>
      </c>
      <c r="C12" s="14" t="s">
        <v>381</v>
      </c>
      <c r="D12" s="14" t="str">
        <f>VLOOKUP(B12,גיליון2!$A$2:$C$96,2,FALSE)</f>
        <v>41-30-01-19</v>
      </c>
      <c r="E12" s="14" t="str">
        <f>VLOOKUP(B12,גיליון2!$A$2:$C$96,3,FALSE)</f>
        <v>מטה</v>
      </c>
      <c r="F12" s="14" t="s">
        <v>34</v>
      </c>
      <c r="G12" s="16" t="s">
        <v>31</v>
      </c>
      <c r="H12" s="17" t="s">
        <v>32</v>
      </c>
      <c r="I12" s="18">
        <v>45036</v>
      </c>
      <c r="J12" s="18">
        <v>45036</v>
      </c>
      <c r="K12" s="15" t="s">
        <v>35</v>
      </c>
      <c r="L12" s="14" t="s">
        <v>15</v>
      </c>
      <c r="M12" s="19">
        <v>6177.6</v>
      </c>
      <c r="N12" s="19">
        <v>6177.6</v>
      </c>
      <c r="O12" s="19">
        <v>0</v>
      </c>
      <c r="P12" s="14" t="s">
        <v>33</v>
      </c>
      <c r="Q12" s="19">
        <v>6177.6</v>
      </c>
      <c r="R12" s="19">
        <v>6177.6</v>
      </c>
      <c r="S12" s="14" t="s">
        <v>384</v>
      </c>
    </row>
    <row r="13" spans="1:19" x14ac:dyDescent="0.2">
      <c r="A13" s="14">
        <v>6</v>
      </c>
      <c r="B13" s="15" t="s">
        <v>36</v>
      </c>
      <c r="C13" s="14" t="s">
        <v>381</v>
      </c>
      <c r="D13" s="14" t="str">
        <f>VLOOKUP(B13,גיליון2!$A$2:$C$96,2,FALSE)</f>
        <v>41-30-01-19</v>
      </c>
      <c r="E13" s="14" t="str">
        <f>VLOOKUP(B13,גיליון2!$A$2:$C$96,3,FALSE)</f>
        <v>מטה</v>
      </c>
      <c r="F13" s="14" t="s">
        <v>38</v>
      </c>
      <c r="G13" s="16" t="s">
        <v>37</v>
      </c>
      <c r="H13" s="17" t="s">
        <v>391</v>
      </c>
      <c r="I13" s="18">
        <v>45036</v>
      </c>
      <c r="J13" s="18">
        <v>45036</v>
      </c>
      <c r="K13" s="15" t="s">
        <v>39</v>
      </c>
      <c r="L13" s="14" t="s">
        <v>15</v>
      </c>
      <c r="M13" s="19">
        <v>514.79999999999995</v>
      </c>
      <c r="N13" s="19">
        <v>514.79999999999995</v>
      </c>
      <c r="O13" s="19">
        <v>0</v>
      </c>
      <c r="P13" s="14" t="s">
        <v>33</v>
      </c>
      <c r="Q13" s="19">
        <v>514.79999999999995</v>
      </c>
      <c r="R13" s="19">
        <v>514.79999999999995</v>
      </c>
      <c r="S13" s="14" t="s">
        <v>384</v>
      </c>
    </row>
    <row r="14" spans="1:19" x14ac:dyDescent="0.2">
      <c r="A14" s="14">
        <v>7</v>
      </c>
      <c r="B14" s="15" t="s">
        <v>40</v>
      </c>
      <c r="C14" s="14" t="s">
        <v>381</v>
      </c>
      <c r="D14" s="14" t="str">
        <f>VLOOKUP(B14,גיליון2!$A$2:$C$96,2,FALSE)</f>
        <v>41-30-01-10</v>
      </c>
      <c r="E14" s="14" t="str">
        <f>VLOOKUP(B14,גיליון2!$A$2:$C$96,3,FALSE)</f>
        <v>נכסים ולוגיסטיקה</v>
      </c>
      <c r="F14" s="14" t="s">
        <v>42</v>
      </c>
      <c r="G14" s="16" t="s">
        <v>41</v>
      </c>
      <c r="H14" s="17" t="s">
        <v>392</v>
      </c>
      <c r="I14" s="18">
        <v>45033</v>
      </c>
      <c r="J14" s="18">
        <v>45291</v>
      </c>
      <c r="K14" s="15" t="s">
        <v>43</v>
      </c>
      <c r="L14" s="14" t="s">
        <v>15</v>
      </c>
      <c r="M14" s="19">
        <v>2340</v>
      </c>
      <c r="N14" s="19">
        <v>2340</v>
      </c>
      <c r="O14" s="19">
        <v>0</v>
      </c>
      <c r="P14" s="14" t="s">
        <v>18</v>
      </c>
      <c r="Q14" s="19">
        <v>2340</v>
      </c>
      <c r="R14" s="19">
        <v>2340</v>
      </c>
      <c r="S14" s="14" t="s">
        <v>384</v>
      </c>
    </row>
    <row r="15" spans="1:19" x14ac:dyDescent="0.2">
      <c r="A15" s="14">
        <v>8</v>
      </c>
      <c r="B15" s="15" t="s">
        <v>44</v>
      </c>
      <c r="C15" s="14" t="s">
        <v>381</v>
      </c>
      <c r="D15" s="14" t="str">
        <f>VLOOKUP(B15,גיליון2!$A$2:$C$96,2,FALSE)</f>
        <v>73-30-01-05</v>
      </c>
      <c r="E15" s="14" t="str">
        <f>VLOOKUP(B15,גיליון2!$A$2:$C$96,3,FALSE)</f>
        <v>אגף מערכות מידע</v>
      </c>
      <c r="F15" s="14" t="s">
        <v>47</v>
      </c>
      <c r="G15" s="16" t="s">
        <v>45</v>
      </c>
      <c r="H15" s="17" t="s">
        <v>393</v>
      </c>
      <c r="I15" s="18">
        <v>45049</v>
      </c>
      <c r="J15" s="18">
        <v>45141</v>
      </c>
      <c r="K15" s="15" t="s">
        <v>48</v>
      </c>
      <c r="L15" s="14" t="s">
        <v>15</v>
      </c>
      <c r="M15" s="19">
        <v>135786.45000000001</v>
      </c>
      <c r="N15" s="19">
        <v>156180.94</v>
      </c>
      <c r="O15" s="19">
        <v>0</v>
      </c>
      <c r="P15" s="14" t="s">
        <v>46</v>
      </c>
      <c r="Q15" s="19">
        <v>135786.45000000001</v>
      </c>
      <c r="R15" s="19">
        <v>135786.45000000001</v>
      </c>
      <c r="S15" s="14" t="s">
        <v>384</v>
      </c>
    </row>
    <row r="16" spans="1:19" x14ac:dyDescent="0.2">
      <c r="A16" s="14">
        <v>9</v>
      </c>
      <c r="B16" s="15" t="s">
        <v>49</v>
      </c>
      <c r="C16" s="14" t="s">
        <v>381</v>
      </c>
      <c r="D16" s="14" t="str">
        <f>VLOOKUP(B16,גיליון2!$A$2:$C$96,2,FALSE)</f>
        <v>41-30-01-10</v>
      </c>
      <c r="E16" s="14" t="str">
        <f>VLOOKUP(B16,גיליון2!$A$2:$C$96,3,FALSE)</f>
        <v>נכסים ולוגיסטיקה</v>
      </c>
      <c r="F16" s="14" t="s">
        <v>51</v>
      </c>
      <c r="G16" s="16" t="s">
        <v>50</v>
      </c>
      <c r="H16" s="17" t="s">
        <v>394</v>
      </c>
      <c r="I16" s="18">
        <v>45050</v>
      </c>
      <c r="J16" s="18">
        <v>45291</v>
      </c>
      <c r="K16" s="15" t="s">
        <v>52</v>
      </c>
      <c r="L16" s="14" t="s">
        <v>15</v>
      </c>
      <c r="M16" s="19">
        <v>42000</v>
      </c>
      <c r="N16" s="19">
        <v>42000</v>
      </c>
      <c r="O16" s="19">
        <v>0</v>
      </c>
      <c r="P16" s="14" t="s">
        <v>18</v>
      </c>
      <c r="Q16" s="19">
        <v>42000</v>
      </c>
      <c r="R16" s="19">
        <v>42000</v>
      </c>
      <c r="S16" s="14" t="s">
        <v>384</v>
      </c>
    </row>
    <row r="17" spans="1:19" x14ac:dyDescent="0.2">
      <c r="A17" s="14">
        <v>10</v>
      </c>
      <c r="B17" s="15" t="s">
        <v>53</v>
      </c>
      <c r="C17" s="14" t="s">
        <v>381</v>
      </c>
      <c r="D17" s="14" t="str">
        <f>VLOOKUP(B17,גיליון2!$A$2:$C$96,2,FALSE)</f>
        <v>41-30-01-20</v>
      </c>
      <c r="E17" s="14" t="str">
        <f>VLOOKUP(B17,גיליון2!$A$2:$C$96,3,FALSE)</f>
        <v>משאבי אנוש והדרכה</v>
      </c>
      <c r="F17" s="14" t="s">
        <v>55</v>
      </c>
      <c r="G17" s="16" t="s">
        <v>54</v>
      </c>
      <c r="H17" s="17" t="s">
        <v>395</v>
      </c>
      <c r="I17" s="18">
        <v>45067</v>
      </c>
      <c r="J17" s="18">
        <v>45067</v>
      </c>
      <c r="K17" s="15" t="s">
        <v>56</v>
      </c>
      <c r="L17" s="14" t="s">
        <v>15</v>
      </c>
      <c r="M17" s="19">
        <v>4738.5</v>
      </c>
      <c r="N17" s="19">
        <v>4738.5</v>
      </c>
      <c r="O17" s="19">
        <v>0</v>
      </c>
      <c r="P17" s="14" t="s">
        <v>23</v>
      </c>
      <c r="Q17" s="19">
        <v>4738.5</v>
      </c>
      <c r="R17" s="19">
        <v>4738.5</v>
      </c>
      <c r="S17" s="14" t="s">
        <v>384</v>
      </c>
    </row>
    <row r="18" spans="1:19" x14ac:dyDescent="0.2">
      <c r="A18" s="14">
        <v>11</v>
      </c>
      <c r="B18" s="15" t="s">
        <v>57</v>
      </c>
      <c r="C18" s="14" t="s">
        <v>381</v>
      </c>
      <c r="D18" s="14" t="str">
        <f>VLOOKUP(B18,גיליון2!$A$2:$C$96,2,FALSE)</f>
        <v>41-30-01-20</v>
      </c>
      <c r="E18" s="14" t="str">
        <f>VLOOKUP(B18,גיליון2!$A$2:$C$96,3,FALSE)</f>
        <v>משאבי אנוש והדרכה</v>
      </c>
      <c r="F18" s="14" t="s">
        <v>59</v>
      </c>
      <c r="G18" s="16" t="s">
        <v>58</v>
      </c>
      <c r="H18" s="16" t="s">
        <v>396</v>
      </c>
      <c r="I18" s="18">
        <v>45067</v>
      </c>
      <c r="J18" s="18">
        <v>45067</v>
      </c>
      <c r="K18" s="15" t="s">
        <v>60</v>
      </c>
      <c r="L18" s="14" t="s">
        <v>15</v>
      </c>
      <c r="M18" s="19">
        <v>3744</v>
      </c>
      <c r="N18" s="19">
        <v>3744</v>
      </c>
      <c r="O18" s="19">
        <v>0</v>
      </c>
      <c r="P18" s="14" t="s">
        <v>23</v>
      </c>
      <c r="Q18" s="19">
        <v>3744</v>
      </c>
      <c r="R18" s="19">
        <v>3744</v>
      </c>
      <c r="S18" s="14" t="s">
        <v>384</v>
      </c>
    </row>
    <row r="19" spans="1:19" x14ac:dyDescent="0.2">
      <c r="A19" s="14">
        <v>12</v>
      </c>
      <c r="B19" s="15" t="s">
        <v>61</v>
      </c>
      <c r="C19" s="14" t="s">
        <v>381</v>
      </c>
      <c r="D19" s="14" t="str">
        <f>VLOOKUP(B19,גיליון2!$A$2:$C$96,2,FALSE)</f>
        <v>41-30-01-26</v>
      </c>
      <c r="E19" s="14" t="str">
        <f>VLOOKUP(B19,גיליון2!$A$2:$C$96,3,FALSE)</f>
        <v>ביטחון מים</v>
      </c>
      <c r="F19" s="14" t="s">
        <v>65</v>
      </c>
      <c r="G19" s="16" t="s">
        <v>62</v>
      </c>
      <c r="H19" s="17" t="s">
        <v>63</v>
      </c>
      <c r="I19" s="18">
        <v>45078</v>
      </c>
      <c r="J19" s="18">
        <v>45107</v>
      </c>
      <c r="K19" s="15" t="s">
        <v>66</v>
      </c>
      <c r="L19" s="14" t="s">
        <v>15</v>
      </c>
      <c r="M19" s="19">
        <v>150000</v>
      </c>
      <c r="N19" s="19">
        <v>150000</v>
      </c>
      <c r="O19" s="19">
        <v>0</v>
      </c>
      <c r="P19" s="14" t="s">
        <v>64</v>
      </c>
      <c r="Q19" s="19">
        <v>150000</v>
      </c>
      <c r="R19" s="19">
        <v>150000</v>
      </c>
      <c r="S19" s="14" t="s">
        <v>384</v>
      </c>
    </row>
    <row r="20" spans="1:19" x14ac:dyDescent="0.2">
      <c r="A20" s="14">
        <v>13</v>
      </c>
      <c r="B20" s="15" t="s">
        <v>67</v>
      </c>
      <c r="C20" s="14" t="s">
        <v>381</v>
      </c>
      <c r="D20" s="14" t="str">
        <f>VLOOKUP(B20,גיליון2!$A$2:$C$96,2,FALSE)</f>
        <v>41-30-01-20</v>
      </c>
      <c r="E20" s="14" t="str">
        <f>VLOOKUP(B20,גיליון2!$A$2:$C$96,3,FALSE)</f>
        <v>משאבי אנוש והדרכה</v>
      </c>
      <c r="F20" s="14" t="s">
        <v>69</v>
      </c>
      <c r="G20" s="16" t="s">
        <v>68</v>
      </c>
      <c r="H20" s="17" t="s">
        <v>397</v>
      </c>
      <c r="I20" s="18">
        <v>45067</v>
      </c>
      <c r="J20" s="18">
        <v>45067</v>
      </c>
      <c r="K20" s="15" t="s">
        <v>70</v>
      </c>
      <c r="L20" s="14" t="s">
        <v>15</v>
      </c>
      <c r="M20" s="19">
        <v>4914</v>
      </c>
      <c r="N20" s="19">
        <v>4914</v>
      </c>
      <c r="O20" s="19">
        <v>0</v>
      </c>
      <c r="P20" s="14" t="s">
        <v>23</v>
      </c>
      <c r="Q20" s="19">
        <v>4914</v>
      </c>
      <c r="R20" s="19">
        <v>4914</v>
      </c>
      <c r="S20" s="14" t="s">
        <v>384</v>
      </c>
    </row>
    <row r="21" spans="1:19" x14ac:dyDescent="0.2">
      <c r="A21" s="14">
        <v>14</v>
      </c>
      <c r="B21" s="15" t="s">
        <v>71</v>
      </c>
      <c r="C21" s="14" t="s">
        <v>381</v>
      </c>
      <c r="D21" s="14" t="str">
        <f>VLOOKUP(B21,גיליון2!$A$2:$C$96,2,FALSE)</f>
        <v>41-30-01-10</v>
      </c>
      <c r="E21" s="14" t="str">
        <f>VLOOKUP(B21,גיליון2!$A$2:$C$96,3,FALSE)</f>
        <v>נכסים ולוגיסטיקה</v>
      </c>
      <c r="F21" s="14" t="s">
        <v>74</v>
      </c>
      <c r="G21" s="16" t="s">
        <v>72</v>
      </c>
      <c r="H21" s="17" t="s">
        <v>73</v>
      </c>
      <c r="I21" s="18">
        <v>45061</v>
      </c>
      <c r="J21" s="18">
        <v>45291</v>
      </c>
      <c r="K21" s="15" t="s">
        <v>75</v>
      </c>
      <c r="L21" s="14" t="s">
        <v>15</v>
      </c>
      <c r="M21" s="19">
        <v>4995</v>
      </c>
      <c r="N21" s="19">
        <v>4995</v>
      </c>
      <c r="O21" s="19">
        <v>0</v>
      </c>
      <c r="P21" s="14" t="s">
        <v>18</v>
      </c>
      <c r="Q21" s="19">
        <v>4995</v>
      </c>
      <c r="R21" s="19">
        <v>4995</v>
      </c>
      <c r="S21" s="14" t="s">
        <v>384</v>
      </c>
    </row>
    <row r="22" spans="1:19" x14ac:dyDescent="0.2">
      <c r="A22" s="14">
        <v>15</v>
      </c>
      <c r="B22" s="15" t="s">
        <v>76</v>
      </c>
      <c r="C22" s="14" t="s">
        <v>381</v>
      </c>
      <c r="D22" s="14" t="str">
        <f>VLOOKUP(B22,גיליון2!$A$2:$C$96,2,FALSE)</f>
        <v>41-30-01-10</v>
      </c>
      <c r="E22" s="14" t="str">
        <f>VLOOKUP(B22,גיליון2!$A$2:$C$96,3,FALSE)</f>
        <v>נכסים ולוגיסטיקה</v>
      </c>
      <c r="F22" s="14" t="s">
        <v>78</v>
      </c>
      <c r="G22" s="16" t="s">
        <v>77</v>
      </c>
      <c r="H22" s="17" t="s">
        <v>398</v>
      </c>
      <c r="I22" s="18">
        <v>45061</v>
      </c>
      <c r="J22" s="18">
        <v>45291</v>
      </c>
      <c r="K22" s="15" t="s">
        <v>79</v>
      </c>
      <c r="L22" s="14" t="s">
        <v>15</v>
      </c>
      <c r="M22" s="19">
        <v>7736.04</v>
      </c>
      <c r="N22" s="19">
        <v>7736.04</v>
      </c>
      <c r="O22" s="19">
        <v>0</v>
      </c>
      <c r="P22" s="14" t="s">
        <v>18</v>
      </c>
      <c r="Q22" s="19">
        <v>7736.04</v>
      </c>
      <c r="R22" s="19">
        <v>7736.04</v>
      </c>
      <c r="S22" s="14" t="s">
        <v>384</v>
      </c>
    </row>
    <row r="23" spans="1:19" x14ac:dyDescent="0.2">
      <c r="A23" s="14">
        <v>16</v>
      </c>
      <c r="B23" s="15" t="s">
        <v>80</v>
      </c>
      <c r="C23" s="14" t="s">
        <v>381</v>
      </c>
      <c r="D23" s="14" t="str">
        <f>VLOOKUP(B23,גיליון2!$A$2:$C$96,2,FALSE)</f>
        <v>41-30-01-19</v>
      </c>
      <c r="E23" s="14" t="str">
        <f>VLOOKUP(B23,גיליון2!$A$2:$C$96,3,FALSE)</f>
        <v>נכסים ולוגיסטיקה</v>
      </c>
      <c r="F23" s="14" t="s">
        <v>82</v>
      </c>
      <c r="G23" s="16" t="s">
        <v>81</v>
      </c>
      <c r="H23" s="17" t="s">
        <v>399</v>
      </c>
      <c r="I23" s="18">
        <v>45083</v>
      </c>
      <c r="J23" s="18">
        <v>45083</v>
      </c>
      <c r="K23" s="15" t="s">
        <v>83</v>
      </c>
      <c r="L23" s="14" t="s">
        <v>15</v>
      </c>
      <c r="M23" s="19">
        <v>779.61</v>
      </c>
      <c r="N23" s="19">
        <v>779.61</v>
      </c>
      <c r="O23" s="19">
        <v>0</v>
      </c>
      <c r="P23" s="14" t="s">
        <v>18</v>
      </c>
      <c r="Q23" s="19">
        <v>779.61</v>
      </c>
      <c r="R23" s="19">
        <v>779.61</v>
      </c>
      <c r="S23" s="14" t="s">
        <v>384</v>
      </c>
    </row>
    <row r="24" spans="1:19" x14ac:dyDescent="0.2">
      <c r="A24" s="14">
        <v>17</v>
      </c>
      <c r="B24" s="15" t="s">
        <v>84</v>
      </c>
      <c r="C24" s="14" t="s">
        <v>381</v>
      </c>
      <c r="D24" s="14" t="str">
        <f>VLOOKUP(B24,גיליון2!$A$2:$C$96,2,FALSE)</f>
        <v>41-30-01-10</v>
      </c>
      <c r="E24" s="14" t="str">
        <f>VLOOKUP(B24,גיליון2!$A$2:$C$96,3,FALSE)</f>
        <v>נכסים ולוגיסטיקה</v>
      </c>
      <c r="F24" s="14" t="s">
        <v>86</v>
      </c>
      <c r="G24" s="16" t="s">
        <v>85</v>
      </c>
      <c r="H24" s="17" t="s">
        <v>400</v>
      </c>
      <c r="I24" s="18">
        <v>45063</v>
      </c>
      <c r="J24" s="18">
        <v>45291</v>
      </c>
      <c r="K24" s="15" t="s">
        <v>87</v>
      </c>
      <c r="L24" s="14" t="s">
        <v>15</v>
      </c>
      <c r="M24" s="19">
        <v>12039.3</v>
      </c>
      <c r="N24" s="19">
        <v>12039.3</v>
      </c>
      <c r="O24" s="19">
        <v>0</v>
      </c>
      <c r="P24" s="14" t="s">
        <v>18</v>
      </c>
      <c r="Q24" s="19">
        <v>12039.3</v>
      </c>
      <c r="R24" s="19">
        <v>12039.3</v>
      </c>
      <c r="S24" s="14" t="s">
        <v>384</v>
      </c>
    </row>
    <row r="25" spans="1:19" x14ac:dyDescent="0.2">
      <c r="A25" s="14">
        <v>18</v>
      </c>
      <c r="B25" s="15" t="s">
        <v>88</v>
      </c>
      <c r="C25" s="14" t="s">
        <v>381</v>
      </c>
      <c r="D25" s="14" t="str">
        <f>VLOOKUP(B25,גיליון2!$A$2:$C$96,2,FALSE)</f>
        <v>41-30-01-22</v>
      </c>
      <c r="E25" s="14" t="str">
        <f>VLOOKUP(B25,גיליון2!$A$2:$C$96,3,FALSE)</f>
        <v>מטה</v>
      </c>
      <c r="F25" s="14" t="s">
        <v>90</v>
      </c>
      <c r="G25" s="16" t="s">
        <v>89</v>
      </c>
      <c r="H25" s="16" t="s">
        <v>401</v>
      </c>
      <c r="I25" s="18">
        <v>45047</v>
      </c>
      <c r="J25" s="18">
        <v>45047</v>
      </c>
      <c r="K25" s="15" t="s">
        <v>91</v>
      </c>
      <c r="L25" s="14" t="s">
        <v>15</v>
      </c>
      <c r="M25" s="19">
        <v>15795</v>
      </c>
      <c r="N25" s="19">
        <v>15795</v>
      </c>
      <c r="O25" s="19">
        <v>0</v>
      </c>
      <c r="P25" s="14" t="s">
        <v>33</v>
      </c>
      <c r="Q25" s="19">
        <v>15795</v>
      </c>
      <c r="R25" s="19">
        <v>15795</v>
      </c>
      <c r="S25" s="14" t="s">
        <v>384</v>
      </c>
    </row>
    <row r="26" spans="1:19" x14ac:dyDescent="0.2">
      <c r="A26" s="14">
        <v>19</v>
      </c>
      <c r="B26" s="15" t="s">
        <v>92</v>
      </c>
      <c r="C26" s="14" t="s">
        <v>381</v>
      </c>
      <c r="D26" s="14" t="str">
        <f>VLOOKUP(B26,גיליון2!$A$2:$C$96,2,FALSE)</f>
        <v>41-30-01-19</v>
      </c>
      <c r="E26" s="14" t="str">
        <f>VLOOKUP(B26,גיליון2!$A$2:$C$96,3,FALSE)</f>
        <v>נכסים ולוגיסטיקה</v>
      </c>
      <c r="F26" s="14" t="s">
        <v>95</v>
      </c>
      <c r="G26" s="16" t="s">
        <v>93</v>
      </c>
      <c r="H26" s="17" t="s">
        <v>94</v>
      </c>
      <c r="I26" s="18">
        <v>45068</v>
      </c>
      <c r="J26" s="18">
        <v>45199</v>
      </c>
      <c r="K26" s="15" t="s">
        <v>96</v>
      </c>
      <c r="L26" s="14" t="s">
        <v>15</v>
      </c>
      <c r="M26" s="19">
        <v>1462.5</v>
      </c>
      <c r="N26" s="19">
        <v>1462.5</v>
      </c>
      <c r="O26" s="19">
        <v>0</v>
      </c>
      <c r="P26" s="14" t="s">
        <v>18</v>
      </c>
      <c r="Q26" s="19">
        <v>1462.5</v>
      </c>
      <c r="R26" s="19">
        <v>1462.5</v>
      </c>
      <c r="S26" s="14" t="s">
        <v>384</v>
      </c>
    </row>
    <row r="27" spans="1:19" x14ac:dyDescent="0.2">
      <c r="A27" s="14">
        <v>20</v>
      </c>
      <c r="B27" s="15" t="s">
        <v>97</v>
      </c>
      <c r="C27" s="14" t="s">
        <v>381</v>
      </c>
      <c r="D27" s="14" t="str">
        <f>VLOOKUP(B27,גיליון2!$A$2:$C$96,2,FALSE)</f>
        <v>41-30-01-10</v>
      </c>
      <c r="E27" s="14" t="str">
        <f>VLOOKUP(B27,גיליון2!$A$2:$C$96,3,FALSE)</f>
        <v>נכסים ולוגיסטיקה</v>
      </c>
      <c r="F27" s="14" t="s">
        <v>99</v>
      </c>
      <c r="G27" s="16" t="s">
        <v>98</v>
      </c>
      <c r="H27" s="17" t="s">
        <v>402</v>
      </c>
      <c r="I27" s="18">
        <v>45069</v>
      </c>
      <c r="J27" s="18">
        <v>45199</v>
      </c>
      <c r="K27" s="15" t="s">
        <v>100</v>
      </c>
      <c r="L27" s="14" t="s">
        <v>15</v>
      </c>
      <c r="M27" s="19">
        <v>2925</v>
      </c>
      <c r="N27" s="19">
        <v>2925</v>
      </c>
      <c r="O27" s="19">
        <v>0</v>
      </c>
      <c r="P27" s="14" t="s">
        <v>18</v>
      </c>
      <c r="Q27" s="19">
        <v>2925</v>
      </c>
      <c r="R27" s="19">
        <v>2925</v>
      </c>
      <c r="S27" s="14" t="s">
        <v>384</v>
      </c>
    </row>
    <row r="28" spans="1:19" x14ac:dyDescent="0.2">
      <c r="A28" s="14">
        <v>21</v>
      </c>
      <c r="B28" s="15" t="s">
        <v>101</v>
      </c>
      <c r="C28" s="14" t="s">
        <v>381</v>
      </c>
      <c r="D28" s="14" t="str">
        <f>VLOOKUP(B28,גיליון2!$A$2:$C$96,2,FALSE)</f>
        <v>41-30-01-19</v>
      </c>
      <c r="E28" s="14" t="str">
        <f>VLOOKUP(B28,גיליון2!$A$2:$C$96,3,FALSE)</f>
        <v>נכסים ולוגיסטיקה</v>
      </c>
      <c r="F28" s="14" t="s">
        <v>104</v>
      </c>
      <c r="G28" s="16" t="s">
        <v>102</v>
      </c>
      <c r="H28" s="17" t="s">
        <v>103</v>
      </c>
      <c r="I28" s="18">
        <v>45074</v>
      </c>
      <c r="J28" s="18">
        <v>45107</v>
      </c>
      <c r="K28" s="15" t="s">
        <v>105</v>
      </c>
      <c r="L28" s="14" t="s">
        <v>15</v>
      </c>
      <c r="M28" s="19">
        <v>792.05</v>
      </c>
      <c r="N28" s="19">
        <v>859.8</v>
      </c>
      <c r="O28" s="19">
        <v>0</v>
      </c>
      <c r="P28" s="14" t="s">
        <v>18</v>
      </c>
      <c r="Q28" s="19">
        <v>792.05</v>
      </c>
      <c r="R28" s="19">
        <v>792.05</v>
      </c>
      <c r="S28" s="14" t="s">
        <v>384</v>
      </c>
    </row>
    <row r="29" spans="1:19" x14ac:dyDescent="0.2">
      <c r="A29" s="14">
        <v>22</v>
      </c>
      <c r="B29" s="15" t="s">
        <v>106</v>
      </c>
      <c r="C29" s="14" t="s">
        <v>381</v>
      </c>
      <c r="D29" s="14" t="str">
        <f>VLOOKUP(B29,גיליון2!$A$2:$C$96,2,FALSE)</f>
        <v>41-30-01-19</v>
      </c>
      <c r="E29" s="14" t="str">
        <f>VLOOKUP(B29,גיליון2!$A$2:$C$96,3,FALSE)</f>
        <v>ח. השירות ההידרולוגי</v>
      </c>
      <c r="F29" s="14" t="s">
        <v>109</v>
      </c>
      <c r="G29" s="16" t="s">
        <v>107</v>
      </c>
      <c r="H29" s="17" t="s">
        <v>403</v>
      </c>
      <c r="I29" s="18">
        <v>45103</v>
      </c>
      <c r="J29" s="18">
        <v>45103</v>
      </c>
      <c r="K29" s="15" t="s">
        <v>110</v>
      </c>
      <c r="L29" s="14" t="s">
        <v>15</v>
      </c>
      <c r="M29" s="19">
        <v>6435</v>
      </c>
      <c r="N29" s="19">
        <v>6435</v>
      </c>
      <c r="O29" s="19">
        <v>0</v>
      </c>
      <c r="P29" s="14" t="s">
        <v>108</v>
      </c>
      <c r="Q29" s="19">
        <v>6435</v>
      </c>
      <c r="R29" s="19">
        <v>6435</v>
      </c>
      <c r="S29" s="14" t="s">
        <v>384</v>
      </c>
    </row>
    <row r="30" spans="1:19" x14ac:dyDescent="0.2">
      <c r="A30" s="14">
        <v>23</v>
      </c>
      <c r="B30" s="15" t="s">
        <v>111</v>
      </c>
      <c r="C30" s="14" t="s">
        <v>381</v>
      </c>
      <c r="D30" s="14" t="str">
        <f>VLOOKUP(B30,גיליון2!$A$2:$C$96,2,FALSE)</f>
        <v>41-30-01-19</v>
      </c>
      <c r="E30" s="14" t="str">
        <f>VLOOKUP(B30,גיליון2!$A$2:$C$96,3,FALSE)</f>
        <v>ח. השירות ההידרולוגי</v>
      </c>
      <c r="F30" s="14" t="s">
        <v>113</v>
      </c>
      <c r="G30" s="16" t="s">
        <v>112</v>
      </c>
      <c r="H30" s="17" t="s">
        <v>404</v>
      </c>
      <c r="I30" s="18">
        <v>45103</v>
      </c>
      <c r="J30" s="18">
        <v>45103</v>
      </c>
      <c r="K30" s="15" t="s">
        <v>114</v>
      </c>
      <c r="L30" s="14" t="s">
        <v>15</v>
      </c>
      <c r="M30" s="19">
        <v>28723.5</v>
      </c>
      <c r="N30" s="19">
        <v>28723.5</v>
      </c>
      <c r="O30" s="19">
        <v>0</v>
      </c>
      <c r="P30" s="14" t="s">
        <v>108</v>
      </c>
      <c r="Q30" s="19">
        <v>28723.5</v>
      </c>
      <c r="R30" s="19">
        <v>28723.5</v>
      </c>
      <c r="S30" s="14" t="s">
        <v>384</v>
      </c>
    </row>
    <row r="31" spans="1:19" x14ac:dyDescent="0.2">
      <c r="A31" s="14">
        <v>24</v>
      </c>
      <c r="B31" s="15" t="s">
        <v>115</v>
      </c>
      <c r="C31" s="14" t="s">
        <v>381</v>
      </c>
      <c r="D31" s="14" t="str">
        <f>VLOOKUP(B31,גיליון2!$A$2:$C$96,2,FALSE)</f>
        <v>73-30-01-03</v>
      </c>
      <c r="E31" s="14" t="str">
        <f>VLOOKUP(B31,גיליון2!$A$2:$C$96,3,FALSE)</f>
        <v>ח. השירות ההידרולוגי</v>
      </c>
      <c r="F31" s="14" t="s">
        <v>118</v>
      </c>
      <c r="G31" s="16" t="s">
        <v>116</v>
      </c>
      <c r="H31" s="17" t="s">
        <v>405</v>
      </c>
      <c r="I31" s="18">
        <v>44927</v>
      </c>
      <c r="J31" s="18">
        <v>45657</v>
      </c>
      <c r="K31" s="15">
        <v>500103155</v>
      </c>
      <c r="L31" s="14" t="s">
        <v>15</v>
      </c>
      <c r="M31" s="19">
        <v>625.86</v>
      </c>
      <c r="N31" s="19">
        <v>625.86</v>
      </c>
      <c r="O31" s="19">
        <v>0</v>
      </c>
      <c r="P31" s="14" t="s">
        <v>117</v>
      </c>
      <c r="Q31" s="19">
        <v>625.86</v>
      </c>
      <c r="R31" s="19">
        <v>625.86</v>
      </c>
      <c r="S31" s="14" t="s">
        <v>384</v>
      </c>
    </row>
    <row r="32" spans="1:19" x14ac:dyDescent="0.2">
      <c r="A32" s="14">
        <v>25</v>
      </c>
      <c r="B32" s="15" t="s">
        <v>119</v>
      </c>
      <c r="C32" s="14" t="s">
        <v>381</v>
      </c>
      <c r="D32" s="14" t="str">
        <f>VLOOKUP(B32,גיליון2!$A$2:$C$96,2,FALSE)</f>
        <v>41-30-01-10</v>
      </c>
      <c r="E32" s="14" t="str">
        <f>VLOOKUP(B32,גיליון2!$A$2:$C$96,3,FALSE)</f>
        <v>משאבי אנוש והדרכה</v>
      </c>
      <c r="F32" s="14" t="s">
        <v>121</v>
      </c>
      <c r="G32" s="16" t="s">
        <v>120</v>
      </c>
      <c r="H32" s="17" t="s">
        <v>406</v>
      </c>
      <c r="I32" s="18">
        <v>45008</v>
      </c>
      <c r="J32" s="18">
        <v>45012</v>
      </c>
      <c r="K32" s="15">
        <v>500107321</v>
      </c>
      <c r="L32" s="14" t="s">
        <v>15</v>
      </c>
      <c r="M32" s="19">
        <v>15299.42</v>
      </c>
      <c r="N32" s="19">
        <v>13002</v>
      </c>
      <c r="O32" s="19">
        <v>0</v>
      </c>
      <c r="P32" s="14" t="s">
        <v>13</v>
      </c>
      <c r="Q32" s="19">
        <v>15299.42</v>
      </c>
      <c r="R32" s="19">
        <v>15299.42</v>
      </c>
      <c r="S32" s="14" t="s">
        <v>384</v>
      </c>
    </row>
    <row r="33" spans="1:19" x14ac:dyDescent="0.2">
      <c r="A33" s="14">
        <v>26</v>
      </c>
      <c r="B33" s="15" t="s">
        <v>122</v>
      </c>
      <c r="C33" s="14" t="s">
        <v>381</v>
      </c>
      <c r="D33" s="14" t="str">
        <f>VLOOKUP(B33,גיליון2!$A$2:$C$96,2,FALSE)</f>
        <v>41-30-01-10</v>
      </c>
      <c r="E33" s="14" t="str">
        <f>VLOOKUP(B33,גיליון2!$A$2:$C$96,3,FALSE)</f>
        <v>משאבי אנוש והדרכה</v>
      </c>
      <c r="F33" s="14" t="s">
        <v>121</v>
      </c>
      <c r="G33" s="16" t="s">
        <v>120</v>
      </c>
      <c r="H33" s="17" t="s">
        <v>406</v>
      </c>
      <c r="I33" s="18">
        <v>44991</v>
      </c>
      <c r="J33" s="18">
        <v>44995</v>
      </c>
      <c r="K33" s="15">
        <v>500107321</v>
      </c>
      <c r="L33" s="14" t="s">
        <v>15</v>
      </c>
      <c r="M33" s="19">
        <v>2078.0300000000002</v>
      </c>
      <c r="N33" s="19">
        <v>1683</v>
      </c>
      <c r="O33" s="19">
        <v>0</v>
      </c>
      <c r="P33" s="14" t="s">
        <v>13</v>
      </c>
      <c r="Q33" s="19">
        <v>2078.0300000000002</v>
      </c>
      <c r="R33" s="19">
        <v>2078.0300000000002</v>
      </c>
      <c r="S33" s="14" t="s">
        <v>384</v>
      </c>
    </row>
    <row r="34" spans="1:19" x14ac:dyDescent="0.2">
      <c r="A34" s="14">
        <v>27</v>
      </c>
      <c r="B34" s="15" t="s">
        <v>123</v>
      </c>
      <c r="C34" s="14" t="s">
        <v>381</v>
      </c>
      <c r="D34" s="14" t="str">
        <f>VLOOKUP(B34,גיליון2!$A$2:$C$96,2,FALSE)</f>
        <v>41-30-01-10</v>
      </c>
      <c r="E34" s="14" t="str">
        <f>VLOOKUP(B34,גיליון2!$A$2:$C$96,3,FALSE)</f>
        <v>נכסים ולוגיסטיקה</v>
      </c>
      <c r="F34" s="14" t="s">
        <v>125</v>
      </c>
      <c r="G34" s="16" t="s">
        <v>124</v>
      </c>
      <c r="H34" s="17" t="s">
        <v>460</v>
      </c>
      <c r="I34" s="18">
        <v>45047</v>
      </c>
      <c r="J34" s="18">
        <v>45291</v>
      </c>
      <c r="K34" s="15" t="s">
        <v>126</v>
      </c>
      <c r="L34" s="14" t="s">
        <v>15</v>
      </c>
      <c r="M34" s="19">
        <v>3360</v>
      </c>
      <c r="N34" s="19">
        <v>3100</v>
      </c>
      <c r="O34" s="19">
        <v>260</v>
      </c>
      <c r="P34" s="14" t="s">
        <v>361</v>
      </c>
      <c r="Q34" s="19">
        <v>3360</v>
      </c>
      <c r="R34" s="19">
        <v>3100</v>
      </c>
      <c r="S34" s="14" t="s">
        <v>384</v>
      </c>
    </row>
    <row r="35" spans="1:19" x14ac:dyDescent="0.2">
      <c r="A35" s="14">
        <v>28</v>
      </c>
      <c r="B35" s="15" t="s">
        <v>127</v>
      </c>
      <c r="C35" s="14" t="s">
        <v>381</v>
      </c>
      <c r="D35" s="14" t="str">
        <f>VLOOKUP(B35,גיליון2!$A$2:$C$96,2,FALSE)</f>
        <v>41-30-01-20</v>
      </c>
      <c r="E35" s="14" t="str">
        <f>VLOOKUP(B35,גיליון2!$A$2:$C$96,3,FALSE)</f>
        <v>משאבי אנוש והדרכה</v>
      </c>
      <c r="F35" s="14" t="s">
        <v>129</v>
      </c>
      <c r="G35" s="16" t="s">
        <v>128</v>
      </c>
      <c r="H35" s="17" t="s">
        <v>407</v>
      </c>
      <c r="I35" s="18">
        <v>45090</v>
      </c>
      <c r="J35" s="18">
        <v>45090</v>
      </c>
      <c r="K35" s="15" t="s">
        <v>130</v>
      </c>
      <c r="L35" s="14" t="s">
        <v>15</v>
      </c>
      <c r="M35" s="19">
        <v>9009</v>
      </c>
      <c r="N35" s="19">
        <v>6192.89</v>
      </c>
      <c r="O35" s="19">
        <v>2713.79</v>
      </c>
      <c r="P35" s="14" t="s">
        <v>23</v>
      </c>
      <c r="Q35" s="19">
        <v>9009</v>
      </c>
      <c r="R35" s="19">
        <v>6295.21</v>
      </c>
      <c r="S35" s="14" t="s">
        <v>384</v>
      </c>
    </row>
    <row r="36" spans="1:19" x14ac:dyDescent="0.2">
      <c r="A36" s="14">
        <v>29</v>
      </c>
      <c r="B36" s="15" t="s">
        <v>131</v>
      </c>
      <c r="C36" s="14" t="s">
        <v>381</v>
      </c>
      <c r="D36" s="14" t="str">
        <f>VLOOKUP(B36,גיליון2!$A$2:$C$96,2,FALSE)</f>
        <v>41-30-01-10</v>
      </c>
      <c r="E36" s="14" t="str">
        <f>VLOOKUP(B36,גיליון2!$A$2:$C$96,3,FALSE)</f>
        <v>נכסים ולוגיסטיקה</v>
      </c>
      <c r="F36" s="14" t="s">
        <v>133</v>
      </c>
      <c r="G36" s="16" t="s">
        <v>132</v>
      </c>
      <c r="H36" s="17" t="s">
        <v>408</v>
      </c>
      <c r="I36" s="18">
        <v>45033</v>
      </c>
      <c r="J36" s="18">
        <v>45291</v>
      </c>
      <c r="K36" s="15" t="s">
        <v>134</v>
      </c>
      <c r="L36" s="14" t="s">
        <v>15</v>
      </c>
      <c r="M36" s="19">
        <v>4001.4</v>
      </c>
      <c r="N36" s="19">
        <v>2691</v>
      </c>
      <c r="O36" s="19">
        <v>1310.4000000000001</v>
      </c>
      <c r="P36" s="14" t="s">
        <v>18</v>
      </c>
      <c r="Q36" s="19">
        <v>4001.4</v>
      </c>
      <c r="R36" s="19">
        <v>4001.4</v>
      </c>
      <c r="S36" s="14" t="s">
        <v>384</v>
      </c>
    </row>
    <row r="37" spans="1:19" x14ac:dyDescent="0.2">
      <c r="A37" s="14">
        <v>30</v>
      </c>
      <c r="B37" s="15" t="s">
        <v>135</v>
      </c>
      <c r="C37" s="14" t="s">
        <v>381</v>
      </c>
      <c r="D37" s="14" t="str">
        <f>VLOOKUP(B37,גיליון2!$A$2:$C$96,2,FALSE)</f>
        <v>41-30-01-21</v>
      </c>
      <c r="E37" s="14" t="str">
        <f>VLOOKUP(B37,גיליון2!$A$2:$C$96,3,FALSE)</f>
        <v>לשכה משפטית</v>
      </c>
      <c r="F37" s="14" t="s">
        <v>138</v>
      </c>
      <c r="G37" s="16" t="s">
        <v>136</v>
      </c>
      <c r="H37" s="17" t="s">
        <v>409</v>
      </c>
      <c r="I37" s="18">
        <v>44823</v>
      </c>
      <c r="J37" s="18">
        <v>45382</v>
      </c>
      <c r="K37" s="15" t="s">
        <v>139</v>
      </c>
      <c r="L37" s="14" t="s">
        <v>15</v>
      </c>
      <c r="M37" s="19">
        <v>183339</v>
      </c>
      <c r="N37" s="19">
        <v>85915.44</v>
      </c>
      <c r="O37" s="19">
        <v>97423.56</v>
      </c>
      <c r="P37" s="14" t="s">
        <v>137</v>
      </c>
      <c r="Q37" s="19">
        <v>183339</v>
      </c>
      <c r="R37" s="19">
        <v>85915.44</v>
      </c>
      <c r="S37" s="14" t="s">
        <v>384</v>
      </c>
    </row>
    <row r="38" spans="1:19" x14ac:dyDescent="0.2">
      <c r="A38" s="14">
        <v>31</v>
      </c>
      <c r="B38" s="15" t="s">
        <v>140</v>
      </c>
      <c r="C38" s="14" t="s">
        <v>381</v>
      </c>
      <c r="D38" s="14" t="str">
        <f>VLOOKUP(B38,גיליון2!$A$2:$C$96,2,FALSE)</f>
        <v>41-30-01-26</v>
      </c>
      <c r="E38" s="14" t="str">
        <f>VLOOKUP(B38,גיליון2!$A$2:$C$96,3,FALSE)</f>
        <v>ביטחון מים</v>
      </c>
      <c r="F38" s="14" t="s">
        <v>142</v>
      </c>
      <c r="G38" s="16" t="s">
        <v>141</v>
      </c>
      <c r="H38" s="17" t="s">
        <v>410</v>
      </c>
      <c r="I38" s="18">
        <v>44743</v>
      </c>
      <c r="J38" s="18">
        <v>45291</v>
      </c>
      <c r="K38" s="15" t="s">
        <v>143</v>
      </c>
      <c r="L38" s="14" t="s">
        <v>15</v>
      </c>
      <c r="M38" s="19">
        <v>80821.539999999994</v>
      </c>
      <c r="N38" s="19">
        <v>35537.71</v>
      </c>
      <c r="O38" s="19">
        <v>45283.82</v>
      </c>
      <c r="P38" s="14" t="s">
        <v>64</v>
      </c>
      <c r="Q38" s="19">
        <v>80821.539999999994</v>
      </c>
      <c r="R38" s="19">
        <v>35537.71</v>
      </c>
      <c r="S38" s="14" t="s">
        <v>384</v>
      </c>
    </row>
    <row r="39" spans="1:19" x14ac:dyDescent="0.2">
      <c r="A39" s="14">
        <v>32</v>
      </c>
      <c r="B39" s="15" t="s">
        <v>144</v>
      </c>
      <c r="C39" s="14" t="s">
        <v>381</v>
      </c>
      <c r="D39" s="14" t="str">
        <f>VLOOKUP(B39,גיליון2!$A$2:$C$96,2,FALSE)</f>
        <v>73-30-01-03</v>
      </c>
      <c r="E39" s="14" t="str">
        <f>VLOOKUP(B39,גיליון2!$A$2:$C$96,3,FALSE)</f>
        <v>אגף איכות מים</v>
      </c>
      <c r="F39" s="14" t="s">
        <v>147</v>
      </c>
      <c r="G39" s="16" t="s">
        <v>145</v>
      </c>
      <c r="H39" s="17" t="s">
        <v>411</v>
      </c>
      <c r="I39" s="18">
        <v>42712</v>
      </c>
      <c r="J39" s="18">
        <v>45291</v>
      </c>
      <c r="K39" s="15" t="s">
        <v>148</v>
      </c>
      <c r="L39" s="14" t="s">
        <v>15</v>
      </c>
      <c r="M39" s="19">
        <v>645954.66</v>
      </c>
      <c r="N39" s="19">
        <v>96252.99</v>
      </c>
      <c r="O39" s="19">
        <v>549701.67000000004</v>
      </c>
      <c r="P39" s="14" t="s">
        <v>146</v>
      </c>
      <c r="Q39" s="19">
        <v>645954.66</v>
      </c>
      <c r="R39" s="19">
        <v>0</v>
      </c>
      <c r="S39" s="14" t="s">
        <v>384</v>
      </c>
    </row>
    <row r="40" spans="1:19" x14ac:dyDescent="0.2">
      <c r="A40" s="14">
        <v>33</v>
      </c>
      <c r="B40" s="15" t="s">
        <v>149</v>
      </c>
      <c r="C40" s="14" t="s">
        <v>381</v>
      </c>
      <c r="D40" s="14" t="str">
        <f>VLOOKUP(B40,גיליון2!$A$2:$C$96,2,FALSE)</f>
        <v>41-30-01-19</v>
      </c>
      <c r="E40" s="14" t="str">
        <f>VLOOKUP(B40,גיליון2!$A$2:$C$96,3,FALSE)</f>
        <v>נכסים ולוגיסטיקה</v>
      </c>
      <c r="F40" s="14" t="s">
        <v>151</v>
      </c>
      <c r="G40" s="16" t="s">
        <v>150</v>
      </c>
      <c r="H40" s="17" t="s">
        <v>412</v>
      </c>
      <c r="I40" s="18">
        <v>45017</v>
      </c>
      <c r="J40" s="18">
        <v>45382</v>
      </c>
      <c r="K40" s="15" t="s">
        <v>152</v>
      </c>
      <c r="L40" s="14" t="s">
        <v>15</v>
      </c>
      <c r="M40" s="19">
        <v>6147.99</v>
      </c>
      <c r="N40" s="19">
        <v>963.22</v>
      </c>
      <c r="O40" s="19">
        <v>5252.13</v>
      </c>
      <c r="P40" s="14" t="s">
        <v>18</v>
      </c>
      <c r="Q40" s="19">
        <v>6147.99</v>
      </c>
      <c r="R40" s="19">
        <v>895.86</v>
      </c>
      <c r="S40" s="14" t="s">
        <v>384</v>
      </c>
    </row>
    <row r="41" spans="1:19" x14ac:dyDescent="0.2">
      <c r="A41" s="14">
        <v>34</v>
      </c>
      <c r="B41" s="15" t="s">
        <v>153</v>
      </c>
      <c r="C41" s="14" t="s">
        <v>381</v>
      </c>
      <c r="D41" s="14" t="str">
        <f>VLOOKUP(B41,גיליון2!$A$2:$C$96,2,FALSE)</f>
        <v>41-30-01-19</v>
      </c>
      <c r="E41" s="14" t="str">
        <f>VLOOKUP(B41,גיליון2!$A$2:$C$96,3,FALSE)</f>
        <v>נכסים ולוגיסטיקה</v>
      </c>
      <c r="F41" s="14" t="s">
        <v>156</v>
      </c>
      <c r="G41" s="16" t="s">
        <v>154</v>
      </c>
      <c r="H41" s="17" t="s">
        <v>155</v>
      </c>
      <c r="I41" s="18">
        <v>45108</v>
      </c>
      <c r="J41" s="18">
        <v>45291</v>
      </c>
      <c r="K41" s="15" t="s">
        <v>157</v>
      </c>
      <c r="L41" s="14" t="s">
        <v>15</v>
      </c>
      <c r="M41" s="19">
        <v>4949.9399999999996</v>
      </c>
      <c r="N41" s="19">
        <v>549.99</v>
      </c>
      <c r="O41" s="19">
        <v>4399.95</v>
      </c>
      <c r="P41" s="14" t="s">
        <v>18</v>
      </c>
      <c r="Q41" s="19">
        <v>4949.9399999999996</v>
      </c>
      <c r="R41" s="19">
        <v>549.99</v>
      </c>
      <c r="S41" s="14" t="s">
        <v>384</v>
      </c>
    </row>
    <row r="42" spans="1:19" x14ac:dyDescent="0.2">
      <c r="A42" s="14">
        <v>35</v>
      </c>
      <c r="B42" s="15" t="s">
        <v>158</v>
      </c>
      <c r="C42" s="14" t="s">
        <v>381</v>
      </c>
      <c r="D42" s="14" t="str">
        <f>VLOOKUP(B42,גיליון2!$A$2:$C$96,2,FALSE)</f>
        <v>73-30-01-03</v>
      </c>
      <c r="E42" s="14" t="str">
        <f>VLOOKUP(B42,גיליון2!$A$2:$C$96,3,FALSE)</f>
        <v>אגף איכות מים</v>
      </c>
      <c r="F42" s="14" t="s">
        <v>160</v>
      </c>
      <c r="G42" s="16" t="s">
        <v>159</v>
      </c>
      <c r="H42" s="17" t="s">
        <v>413</v>
      </c>
      <c r="I42" s="18">
        <v>45056</v>
      </c>
      <c r="J42" s="18">
        <v>45421</v>
      </c>
      <c r="K42" s="15" t="s">
        <v>161</v>
      </c>
      <c r="L42" s="14" t="s">
        <v>15</v>
      </c>
      <c r="M42" s="19">
        <v>71370</v>
      </c>
      <c r="N42" s="19">
        <v>7254</v>
      </c>
      <c r="O42" s="19">
        <v>64116</v>
      </c>
      <c r="P42" s="14" t="s">
        <v>146</v>
      </c>
      <c r="Q42" s="19">
        <v>71370</v>
      </c>
      <c r="R42" s="19">
        <v>7254</v>
      </c>
      <c r="S42" s="14" t="s">
        <v>384</v>
      </c>
    </row>
    <row r="43" spans="1:19" x14ac:dyDescent="0.2">
      <c r="A43" s="14">
        <v>36</v>
      </c>
      <c r="B43" s="15" t="s">
        <v>162</v>
      </c>
      <c r="C43" s="14" t="s">
        <v>381</v>
      </c>
      <c r="D43" s="14" t="str">
        <f>VLOOKUP(B43,גיליון2!$A$2:$C$96,2,FALSE)</f>
        <v>41-30-01-19</v>
      </c>
      <c r="E43" s="14" t="str">
        <f>VLOOKUP(B43,גיליון2!$A$2:$C$96,3,FALSE)</f>
        <v>נכסים ולוגיסטיקה</v>
      </c>
      <c r="F43" s="14" t="s">
        <v>165</v>
      </c>
      <c r="G43" s="16" t="s">
        <v>163</v>
      </c>
      <c r="H43" s="17" t="s">
        <v>164</v>
      </c>
      <c r="I43" s="18">
        <v>45047</v>
      </c>
      <c r="J43" s="18">
        <v>45412</v>
      </c>
      <c r="K43" s="15" t="s">
        <v>166</v>
      </c>
      <c r="L43" s="14" t="s">
        <v>15</v>
      </c>
      <c r="M43" s="19">
        <v>25489.16</v>
      </c>
      <c r="N43" s="19">
        <v>2168.92</v>
      </c>
      <c r="O43" s="19">
        <v>23398.43</v>
      </c>
      <c r="P43" s="14" t="s">
        <v>18</v>
      </c>
      <c r="Q43" s="19">
        <v>25489.16</v>
      </c>
      <c r="R43" s="19">
        <v>2090.73</v>
      </c>
      <c r="S43" s="14" t="s">
        <v>384</v>
      </c>
    </row>
    <row r="44" spans="1:19" x14ac:dyDescent="0.2">
      <c r="A44" s="14">
        <v>37</v>
      </c>
      <c r="B44" s="15" t="s">
        <v>167</v>
      </c>
      <c r="C44" s="14" t="s">
        <v>381</v>
      </c>
      <c r="D44" s="14" t="str">
        <f>VLOOKUP(B44,גיליון2!$A$2:$C$96,2,FALSE)</f>
        <v>73-30-01-05</v>
      </c>
      <c r="E44" s="14" t="str">
        <f>VLOOKUP(B44,גיליון2!$A$2:$C$96,3,FALSE)</f>
        <v>אגף מערכות מידע</v>
      </c>
      <c r="F44" s="14" t="s">
        <v>169</v>
      </c>
      <c r="G44" s="16" t="s">
        <v>168</v>
      </c>
      <c r="H44" s="17" t="s">
        <v>414</v>
      </c>
      <c r="I44" s="18">
        <v>45008</v>
      </c>
      <c r="J44" s="18">
        <v>45575</v>
      </c>
      <c r="K44" s="15" t="s">
        <v>170</v>
      </c>
      <c r="L44" s="14" t="s">
        <v>15</v>
      </c>
      <c r="M44" s="19">
        <v>32129.35</v>
      </c>
      <c r="N44" s="19">
        <v>1697.05</v>
      </c>
      <c r="O44" s="19">
        <v>30432.33</v>
      </c>
      <c r="P44" s="14" t="s">
        <v>46</v>
      </c>
      <c r="Q44" s="19">
        <v>32129.35</v>
      </c>
      <c r="R44" s="19">
        <v>1697.06</v>
      </c>
      <c r="S44" s="14" t="s">
        <v>384</v>
      </c>
    </row>
    <row r="45" spans="1:19" x14ac:dyDescent="0.2">
      <c r="A45" s="14">
        <v>38</v>
      </c>
      <c r="B45" s="15" t="s">
        <v>171</v>
      </c>
      <c r="C45" s="14" t="s">
        <v>381</v>
      </c>
      <c r="D45" s="14" t="str">
        <f>VLOOKUP(B45,גיליון2!$A$2:$C$96,2,FALSE)</f>
        <v>41-30-01-19</v>
      </c>
      <c r="E45" s="14" t="str">
        <f>VLOOKUP(B45,גיליון2!$A$2:$C$96,3,FALSE)</f>
        <v>נכסים ולוגיסטיקה</v>
      </c>
      <c r="F45" s="14" t="s">
        <v>173</v>
      </c>
      <c r="G45" s="16" t="s">
        <v>172</v>
      </c>
      <c r="H45" s="17" t="s">
        <v>415</v>
      </c>
      <c r="I45" s="18">
        <v>45108</v>
      </c>
      <c r="J45" s="18">
        <v>45473</v>
      </c>
      <c r="K45" s="15" t="s">
        <v>174</v>
      </c>
      <c r="L45" s="14" t="s">
        <v>15</v>
      </c>
      <c r="M45" s="19">
        <v>1000.35</v>
      </c>
      <c r="N45" s="19">
        <v>49.73</v>
      </c>
      <c r="O45" s="19">
        <v>950.63</v>
      </c>
      <c r="P45" s="14" t="s">
        <v>18</v>
      </c>
      <c r="Q45" s="19">
        <v>1000.35</v>
      </c>
      <c r="R45" s="19">
        <v>49.73</v>
      </c>
      <c r="S45" s="14" t="s">
        <v>384</v>
      </c>
    </row>
    <row r="46" spans="1:19" x14ac:dyDescent="0.2">
      <c r="A46" s="14">
        <v>39</v>
      </c>
      <c r="B46" s="15" t="s">
        <v>175</v>
      </c>
      <c r="C46" s="14" t="s">
        <v>381</v>
      </c>
      <c r="D46" s="14" t="str">
        <f>VLOOKUP(B46,גיליון2!$A$2:$C$96,2,FALSE)</f>
        <v>41-30-01-19</v>
      </c>
      <c r="E46" s="14" t="str">
        <f>VLOOKUP(B46,גיליון2!$A$2:$C$96,3,FALSE)</f>
        <v>מטה</v>
      </c>
      <c r="F46" s="14" t="s">
        <v>178</v>
      </c>
      <c r="G46" s="16" t="s">
        <v>176</v>
      </c>
      <c r="H46" s="17" t="s">
        <v>416</v>
      </c>
      <c r="I46" s="18">
        <v>45036</v>
      </c>
      <c r="J46" s="18">
        <v>45036</v>
      </c>
      <c r="K46" s="15" t="s">
        <v>179</v>
      </c>
      <c r="L46" s="14" t="s">
        <v>15</v>
      </c>
      <c r="M46" s="19">
        <v>3474.9</v>
      </c>
      <c r="N46" s="19">
        <v>0</v>
      </c>
      <c r="O46" s="19">
        <v>3474.9</v>
      </c>
      <c r="P46" s="14" t="s">
        <v>177</v>
      </c>
      <c r="Q46" s="19">
        <v>3474.9</v>
      </c>
      <c r="R46" s="19">
        <v>3474.9</v>
      </c>
      <c r="S46" s="14" t="s">
        <v>384</v>
      </c>
    </row>
    <row r="47" spans="1:19" x14ac:dyDescent="0.2">
      <c r="A47" s="14">
        <v>40</v>
      </c>
      <c r="B47" s="15" t="s">
        <v>180</v>
      </c>
      <c r="C47" s="14" t="s">
        <v>381</v>
      </c>
      <c r="D47" s="14" t="str">
        <f>VLOOKUP(B47,גיליון2!$A$2:$C$96,2,FALSE)</f>
        <v>73-30-01-05</v>
      </c>
      <c r="E47" s="14" t="str">
        <f>VLOOKUP(B47,גיליון2!$A$2:$C$96,3,FALSE)</f>
        <v>אגף מערכות מידע</v>
      </c>
      <c r="F47" s="14" t="s">
        <v>182</v>
      </c>
      <c r="G47" s="16" t="s">
        <v>181</v>
      </c>
      <c r="H47" s="17" t="s">
        <v>417</v>
      </c>
      <c r="I47" s="18">
        <v>45018</v>
      </c>
      <c r="J47" s="18">
        <v>45383</v>
      </c>
      <c r="K47" s="15" t="s">
        <v>183</v>
      </c>
      <c r="L47" s="14" t="s">
        <v>15</v>
      </c>
      <c r="M47" s="19">
        <v>19188</v>
      </c>
      <c r="N47" s="19">
        <v>0</v>
      </c>
      <c r="O47" s="19">
        <v>19188</v>
      </c>
      <c r="P47" s="14" t="s">
        <v>46</v>
      </c>
      <c r="Q47" s="19">
        <v>19188</v>
      </c>
      <c r="R47" s="19">
        <v>0</v>
      </c>
      <c r="S47" s="14" t="s">
        <v>384</v>
      </c>
    </row>
    <row r="48" spans="1:19" x14ac:dyDescent="0.2">
      <c r="A48" s="14">
        <v>41</v>
      </c>
      <c r="B48" s="15" t="s">
        <v>184</v>
      </c>
      <c r="C48" s="14" t="s">
        <v>381</v>
      </c>
      <c r="D48" s="14" t="str">
        <f>VLOOKUP(B48,גיליון2!$A$2:$C$96,2,FALSE)</f>
        <v>41-30-01-20</v>
      </c>
      <c r="E48" s="14" t="str">
        <f>VLOOKUP(B48,גיליון2!$A$2:$C$96,3,FALSE)</f>
        <v>משאבי אנוש והדרכה</v>
      </c>
      <c r="F48" s="14" t="s">
        <v>147</v>
      </c>
      <c r="G48" s="16" t="s">
        <v>145</v>
      </c>
      <c r="H48" s="17" t="s">
        <v>418</v>
      </c>
      <c r="I48" s="18">
        <v>45017</v>
      </c>
      <c r="J48" s="18">
        <v>45291</v>
      </c>
      <c r="K48" s="15" t="s">
        <v>148</v>
      </c>
      <c r="L48" s="14" t="s">
        <v>15</v>
      </c>
      <c r="M48" s="19">
        <v>6600</v>
      </c>
      <c r="N48" s="19">
        <v>0</v>
      </c>
      <c r="O48" s="19">
        <v>6600</v>
      </c>
      <c r="P48" s="14" t="s">
        <v>23</v>
      </c>
      <c r="Q48" s="19">
        <v>6600</v>
      </c>
      <c r="R48" s="19">
        <v>0</v>
      </c>
      <c r="S48" s="14" t="s">
        <v>384</v>
      </c>
    </row>
    <row r="49" spans="1:19" x14ac:dyDescent="0.2">
      <c r="A49" s="14">
        <v>42</v>
      </c>
      <c r="B49" s="15" t="s">
        <v>185</v>
      </c>
      <c r="C49" s="14" t="s">
        <v>381</v>
      </c>
      <c r="D49" s="14" t="str">
        <f>VLOOKUP(B49,גיליון2!$A$2:$C$96,2,FALSE)</f>
        <v>41-30-01-19</v>
      </c>
      <c r="E49" s="14" t="str">
        <f>VLOOKUP(B49,גיליון2!$A$2:$C$96,3,FALSE)</f>
        <v>מטה</v>
      </c>
      <c r="F49" s="14" t="s">
        <v>188</v>
      </c>
      <c r="G49" s="16" t="s">
        <v>186</v>
      </c>
      <c r="H49" s="17" t="s">
        <v>419</v>
      </c>
      <c r="I49" s="18">
        <v>45032</v>
      </c>
      <c r="J49" s="18">
        <v>45077</v>
      </c>
      <c r="K49" s="15" t="s">
        <v>189</v>
      </c>
      <c r="L49" s="14" t="s">
        <v>15</v>
      </c>
      <c r="M49" s="19">
        <v>15174.9</v>
      </c>
      <c r="N49" s="19">
        <v>0</v>
      </c>
      <c r="O49" s="19">
        <v>15174.9</v>
      </c>
      <c r="P49" s="14" t="s">
        <v>187</v>
      </c>
      <c r="Q49" s="19">
        <v>15174.9</v>
      </c>
      <c r="R49" s="19">
        <v>0</v>
      </c>
      <c r="S49" s="14" t="s">
        <v>384</v>
      </c>
    </row>
    <row r="50" spans="1:19" x14ac:dyDescent="0.2">
      <c r="A50" s="14">
        <v>43</v>
      </c>
      <c r="B50" s="15" t="s">
        <v>190</v>
      </c>
      <c r="C50" s="14" t="s">
        <v>381</v>
      </c>
      <c r="D50" s="14" t="str">
        <f>VLOOKUP(B50,גיליון2!$A$2:$C$96,2,FALSE)</f>
        <v>73-30-01-03</v>
      </c>
      <c r="E50" s="14" t="str">
        <f>VLOOKUP(B50,גיליון2!$A$2:$C$96,3,FALSE)</f>
        <v>ח. השירות ההידרולוגי</v>
      </c>
      <c r="F50" s="14" t="s">
        <v>192</v>
      </c>
      <c r="G50" s="16" t="s">
        <v>191</v>
      </c>
      <c r="H50" s="17" t="s">
        <v>420</v>
      </c>
      <c r="I50" s="18">
        <v>45008</v>
      </c>
      <c r="J50" s="18">
        <v>45291</v>
      </c>
      <c r="K50" s="15" t="s">
        <v>193</v>
      </c>
      <c r="L50" s="14" t="s">
        <v>15</v>
      </c>
      <c r="M50" s="19">
        <v>5089.5</v>
      </c>
      <c r="N50" s="19">
        <v>0</v>
      </c>
      <c r="O50" s="19">
        <v>5089.5</v>
      </c>
      <c r="P50" s="14" t="s">
        <v>117</v>
      </c>
      <c r="Q50" s="19">
        <v>5089.5</v>
      </c>
      <c r="R50" s="19">
        <v>0</v>
      </c>
      <c r="S50" s="14" t="s">
        <v>384</v>
      </c>
    </row>
    <row r="51" spans="1:19" x14ac:dyDescent="0.2">
      <c r="A51" s="14">
        <v>44</v>
      </c>
      <c r="B51" s="15" t="s">
        <v>194</v>
      </c>
      <c r="C51" s="14" t="s">
        <v>381</v>
      </c>
      <c r="D51" s="14" t="str">
        <f>VLOOKUP(B51,גיליון2!$A$2:$C$96,2,FALSE)</f>
        <v>41-30-01-22</v>
      </c>
      <c r="E51" s="14" t="str">
        <f>VLOOKUP(B51,גיליון2!$A$2:$C$96,3,FALSE)</f>
        <v>הסברה ודוברות</v>
      </c>
      <c r="F51" s="14" t="s">
        <v>197</v>
      </c>
      <c r="G51" s="16" t="s">
        <v>195</v>
      </c>
      <c r="H51" s="17" t="s">
        <v>421</v>
      </c>
      <c r="I51" s="18">
        <v>45047</v>
      </c>
      <c r="J51" s="18">
        <v>45291</v>
      </c>
      <c r="K51" s="15" t="s">
        <v>198</v>
      </c>
      <c r="L51" s="14" t="s">
        <v>15</v>
      </c>
      <c r="M51" s="19">
        <v>15561</v>
      </c>
      <c r="N51" s="19">
        <v>0</v>
      </c>
      <c r="O51" s="19">
        <v>15561</v>
      </c>
      <c r="P51" s="14" t="s">
        <v>196</v>
      </c>
      <c r="Q51" s="19">
        <v>15561</v>
      </c>
      <c r="R51" s="19">
        <v>0</v>
      </c>
      <c r="S51" s="14" t="s">
        <v>384</v>
      </c>
    </row>
    <row r="52" spans="1:19" x14ac:dyDescent="0.2">
      <c r="A52" s="14">
        <v>45</v>
      </c>
      <c r="B52" s="15" t="s">
        <v>199</v>
      </c>
      <c r="C52" s="14" t="s">
        <v>381</v>
      </c>
      <c r="D52" s="14" t="str">
        <f>VLOOKUP(B52,גיליון2!$A$2:$C$96,2,FALSE)</f>
        <v>41-30-01-20</v>
      </c>
      <c r="E52" s="14" t="str">
        <f>VLOOKUP(B52,גיליון2!$A$2:$C$96,3,FALSE)</f>
        <v>משאבי אנוש והדרכה</v>
      </c>
      <c r="F52" s="14" t="s">
        <v>201</v>
      </c>
      <c r="G52" s="16" t="s">
        <v>200</v>
      </c>
      <c r="H52" s="17" t="s">
        <v>422</v>
      </c>
      <c r="I52" s="18">
        <v>45047</v>
      </c>
      <c r="J52" s="18">
        <v>45199</v>
      </c>
      <c r="K52" s="15" t="s">
        <v>202</v>
      </c>
      <c r="L52" s="14" t="s">
        <v>15</v>
      </c>
      <c r="M52" s="19">
        <v>10389.81</v>
      </c>
      <c r="N52" s="19">
        <v>0</v>
      </c>
      <c r="O52" s="19">
        <v>10389.81</v>
      </c>
      <c r="P52" s="14" t="s">
        <v>23</v>
      </c>
      <c r="Q52" s="19">
        <v>10389.81</v>
      </c>
      <c r="R52" s="19">
        <v>0</v>
      </c>
      <c r="S52" s="14" t="s">
        <v>384</v>
      </c>
    </row>
    <row r="53" spans="1:19" x14ac:dyDescent="0.2">
      <c r="A53" s="14">
        <v>46</v>
      </c>
      <c r="B53" s="15" t="s">
        <v>203</v>
      </c>
      <c r="C53" s="14" t="s">
        <v>381</v>
      </c>
      <c r="D53" s="14" t="str">
        <f>VLOOKUP(B53,גיליון2!$A$2:$C$96,2,FALSE)</f>
        <v>73-30-01-03</v>
      </c>
      <c r="E53" s="14" t="str">
        <f>VLOOKUP(B53,גיליון2!$A$2:$C$96,3,FALSE)</f>
        <v>ח. השירות ההידרולוגי</v>
      </c>
      <c r="F53" s="14" t="s">
        <v>205</v>
      </c>
      <c r="G53" s="16" t="s">
        <v>204</v>
      </c>
      <c r="H53" s="17" t="s">
        <v>423</v>
      </c>
      <c r="I53" s="18">
        <v>45047</v>
      </c>
      <c r="J53" s="18">
        <v>45412</v>
      </c>
      <c r="K53" s="15" t="s">
        <v>206</v>
      </c>
      <c r="L53" s="14" t="s">
        <v>15</v>
      </c>
      <c r="M53" s="19">
        <v>80608.91</v>
      </c>
      <c r="N53" s="19">
        <v>0</v>
      </c>
      <c r="O53" s="19">
        <v>80608.91</v>
      </c>
      <c r="P53" s="14" t="s">
        <v>117</v>
      </c>
      <c r="Q53" s="19">
        <v>80608.91</v>
      </c>
      <c r="R53" s="19">
        <v>0</v>
      </c>
      <c r="S53" s="14" t="s">
        <v>384</v>
      </c>
    </row>
    <row r="54" spans="1:19" x14ac:dyDescent="0.2">
      <c r="A54" s="14">
        <v>47</v>
      </c>
      <c r="B54" s="15" t="s">
        <v>207</v>
      </c>
      <c r="C54" s="14" t="s">
        <v>381</v>
      </c>
      <c r="D54" s="14" t="str">
        <f>VLOOKUP(B54,גיליון2!$A$2:$C$96,2,FALSE)</f>
        <v>41-30-01-10</v>
      </c>
      <c r="E54" s="14" t="str">
        <f>VLOOKUP(B54,גיליון2!$A$2:$C$96,3,FALSE)</f>
        <v>משאבי אנוש והדרכה</v>
      </c>
      <c r="F54" s="14" t="s">
        <v>14</v>
      </c>
      <c r="G54" s="16" t="s">
        <v>12</v>
      </c>
      <c r="H54" s="17" t="s">
        <v>424</v>
      </c>
      <c r="I54" s="18">
        <v>45036</v>
      </c>
      <c r="J54" s="18">
        <v>45291</v>
      </c>
      <c r="K54" s="15">
        <v>500101076</v>
      </c>
      <c r="L54" s="14" t="s">
        <v>15</v>
      </c>
      <c r="M54" s="19">
        <v>38400</v>
      </c>
      <c r="N54" s="19">
        <v>0</v>
      </c>
      <c r="O54" s="19">
        <v>38400</v>
      </c>
      <c r="P54" s="14" t="s">
        <v>13</v>
      </c>
      <c r="Q54" s="19">
        <v>38400</v>
      </c>
      <c r="R54" s="19">
        <v>0</v>
      </c>
      <c r="S54" s="14" t="s">
        <v>384</v>
      </c>
    </row>
    <row r="55" spans="1:19" x14ac:dyDescent="0.2">
      <c r="A55" s="14">
        <v>48</v>
      </c>
      <c r="B55" s="15" t="s">
        <v>208</v>
      </c>
      <c r="C55" s="14" t="s">
        <v>381</v>
      </c>
      <c r="D55" s="14" t="str">
        <f>VLOOKUP(B55,גיליון2!$A$2:$C$96,2,FALSE)</f>
        <v>41-30-01-19</v>
      </c>
      <c r="E55" s="14" t="str">
        <f>VLOOKUP(B55,גיליון2!$A$2:$C$96,3,FALSE)</f>
        <v>נכסים ולוגיסטיקה</v>
      </c>
      <c r="F55" s="14" t="s">
        <v>211</v>
      </c>
      <c r="G55" s="16" t="s">
        <v>209</v>
      </c>
      <c r="H55" s="17" t="s">
        <v>425</v>
      </c>
      <c r="I55" s="18">
        <v>45047</v>
      </c>
      <c r="J55" s="18">
        <v>45291</v>
      </c>
      <c r="K55" s="15" t="s">
        <v>212</v>
      </c>
      <c r="L55" s="14" t="s">
        <v>15</v>
      </c>
      <c r="M55" s="19">
        <v>4855.5</v>
      </c>
      <c r="N55" s="19">
        <v>0</v>
      </c>
      <c r="O55" s="19">
        <v>4855.5</v>
      </c>
      <c r="P55" s="14" t="s">
        <v>210</v>
      </c>
      <c r="Q55" s="19">
        <v>4855.5</v>
      </c>
      <c r="R55" s="19">
        <v>0</v>
      </c>
      <c r="S55" s="14" t="s">
        <v>384</v>
      </c>
    </row>
    <row r="56" spans="1:19" x14ac:dyDescent="0.2">
      <c r="A56" s="14">
        <v>49</v>
      </c>
      <c r="B56" s="15" t="s">
        <v>213</v>
      </c>
      <c r="C56" s="14" t="s">
        <v>381</v>
      </c>
      <c r="D56" s="14" t="str">
        <f>VLOOKUP(B56,גיליון2!$A$2:$C$96,2,FALSE)</f>
        <v>73-30-01-05</v>
      </c>
      <c r="E56" s="14" t="str">
        <f>VLOOKUP(B56,גיליון2!$A$2:$C$96,3,FALSE)</f>
        <v>אגף מערכות מידע</v>
      </c>
      <c r="F56" s="14" t="s">
        <v>215</v>
      </c>
      <c r="G56" s="16" t="s">
        <v>214</v>
      </c>
      <c r="H56" s="17" t="s">
        <v>426</v>
      </c>
      <c r="I56" s="18">
        <v>45017</v>
      </c>
      <c r="J56" s="18">
        <v>45147</v>
      </c>
      <c r="K56" s="15" t="s">
        <v>216</v>
      </c>
      <c r="L56" s="14" t="s">
        <v>15</v>
      </c>
      <c r="M56" s="19">
        <v>347651.3</v>
      </c>
      <c r="N56" s="19">
        <v>0</v>
      </c>
      <c r="O56" s="19">
        <v>347651.3</v>
      </c>
      <c r="P56" s="14" t="s">
        <v>46</v>
      </c>
      <c r="Q56" s="19">
        <v>347651.3</v>
      </c>
      <c r="R56" s="19">
        <v>0</v>
      </c>
      <c r="S56" s="14" t="s">
        <v>384</v>
      </c>
    </row>
    <row r="57" spans="1:19" x14ac:dyDescent="0.2">
      <c r="A57" s="14">
        <v>50</v>
      </c>
      <c r="B57" s="15" t="s">
        <v>217</v>
      </c>
      <c r="C57" s="14" t="s">
        <v>381</v>
      </c>
      <c r="D57" s="14" t="str">
        <f>VLOOKUP(B57,גיליון2!$A$2:$C$96,2,FALSE)</f>
        <v>73-30-01-05</v>
      </c>
      <c r="E57" s="14" t="str">
        <f>VLOOKUP(B57,גיליון2!$A$2:$C$96,3,FALSE)</f>
        <v>אגף מערכות מידע</v>
      </c>
      <c r="F57" s="14" t="s">
        <v>219</v>
      </c>
      <c r="G57" s="16" t="s">
        <v>218</v>
      </c>
      <c r="H57" s="17" t="s">
        <v>459</v>
      </c>
      <c r="I57" s="18">
        <v>45046</v>
      </c>
      <c r="J57" s="18">
        <v>45325</v>
      </c>
      <c r="K57" s="15" t="s">
        <v>220</v>
      </c>
      <c r="L57" s="14" t="s">
        <v>15</v>
      </c>
      <c r="M57" s="19">
        <v>23147.74</v>
      </c>
      <c r="N57" s="19">
        <v>0</v>
      </c>
      <c r="O57" s="19">
        <v>23147.74</v>
      </c>
      <c r="P57" s="14" t="s">
        <v>46</v>
      </c>
      <c r="Q57" s="19">
        <v>23147.74</v>
      </c>
      <c r="R57" s="19">
        <v>0</v>
      </c>
      <c r="S57" s="14" t="s">
        <v>384</v>
      </c>
    </row>
    <row r="58" spans="1:19" x14ac:dyDescent="0.2">
      <c r="A58" s="14">
        <v>51</v>
      </c>
      <c r="B58" s="15" t="s">
        <v>221</v>
      </c>
      <c r="C58" s="14" t="s">
        <v>381</v>
      </c>
      <c r="D58" s="14" t="str">
        <f>VLOOKUP(B58,גיליון2!$A$2:$C$96,2,FALSE)</f>
        <v>41-30-01-20</v>
      </c>
      <c r="E58" s="14" t="str">
        <f>VLOOKUP(B58,גיליון2!$A$2:$C$96,3,FALSE)</f>
        <v>משאבי אנוש והדרכה</v>
      </c>
      <c r="F58" s="14" t="s">
        <v>223</v>
      </c>
      <c r="G58" s="16" t="s">
        <v>222</v>
      </c>
      <c r="H58" s="17" t="s">
        <v>427</v>
      </c>
      <c r="I58" s="18">
        <v>45090</v>
      </c>
      <c r="J58" s="18">
        <v>45093</v>
      </c>
      <c r="K58" s="15" t="s">
        <v>224</v>
      </c>
      <c r="L58" s="14" t="s">
        <v>15</v>
      </c>
      <c r="M58" s="19">
        <v>1200</v>
      </c>
      <c r="N58" s="19">
        <v>0</v>
      </c>
      <c r="O58" s="19">
        <v>1200</v>
      </c>
      <c r="P58" s="14" t="s">
        <v>23</v>
      </c>
      <c r="Q58" s="19">
        <v>1200</v>
      </c>
      <c r="R58" s="19">
        <v>0</v>
      </c>
      <c r="S58" s="14" t="s">
        <v>384</v>
      </c>
    </row>
    <row r="59" spans="1:19" x14ac:dyDescent="0.2">
      <c r="A59" s="14">
        <v>52</v>
      </c>
      <c r="B59" s="15" t="s">
        <v>225</v>
      </c>
      <c r="C59" s="14" t="s">
        <v>381</v>
      </c>
      <c r="D59" s="14" t="str">
        <f>VLOOKUP(B59,גיליון2!$A$2:$C$96,2,FALSE)</f>
        <v>41-30-01-20</v>
      </c>
      <c r="E59" s="14" t="str">
        <f>VLOOKUP(B59,גיליון2!$A$2:$C$96,3,FALSE)</f>
        <v>משאבי אנוש והדרכה</v>
      </c>
      <c r="F59" s="14" t="s">
        <v>227</v>
      </c>
      <c r="G59" s="16" t="s">
        <v>226</v>
      </c>
      <c r="H59" s="17" t="s">
        <v>428</v>
      </c>
      <c r="I59" s="18">
        <v>45155</v>
      </c>
      <c r="J59" s="18">
        <v>45155</v>
      </c>
      <c r="K59" s="15" t="s">
        <v>228</v>
      </c>
      <c r="L59" s="14" t="s">
        <v>15</v>
      </c>
      <c r="M59" s="19">
        <v>54512.06</v>
      </c>
      <c r="N59" s="19">
        <v>0</v>
      </c>
      <c r="O59" s="19">
        <v>54512.06</v>
      </c>
      <c r="P59" s="14" t="s">
        <v>23</v>
      </c>
      <c r="Q59" s="19">
        <v>54512.06</v>
      </c>
      <c r="R59" s="19">
        <v>0</v>
      </c>
      <c r="S59" s="14" t="s">
        <v>384</v>
      </c>
    </row>
    <row r="60" spans="1:19" x14ac:dyDescent="0.2">
      <c r="A60" s="14">
        <v>53</v>
      </c>
      <c r="B60" s="15" t="s">
        <v>229</v>
      </c>
      <c r="C60" s="14" t="s">
        <v>381</v>
      </c>
      <c r="D60" s="14" t="str">
        <f>VLOOKUP(B60,גיליון2!$A$2:$C$96,2,FALSE)</f>
        <v>41-30-01-20</v>
      </c>
      <c r="E60" s="14" t="str">
        <f>VLOOKUP(B60,גיליון2!$A$2:$C$96,3,FALSE)</f>
        <v>משאבי אנוש והדרכה</v>
      </c>
      <c r="F60" s="14" t="s">
        <v>231</v>
      </c>
      <c r="G60" s="16" t="s">
        <v>230</v>
      </c>
      <c r="H60" s="17" t="s">
        <v>429</v>
      </c>
      <c r="I60" s="18">
        <v>45111</v>
      </c>
      <c r="J60" s="18">
        <v>45111</v>
      </c>
      <c r="K60" s="15" t="s">
        <v>232</v>
      </c>
      <c r="L60" s="14" t="s">
        <v>15</v>
      </c>
      <c r="M60" s="19">
        <v>1875</v>
      </c>
      <c r="N60" s="19">
        <v>0</v>
      </c>
      <c r="O60" s="19">
        <v>1875</v>
      </c>
      <c r="P60" s="14" t="s">
        <v>23</v>
      </c>
      <c r="Q60" s="19">
        <v>1875</v>
      </c>
      <c r="R60" s="19">
        <v>0</v>
      </c>
      <c r="S60" s="14" t="s">
        <v>384</v>
      </c>
    </row>
    <row r="61" spans="1:19" x14ac:dyDescent="0.2">
      <c r="A61" s="14">
        <v>54</v>
      </c>
      <c r="B61" s="15" t="s">
        <v>233</v>
      </c>
      <c r="C61" s="14" t="s">
        <v>381</v>
      </c>
      <c r="D61" s="14" t="str">
        <f>VLOOKUP(B61,גיליון2!$A$2:$C$96,2,FALSE)</f>
        <v>41-30-01-20</v>
      </c>
      <c r="E61" s="14" t="str">
        <f>VLOOKUP(B61,גיליון2!$A$2:$C$96,3,FALSE)</f>
        <v>משאבי אנוש והדרכה</v>
      </c>
      <c r="F61" s="14" t="s">
        <v>235</v>
      </c>
      <c r="G61" s="16" t="s">
        <v>234</v>
      </c>
      <c r="H61" s="17" t="s">
        <v>430</v>
      </c>
      <c r="I61" s="18">
        <v>45111</v>
      </c>
      <c r="J61" s="18">
        <v>45111</v>
      </c>
      <c r="K61" s="15" t="s">
        <v>236</v>
      </c>
      <c r="L61" s="14" t="s">
        <v>15</v>
      </c>
      <c r="M61" s="19">
        <v>19831.5</v>
      </c>
      <c r="N61" s="19">
        <v>0</v>
      </c>
      <c r="O61" s="19">
        <v>19831.5</v>
      </c>
      <c r="P61" s="14" t="s">
        <v>23</v>
      </c>
      <c r="Q61" s="19">
        <v>19831.5</v>
      </c>
      <c r="R61" s="19">
        <v>0</v>
      </c>
      <c r="S61" s="14" t="s">
        <v>384</v>
      </c>
    </row>
    <row r="62" spans="1:19" x14ac:dyDescent="0.2">
      <c r="A62" s="14">
        <v>55</v>
      </c>
      <c r="B62" s="15" t="s">
        <v>237</v>
      </c>
      <c r="C62" s="14" t="s">
        <v>381</v>
      </c>
      <c r="D62" s="14" t="str">
        <f>VLOOKUP(B62,גיליון2!$A$2:$C$96,2,FALSE)</f>
        <v>41-30-01-20</v>
      </c>
      <c r="E62" s="14" t="str">
        <f>VLOOKUP(B62,גיליון2!$A$2:$C$96,3,FALSE)</f>
        <v>משאבי אנוש והדרכה</v>
      </c>
      <c r="F62" s="14" t="s">
        <v>239</v>
      </c>
      <c r="G62" s="16" t="s">
        <v>238</v>
      </c>
      <c r="H62" s="17" t="s">
        <v>441</v>
      </c>
      <c r="I62" s="18">
        <v>44972</v>
      </c>
      <c r="J62" s="18">
        <v>45061</v>
      </c>
      <c r="K62" s="15">
        <v>500100037</v>
      </c>
      <c r="L62" s="14" t="s">
        <v>15</v>
      </c>
      <c r="M62" s="19">
        <v>2500</v>
      </c>
      <c r="N62" s="19">
        <v>0</v>
      </c>
      <c r="O62" s="19">
        <v>2500</v>
      </c>
      <c r="P62" s="14" t="s">
        <v>23</v>
      </c>
      <c r="Q62" s="19">
        <v>2500</v>
      </c>
      <c r="R62" s="19">
        <v>0</v>
      </c>
      <c r="S62" s="14" t="s">
        <v>384</v>
      </c>
    </row>
    <row r="63" spans="1:19" x14ac:dyDescent="0.2">
      <c r="A63" s="14">
        <v>56</v>
      </c>
      <c r="B63" s="15" t="s">
        <v>240</v>
      </c>
      <c r="C63" s="14" t="s">
        <v>381</v>
      </c>
      <c r="D63" s="14" t="str">
        <f>VLOOKUP(B63,גיליון2!$A$2:$C$96,2,FALSE)</f>
        <v>41-30-01-20</v>
      </c>
      <c r="E63" s="14" t="str">
        <f>VLOOKUP(B63,גיליון2!$A$2:$C$96,3,FALSE)</f>
        <v>משאבי אנוש והדרכה</v>
      </c>
      <c r="F63" s="14" t="s">
        <v>147</v>
      </c>
      <c r="G63" s="16" t="s">
        <v>145</v>
      </c>
      <c r="H63" s="17" t="s">
        <v>431</v>
      </c>
      <c r="I63" s="18">
        <v>45056</v>
      </c>
      <c r="J63" s="18">
        <v>45112</v>
      </c>
      <c r="K63" s="15" t="s">
        <v>148</v>
      </c>
      <c r="L63" s="14" t="s">
        <v>15</v>
      </c>
      <c r="M63" s="19">
        <v>3350</v>
      </c>
      <c r="N63" s="19">
        <v>0</v>
      </c>
      <c r="O63" s="19">
        <v>3350</v>
      </c>
      <c r="P63" s="14" t="s">
        <v>23</v>
      </c>
      <c r="Q63" s="19">
        <v>3350</v>
      </c>
      <c r="R63" s="19">
        <v>0</v>
      </c>
      <c r="S63" s="14" t="s">
        <v>384</v>
      </c>
    </row>
    <row r="64" spans="1:19" x14ac:dyDescent="0.2">
      <c r="A64" s="14">
        <v>57</v>
      </c>
      <c r="B64" s="15" t="s">
        <v>241</v>
      </c>
      <c r="C64" s="14" t="s">
        <v>381</v>
      </c>
      <c r="D64" s="14" t="str">
        <f>VLOOKUP(B64,גיליון2!$A$2:$C$96,2,FALSE)</f>
        <v>73-30-01-05</v>
      </c>
      <c r="E64" s="14" t="str">
        <f>VLOOKUP(B64,גיליון2!$A$2:$C$96,3,FALSE)</f>
        <v>אגף מערכות מידע</v>
      </c>
      <c r="F64" s="14" t="s">
        <v>243</v>
      </c>
      <c r="G64" s="16" t="s">
        <v>242</v>
      </c>
      <c r="H64" s="17" t="s">
        <v>432</v>
      </c>
      <c r="I64" s="18">
        <v>45047</v>
      </c>
      <c r="J64" s="18">
        <v>47239</v>
      </c>
      <c r="K64" s="15" t="s">
        <v>244</v>
      </c>
      <c r="L64" s="14" t="s">
        <v>15</v>
      </c>
      <c r="M64" s="19">
        <v>42352.91</v>
      </c>
      <c r="N64" s="19">
        <v>0</v>
      </c>
      <c r="O64" s="19">
        <v>42352.91</v>
      </c>
      <c r="P64" s="14" t="s">
        <v>46</v>
      </c>
      <c r="Q64" s="19">
        <v>42352.91</v>
      </c>
      <c r="R64" s="19">
        <v>41182.339999999997</v>
      </c>
      <c r="S64" s="14" t="s">
        <v>384</v>
      </c>
    </row>
    <row r="65" spans="1:19" x14ac:dyDescent="0.2">
      <c r="A65" s="14">
        <v>58</v>
      </c>
      <c r="B65" s="15" t="s">
        <v>245</v>
      </c>
      <c r="C65" s="14" t="s">
        <v>381</v>
      </c>
      <c r="D65" s="14" t="str">
        <f>VLOOKUP(B65,גיליון2!$A$2:$C$96,2,FALSE)</f>
        <v>41-30-01-22</v>
      </c>
      <c r="E65" s="14" t="str">
        <f>VLOOKUP(B65,גיליון2!$A$2:$C$96,3,FALSE)</f>
        <v>מטה</v>
      </c>
      <c r="F65" s="14" t="s">
        <v>247</v>
      </c>
      <c r="G65" s="16" t="s">
        <v>246</v>
      </c>
      <c r="H65" s="17" t="s">
        <v>433</v>
      </c>
      <c r="I65" s="18">
        <v>45047</v>
      </c>
      <c r="J65" s="18">
        <v>45777</v>
      </c>
      <c r="K65" s="15" t="s">
        <v>248</v>
      </c>
      <c r="L65" s="14" t="s">
        <v>15</v>
      </c>
      <c r="M65" s="19">
        <v>74999.929999999993</v>
      </c>
      <c r="N65" s="19">
        <v>0</v>
      </c>
      <c r="O65" s="19">
        <v>74999.929999999993</v>
      </c>
      <c r="P65" s="14" t="s">
        <v>196</v>
      </c>
      <c r="Q65" s="19">
        <v>74999.929999999993</v>
      </c>
      <c r="R65" s="19">
        <v>0</v>
      </c>
      <c r="S65" s="14" t="s">
        <v>384</v>
      </c>
    </row>
    <row r="66" spans="1:19" x14ac:dyDescent="0.2">
      <c r="A66" s="14">
        <v>59</v>
      </c>
      <c r="B66" s="15" t="s">
        <v>249</v>
      </c>
      <c r="C66" s="14" t="s">
        <v>381</v>
      </c>
      <c r="D66" s="14" t="str">
        <f>VLOOKUP(B66,גיליון2!$A$2:$C$96,2,FALSE)</f>
        <v>73-30-01-03</v>
      </c>
      <c r="E66" s="14" t="str">
        <f>VLOOKUP(B66,גיליון2!$A$2:$C$96,3,FALSE)</f>
        <v>אגף איכות מים</v>
      </c>
      <c r="F66" s="14" t="s">
        <v>251</v>
      </c>
      <c r="G66" s="16" t="s">
        <v>250</v>
      </c>
      <c r="H66" s="17" t="s">
        <v>434</v>
      </c>
      <c r="I66" s="18">
        <v>45078</v>
      </c>
      <c r="J66" s="18">
        <v>45260</v>
      </c>
      <c r="K66" s="15" t="s">
        <v>252</v>
      </c>
      <c r="L66" s="14" t="s">
        <v>15</v>
      </c>
      <c r="M66" s="19">
        <v>49783.5</v>
      </c>
      <c r="N66" s="19">
        <v>0</v>
      </c>
      <c r="O66" s="19">
        <v>49783.5</v>
      </c>
      <c r="P66" s="14" t="s">
        <v>146</v>
      </c>
      <c r="Q66" s="19">
        <v>49783.5</v>
      </c>
      <c r="R66" s="19">
        <v>0</v>
      </c>
      <c r="S66" s="14" t="s">
        <v>384</v>
      </c>
    </row>
    <row r="67" spans="1:19" x14ac:dyDescent="0.2">
      <c r="A67" s="14">
        <v>60</v>
      </c>
      <c r="B67" s="15" t="s">
        <v>253</v>
      </c>
      <c r="C67" s="14" t="s">
        <v>381</v>
      </c>
      <c r="D67" s="14" t="str">
        <f>VLOOKUP(B67,גיליון2!$A$2:$C$96,2,FALSE)</f>
        <v>73-30-01-03</v>
      </c>
      <c r="E67" s="14" t="str">
        <f>VLOOKUP(B67,גיליון2!$A$2:$C$96,3,FALSE)</f>
        <v>ח. השירות ההידרולוגי</v>
      </c>
      <c r="F67" s="14" t="s">
        <v>255</v>
      </c>
      <c r="G67" s="16" t="s">
        <v>254</v>
      </c>
      <c r="H67" s="17" t="s">
        <v>435</v>
      </c>
      <c r="I67" s="18">
        <v>45078</v>
      </c>
      <c r="J67" s="18">
        <v>45291</v>
      </c>
      <c r="K67" s="15" t="s">
        <v>256</v>
      </c>
      <c r="L67" s="14" t="s">
        <v>15</v>
      </c>
      <c r="M67" s="19">
        <v>3809.99</v>
      </c>
      <c r="N67" s="19">
        <v>0</v>
      </c>
      <c r="O67" s="19">
        <v>3809.99</v>
      </c>
      <c r="P67" s="14" t="s">
        <v>117</v>
      </c>
      <c r="Q67" s="19">
        <v>3809.99</v>
      </c>
      <c r="R67" s="19">
        <v>0</v>
      </c>
      <c r="S67" s="14" t="s">
        <v>384</v>
      </c>
    </row>
    <row r="68" spans="1:19" x14ac:dyDescent="0.2">
      <c r="A68" s="14">
        <v>61</v>
      </c>
      <c r="B68" s="15" t="s">
        <v>257</v>
      </c>
      <c r="C68" s="14" t="s">
        <v>381</v>
      </c>
      <c r="D68" s="14" t="str">
        <f>VLOOKUP(B68,גיליון2!$A$2:$C$96,2,FALSE)</f>
        <v>73-30-01-03</v>
      </c>
      <c r="E68" s="14" t="str">
        <f>VLOOKUP(B68,גיליון2!$A$2:$C$96,3,FALSE)</f>
        <v>אגף איכות מים</v>
      </c>
      <c r="F68" s="14" t="s">
        <v>259</v>
      </c>
      <c r="G68" s="16" t="s">
        <v>258</v>
      </c>
      <c r="H68" s="17" t="s">
        <v>436</v>
      </c>
      <c r="I68" s="18">
        <v>45078</v>
      </c>
      <c r="J68" s="18">
        <v>45443</v>
      </c>
      <c r="K68" s="15" t="s">
        <v>260</v>
      </c>
      <c r="L68" s="14" t="s">
        <v>15</v>
      </c>
      <c r="M68" s="19">
        <v>44065.71</v>
      </c>
      <c r="N68" s="19">
        <v>0</v>
      </c>
      <c r="O68" s="19">
        <v>44065.71</v>
      </c>
      <c r="P68" s="14" t="s">
        <v>146</v>
      </c>
      <c r="Q68" s="19">
        <v>44065.71</v>
      </c>
      <c r="R68" s="19">
        <v>0</v>
      </c>
      <c r="S68" s="14" t="s">
        <v>384</v>
      </c>
    </row>
    <row r="69" spans="1:19" x14ac:dyDescent="0.2">
      <c r="A69" s="14">
        <v>62</v>
      </c>
      <c r="B69" s="15" t="s">
        <v>261</v>
      </c>
      <c r="C69" s="14" t="s">
        <v>381</v>
      </c>
      <c r="D69" s="14" t="str">
        <f>VLOOKUP(B69,גיליון2!$A$2:$C$96,2,FALSE)</f>
        <v>73-30-01-03</v>
      </c>
      <c r="E69" s="14" t="str">
        <f>VLOOKUP(B69,גיליון2!$A$2:$C$96,3,FALSE)</f>
        <v>ח. השירות ההידרולוגי</v>
      </c>
      <c r="F69" s="14" t="s">
        <v>263</v>
      </c>
      <c r="G69" s="16" t="s">
        <v>262</v>
      </c>
      <c r="H69" s="17" t="s">
        <v>437</v>
      </c>
      <c r="I69" s="18">
        <v>45075</v>
      </c>
      <c r="J69" s="18">
        <v>45291</v>
      </c>
      <c r="K69" s="15" t="s">
        <v>264</v>
      </c>
      <c r="L69" s="14" t="s">
        <v>15</v>
      </c>
      <c r="M69" s="19">
        <v>1427.4</v>
      </c>
      <c r="N69" s="19">
        <v>0</v>
      </c>
      <c r="O69" s="19">
        <v>1427.4</v>
      </c>
      <c r="P69" s="14" t="s">
        <v>117</v>
      </c>
      <c r="Q69" s="19">
        <v>1427.4</v>
      </c>
      <c r="R69" s="19">
        <v>0</v>
      </c>
      <c r="S69" s="14" t="s">
        <v>384</v>
      </c>
    </row>
    <row r="70" spans="1:19" x14ac:dyDescent="0.2">
      <c r="A70" s="14">
        <v>63</v>
      </c>
      <c r="B70" s="15" t="s">
        <v>265</v>
      </c>
      <c r="C70" s="14" t="s">
        <v>381</v>
      </c>
      <c r="D70" s="14" t="str">
        <f>VLOOKUP(B70,גיליון2!$A$2:$C$96,2,FALSE)</f>
        <v>41-30-01-22</v>
      </c>
      <c r="E70" s="14" t="str">
        <f>VLOOKUP(B70,גיליון2!$A$2:$C$96,3,FALSE)</f>
        <v>הסברה ודוברות</v>
      </c>
      <c r="F70" s="14" t="s">
        <v>267</v>
      </c>
      <c r="G70" s="16" t="s">
        <v>266</v>
      </c>
      <c r="H70" s="17" t="s">
        <v>438</v>
      </c>
      <c r="I70" s="18">
        <v>45078</v>
      </c>
      <c r="J70" s="18">
        <v>45169</v>
      </c>
      <c r="K70" s="15" t="s">
        <v>268</v>
      </c>
      <c r="L70" s="14" t="s">
        <v>15</v>
      </c>
      <c r="M70" s="19">
        <v>1053</v>
      </c>
      <c r="N70" s="19">
        <v>0</v>
      </c>
      <c r="O70" s="19">
        <v>1053</v>
      </c>
      <c r="P70" s="14" t="s">
        <v>196</v>
      </c>
      <c r="Q70" s="19">
        <v>1053</v>
      </c>
      <c r="R70" s="19">
        <v>0</v>
      </c>
      <c r="S70" s="14" t="s">
        <v>384</v>
      </c>
    </row>
    <row r="71" spans="1:19" x14ac:dyDescent="0.2">
      <c r="A71" s="14">
        <v>64</v>
      </c>
      <c r="B71" s="15" t="s">
        <v>269</v>
      </c>
      <c r="C71" s="14" t="s">
        <v>381</v>
      </c>
      <c r="D71" s="14" t="str">
        <f>VLOOKUP(B71,גיליון2!$A$2:$C$96,2,FALSE)</f>
        <v>41-30-01-22</v>
      </c>
      <c r="E71" s="14" t="str">
        <f>VLOOKUP(B71,גיליון2!$A$2:$C$96,3,FALSE)</f>
        <v>הסברה ודוברות</v>
      </c>
      <c r="F71" s="14" t="s">
        <v>271</v>
      </c>
      <c r="G71" s="16" t="s">
        <v>270</v>
      </c>
      <c r="H71" s="17" t="s">
        <v>439</v>
      </c>
      <c r="I71" s="18">
        <v>45078</v>
      </c>
      <c r="J71" s="18">
        <v>45169</v>
      </c>
      <c r="K71" s="15" t="s">
        <v>272</v>
      </c>
      <c r="L71" s="14" t="s">
        <v>15</v>
      </c>
      <c r="M71" s="19">
        <v>9790.56</v>
      </c>
      <c r="N71" s="19">
        <v>0</v>
      </c>
      <c r="O71" s="19">
        <v>9790.56</v>
      </c>
      <c r="P71" s="14" t="s">
        <v>196</v>
      </c>
      <c r="Q71" s="19">
        <v>9790.56</v>
      </c>
      <c r="R71" s="19">
        <v>0</v>
      </c>
      <c r="S71" s="14" t="s">
        <v>384</v>
      </c>
    </row>
    <row r="72" spans="1:19" x14ac:dyDescent="0.2">
      <c r="A72" s="14">
        <v>65</v>
      </c>
      <c r="B72" s="15" t="s">
        <v>273</v>
      </c>
      <c r="C72" s="14" t="s">
        <v>381</v>
      </c>
      <c r="D72" s="14" t="str">
        <f>VLOOKUP(B72,גיליון2!$A$2:$C$96,2,FALSE)</f>
        <v>41-30-01-22</v>
      </c>
      <c r="E72" s="14" t="str">
        <f>VLOOKUP(B72,גיליון2!$A$2:$C$96,3,FALSE)</f>
        <v>ח. השירות ההידרולוגי</v>
      </c>
      <c r="F72" s="14" t="s">
        <v>275</v>
      </c>
      <c r="G72" s="16" t="s">
        <v>274</v>
      </c>
      <c r="H72" s="17" t="s">
        <v>440</v>
      </c>
      <c r="I72" s="18">
        <v>45214</v>
      </c>
      <c r="J72" s="18">
        <v>45218</v>
      </c>
      <c r="K72" s="15">
        <v>580070043</v>
      </c>
      <c r="L72" s="14" t="s">
        <v>15</v>
      </c>
      <c r="M72" s="19">
        <v>15000</v>
      </c>
      <c r="N72" s="19">
        <v>0</v>
      </c>
      <c r="O72" s="19">
        <v>15000</v>
      </c>
      <c r="P72" s="14" t="s">
        <v>117</v>
      </c>
      <c r="Q72" s="19">
        <v>15000</v>
      </c>
      <c r="R72" s="19">
        <v>0</v>
      </c>
      <c r="S72" s="14" t="s">
        <v>384</v>
      </c>
    </row>
    <row r="73" spans="1:19" x14ac:dyDescent="0.2">
      <c r="A73" s="14">
        <v>66</v>
      </c>
      <c r="B73" s="15" t="s">
        <v>277</v>
      </c>
      <c r="C73" s="14" t="s">
        <v>381</v>
      </c>
      <c r="D73" s="14" t="str">
        <f>VLOOKUP(B73,גיליון2!$A$2:$C$96,2,FALSE)</f>
        <v>41-30-01-20</v>
      </c>
      <c r="E73" s="14" t="str">
        <f>VLOOKUP(B73,גיליון2!$A$2:$C$96,3,FALSE)</f>
        <v>משאבי אנוש והדרכה</v>
      </c>
      <c r="F73" s="14" t="s">
        <v>279</v>
      </c>
      <c r="G73" s="16" t="s">
        <v>278</v>
      </c>
      <c r="H73" s="17" t="s">
        <v>442</v>
      </c>
      <c r="I73" s="18">
        <v>45083</v>
      </c>
      <c r="J73" s="18">
        <v>45083</v>
      </c>
      <c r="K73" s="15" t="s">
        <v>280</v>
      </c>
      <c r="L73" s="14" t="s">
        <v>15</v>
      </c>
      <c r="M73" s="19">
        <v>1394.65</v>
      </c>
      <c r="N73" s="19">
        <v>0</v>
      </c>
      <c r="O73" s="19">
        <v>1394.65</v>
      </c>
      <c r="P73" s="14" t="s">
        <v>23</v>
      </c>
      <c r="Q73" s="19">
        <v>1394.65</v>
      </c>
      <c r="R73" s="19">
        <v>0</v>
      </c>
      <c r="S73" s="14" t="s">
        <v>384</v>
      </c>
    </row>
    <row r="74" spans="1:19" x14ac:dyDescent="0.2">
      <c r="A74" s="14">
        <v>67</v>
      </c>
      <c r="B74" s="15" t="s">
        <v>281</v>
      </c>
      <c r="C74" s="14" t="s">
        <v>381</v>
      </c>
      <c r="D74" s="14" t="str">
        <f>VLOOKUP(B74,גיליון2!$A$2:$C$96,2,FALSE)</f>
        <v>73-30-01-19</v>
      </c>
      <c r="E74" s="14" t="str">
        <f>VLOOKUP(B74,גיליון2!$A$2:$C$96,3,FALSE)</f>
        <v>אגף התכנון</v>
      </c>
      <c r="F74" s="14" t="s">
        <v>285</v>
      </c>
      <c r="G74" s="16" t="s">
        <v>282</v>
      </c>
      <c r="H74" s="17" t="s">
        <v>283</v>
      </c>
      <c r="I74" s="18">
        <v>45078</v>
      </c>
      <c r="J74" s="18">
        <v>45443</v>
      </c>
      <c r="K74" s="15" t="s">
        <v>286</v>
      </c>
      <c r="L74" s="14" t="s">
        <v>15</v>
      </c>
      <c r="M74" s="19">
        <v>200000</v>
      </c>
      <c r="N74" s="19">
        <v>0</v>
      </c>
      <c r="O74" s="19">
        <v>200000</v>
      </c>
      <c r="P74" s="14" t="s">
        <v>284</v>
      </c>
      <c r="Q74" s="19">
        <v>200000</v>
      </c>
      <c r="R74" s="19">
        <v>0</v>
      </c>
      <c r="S74" s="14" t="s">
        <v>384</v>
      </c>
    </row>
    <row r="75" spans="1:19" x14ac:dyDescent="0.2">
      <c r="A75" s="14">
        <v>68</v>
      </c>
      <c r="B75" s="15" t="s">
        <v>287</v>
      </c>
      <c r="C75" s="14" t="s">
        <v>381</v>
      </c>
      <c r="D75" s="14" t="str">
        <f>VLOOKUP(B75,גיליון2!$A$2:$C$96,2,FALSE)</f>
        <v>73-30-01-19</v>
      </c>
      <c r="E75" s="14" t="str">
        <f>VLOOKUP(B75,גיליון2!$A$2:$C$96,3,FALSE)</f>
        <v>אגף התכנון</v>
      </c>
      <c r="F75" s="14" t="s">
        <v>289</v>
      </c>
      <c r="G75" s="16" t="s">
        <v>288</v>
      </c>
      <c r="H75" s="17" t="s">
        <v>443</v>
      </c>
      <c r="I75" s="18">
        <v>45078</v>
      </c>
      <c r="J75" s="18">
        <v>45443</v>
      </c>
      <c r="K75" s="15" t="s">
        <v>290</v>
      </c>
      <c r="L75" s="14" t="s">
        <v>15</v>
      </c>
      <c r="M75" s="19">
        <v>100000.01</v>
      </c>
      <c r="N75" s="19">
        <v>0</v>
      </c>
      <c r="O75" s="19">
        <v>100000.01</v>
      </c>
      <c r="P75" s="14" t="s">
        <v>284</v>
      </c>
      <c r="Q75" s="19">
        <v>100000.01</v>
      </c>
      <c r="R75" s="19">
        <v>0</v>
      </c>
      <c r="S75" s="14" t="s">
        <v>384</v>
      </c>
    </row>
    <row r="76" spans="1:19" x14ac:dyDescent="0.2">
      <c r="A76" s="14">
        <v>69</v>
      </c>
      <c r="B76" s="15" t="s">
        <v>291</v>
      </c>
      <c r="C76" s="14" t="s">
        <v>381</v>
      </c>
      <c r="D76" s="14" t="str">
        <f>VLOOKUP(B76,גיליון2!$A$2:$C$96,2,FALSE)</f>
        <v>41-30-01-10</v>
      </c>
      <c r="E76" s="14" t="str">
        <f>VLOOKUP(B76,גיליון2!$A$2:$C$96,3,FALSE)</f>
        <v>נכסים ולוגיסטיקה</v>
      </c>
      <c r="F76" s="14" t="s">
        <v>293</v>
      </c>
      <c r="G76" s="16" t="s">
        <v>292</v>
      </c>
      <c r="H76" s="17" t="s">
        <v>444</v>
      </c>
      <c r="I76" s="18">
        <v>45084</v>
      </c>
      <c r="J76" s="18">
        <v>45291</v>
      </c>
      <c r="K76" s="15" t="s">
        <v>294</v>
      </c>
      <c r="L76" s="14" t="s">
        <v>15</v>
      </c>
      <c r="M76" s="19">
        <v>3276</v>
      </c>
      <c r="N76" s="19">
        <v>0</v>
      </c>
      <c r="O76" s="19">
        <v>3276</v>
      </c>
      <c r="P76" s="14" t="s">
        <v>18</v>
      </c>
      <c r="Q76" s="19">
        <v>3276</v>
      </c>
      <c r="R76" s="19">
        <v>0</v>
      </c>
      <c r="S76" s="14" t="s">
        <v>384</v>
      </c>
    </row>
    <row r="77" spans="1:19" x14ac:dyDescent="0.2">
      <c r="A77" s="14">
        <v>70</v>
      </c>
      <c r="B77" s="15" t="s">
        <v>295</v>
      </c>
      <c r="C77" s="14" t="s">
        <v>381</v>
      </c>
      <c r="D77" s="14" t="str">
        <f>VLOOKUP(B77,גיליון2!$A$2:$C$96,2,FALSE)</f>
        <v>41-30-01-21</v>
      </c>
      <c r="E77" s="14" t="str">
        <f>VLOOKUP(B77,גיליון2!$A$2:$C$96,3,FALSE)</f>
        <v>לשכה משפטית</v>
      </c>
      <c r="F77" s="14" t="s">
        <v>298</v>
      </c>
      <c r="G77" s="16" t="s">
        <v>296</v>
      </c>
      <c r="H77" s="17" t="s">
        <v>297</v>
      </c>
      <c r="I77" s="18">
        <v>45078</v>
      </c>
      <c r="J77" s="18">
        <v>45169</v>
      </c>
      <c r="K77" s="15" t="s">
        <v>299</v>
      </c>
      <c r="L77" s="14" t="s">
        <v>15</v>
      </c>
      <c r="M77" s="19">
        <v>31022.79</v>
      </c>
      <c r="N77" s="19">
        <v>0</v>
      </c>
      <c r="O77" s="19">
        <v>31022.79</v>
      </c>
      <c r="P77" s="14" t="s">
        <v>146</v>
      </c>
      <c r="Q77" s="19">
        <v>31022.79</v>
      </c>
      <c r="R77" s="19">
        <v>0</v>
      </c>
      <c r="S77" s="14" t="s">
        <v>384</v>
      </c>
    </row>
    <row r="78" spans="1:19" x14ac:dyDescent="0.2">
      <c r="A78" s="14">
        <v>71</v>
      </c>
      <c r="B78" s="15" t="s">
        <v>300</v>
      </c>
      <c r="C78" s="14" t="s">
        <v>381</v>
      </c>
      <c r="D78" s="14" t="str">
        <f>VLOOKUP(B78,גיליון2!$A$2:$C$96,2,FALSE)</f>
        <v>41-30-01-19</v>
      </c>
      <c r="E78" s="14" t="str">
        <f>VLOOKUP(B78,גיליון2!$A$2:$C$96,3,FALSE)</f>
        <v>נכסים ולוגיסטיקה</v>
      </c>
      <c r="F78" s="14" t="s">
        <v>302</v>
      </c>
      <c r="G78" s="16" t="s">
        <v>301</v>
      </c>
      <c r="H78" s="17" t="s">
        <v>445</v>
      </c>
      <c r="I78" s="18">
        <v>45108</v>
      </c>
      <c r="J78" s="18">
        <v>45473</v>
      </c>
      <c r="K78" s="15" t="s">
        <v>303</v>
      </c>
      <c r="L78" s="14" t="s">
        <v>15</v>
      </c>
      <c r="M78" s="19">
        <v>11606.4</v>
      </c>
      <c r="N78" s="19">
        <v>0</v>
      </c>
      <c r="O78" s="19">
        <v>11606.4</v>
      </c>
      <c r="P78" s="14" t="s">
        <v>18</v>
      </c>
      <c r="Q78" s="19">
        <v>11606.4</v>
      </c>
      <c r="R78" s="19">
        <v>0</v>
      </c>
      <c r="S78" s="14" t="s">
        <v>384</v>
      </c>
    </row>
    <row r="79" spans="1:19" x14ac:dyDescent="0.2">
      <c r="A79" s="14">
        <v>72</v>
      </c>
      <c r="B79" s="15" t="s">
        <v>304</v>
      </c>
      <c r="C79" s="14" t="s">
        <v>381</v>
      </c>
      <c r="D79" s="14" t="str">
        <f>VLOOKUP(B79,גיליון2!$A$2:$C$96,2,FALSE)</f>
        <v>41-30-01-10</v>
      </c>
      <c r="E79" s="14" t="str">
        <f>VLOOKUP(B79,גיליון2!$A$2:$C$96,3,FALSE)</f>
        <v>נכסים ולוגיסטיקה</v>
      </c>
      <c r="F79" s="14" t="s">
        <v>306</v>
      </c>
      <c r="G79" s="16" t="s">
        <v>305</v>
      </c>
      <c r="H79" s="17" t="s">
        <v>446</v>
      </c>
      <c r="I79" s="18">
        <v>45091</v>
      </c>
      <c r="J79" s="18">
        <v>45291</v>
      </c>
      <c r="K79" s="15" t="s">
        <v>307</v>
      </c>
      <c r="L79" s="14" t="s">
        <v>15</v>
      </c>
      <c r="M79" s="19">
        <v>4319.83</v>
      </c>
      <c r="N79" s="19">
        <v>0</v>
      </c>
      <c r="O79" s="19">
        <v>4319.83</v>
      </c>
      <c r="P79" s="14" t="s">
        <v>18</v>
      </c>
      <c r="Q79" s="19">
        <v>4319.83</v>
      </c>
      <c r="R79" s="19">
        <v>0</v>
      </c>
      <c r="S79" s="14" t="s">
        <v>384</v>
      </c>
    </row>
    <row r="80" spans="1:19" x14ac:dyDescent="0.2">
      <c r="A80" s="14">
        <v>73</v>
      </c>
      <c r="B80" s="15" t="s">
        <v>308</v>
      </c>
      <c r="C80" s="14" t="s">
        <v>381</v>
      </c>
      <c r="D80" s="14" t="str">
        <f>VLOOKUP(B80,גיליון2!$A$2:$C$96,2,FALSE)</f>
        <v>73-30-01-13</v>
      </c>
      <c r="E80" s="14" t="str">
        <f>VLOOKUP(B80,גיליון2!$A$2:$C$96,3,FALSE)</f>
        <v>ביטחון מים</v>
      </c>
      <c r="F80" s="14" t="s">
        <v>310</v>
      </c>
      <c r="G80" s="16" t="s">
        <v>309</v>
      </c>
      <c r="H80" s="17" t="s">
        <v>447</v>
      </c>
      <c r="I80" s="18">
        <v>45091</v>
      </c>
      <c r="J80" s="18">
        <v>46837</v>
      </c>
      <c r="K80" s="15" t="s">
        <v>311</v>
      </c>
      <c r="L80" s="14" t="s">
        <v>15</v>
      </c>
      <c r="M80" s="19">
        <v>149999.99</v>
      </c>
      <c r="N80" s="19">
        <v>0</v>
      </c>
      <c r="O80" s="19">
        <v>149999.99</v>
      </c>
      <c r="P80" s="14" t="s">
        <v>64</v>
      </c>
      <c r="Q80" s="19">
        <v>149999.99</v>
      </c>
      <c r="R80" s="19">
        <v>0</v>
      </c>
      <c r="S80" s="14" t="s">
        <v>384</v>
      </c>
    </row>
    <row r="81" spans="1:19" x14ac:dyDescent="0.2">
      <c r="A81" s="14">
        <v>74</v>
      </c>
      <c r="B81" s="15" t="s">
        <v>312</v>
      </c>
      <c r="C81" s="14" t="s">
        <v>381</v>
      </c>
      <c r="D81" s="14" t="str">
        <f>VLOOKUP(B81,גיליון2!$A$2:$C$96,2,FALSE)</f>
        <v>41-30-01-10</v>
      </c>
      <c r="E81" s="14" t="str">
        <f>VLOOKUP(B81,גיליון2!$A$2:$C$96,3,FALSE)</f>
        <v>משאבי אנוש והדרכה</v>
      </c>
      <c r="F81" s="14" t="s">
        <v>121</v>
      </c>
      <c r="G81" s="16" t="s">
        <v>120</v>
      </c>
      <c r="H81" s="17" t="s">
        <v>406</v>
      </c>
      <c r="I81" s="18">
        <v>45068</v>
      </c>
      <c r="J81" s="18">
        <v>45071</v>
      </c>
      <c r="K81" s="15">
        <v>500107321</v>
      </c>
      <c r="L81" s="14" t="s">
        <v>15</v>
      </c>
      <c r="M81" s="19">
        <v>3975.64</v>
      </c>
      <c r="N81" s="19">
        <v>0</v>
      </c>
      <c r="O81" s="19">
        <v>3975.64</v>
      </c>
      <c r="P81" s="14" t="s">
        <v>13</v>
      </c>
      <c r="Q81" s="19">
        <v>3975.64</v>
      </c>
      <c r="R81" s="19">
        <v>0</v>
      </c>
      <c r="S81" s="14" t="s">
        <v>384</v>
      </c>
    </row>
    <row r="82" spans="1:19" x14ac:dyDescent="0.2">
      <c r="A82" s="14">
        <v>75</v>
      </c>
      <c r="B82" s="15" t="s">
        <v>313</v>
      </c>
      <c r="C82" s="14" t="s">
        <v>381</v>
      </c>
      <c r="D82" s="14" t="str">
        <f>VLOOKUP(B82,גיליון2!$A$2:$C$96,2,FALSE)</f>
        <v>41-30-01-10</v>
      </c>
      <c r="E82" s="14" t="str">
        <f>VLOOKUP(B82,גיליון2!$A$2:$C$96,3,FALSE)</f>
        <v>משאבי אנוש והדרכה</v>
      </c>
      <c r="F82" s="14" t="s">
        <v>121</v>
      </c>
      <c r="G82" s="16" t="s">
        <v>120</v>
      </c>
      <c r="H82" s="17" t="s">
        <v>406</v>
      </c>
      <c r="I82" s="18">
        <v>45068</v>
      </c>
      <c r="J82" s="18">
        <v>45071</v>
      </c>
      <c r="K82" s="15">
        <v>500107321</v>
      </c>
      <c r="L82" s="14" t="s">
        <v>15</v>
      </c>
      <c r="M82" s="19">
        <v>4100.3500000000004</v>
      </c>
      <c r="N82" s="19">
        <v>0</v>
      </c>
      <c r="O82" s="19">
        <v>4100.3500000000004</v>
      </c>
      <c r="P82" s="14" t="s">
        <v>13</v>
      </c>
      <c r="Q82" s="19">
        <v>4100.3500000000004</v>
      </c>
      <c r="R82" s="19">
        <v>0</v>
      </c>
      <c r="S82" s="14" t="s">
        <v>384</v>
      </c>
    </row>
    <row r="83" spans="1:19" x14ac:dyDescent="0.2">
      <c r="A83" s="14">
        <v>76</v>
      </c>
      <c r="B83" s="15" t="s">
        <v>314</v>
      </c>
      <c r="C83" s="14" t="s">
        <v>381</v>
      </c>
      <c r="D83" s="14" t="str">
        <f>VLOOKUP(B83,גיליון2!$A$2:$C$96,2,FALSE)</f>
        <v>41-30-01-10</v>
      </c>
      <c r="E83" s="14" t="str">
        <f>VLOOKUP(B83,גיליון2!$A$2:$C$96,3,FALSE)</f>
        <v>משאבי אנוש והדרכה</v>
      </c>
      <c r="F83" s="14" t="s">
        <v>121</v>
      </c>
      <c r="G83" s="16" t="s">
        <v>120</v>
      </c>
      <c r="H83" s="17" t="s">
        <v>406</v>
      </c>
      <c r="I83" s="18">
        <v>45069</v>
      </c>
      <c r="J83" s="18">
        <v>45078</v>
      </c>
      <c r="K83" s="15">
        <v>500107321</v>
      </c>
      <c r="L83" s="14" t="s">
        <v>15</v>
      </c>
      <c r="M83" s="19">
        <v>2667.64</v>
      </c>
      <c r="N83" s="19">
        <v>0</v>
      </c>
      <c r="O83" s="19">
        <v>2667.64</v>
      </c>
      <c r="P83" s="14" t="s">
        <v>13</v>
      </c>
      <c r="Q83" s="19">
        <v>2667.64</v>
      </c>
      <c r="R83" s="19">
        <v>0</v>
      </c>
      <c r="S83" s="14" t="s">
        <v>384</v>
      </c>
    </row>
    <row r="84" spans="1:19" x14ac:dyDescent="0.2">
      <c r="A84" s="14">
        <v>77</v>
      </c>
      <c r="B84" s="15" t="s">
        <v>315</v>
      </c>
      <c r="C84" s="14" t="s">
        <v>381</v>
      </c>
      <c r="D84" s="14" t="str">
        <f>VLOOKUP(B84,גיליון2!$A$2:$C$96,2,FALSE)</f>
        <v>41-30-01-10</v>
      </c>
      <c r="E84" s="14" t="str">
        <f>VLOOKUP(B84,גיליון2!$A$2:$C$96,3,FALSE)</f>
        <v>משאבי אנוש והדרכה</v>
      </c>
      <c r="F84" s="14" t="s">
        <v>121</v>
      </c>
      <c r="G84" s="16" t="s">
        <v>120</v>
      </c>
      <c r="H84" s="17" t="s">
        <v>406</v>
      </c>
      <c r="I84" s="18">
        <v>45090</v>
      </c>
      <c r="J84" s="18">
        <v>45092</v>
      </c>
      <c r="K84" s="15">
        <v>500107321</v>
      </c>
      <c r="L84" s="14" t="s">
        <v>15</v>
      </c>
      <c r="M84" s="19">
        <v>3079.18</v>
      </c>
      <c r="N84" s="19">
        <v>0</v>
      </c>
      <c r="O84" s="19">
        <v>3079.18</v>
      </c>
      <c r="P84" s="14" t="s">
        <v>13</v>
      </c>
      <c r="Q84" s="19">
        <v>3079.18</v>
      </c>
      <c r="R84" s="19">
        <v>0</v>
      </c>
      <c r="S84" s="14" t="s">
        <v>384</v>
      </c>
    </row>
    <row r="85" spans="1:19" x14ac:dyDescent="0.2">
      <c r="A85" s="14">
        <v>78</v>
      </c>
      <c r="B85" s="15" t="s">
        <v>316</v>
      </c>
      <c r="C85" s="14" t="s">
        <v>381</v>
      </c>
      <c r="D85" s="14" t="str">
        <f>VLOOKUP(B85,גיליון2!$A$2:$C$96,2,FALSE)</f>
        <v>41-30-01-21</v>
      </c>
      <c r="E85" s="14" t="str">
        <f>VLOOKUP(B85,גיליון2!$A$2:$C$96,3,FALSE)</f>
        <v>מטה</v>
      </c>
      <c r="F85" s="14" t="s">
        <v>320</v>
      </c>
      <c r="G85" s="16" t="s">
        <v>317</v>
      </c>
      <c r="H85" s="17" t="s">
        <v>318</v>
      </c>
      <c r="I85" s="18">
        <v>45095</v>
      </c>
      <c r="J85" s="18">
        <v>45460</v>
      </c>
      <c r="K85" s="15" t="s">
        <v>321</v>
      </c>
      <c r="L85" s="14" t="s">
        <v>15</v>
      </c>
      <c r="M85" s="19">
        <v>304200</v>
      </c>
      <c r="N85" s="19">
        <v>0</v>
      </c>
      <c r="O85" s="19">
        <v>304200</v>
      </c>
      <c r="P85" s="14" t="s">
        <v>319</v>
      </c>
      <c r="Q85" s="19">
        <v>304200</v>
      </c>
      <c r="R85" s="19">
        <v>0</v>
      </c>
      <c r="S85" s="14" t="s">
        <v>384</v>
      </c>
    </row>
    <row r="86" spans="1:19" x14ac:dyDescent="0.2">
      <c r="A86" s="14">
        <v>79</v>
      </c>
      <c r="B86" s="15" t="s">
        <v>322</v>
      </c>
      <c r="C86" s="14" t="s">
        <v>381</v>
      </c>
      <c r="D86" s="14" t="str">
        <f>VLOOKUP(B86,גיליון2!$A$2:$C$96,2,FALSE)</f>
        <v>41-30-01-10</v>
      </c>
      <c r="E86" s="14" t="str">
        <f>VLOOKUP(B86,גיליון2!$A$2:$C$96,3,FALSE)</f>
        <v>משאבי אנוש והדרכה</v>
      </c>
      <c r="F86" s="14" t="s">
        <v>121</v>
      </c>
      <c r="G86" s="16" t="s">
        <v>120</v>
      </c>
      <c r="H86" s="17" t="s">
        <v>406</v>
      </c>
      <c r="I86" s="18">
        <v>45102</v>
      </c>
      <c r="J86" s="18">
        <v>45110</v>
      </c>
      <c r="K86" s="15">
        <v>500107321</v>
      </c>
      <c r="L86" s="14" t="s">
        <v>15</v>
      </c>
      <c r="M86" s="19">
        <v>12915.08</v>
      </c>
      <c r="N86" s="19">
        <v>0</v>
      </c>
      <c r="O86" s="19">
        <v>12915.08</v>
      </c>
      <c r="P86" s="14" t="s">
        <v>13</v>
      </c>
      <c r="Q86" s="19">
        <v>12915.08</v>
      </c>
      <c r="R86" s="19">
        <v>0</v>
      </c>
      <c r="S86" s="14" t="s">
        <v>384</v>
      </c>
    </row>
    <row r="87" spans="1:19" x14ac:dyDescent="0.2">
      <c r="A87" s="14">
        <v>80</v>
      </c>
      <c r="B87" s="15" t="s">
        <v>323</v>
      </c>
      <c r="C87" s="14" t="s">
        <v>381</v>
      </c>
      <c r="D87" s="14" t="str">
        <f>VLOOKUP(B87,גיליון2!$A$2:$C$96,2,FALSE)</f>
        <v>41-30-01-10</v>
      </c>
      <c r="E87" s="14" t="str">
        <f>VLOOKUP(B87,גיליון2!$A$2:$C$96,3,FALSE)</f>
        <v>משאבי אנוש והדרכה</v>
      </c>
      <c r="F87" s="14" t="s">
        <v>121</v>
      </c>
      <c r="G87" s="16" t="s">
        <v>120</v>
      </c>
      <c r="H87" s="17" t="s">
        <v>406</v>
      </c>
      <c r="I87" s="18">
        <v>45091</v>
      </c>
      <c r="J87" s="18">
        <v>45093</v>
      </c>
      <c r="K87" s="15">
        <v>500107321</v>
      </c>
      <c r="L87" s="14" t="s">
        <v>15</v>
      </c>
      <c r="M87" s="19">
        <v>8367.4</v>
      </c>
      <c r="N87" s="19">
        <v>0</v>
      </c>
      <c r="O87" s="19">
        <v>8367.4</v>
      </c>
      <c r="P87" s="14" t="s">
        <v>13</v>
      </c>
      <c r="Q87" s="19">
        <v>8367.4</v>
      </c>
      <c r="R87" s="19">
        <v>0</v>
      </c>
      <c r="S87" s="14" t="s">
        <v>384</v>
      </c>
    </row>
    <row r="88" spans="1:19" x14ac:dyDescent="0.2">
      <c r="A88" s="14">
        <v>81</v>
      </c>
      <c r="B88" s="15" t="s">
        <v>324</v>
      </c>
      <c r="C88" s="14" t="s">
        <v>381</v>
      </c>
      <c r="D88" s="14" t="str">
        <f>VLOOKUP(B88,גיליון2!$A$2:$C$96,2,FALSE)</f>
        <v>73-30-01-05</v>
      </c>
      <c r="E88" s="14" t="str">
        <f>VLOOKUP(B88,גיליון2!$A$2:$C$96,3,FALSE)</f>
        <v>אגף מערכות מידע</v>
      </c>
      <c r="F88" s="14" t="s">
        <v>326</v>
      </c>
      <c r="G88" s="16" t="s">
        <v>325</v>
      </c>
      <c r="H88" s="17" t="s">
        <v>448</v>
      </c>
      <c r="I88" s="18">
        <v>45096</v>
      </c>
      <c r="J88" s="18">
        <v>45489</v>
      </c>
      <c r="K88" s="15" t="s">
        <v>327</v>
      </c>
      <c r="L88" s="14" t="s">
        <v>15</v>
      </c>
      <c r="M88" s="19">
        <v>55838.93</v>
      </c>
      <c r="N88" s="19">
        <v>0</v>
      </c>
      <c r="O88" s="19">
        <v>55838.93</v>
      </c>
      <c r="P88" s="14" t="s">
        <v>46</v>
      </c>
      <c r="Q88" s="19">
        <v>55838.93</v>
      </c>
      <c r="R88" s="19">
        <v>0</v>
      </c>
      <c r="S88" s="14" t="s">
        <v>384</v>
      </c>
    </row>
    <row r="89" spans="1:19" x14ac:dyDescent="0.2">
      <c r="A89" s="14">
        <v>82</v>
      </c>
      <c r="B89" s="15" t="s">
        <v>328</v>
      </c>
      <c r="C89" s="14" t="s">
        <v>381</v>
      </c>
      <c r="D89" s="14" t="str">
        <f>VLOOKUP(B89,גיליון2!$A$2:$C$96,2,FALSE)</f>
        <v>41-30-01-20</v>
      </c>
      <c r="E89" s="14" t="str">
        <f>VLOOKUP(B89,גיליון2!$A$2:$C$96,3,FALSE)</f>
        <v>רשות המים</v>
      </c>
      <c r="F89" s="14" t="s">
        <v>147</v>
      </c>
      <c r="G89" s="16" t="s">
        <v>145</v>
      </c>
      <c r="H89" s="17" t="s">
        <v>449</v>
      </c>
      <c r="I89" s="18">
        <v>45074</v>
      </c>
      <c r="J89" s="18">
        <v>45130</v>
      </c>
      <c r="K89" s="15" t="s">
        <v>148</v>
      </c>
      <c r="L89" s="14" t="s">
        <v>15</v>
      </c>
      <c r="M89" s="19">
        <v>4800</v>
      </c>
      <c r="N89" s="19">
        <v>0</v>
      </c>
      <c r="O89" s="19">
        <v>4800</v>
      </c>
      <c r="P89" s="14" t="s">
        <v>23</v>
      </c>
      <c r="Q89" s="19">
        <v>4800</v>
      </c>
      <c r="R89" s="19">
        <v>0</v>
      </c>
      <c r="S89" s="14" t="s">
        <v>384</v>
      </c>
    </row>
    <row r="90" spans="1:19" x14ac:dyDescent="0.2">
      <c r="A90" s="14">
        <v>83</v>
      </c>
      <c r="B90" s="15" t="s">
        <v>329</v>
      </c>
      <c r="C90" s="14" t="s">
        <v>381</v>
      </c>
      <c r="D90" s="14" t="str">
        <f>VLOOKUP(B90,גיליון2!$A$2:$C$96,2,FALSE)</f>
        <v>41-30-01-20</v>
      </c>
      <c r="E90" s="14" t="str">
        <f>VLOOKUP(B90,גיליון2!$A$2:$C$96,3,FALSE)</f>
        <v>רשות המים</v>
      </c>
      <c r="F90" s="14" t="s">
        <v>147</v>
      </c>
      <c r="G90" s="16" t="s">
        <v>145</v>
      </c>
      <c r="H90" s="17" t="s">
        <v>418</v>
      </c>
      <c r="I90" s="18">
        <v>45110</v>
      </c>
      <c r="J90" s="18">
        <v>45138</v>
      </c>
      <c r="K90" s="15" t="s">
        <v>148</v>
      </c>
      <c r="L90" s="14" t="s">
        <v>15</v>
      </c>
      <c r="M90" s="19">
        <v>2200</v>
      </c>
      <c r="N90" s="19">
        <v>0</v>
      </c>
      <c r="O90" s="19">
        <v>2200</v>
      </c>
      <c r="P90" s="14" t="s">
        <v>23</v>
      </c>
      <c r="Q90" s="19">
        <v>2200</v>
      </c>
      <c r="R90" s="19">
        <v>0</v>
      </c>
      <c r="S90" s="14" t="s">
        <v>384</v>
      </c>
    </row>
    <row r="91" spans="1:19" x14ac:dyDescent="0.2">
      <c r="A91" s="14">
        <v>84</v>
      </c>
      <c r="B91" s="15" t="s">
        <v>330</v>
      </c>
      <c r="C91" s="14" t="s">
        <v>381</v>
      </c>
      <c r="D91" s="14" t="str">
        <f>VLOOKUP(B91,גיליון2!$A$2:$C$96,2,FALSE)</f>
        <v>73-30-01-05</v>
      </c>
      <c r="E91" s="14" t="str">
        <f>VLOOKUP(B91,גיליון2!$A$2:$C$96,3,FALSE)</f>
        <v>אגף מערכות מידע</v>
      </c>
      <c r="F91" s="14" t="s">
        <v>326</v>
      </c>
      <c r="G91" s="16" t="s">
        <v>325</v>
      </c>
      <c r="H91" s="17" t="s">
        <v>450</v>
      </c>
      <c r="I91" s="18">
        <v>45088</v>
      </c>
      <c r="J91" s="18">
        <v>45489</v>
      </c>
      <c r="K91" s="15" t="s">
        <v>327</v>
      </c>
      <c r="L91" s="14" t="s">
        <v>15</v>
      </c>
      <c r="M91" s="19">
        <v>2164.5</v>
      </c>
      <c r="N91" s="19">
        <v>0</v>
      </c>
      <c r="O91" s="19">
        <v>2164.5</v>
      </c>
      <c r="P91" s="14" t="s">
        <v>46</v>
      </c>
      <c r="Q91" s="19">
        <v>2164.5</v>
      </c>
      <c r="R91" s="19">
        <v>0</v>
      </c>
      <c r="S91" s="14" t="s">
        <v>384</v>
      </c>
    </row>
    <row r="92" spans="1:19" x14ac:dyDescent="0.2">
      <c r="A92" s="14">
        <v>85</v>
      </c>
      <c r="B92" s="15" t="s">
        <v>331</v>
      </c>
      <c r="C92" s="14" t="s">
        <v>381</v>
      </c>
      <c r="D92" s="14" t="str">
        <f>VLOOKUP(B92,גיליון2!$A$2:$C$96,2,FALSE)</f>
        <v>41-30-01-20</v>
      </c>
      <c r="E92" s="14" t="str">
        <f>VLOOKUP(B92,גיליון2!$A$2:$C$96,3,FALSE)</f>
        <v>רשות המים</v>
      </c>
      <c r="F92" s="14" t="s">
        <v>333</v>
      </c>
      <c r="G92" s="16" t="s">
        <v>332</v>
      </c>
      <c r="H92" s="17" t="s">
        <v>451</v>
      </c>
      <c r="I92" s="18">
        <v>45081</v>
      </c>
      <c r="J92" s="18">
        <v>45081</v>
      </c>
      <c r="K92" s="15" t="s">
        <v>334</v>
      </c>
      <c r="L92" s="14" t="s">
        <v>15</v>
      </c>
      <c r="M92" s="19">
        <v>474</v>
      </c>
      <c r="N92" s="19">
        <v>0</v>
      </c>
      <c r="O92" s="19">
        <v>474</v>
      </c>
      <c r="P92" s="14" t="s">
        <v>23</v>
      </c>
      <c r="Q92" s="19">
        <v>474</v>
      </c>
      <c r="R92" s="19">
        <v>0</v>
      </c>
      <c r="S92" s="14" t="s">
        <v>384</v>
      </c>
    </row>
    <row r="93" spans="1:19" x14ac:dyDescent="0.2">
      <c r="A93" s="14">
        <v>86</v>
      </c>
      <c r="B93" s="15" t="s">
        <v>335</v>
      </c>
      <c r="C93" s="14" t="s">
        <v>381</v>
      </c>
      <c r="D93" s="14" t="str">
        <f>VLOOKUP(B93,גיליון2!$A$2:$C$96,2,FALSE)</f>
        <v>41-30-01-20</v>
      </c>
      <c r="E93" s="14" t="str">
        <f>VLOOKUP(B93,גיליון2!$A$2:$C$96,3,FALSE)</f>
        <v>רשות המים</v>
      </c>
      <c r="F93" s="14">
        <v>40005255</v>
      </c>
      <c r="G93" s="16" t="s">
        <v>336</v>
      </c>
      <c r="H93" s="17" t="s">
        <v>452</v>
      </c>
      <c r="I93" s="18">
        <v>45090</v>
      </c>
      <c r="J93" s="18">
        <v>45092</v>
      </c>
      <c r="K93" s="15">
        <v>580027316</v>
      </c>
      <c r="L93" s="14" t="s">
        <v>15</v>
      </c>
      <c r="M93" s="19">
        <v>2600</v>
      </c>
      <c r="N93" s="19">
        <v>0</v>
      </c>
      <c r="O93" s="19">
        <v>2600</v>
      </c>
      <c r="P93" s="14" t="s">
        <v>23</v>
      </c>
      <c r="Q93" s="19">
        <v>2600</v>
      </c>
      <c r="R93" s="19">
        <v>0</v>
      </c>
      <c r="S93" s="14" t="s">
        <v>384</v>
      </c>
    </row>
    <row r="94" spans="1:19" x14ac:dyDescent="0.2">
      <c r="A94" s="14">
        <v>87</v>
      </c>
      <c r="B94" s="15" t="s">
        <v>337</v>
      </c>
      <c r="C94" s="14" t="s">
        <v>381</v>
      </c>
      <c r="D94" s="14" t="str">
        <f>VLOOKUP(B94,גיליון2!$A$2:$C$96,2,FALSE)</f>
        <v>41-30-01-20</v>
      </c>
      <c r="E94" s="14" t="str">
        <f>VLOOKUP(B94,גיליון2!$A$2:$C$96,3,FALSE)</f>
        <v>רשות המים</v>
      </c>
      <c r="F94" s="14" t="s">
        <v>339</v>
      </c>
      <c r="G94" s="16" t="s">
        <v>338</v>
      </c>
      <c r="H94" s="17" t="s">
        <v>453</v>
      </c>
      <c r="I94" s="18">
        <v>45084</v>
      </c>
      <c r="J94" s="18">
        <v>45126</v>
      </c>
      <c r="K94" s="15">
        <v>580296036</v>
      </c>
      <c r="L94" s="14" t="s">
        <v>15</v>
      </c>
      <c r="M94" s="19">
        <v>3480</v>
      </c>
      <c r="N94" s="19">
        <v>0</v>
      </c>
      <c r="O94" s="19">
        <v>3480</v>
      </c>
      <c r="P94" s="14" t="s">
        <v>23</v>
      </c>
      <c r="Q94" s="19">
        <v>3480</v>
      </c>
      <c r="R94" s="19">
        <v>0</v>
      </c>
      <c r="S94" s="14" t="s">
        <v>384</v>
      </c>
    </row>
    <row r="95" spans="1:19" x14ac:dyDescent="0.2">
      <c r="A95" s="14">
        <v>88</v>
      </c>
      <c r="B95" s="15" t="s">
        <v>340</v>
      </c>
      <c r="C95" s="14" t="s">
        <v>381</v>
      </c>
      <c r="D95" s="14" t="str">
        <f>VLOOKUP(B95,גיליון2!$A$2:$C$96,2,FALSE)</f>
        <v>41-30-01-19</v>
      </c>
      <c r="E95" s="14" t="str">
        <f>VLOOKUP(B95,גיליון2!$A$2:$C$96,3,FALSE)</f>
        <v>נכסים ולוגיסטיקה</v>
      </c>
      <c r="F95" s="14" t="s">
        <v>343</v>
      </c>
      <c r="G95" s="16" t="s">
        <v>341</v>
      </c>
      <c r="H95" s="17" t="s">
        <v>342</v>
      </c>
      <c r="I95" s="18">
        <v>45108</v>
      </c>
      <c r="J95" s="18">
        <v>45473</v>
      </c>
      <c r="K95" s="15" t="s">
        <v>344</v>
      </c>
      <c r="L95" s="14" t="s">
        <v>15</v>
      </c>
      <c r="M95" s="19">
        <v>29999.97</v>
      </c>
      <c r="N95" s="19">
        <v>0</v>
      </c>
      <c r="O95" s="19">
        <v>29999.97</v>
      </c>
      <c r="P95" s="14" t="s">
        <v>18</v>
      </c>
      <c r="Q95" s="19">
        <v>29999.97</v>
      </c>
      <c r="R95" s="19">
        <v>0</v>
      </c>
      <c r="S95" s="14" t="s">
        <v>384</v>
      </c>
    </row>
    <row r="96" spans="1:19" x14ac:dyDescent="0.2">
      <c r="A96" s="14">
        <v>89</v>
      </c>
      <c r="B96" s="15" t="s">
        <v>345</v>
      </c>
      <c r="C96" s="14" t="s">
        <v>381</v>
      </c>
      <c r="D96" s="14" t="str">
        <f>VLOOKUP(B96,גיליון2!$A$2:$C$96,2,FALSE)</f>
        <v>41-30-01-19</v>
      </c>
      <c r="E96" s="14" t="str">
        <f>VLOOKUP(B96,גיליון2!$A$2:$C$96,3,FALSE)</f>
        <v>נכסים ולוגיסטיקה</v>
      </c>
      <c r="F96" s="14" t="s">
        <v>347</v>
      </c>
      <c r="G96" s="16" t="s">
        <v>346</v>
      </c>
      <c r="H96" s="17" t="s">
        <v>454</v>
      </c>
      <c r="I96" s="18">
        <v>45133</v>
      </c>
      <c r="J96" s="18">
        <v>45499</v>
      </c>
      <c r="K96" s="15" t="s">
        <v>348</v>
      </c>
      <c r="L96" s="14" t="s">
        <v>15</v>
      </c>
      <c r="M96" s="19">
        <v>3135.6</v>
      </c>
      <c r="N96" s="19">
        <v>0</v>
      </c>
      <c r="O96" s="19">
        <v>3135.6</v>
      </c>
      <c r="P96" s="14" t="s">
        <v>18</v>
      </c>
      <c r="Q96" s="19">
        <v>3135.6</v>
      </c>
      <c r="R96" s="19">
        <v>0</v>
      </c>
      <c r="S96" s="14" t="s">
        <v>384</v>
      </c>
    </row>
    <row r="97" spans="1:19" x14ac:dyDescent="0.2">
      <c r="A97" s="14">
        <v>90</v>
      </c>
      <c r="B97" s="15" t="s">
        <v>349</v>
      </c>
      <c r="C97" s="14" t="s">
        <v>381</v>
      </c>
      <c r="D97" s="14" t="str">
        <f>VLOOKUP(B97,גיליון2!$A$2:$C$96,2,FALSE)</f>
        <v>73-30-01-03</v>
      </c>
      <c r="E97" s="14" t="str">
        <f>VLOOKUP(B97,גיליון2!$A$2:$C$96,3,FALSE)</f>
        <v>אגף איכות מים</v>
      </c>
      <c r="F97" s="14" t="s">
        <v>351</v>
      </c>
      <c r="G97" s="16" t="s">
        <v>350</v>
      </c>
      <c r="H97" s="17" t="s">
        <v>455</v>
      </c>
      <c r="I97" s="18">
        <v>43709</v>
      </c>
      <c r="J97" s="18">
        <v>44614</v>
      </c>
      <c r="K97" s="15" t="s">
        <v>352</v>
      </c>
      <c r="L97" s="14" t="s">
        <v>15</v>
      </c>
      <c r="M97" s="19">
        <v>19773</v>
      </c>
      <c r="N97" s="19">
        <v>0</v>
      </c>
      <c r="O97" s="19">
        <v>19773</v>
      </c>
      <c r="P97" s="14" t="s">
        <v>146</v>
      </c>
      <c r="Q97" s="19">
        <v>19773</v>
      </c>
      <c r="R97" s="19">
        <v>0</v>
      </c>
      <c r="S97" s="14" t="s">
        <v>384</v>
      </c>
    </row>
    <row r="98" spans="1:19" x14ac:dyDescent="0.2">
      <c r="A98" s="14">
        <v>91</v>
      </c>
      <c r="B98" s="15" t="s">
        <v>353</v>
      </c>
      <c r="C98" s="14" t="s">
        <v>381</v>
      </c>
      <c r="D98" s="14" t="str">
        <f>VLOOKUP(B98,גיליון2!$A$2:$C$96,2,FALSE)</f>
        <v>41-30-01-20</v>
      </c>
      <c r="E98" s="14" t="str">
        <f>VLOOKUP(B98,גיליון2!$A$2:$C$96,3,FALSE)</f>
        <v>משאבי אנוש והדרכה</v>
      </c>
      <c r="F98" s="14" t="s">
        <v>147</v>
      </c>
      <c r="G98" s="16" t="s">
        <v>145</v>
      </c>
      <c r="H98" s="17" t="s">
        <v>456</v>
      </c>
      <c r="I98" s="18">
        <v>45036</v>
      </c>
      <c r="J98" s="18">
        <v>45036</v>
      </c>
      <c r="K98" s="15" t="s">
        <v>148</v>
      </c>
      <c r="L98" s="14" t="s">
        <v>15</v>
      </c>
      <c r="M98" s="19">
        <v>900</v>
      </c>
      <c r="N98" s="19">
        <v>0</v>
      </c>
      <c r="O98" s="19">
        <v>900</v>
      </c>
      <c r="P98" s="14" t="s">
        <v>23</v>
      </c>
      <c r="Q98" s="19">
        <v>900</v>
      </c>
      <c r="R98" s="19">
        <v>0</v>
      </c>
      <c r="S98" s="14" t="s">
        <v>384</v>
      </c>
    </row>
    <row r="99" spans="1:19" x14ac:dyDescent="0.2">
      <c r="A99" s="14">
        <v>92</v>
      </c>
      <c r="B99" s="15" t="s">
        <v>354</v>
      </c>
      <c r="C99" s="14" t="s">
        <v>381</v>
      </c>
      <c r="D99" s="14" t="str">
        <f>VLOOKUP(B99,גיליון2!$A$2:$C$96,2,FALSE)</f>
        <v>41-30-01-20</v>
      </c>
      <c r="E99" s="14" t="str">
        <f>VLOOKUP(B99,גיליון2!$A$2:$C$96,3,FALSE)</f>
        <v>משאבי אנוש והדרכה</v>
      </c>
      <c r="F99" s="14" t="s">
        <v>147</v>
      </c>
      <c r="G99" s="16" t="s">
        <v>145</v>
      </c>
      <c r="H99" s="17" t="s">
        <v>457</v>
      </c>
      <c r="I99" s="18">
        <v>45050</v>
      </c>
      <c r="J99" s="18">
        <v>45127</v>
      </c>
      <c r="K99" s="15" t="s">
        <v>148</v>
      </c>
      <c r="L99" s="14" t="s">
        <v>15</v>
      </c>
      <c r="M99" s="19">
        <v>5000</v>
      </c>
      <c r="N99" s="19">
        <v>0</v>
      </c>
      <c r="O99" s="19">
        <v>5000</v>
      </c>
      <c r="P99" s="14" t="s">
        <v>23</v>
      </c>
      <c r="Q99" s="19">
        <v>5000</v>
      </c>
      <c r="R99" s="19">
        <v>0</v>
      </c>
      <c r="S99" s="14" t="s">
        <v>384</v>
      </c>
    </row>
    <row r="100" spans="1:19" x14ac:dyDescent="0.2">
      <c r="A100" s="14">
        <v>93</v>
      </c>
      <c r="B100" s="15" t="s">
        <v>355</v>
      </c>
      <c r="C100" s="14" t="s">
        <v>381</v>
      </c>
      <c r="D100" s="14" t="str">
        <f>VLOOKUP(B100,גיליון2!$A$2:$C$96,2,FALSE)</f>
        <v>41-30-01-20</v>
      </c>
      <c r="E100" s="14" t="str">
        <f>VLOOKUP(B100,גיליון2!$A$2:$C$96,3,FALSE)</f>
        <v>משאבי אנוש והדרכה</v>
      </c>
      <c r="F100" s="14" t="s">
        <v>147</v>
      </c>
      <c r="G100" s="16" t="s">
        <v>145</v>
      </c>
      <c r="H100" s="17" t="s">
        <v>458</v>
      </c>
      <c r="I100" s="18">
        <v>45104</v>
      </c>
      <c r="J100" s="18">
        <v>45139</v>
      </c>
      <c r="K100" s="15" t="s">
        <v>148</v>
      </c>
      <c r="L100" s="14" t="s">
        <v>15</v>
      </c>
      <c r="M100" s="19">
        <v>3573</v>
      </c>
      <c r="N100" s="19">
        <v>0</v>
      </c>
      <c r="O100" s="19">
        <v>3573</v>
      </c>
      <c r="P100" s="14" t="s">
        <v>23</v>
      </c>
      <c r="Q100" s="19">
        <v>3573</v>
      </c>
      <c r="R100" s="19">
        <v>0</v>
      </c>
      <c r="S100" s="14" t="s">
        <v>384</v>
      </c>
    </row>
    <row r="101" spans="1:19" x14ac:dyDescent="0.2">
      <c r="M101" s="6"/>
      <c r="N101" s="6"/>
      <c r="O101" s="6"/>
    </row>
  </sheetData>
  <autoFilter ref="A7:S100"/>
  <mergeCells count="1">
    <mergeCell ref="E2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6"/>
  <sheetViews>
    <sheetView rightToLeft="1" topLeftCell="A61" workbookViewId="0">
      <selection activeCell="A90" sqref="A90:XFD91"/>
    </sheetView>
  </sheetViews>
  <sheetFormatPr defaultRowHeight="14.25" x14ac:dyDescent="0.2"/>
  <cols>
    <col min="1" max="1" width="9.625" bestFit="1" customWidth="1"/>
    <col min="2" max="2" width="10.5" bestFit="1" customWidth="1"/>
    <col min="3" max="3" width="14.875" bestFit="1" customWidth="1"/>
  </cols>
  <sheetData>
    <row r="1" spans="1:3" x14ac:dyDescent="0.2">
      <c r="A1" s="1" t="s">
        <v>0</v>
      </c>
      <c r="B1" s="1" t="s">
        <v>356</v>
      </c>
      <c r="C1" s="1" t="s">
        <v>357</v>
      </c>
    </row>
    <row r="2" spans="1:3" x14ac:dyDescent="0.2">
      <c r="A2" s="23" t="s">
        <v>175</v>
      </c>
      <c r="B2" s="20" t="s">
        <v>358</v>
      </c>
      <c r="C2" s="2" t="s">
        <v>359</v>
      </c>
    </row>
    <row r="3" spans="1:3" x14ac:dyDescent="0.2">
      <c r="A3" s="24" t="s">
        <v>16</v>
      </c>
      <c r="B3" s="21" t="s">
        <v>360</v>
      </c>
      <c r="C3" s="3" t="s">
        <v>361</v>
      </c>
    </row>
    <row r="4" spans="1:3" x14ac:dyDescent="0.2">
      <c r="A4" s="24" t="s">
        <v>21</v>
      </c>
      <c r="B4" s="21" t="s">
        <v>362</v>
      </c>
      <c r="C4" s="3" t="s">
        <v>363</v>
      </c>
    </row>
    <row r="5" spans="1:3" x14ac:dyDescent="0.2">
      <c r="A5" s="24" t="s">
        <v>180</v>
      </c>
      <c r="B5" s="21" t="s">
        <v>364</v>
      </c>
      <c r="C5" s="3" t="s">
        <v>365</v>
      </c>
    </row>
    <row r="6" spans="1:3" x14ac:dyDescent="0.2">
      <c r="A6" s="24" t="s">
        <v>122</v>
      </c>
      <c r="B6" s="21" t="s">
        <v>360</v>
      </c>
      <c r="C6" s="3" t="s">
        <v>363</v>
      </c>
    </row>
    <row r="7" spans="1:3" x14ac:dyDescent="0.2">
      <c r="A7" s="24" t="s">
        <v>119</v>
      </c>
      <c r="B7" s="21" t="s">
        <v>360</v>
      </c>
      <c r="C7" s="3" t="s">
        <v>363</v>
      </c>
    </row>
    <row r="8" spans="1:3" x14ac:dyDescent="0.2">
      <c r="A8" s="24" t="s">
        <v>184</v>
      </c>
      <c r="B8" s="21" t="s">
        <v>362</v>
      </c>
      <c r="C8" s="3" t="s">
        <v>363</v>
      </c>
    </row>
    <row r="9" spans="1:3" x14ac:dyDescent="0.2">
      <c r="A9" s="24" t="s">
        <v>26</v>
      </c>
      <c r="B9" s="21" t="s">
        <v>360</v>
      </c>
      <c r="C9" s="3" t="s">
        <v>361</v>
      </c>
    </row>
    <row r="10" spans="1:3" x14ac:dyDescent="0.2">
      <c r="A10" s="24" t="s">
        <v>185</v>
      </c>
      <c r="B10" s="21" t="s">
        <v>358</v>
      </c>
      <c r="C10" s="3" t="s">
        <v>359</v>
      </c>
    </row>
    <row r="11" spans="1:3" x14ac:dyDescent="0.2">
      <c r="A11" s="24" t="s">
        <v>190</v>
      </c>
      <c r="B11" s="21" t="s">
        <v>366</v>
      </c>
      <c r="C11" s="3" t="s">
        <v>367</v>
      </c>
    </row>
    <row r="12" spans="1:3" x14ac:dyDescent="0.2">
      <c r="A12" s="24" t="s">
        <v>30</v>
      </c>
      <c r="B12" s="21" t="s">
        <v>358</v>
      </c>
      <c r="C12" s="3" t="s">
        <v>359</v>
      </c>
    </row>
    <row r="13" spans="1:3" x14ac:dyDescent="0.2">
      <c r="A13" s="24" t="s">
        <v>36</v>
      </c>
      <c r="B13" s="21" t="s">
        <v>358</v>
      </c>
      <c r="C13" s="3" t="s">
        <v>359</v>
      </c>
    </row>
    <row r="14" spans="1:3" x14ac:dyDescent="0.2">
      <c r="A14" s="24" t="s">
        <v>194</v>
      </c>
      <c r="B14" s="21" t="s">
        <v>368</v>
      </c>
      <c r="C14" s="3" t="s">
        <v>369</v>
      </c>
    </row>
    <row r="15" spans="1:3" x14ac:dyDescent="0.2">
      <c r="A15" s="24" t="s">
        <v>40</v>
      </c>
      <c r="B15" s="21" t="s">
        <v>360</v>
      </c>
      <c r="C15" s="3" t="s">
        <v>361</v>
      </c>
    </row>
    <row r="16" spans="1:3" x14ac:dyDescent="0.2">
      <c r="A16" s="24" t="s">
        <v>131</v>
      </c>
      <c r="B16" s="21" t="s">
        <v>360</v>
      </c>
      <c r="C16" s="3" t="s">
        <v>361</v>
      </c>
    </row>
    <row r="17" spans="1:3" x14ac:dyDescent="0.2">
      <c r="A17" s="24" t="s">
        <v>167</v>
      </c>
      <c r="B17" s="21" t="s">
        <v>364</v>
      </c>
      <c r="C17" s="3" t="s">
        <v>365</v>
      </c>
    </row>
    <row r="18" spans="1:3" x14ac:dyDescent="0.2">
      <c r="A18" s="24">
        <v>4502316943</v>
      </c>
      <c r="B18" s="21" t="s">
        <v>360</v>
      </c>
      <c r="C18" s="24" t="s">
        <v>363</v>
      </c>
    </row>
    <row r="19" spans="1:3" x14ac:dyDescent="0.2">
      <c r="A19" s="24" t="s">
        <v>199</v>
      </c>
      <c r="B19" s="21" t="s">
        <v>362</v>
      </c>
      <c r="C19" s="3" t="s">
        <v>363</v>
      </c>
    </row>
    <row r="20" spans="1:3" x14ac:dyDescent="0.2">
      <c r="A20" s="24" t="s">
        <v>135</v>
      </c>
      <c r="B20" s="21" t="s">
        <v>370</v>
      </c>
      <c r="C20" s="3" t="s">
        <v>137</v>
      </c>
    </row>
    <row r="21" spans="1:3" x14ac:dyDescent="0.2">
      <c r="A21" s="24" t="s">
        <v>135</v>
      </c>
      <c r="B21" s="21" t="s">
        <v>370</v>
      </c>
      <c r="C21" s="3" t="s">
        <v>137</v>
      </c>
    </row>
    <row r="22" spans="1:3" x14ac:dyDescent="0.2">
      <c r="A22" s="24" t="s">
        <v>203</v>
      </c>
      <c r="B22" s="21" t="s">
        <v>366</v>
      </c>
      <c r="C22" s="3" t="s">
        <v>367</v>
      </c>
    </row>
    <row r="23" spans="1:3" x14ac:dyDescent="0.2">
      <c r="A23" s="24" t="s">
        <v>207</v>
      </c>
      <c r="B23" s="21" t="s">
        <v>360</v>
      </c>
      <c r="C23" s="3" t="s">
        <v>363</v>
      </c>
    </row>
    <row r="24" spans="1:3" x14ac:dyDescent="0.2">
      <c r="A24" s="24" t="s">
        <v>208</v>
      </c>
      <c r="B24" s="21" t="s">
        <v>358</v>
      </c>
      <c r="C24" s="3" t="s">
        <v>361</v>
      </c>
    </row>
    <row r="25" spans="1:3" x14ac:dyDescent="0.2">
      <c r="A25" s="24" t="s">
        <v>213</v>
      </c>
      <c r="B25" s="21" t="s">
        <v>364</v>
      </c>
      <c r="C25" s="3" t="s">
        <v>365</v>
      </c>
    </row>
    <row r="26" spans="1:3" x14ac:dyDescent="0.2">
      <c r="A26" s="24" t="s">
        <v>217</v>
      </c>
      <c r="B26" s="21" t="s">
        <v>364</v>
      </c>
      <c r="C26" s="3" t="s">
        <v>365</v>
      </c>
    </row>
    <row r="27" spans="1:3" x14ac:dyDescent="0.2">
      <c r="A27" s="24" t="s">
        <v>149</v>
      </c>
      <c r="B27" s="21" t="s">
        <v>358</v>
      </c>
      <c r="C27" s="3" t="s">
        <v>361</v>
      </c>
    </row>
    <row r="28" spans="1:3" x14ac:dyDescent="0.2">
      <c r="A28" s="24" t="s">
        <v>221</v>
      </c>
      <c r="B28" s="21" t="s">
        <v>362</v>
      </c>
      <c r="C28" s="3" t="s">
        <v>363</v>
      </c>
    </row>
    <row r="29" spans="1:3" x14ac:dyDescent="0.2">
      <c r="A29" s="24" t="s">
        <v>127</v>
      </c>
      <c r="B29" s="21" t="s">
        <v>362</v>
      </c>
      <c r="C29" s="3" t="s">
        <v>363</v>
      </c>
    </row>
    <row r="30" spans="1:3" x14ac:dyDescent="0.2">
      <c r="A30" s="24" t="s">
        <v>225</v>
      </c>
      <c r="B30" s="21" t="s">
        <v>362</v>
      </c>
      <c r="C30" s="3" t="s">
        <v>363</v>
      </c>
    </row>
    <row r="31" spans="1:3" x14ac:dyDescent="0.2">
      <c r="A31" s="24" t="s">
        <v>229</v>
      </c>
      <c r="B31" s="21" t="s">
        <v>362</v>
      </c>
      <c r="C31" s="3" t="s">
        <v>363</v>
      </c>
    </row>
    <row r="32" spans="1:3" x14ac:dyDescent="0.2">
      <c r="A32" s="24" t="s">
        <v>140</v>
      </c>
      <c r="B32" s="21" t="s">
        <v>371</v>
      </c>
      <c r="C32" s="3" t="s">
        <v>372</v>
      </c>
    </row>
    <row r="33" spans="1:3" x14ac:dyDescent="0.2">
      <c r="A33" s="24" t="s">
        <v>123</v>
      </c>
      <c r="B33" s="21" t="s">
        <v>360</v>
      </c>
      <c r="C33" s="3" t="s">
        <v>361</v>
      </c>
    </row>
    <row r="34" spans="1:3" x14ac:dyDescent="0.2">
      <c r="A34" s="24" t="s">
        <v>233</v>
      </c>
      <c r="B34" s="21" t="s">
        <v>362</v>
      </c>
      <c r="C34" s="3" t="s">
        <v>363</v>
      </c>
    </row>
    <row r="35" spans="1:3" x14ac:dyDescent="0.2">
      <c r="A35" s="24" t="s">
        <v>237</v>
      </c>
      <c r="B35" s="21" t="s">
        <v>362</v>
      </c>
      <c r="C35" s="3" t="s">
        <v>363</v>
      </c>
    </row>
    <row r="36" spans="1:3" x14ac:dyDescent="0.2">
      <c r="A36" s="24" t="s">
        <v>240</v>
      </c>
      <c r="B36" s="21" t="s">
        <v>362</v>
      </c>
      <c r="C36" s="3" t="s">
        <v>363</v>
      </c>
    </row>
    <row r="37" spans="1:3" x14ac:dyDescent="0.2">
      <c r="A37" s="24" t="s">
        <v>241</v>
      </c>
      <c r="B37" s="21" t="s">
        <v>364</v>
      </c>
      <c r="C37" s="3" t="s">
        <v>365</v>
      </c>
    </row>
    <row r="38" spans="1:3" x14ac:dyDescent="0.2">
      <c r="A38" s="24" t="s">
        <v>44</v>
      </c>
      <c r="B38" s="21" t="s">
        <v>364</v>
      </c>
      <c r="C38" s="3" t="s">
        <v>365</v>
      </c>
    </row>
    <row r="39" spans="1:3" x14ac:dyDescent="0.2">
      <c r="A39" s="24" t="s">
        <v>158</v>
      </c>
      <c r="B39" s="21" t="s">
        <v>366</v>
      </c>
      <c r="C39" s="3" t="s">
        <v>373</v>
      </c>
    </row>
    <row r="40" spans="1:3" x14ac:dyDescent="0.2">
      <c r="A40" s="24" t="s">
        <v>49</v>
      </c>
      <c r="B40" s="21" t="s">
        <v>360</v>
      </c>
      <c r="C40" s="3" t="s">
        <v>361</v>
      </c>
    </row>
    <row r="41" spans="1:3" x14ac:dyDescent="0.2">
      <c r="A41" s="24" t="s">
        <v>53</v>
      </c>
      <c r="B41" s="21" t="s">
        <v>362</v>
      </c>
      <c r="C41" s="3" t="s">
        <v>363</v>
      </c>
    </row>
    <row r="42" spans="1:3" x14ac:dyDescent="0.2">
      <c r="A42" s="24" t="s">
        <v>57</v>
      </c>
      <c r="B42" s="21" t="s">
        <v>362</v>
      </c>
      <c r="C42" s="3" t="s">
        <v>363</v>
      </c>
    </row>
    <row r="43" spans="1:3" x14ac:dyDescent="0.2">
      <c r="A43" s="24" t="s">
        <v>61</v>
      </c>
      <c r="B43" s="21" t="s">
        <v>371</v>
      </c>
      <c r="C43" s="3" t="s">
        <v>372</v>
      </c>
    </row>
    <row r="44" spans="1:3" x14ac:dyDescent="0.2">
      <c r="A44" s="24" t="s">
        <v>67</v>
      </c>
      <c r="B44" s="21" t="s">
        <v>362</v>
      </c>
      <c r="C44" s="3" t="s">
        <v>363</v>
      </c>
    </row>
    <row r="45" spans="1:3" x14ac:dyDescent="0.2">
      <c r="A45" s="24" t="s">
        <v>245</v>
      </c>
      <c r="B45" s="21" t="s">
        <v>368</v>
      </c>
      <c r="C45" s="3" t="s">
        <v>359</v>
      </c>
    </row>
    <row r="46" spans="1:3" x14ac:dyDescent="0.2">
      <c r="A46" s="24" t="s">
        <v>249</v>
      </c>
      <c r="B46" s="21" t="s">
        <v>366</v>
      </c>
      <c r="C46" s="3" t="s">
        <v>373</v>
      </c>
    </row>
    <row r="47" spans="1:3" x14ac:dyDescent="0.2">
      <c r="A47" s="24" t="s">
        <v>71</v>
      </c>
      <c r="B47" s="21" t="s">
        <v>360</v>
      </c>
      <c r="C47" s="3" t="s">
        <v>361</v>
      </c>
    </row>
    <row r="48" spans="1:3" x14ac:dyDescent="0.2">
      <c r="A48" s="24" t="s">
        <v>76</v>
      </c>
      <c r="B48" s="21" t="s">
        <v>360</v>
      </c>
      <c r="C48" s="3" t="s">
        <v>361</v>
      </c>
    </row>
    <row r="49" spans="1:3" x14ac:dyDescent="0.2">
      <c r="A49" s="24" t="s">
        <v>80</v>
      </c>
      <c r="B49" s="21" t="s">
        <v>358</v>
      </c>
      <c r="C49" s="3" t="s">
        <v>361</v>
      </c>
    </row>
    <row r="50" spans="1:3" x14ac:dyDescent="0.2">
      <c r="A50" s="24" t="s">
        <v>84</v>
      </c>
      <c r="B50" s="21" t="s">
        <v>360</v>
      </c>
      <c r="C50" s="3" t="s">
        <v>361</v>
      </c>
    </row>
    <row r="51" spans="1:3" x14ac:dyDescent="0.2">
      <c r="A51" s="24" t="s">
        <v>144</v>
      </c>
      <c r="B51" s="21" t="s">
        <v>366</v>
      </c>
      <c r="C51" s="3" t="s">
        <v>373</v>
      </c>
    </row>
    <row r="52" spans="1:3" x14ac:dyDescent="0.2">
      <c r="A52" s="24" t="s">
        <v>88</v>
      </c>
      <c r="B52" s="21" t="s">
        <v>368</v>
      </c>
      <c r="C52" s="3" t="s">
        <v>359</v>
      </c>
    </row>
    <row r="53" spans="1:3" x14ac:dyDescent="0.2">
      <c r="A53" s="24" t="s">
        <v>253</v>
      </c>
      <c r="B53" s="21" t="s">
        <v>366</v>
      </c>
      <c r="C53" s="3" t="s">
        <v>367</v>
      </c>
    </row>
    <row r="54" spans="1:3" x14ac:dyDescent="0.2">
      <c r="A54" s="24" t="s">
        <v>257</v>
      </c>
      <c r="B54" s="21" t="s">
        <v>366</v>
      </c>
      <c r="C54" s="3" t="s">
        <v>373</v>
      </c>
    </row>
    <row r="55" spans="1:3" x14ac:dyDescent="0.2">
      <c r="A55" s="24" t="s">
        <v>92</v>
      </c>
      <c r="B55" s="21" t="s">
        <v>358</v>
      </c>
      <c r="C55" s="3" t="s">
        <v>361</v>
      </c>
    </row>
    <row r="56" spans="1:3" x14ac:dyDescent="0.2">
      <c r="A56" s="24" t="s">
        <v>97</v>
      </c>
      <c r="B56" s="21" t="s">
        <v>360</v>
      </c>
      <c r="C56" s="3" t="s">
        <v>361</v>
      </c>
    </row>
    <row r="57" spans="1:3" x14ac:dyDescent="0.2">
      <c r="A57" s="24" t="s">
        <v>171</v>
      </c>
      <c r="B57" s="21" t="s">
        <v>358</v>
      </c>
      <c r="C57" s="3" t="s">
        <v>361</v>
      </c>
    </row>
    <row r="58" spans="1:3" x14ac:dyDescent="0.2">
      <c r="A58" s="24" t="s">
        <v>261</v>
      </c>
      <c r="B58" s="21" t="s">
        <v>366</v>
      </c>
      <c r="C58" s="3" t="s">
        <v>367</v>
      </c>
    </row>
    <row r="59" spans="1:3" x14ac:dyDescent="0.2">
      <c r="A59" s="24" t="s">
        <v>101</v>
      </c>
      <c r="B59" s="21" t="s">
        <v>358</v>
      </c>
      <c r="C59" s="3" t="s">
        <v>361</v>
      </c>
    </row>
    <row r="60" spans="1:3" x14ac:dyDescent="0.2">
      <c r="A60" s="24" t="s">
        <v>265</v>
      </c>
      <c r="B60" s="21" t="s">
        <v>368</v>
      </c>
      <c r="C60" s="3" t="s">
        <v>369</v>
      </c>
    </row>
    <row r="61" spans="1:3" x14ac:dyDescent="0.2">
      <c r="A61" s="24" t="s">
        <v>269</v>
      </c>
      <c r="B61" s="21" t="s">
        <v>368</v>
      </c>
      <c r="C61" s="3" t="s">
        <v>369</v>
      </c>
    </row>
    <row r="62" spans="1:3" x14ac:dyDescent="0.2">
      <c r="A62" s="24" t="s">
        <v>273</v>
      </c>
      <c r="B62" s="21" t="s">
        <v>368</v>
      </c>
      <c r="C62" s="3" t="s">
        <v>367</v>
      </c>
    </row>
    <row r="63" spans="1:3" x14ac:dyDescent="0.2">
      <c r="A63" s="24" t="s">
        <v>276</v>
      </c>
      <c r="B63" s="21" t="s">
        <v>370</v>
      </c>
      <c r="C63" s="3" t="s">
        <v>359</v>
      </c>
    </row>
    <row r="64" spans="1:3" x14ac:dyDescent="0.2">
      <c r="A64" s="24" t="s">
        <v>277</v>
      </c>
      <c r="B64" s="21" t="s">
        <v>362</v>
      </c>
      <c r="C64" s="3" t="s">
        <v>363</v>
      </c>
    </row>
    <row r="65" spans="1:3" x14ac:dyDescent="0.2">
      <c r="A65" s="24" t="s">
        <v>281</v>
      </c>
      <c r="B65" s="21" t="s">
        <v>374</v>
      </c>
      <c r="C65" s="3" t="s">
        <v>375</v>
      </c>
    </row>
    <row r="66" spans="1:3" x14ac:dyDescent="0.2">
      <c r="A66" s="24" t="s">
        <v>287</v>
      </c>
      <c r="B66" s="21" t="s">
        <v>374</v>
      </c>
      <c r="C66" s="3" t="s">
        <v>375</v>
      </c>
    </row>
    <row r="67" spans="1:3" x14ac:dyDescent="0.2">
      <c r="A67" s="24" t="s">
        <v>291</v>
      </c>
      <c r="B67" s="21" t="s">
        <v>360</v>
      </c>
      <c r="C67" s="3" t="s">
        <v>361</v>
      </c>
    </row>
    <row r="68" spans="1:3" x14ac:dyDescent="0.2">
      <c r="A68" s="24" t="s">
        <v>295</v>
      </c>
      <c r="B68" s="21" t="s">
        <v>370</v>
      </c>
      <c r="C68" s="3" t="s">
        <v>137</v>
      </c>
    </row>
    <row r="69" spans="1:3" x14ac:dyDescent="0.2">
      <c r="A69" s="24" t="s">
        <v>106</v>
      </c>
      <c r="B69" s="21" t="s">
        <v>358</v>
      </c>
      <c r="C69" s="3" t="s">
        <v>367</v>
      </c>
    </row>
    <row r="70" spans="1:3" x14ac:dyDescent="0.2">
      <c r="A70" s="24" t="s">
        <v>111</v>
      </c>
      <c r="B70" s="21" t="s">
        <v>358</v>
      </c>
      <c r="C70" s="3" t="s">
        <v>367</v>
      </c>
    </row>
    <row r="71" spans="1:3" x14ac:dyDescent="0.2">
      <c r="A71" s="24" t="s">
        <v>300</v>
      </c>
      <c r="B71" s="21" t="s">
        <v>358</v>
      </c>
      <c r="C71" s="3" t="s">
        <v>361</v>
      </c>
    </row>
    <row r="72" spans="1:3" x14ac:dyDescent="0.2">
      <c r="A72" s="24" t="s">
        <v>304</v>
      </c>
      <c r="B72" s="21" t="s">
        <v>360</v>
      </c>
      <c r="C72" s="3" t="s">
        <v>361</v>
      </c>
    </row>
    <row r="73" spans="1:3" x14ac:dyDescent="0.2">
      <c r="A73" s="24" t="s">
        <v>308</v>
      </c>
      <c r="B73" s="21" t="s">
        <v>376</v>
      </c>
      <c r="C73" s="3" t="s">
        <v>372</v>
      </c>
    </row>
    <row r="74" spans="1:3" x14ac:dyDescent="0.2">
      <c r="A74" s="24" t="s">
        <v>115</v>
      </c>
      <c r="B74" s="21" t="s">
        <v>366</v>
      </c>
      <c r="C74" s="3" t="s">
        <v>367</v>
      </c>
    </row>
    <row r="75" spans="1:3" x14ac:dyDescent="0.2">
      <c r="A75" s="24" t="s">
        <v>312</v>
      </c>
      <c r="B75" s="21" t="s">
        <v>360</v>
      </c>
      <c r="C75" s="3" t="s">
        <v>363</v>
      </c>
    </row>
    <row r="76" spans="1:3" x14ac:dyDescent="0.2">
      <c r="A76" s="24" t="s">
        <v>313</v>
      </c>
      <c r="B76" s="21" t="s">
        <v>360</v>
      </c>
      <c r="C76" s="3" t="s">
        <v>363</v>
      </c>
    </row>
    <row r="77" spans="1:3" x14ac:dyDescent="0.2">
      <c r="A77" s="24" t="s">
        <v>314</v>
      </c>
      <c r="B77" s="21" t="s">
        <v>360</v>
      </c>
      <c r="C77" s="3" t="s">
        <v>363</v>
      </c>
    </row>
    <row r="78" spans="1:3" x14ac:dyDescent="0.2">
      <c r="A78" s="24" t="s">
        <v>315</v>
      </c>
      <c r="B78" s="21" t="s">
        <v>360</v>
      </c>
      <c r="C78" s="3" t="s">
        <v>363</v>
      </c>
    </row>
    <row r="79" spans="1:3" x14ac:dyDescent="0.2">
      <c r="A79" s="24" t="s">
        <v>316</v>
      </c>
      <c r="B79" s="21" t="s">
        <v>370</v>
      </c>
      <c r="C79" s="3" t="s">
        <v>359</v>
      </c>
    </row>
    <row r="80" spans="1:3" x14ac:dyDescent="0.2">
      <c r="A80" s="24" t="s">
        <v>322</v>
      </c>
      <c r="B80" s="21" t="s">
        <v>360</v>
      </c>
      <c r="C80" s="3" t="s">
        <v>363</v>
      </c>
    </row>
    <row r="81" spans="1:3" x14ac:dyDescent="0.2">
      <c r="A81" s="24" t="s">
        <v>323</v>
      </c>
      <c r="B81" s="21" t="s">
        <v>360</v>
      </c>
      <c r="C81" s="3" t="s">
        <v>363</v>
      </c>
    </row>
    <row r="82" spans="1:3" x14ac:dyDescent="0.2">
      <c r="A82" s="24" t="s">
        <v>324</v>
      </c>
      <c r="B82" s="21" t="s">
        <v>364</v>
      </c>
      <c r="C82" s="3" t="s">
        <v>365</v>
      </c>
    </row>
    <row r="83" spans="1:3" x14ac:dyDescent="0.2">
      <c r="A83" s="24" t="s">
        <v>328</v>
      </c>
      <c r="B83" s="21" t="s">
        <v>362</v>
      </c>
      <c r="C83" s="3" t="s">
        <v>377</v>
      </c>
    </row>
    <row r="84" spans="1:3" x14ac:dyDescent="0.2">
      <c r="A84" s="24" t="s">
        <v>329</v>
      </c>
      <c r="B84" s="21" t="s">
        <v>362</v>
      </c>
      <c r="C84" s="3" t="s">
        <v>377</v>
      </c>
    </row>
    <row r="85" spans="1:3" x14ac:dyDescent="0.2">
      <c r="A85" s="24" t="s">
        <v>153</v>
      </c>
      <c r="B85" s="21" t="s">
        <v>358</v>
      </c>
      <c r="C85" s="3" t="s">
        <v>361</v>
      </c>
    </row>
    <row r="86" spans="1:3" x14ac:dyDescent="0.2">
      <c r="A86" s="24" t="s">
        <v>330</v>
      </c>
      <c r="B86" s="21" t="s">
        <v>364</v>
      </c>
      <c r="C86" s="3" t="s">
        <v>365</v>
      </c>
    </row>
    <row r="87" spans="1:3" x14ac:dyDescent="0.2">
      <c r="A87" s="24" t="s">
        <v>331</v>
      </c>
      <c r="B87" s="21" t="s">
        <v>362</v>
      </c>
      <c r="C87" s="3" t="s">
        <v>377</v>
      </c>
    </row>
    <row r="88" spans="1:3" x14ac:dyDescent="0.2">
      <c r="A88" s="24" t="s">
        <v>335</v>
      </c>
      <c r="B88" s="21" t="s">
        <v>362</v>
      </c>
      <c r="C88" s="3" t="s">
        <v>377</v>
      </c>
    </row>
    <row r="89" spans="1:3" x14ac:dyDescent="0.2">
      <c r="A89" s="24" t="s">
        <v>337</v>
      </c>
      <c r="B89" s="21" t="s">
        <v>362</v>
      </c>
      <c r="C89" s="3" t="s">
        <v>377</v>
      </c>
    </row>
    <row r="90" spans="1:3" x14ac:dyDescent="0.2">
      <c r="A90" s="24" t="s">
        <v>162</v>
      </c>
      <c r="B90" s="21" t="s">
        <v>358</v>
      </c>
      <c r="C90" s="3" t="s">
        <v>361</v>
      </c>
    </row>
    <row r="91" spans="1:3" x14ac:dyDescent="0.2">
      <c r="A91" s="24" t="s">
        <v>340</v>
      </c>
      <c r="B91" s="21" t="s">
        <v>358</v>
      </c>
      <c r="C91" s="3" t="s">
        <v>361</v>
      </c>
    </row>
    <row r="92" spans="1:3" x14ac:dyDescent="0.2">
      <c r="A92" s="24" t="s">
        <v>345</v>
      </c>
      <c r="B92" s="21" t="s">
        <v>358</v>
      </c>
      <c r="C92" s="3" t="s">
        <v>361</v>
      </c>
    </row>
    <row r="93" spans="1:3" x14ac:dyDescent="0.2">
      <c r="A93" s="24" t="s">
        <v>349</v>
      </c>
      <c r="B93" s="21" t="s">
        <v>366</v>
      </c>
      <c r="C93" s="3" t="s">
        <v>373</v>
      </c>
    </row>
    <row r="94" spans="1:3" x14ac:dyDescent="0.2">
      <c r="A94" s="24" t="s">
        <v>353</v>
      </c>
      <c r="B94" s="21" t="s">
        <v>362</v>
      </c>
      <c r="C94" s="3" t="s">
        <v>363</v>
      </c>
    </row>
    <row r="95" spans="1:3" x14ac:dyDescent="0.2">
      <c r="A95" s="24" t="s">
        <v>354</v>
      </c>
      <c r="B95" s="21" t="s">
        <v>362</v>
      </c>
      <c r="C95" s="3" t="s">
        <v>363</v>
      </c>
    </row>
    <row r="96" spans="1:3" x14ac:dyDescent="0.2">
      <c r="A96" s="25" t="s">
        <v>355</v>
      </c>
      <c r="B96" s="22" t="s">
        <v>362</v>
      </c>
      <c r="C96" s="4" t="s">
        <v>363</v>
      </c>
    </row>
  </sheetData>
  <autoFilter ref="A1:C9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שירן שריקי | Shiran Shriki</dc:creator>
  <cp:lastModifiedBy>Shilian Yaron</cp:lastModifiedBy>
  <dcterms:created xsi:type="dcterms:W3CDTF">2023-07-06T08:25:09Z</dcterms:created>
  <dcterms:modified xsi:type="dcterms:W3CDTF">2023-11-21T17:36:14Z</dcterms:modified>
</cp:coreProperties>
</file>