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eld\AppData\Local\Microsoft\Windows\INetCache\Content.Outlook\A7UV5CM3\"/>
    </mc:Choice>
  </mc:AlternateContent>
  <bookViews>
    <workbookView xWindow="0" yWindow="0" windowWidth="28800" windowHeight="12330"/>
  </bookViews>
  <sheets>
    <sheet name="1-3.2022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0" i="1" l="1"/>
  <c r="F70" i="1"/>
  <c r="G69" i="1"/>
  <c r="F69" i="1"/>
  <c r="G68" i="1"/>
  <c r="F68" i="1"/>
  <c r="G67" i="1"/>
  <c r="F67" i="1"/>
  <c r="G66" i="1"/>
  <c r="F66" i="1"/>
  <c r="G65" i="1"/>
  <c r="F65" i="1"/>
  <c r="G64" i="1"/>
  <c r="F64" i="1"/>
  <c r="G63" i="1"/>
  <c r="F63" i="1"/>
  <c r="G62" i="1"/>
  <c r="F62" i="1"/>
  <c r="G61" i="1"/>
  <c r="F61" i="1"/>
  <c r="G60" i="1"/>
  <c r="F60" i="1"/>
  <c r="G59" i="1"/>
  <c r="F59" i="1"/>
  <c r="G58" i="1"/>
  <c r="F58" i="1"/>
  <c r="G57" i="1"/>
  <c r="F57" i="1"/>
  <c r="G56" i="1"/>
  <c r="F56" i="1"/>
  <c r="G55" i="1"/>
  <c r="F55" i="1"/>
  <c r="G54" i="1"/>
  <c r="F54" i="1"/>
  <c r="G53" i="1"/>
  <c r="F53" i="1"/>
  <c r="G52" i="1"/>
  <c r="F52" i="1"/>
  <c r="G51" i="1"/>
  <c r="F51" i="1"/>
  <c r="G50" i="1"/>
  <c r="F50" i="1"/>
  <c r="G49" i="1"/>
  <c r="F49" i="1"/>
  <c r="G48" i="1"/>
  <c r="F48" i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40" i="1"/>
  <c r="F40" i="1"/>
  <c r="G39" i="1"/>
  <c r="F39" i="1"/>
  <c r="G38" i="1"/>
  <c r="F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F28" i="1"/>
  <c r="G27" i="1"/>
  <c r="F27" i="1"/>
  <c r="G26" i="1"/>
  <c r="F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F16" i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  <c r="G7" i="1"/>
  <c r="F7" i="1"/>
  <c r="G6" i="1"/>
  <c r="F6" i="1"/>
  <c r="G5" i="1"/>
  <c r="F5" i="1"/>
  <c r="G4" i="1"/>
  <c r="F4" i="1"/>
  <c r="G3" i="1"/>
  <c r="F3" i="1"/>
</calcChain>
</file>

<file path=xl/sharedStrings.xml><?xml version="1.0" encoding="utf-8"?>
<sst xmlns="http://schemas.openxmlformats.org/spreadsheetml/2006/main" count="639" uniqueCount="154">
  <si>
    <t>הזמנת רכש</t>
  </si>
  <si>
    <t>שם חברה</t>
  </si>
  <si>
    <t>תאור של ארגון רכש</t>
  </si>
  <si>
    <t>שם אתר</t>
  </si>
  <si>
    <t>פריט התחייבות</t>
  </si>
  <si>
    <t>תיאור תקנה תקציבית</t>
  </si>
  <si>
    <t>מטרת התקשרות</t>
  </si>
  <si>
    <t>תאריך מסמך</t>
  </si>
  <si>
    <t>סיום תקופת תוקף</t>
  </si>
  <si>
    <t>ספק</t>
  </si>
  <si>
    <t>שם הספק</t>
  </si>
  <si>
    <t>מספר רישום מע"מ</t>
  </si>
  <si>
    <t>ערך הזמנה + מע"מ</t>
  </si>
  <si>
    <t>מטבע מקומי</t>
  </si>
  <si>
    <t>ביצוע חשבוניות כולל מע"מ והצמדות במט"מ</t>
  </si>
  <si>
    <t>אופן רכישה מקור</t>
  </si>
  <si>
    <t>הזמנות רגישות</t>
  </si>
  <si>
    <t>סיבת פטור</t>
  </si>
  <si>
    <t>מסמך רכישה</t>
  </si>
  <si>
    <t>מטבע</t>
  </si>
  <si>
    <t>סימוכין שלך</t>
  </si>
  <si>
    <t>רשות המים</t>
  </si>
  <si>
    <t>הרשות למים ולביוב</t>
  </si>
  <si>
    <t>הרשות הממשלתית למים ולביוב</t>
  </si>
  <si>
    <t>מערכות חפציבה</t>
  </si>
  <si>
    <t>רמות מ.א. ניהול ותחזוקה (1993) בע"מ</t>
  </si>
  <si>
    <t>ILS</t>
  </si>
  <si>
    <t>לא</t>
  </si>
  <si>
    <t>בנא"מ</t>
  </si>
  <si>
    <t>בקרת פרויקטים של ניטור בכנרת ובאגן ההיקוות</t>
  </si>
  <si>
    <t>בר-יוסף יהונתן</t>
  </si>
  <si>
    <t/>
  </si>
  <si>
    <t>ניטור כנרת</t>
  </si>
  <si>
    <t>החלפת מעליות</t>
  </si>
  <si>
    <t>תיק מהנדס</t>
  </si>
  <si>
    <t>קרביץ (1974) בעמ</t>
  </si>
  <si>
    <t>אחזקת רכבי רשות המים 2022</t>
  </si>
  <si>
    <t>מינהל הרכב הממשלתי</t>
  </si>
  <si>
    <t>רכישת סט מפות מלא הכולל סימון שבילים</t>
  </si>
  <si>
    <t>המרכז למיפוי ישראל</t>
  </si>
  <si>
    <t>הידרולוגי</t>
  </si>
  <si>
    <t>ביצוע שני קידוחי סקר באזור ריחן בגלבוע</t>
  </si>
  <si>
    <t>אורון תשתיות ובניה (ג.י.) בע"מ</t>
  </si>
  <si>
    <t>הרחבה להתקשרות ביצוע שני קידוחי סקר באזור ריחן בגלבוע</t>
  </si>
  <si>
    <t>שכר דירה 2022</t>
  </si>
  <si>
    <t>מינהל הדיור הממשלתי</t>
  </si>
  <si>
    <t>דמי שימוש לאתרי רשות המים לשנת 2022</t>
  </si>
  <si>
    <t>הרצאה בנושא הערכת עובדים למנהלים ועובדי רשות המים</t>
  </si>
  <si>
    <t>דניאל עדי</t>
  </si>
  <si>
    <t>משאבי אנוש</t>
  </si>
  <si>
    <t>יום עיון עבור עובדי יחידת הפיקוח</t>
  </si>
  <si>
    <t>מאור כראל</t>
  </si>
  <si>
    <t>תוכנית ליווי לעובדים המטפלים בבני משפחה בשרות המדינה 2022</t>
  </si>
  <si>
    <t>נציבות שרות המדינה</t>
  </si>
  <si>
    <t>רכישת גיפט כארד לימי הולדת + ומתנות ליולדות</t>
  </si>
  <si>
    <t>קשרים פלוס בע"מ</t>
  </si>
  <si>
    <t>רכישת שי לעובדים - יום המשפחה</t>
  </si>
  <si>
    <t>ביי מי טכנולוגיות בע"מ</t>
  </si>
  <si>
    <t xml:space="preserve">קורס מנהלים - תכנית פיתוח מנהלי דרגי יסוד </t>
  </si>
  <si>
    <t xml:space="preserve">קורס ניו מדיה </t>
  </si>
  <si>
    <t>לשכת העיתונות הממשלתית</t>
  </si>
  <si>
    <t>מדפסות ניידות</t>
  </si>
  <si>
    <t>הראל טכנולוגיות מידע בע"מ</t>
  </si>
  <si>
    <t>מערכות מידע</t>
  </si>
  <si>
    <t>צוות היגוי</t>
  </si>
  <si>
    <t>שמיר אורי יוסף</t>
  </si>
  <si>
    <t>פרידלר ערן גד שמואל</t>
  </si>
  <si>
    <t>גפני שריג</t>
  </si>
  <si>
    <t>תגבור אנרגיה 2022</t>
  </si>
  <si>
    <t>השתלמות במסגרת "איגוד מהנדסים"</t>
  </si>
  <si>
    <t>איגוד המהנדסים לבניה ולתשתיות בישרא</t>
  </si>
  <si>
    <t>נציגת ועדת בוחנים</t>
  </si>
  <si>
    <t>איפרגן חנה ג'וסלין שמח</t>
  </si>
  <si>
    <t>נציגת ציבור</t>
  </si>
  <si>
    <t>לזרוביץ ציליה</t>
  </si>
  <si>
    <t>הרצאה ליום הזיכרון - להמריא מתוך האפילה</t>
  </si>
  <si>
    <t>לקריף יובל</t>
  </si>
  <si>
    <t>תוכנית skill you  - כישורי קריירה לעולם העבודה המשתנה</t>
  </si>
  <si>
    <t>גיבוש יחידתי - עמותת בית הגלגלים</t>
  </si>
  <si>
    <t>בית הגלגלים (ע"ר)</t>
  </si>
  <si>
    <t>רכישת תוכנה</t>
  </si>
  <si>
    <t>מאגרי תוכנה (מ.ת.) בע"מ</t>
  </si>
  <si>
    <t>רכישת גיפט כארד עובדי רשות המים וכיתה א'</t>
  </si>
  <si>
    <t>רכש שלטים חכמים כולל מסך</t>
  </si>
  <si>
    <t>לול טי.וי. בע"מ</t>
  </si>
  <si>
    <t>יו"ש</t>
  </si>
  <si>
    <t>בן שירות לאומי עבור אגף בטחון מים</t>
  </si>
  <si>
    <t>אופק לקידום מתנדבים צעירים בישראל (</t>
  </si>
  <si>
    <t>ביטחון מים</t>
  </si>
  <si>
    <t>ארנונה עמק המעיינות 2022</t>
  </si>
  <si>
    <t>מ. א. עמק המעיינות</t>
  </si>
  <si>
    <t>הסמכת מעבדה</t>
  </si>
  <si>
    <t>הרשות הלאומית להסמכת מעבדות</t>
  </si>
  <si>
    <t>איכות מים</t>
  </si>
  <si>
    <t xml:space="preserve">קורס דיני חוזים </t>
  </si>
  <si>
    <t>ענבל חברה לביטוח בע"מ-מקבל הלואות</t>
  </si>
  <si>
    <t>חכירת מדיחים לקומות 5+6 ג'נרי</t>
  </si>
  <si>
    <t>דיאיי טכנולוגיות בע"מ</t>
  </si>
  <si>
    <t>רכישת סוללות</t>
  </si>
  <si>
    <t>מטריקס אי.טי. אינטגרציה ותשתיות בע"</t>
  </si>
  <si>
    <t>מסיבת פורים</t>
  </si>
  <si>
    <t>י. שחר תעשיות מזון בע"מ</t>
  </si>
  <si>
    <t>המלביה יזמות בע"מ</t>
  </si>
  <si>
    <t xml:space="preserve">הרצאה לכנס שיויון מגדרי </t>
  </si>
  <si>
    <t>מישל שטיין טיר בע"מ</t>
  </si>
  <si>
    <t xml:space="preserve">נסיעות לחו"ל </t>
  </si>
  <si>
    <t>משרד החוץ</t>
  </si>
  <si>
    <t>נסיעות לחו"ל</t>
  </si>
  <si>
    <t>רכישת רחפניים וציוד</t>
  </si>
  <si>
    <t>רכישת מחברות מעוצבות ממוחזרות A5 עבור כנס תאגידים רשות המים</t>
  </si>
  <si>
    <t>פז ארז</t>
  </si>
  <si>
    <t>השתלמות הכנה לפרישה מרץ 22</t>
  </si>
  <si>
    <t>כנס שוייון מגדרי</t>
  </si>
  <si>
    <t>קפה פביאנו בע"מ</t>
  </si>
  <si>
    <t xml:space="preserve">הרצאה לכנס שוויון מגדרי </t>
  </si>
  <si>
    <t>דר' יורם יובל</t>
  </si>
  <si>
    <t>רכישת מדריך חופש המידע</t>
  </si>
  <si>
    <t>הצלחה - לקידום חברה הוגנת (ע"ר)</t>
  </si>
  <si>
    <t>סיוע הומניטרי לאוקראינה</t>
  </si>
  <si>
    <t>גליל מערבי (1993) חברה להובלה בע"מ</t>
  </si>
  <si>
    <t>כנס בר על המים</t>
  </si>
  <si>
    <t>הטכניון - מכון טכנולוגי לישראל</t>
  </si>
  <si>
    <t>דוברות</t>
  </si>
  <si>
    <t>הפעלה ל happy  hour - - פורים 2022</t>
  </si>
  <si>
    <t>שנברג גיל-יוסף</t>
  </si>
  <si>
    <t>חכירת מכונת צילום</t>
  </si>
  <si>
    <t>מפעיל בעמ</t>
  </si>
  <si>
    <t>תעודת מפקח</t>
  </si>
  <si>
    <t>תג נאור בע"מ</t>
  </si>
  <si>
    <t>כנס שיויון מגזרי 29.03.2022</t>
  </si>
  <si>
    <t>עמותת בית חיל האויר (ע"ר)ע.מורשה</t>
  </si>
  <si>
    <t xml:space="preserve"> שירותי סיוע במענה לפניות הציבור</t>
  </si>
  <si>
    <t>טלדור מערכות מחשבים (1986) בע"מ</t>
  </si>
  <si>
    <t>אסדרה</t>
  </si>
  <si>
    <t>כנס עבור מכלי תאגידי מים של רשות המים</t>
  </si>
  <si>
    <t>לאגו האגם כנסים ואירועים בע"מ</t>
  </si>
  <si>
    <t>הממונה</t>
  </si>
  <si>
    <t>הקפצה לכנס יום השיוויון המגדרי</t>
  </si>
  <si>
    <t>תור בוס - שרות המטייל בע"מ</t>
  </si>
  <si>
    <t>חכירת מדיחי כלים למרחבים</t>
  </si>
  <si>
    <t>רכישת אפודים זוהרים כיתת כוננות</t>
  </si>
  <si>
    <t>ח.נ. טכניק מרכז לאספקה בע"מ</t>
  </si>
  <si>
    <t>הזמנת 15 שולחנות בר לכנס</t>
  </si>
  <si>
    <t>קורס רכש ולוגיסטיקה</t>
  </si>
  <si>
    <t>קורס מיומנויות לניהול פרוייקטים</t>
  </si>
  <si>
    <t>כנס אגפי טכנולוגיות דיגיטליות ומידע - 03.2022</t>
  </si>
  <si>
    <t>משרד ראש הממשלה</t>
  </si>
  <si>
    <t xml:space="preserve">השתתפות משלחת רשות המים </t>
  </si>
  <si>
    <t>משרד סוכנות/האוצר נסיעות ממשלתית</t>
  </si>
  <si>
    <t>WI-FI לאורחים</t>
  </si>
  <si>
    <t>2 +(טו פלאס) וויירלס סולושנס בע"מ</t>
  </si>
  <si>
    <t>אספקת מכשור הדרומטרי- מכרז פומבי</t>
  </si>
  <si>
    <t>רונלי טכנולוגיות (1988) בע"מ</t>
  </si>
  <si>
    <t>מחשב 72 חברה לבצוע עבוד נתונים במחש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</si>
</sst>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2"/>
      <color indexed="8"/>
      <name val="Arial"/>
      <family val="2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2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>
      <alignment horizontal="right"/>
    </xf>
    <xf numFmtId="0" fontId="3" fillId="3" borderId="2" xfId="1" applyFont="1" applyFill="1" applyBorder="1"/>
    <xf numFmtId="0" fontId="3" fillId="3" borderId="3" xfId="1" applyFont="1" applyFill="1" applyBorder="1"/>
    <xf numFmtId="0" fontId="0" fillId="4" borderId="0" xfId="0" applyFill="1"/>
    <xf numFmtId="0" fontId="3" fillId="0" borderId="2" xfId="1" applyNumberFormat="1" applyFont="1" applyFill="1" applyBorder="1"/>
    <xf numFmtId="0" fontId="3" fillId="0" borderId="3" xfId="1" applyNumberFormat="1" applyFont="1" applyFill="1" applyBorder="1"/>
    <xf numFmtId="49" fontId="3" fillId="0" borderId="2" xfId="1" applyNumberFormat="1" applyFont="1" applyFill="1" applyBorder="1"/>
    <xf numFmtId="14" fontId="3" fillId="0" borderId="2" xfId="1" applyNumberFormat="1" applyFont="1" applyFill="1" applyBorder="1"/>
    <xf numFmtId="4" fontId="3" fillId="0" borderId="2" xfId="1" applyNumberFormat="1" applyFont="1" applyFill="1" applyBorder="1"/>
    <xf numFmtId="0" fontId="3" fillId="0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deld/Desktop/&#1491;&#1493;&#1495;%20&#1495;&#1493;&#1511;%20&#1495;&#1493;&#1508;&#1513;%20&#1492;&#1502;&#1497;&#1491;&#1506;%20&#1512;&#1489;&#1506;&#1493;&#1503;%20&#1512;&#1488;&#1513;&#1493;&#1503;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רבעון ראשון 2022"/>
      <sheetName val="תקנות"/>
      <sheetName val="פריטים שהוסרו"/>
    </sheetNames>
    <sheetDataSet>
      <sheetData sheetId="0"/>
      <sheetData sheetId="1">
        <row r="1">
          <cell r="B1" t="str">
            <v>מסמך רכישה</v>
          </cell>
          <cell r="C1" t="str">
            <v>פריט התחייבות</v>
          </cell>
          <cell r="D1" t="str">
            <v>תיאור תקנה תקציבית</v>
          </cell>
        </row>
        <row r="2">
          <cell r="B2">
            <v>4502125387</v>
          </cell>
          <cell r="C2" t="str">
            <v>41-30-01-10</v>
          </cell>
          <cell r="D2" t="str">
            <v>הוצאות תפעול</v>
          </cell>
        </row>
        <row r="3">
          <cell r="B3">
            <v>4502125407</v>
          </cell>
          <cell r="C3" t="str">
            <v>73-30-01-03</v>
          </cell>
          <cell r="D3" t="str">
            <v>איכות מים- ניטור</v>
          </cell>
        </row>
        <row r="4">
          <cell r="B4">
            <v>4502125429</v>
          </cell>
          <cell r="C4" t="str">
            <v>41-30-01-10</v>
          </cell>
          <cell r="D4" t="str">
            <v>הוצאות תפעול</v>
          </cell>
        </row>
        <row r="5">
          <cell r="B5">
            <v>4502129267</v>
          </cell>
          <cell r="C5" t="str">
            <v>41-30-01-19</v>
          </cell>
          <cell r="D5" t="str">
            <v>פעולות מנהל וארגון</v>
          </cell>
        </row>
        <row r="6">
          <cell r="B6">
            <v>4502129410</v>
          </cell>
          <cell r="C6" t="str">
            <v>41-30-01-12</v>
          </cell>
          <cell r="D6" t="str">
            <v>השתתפות במנהל רכב</v>
          </cell>
        </row>
        <row r="7">
          <cell r="B7">
            <v>4502130965</v>
          </cell>
          <cell r="C7" t="str">
            <v>73-30-01-03</v>
          </cell>
          <cell r="D7" t="str">
            <v>איכות מים- ניטור</v>
          </cell>
        </row>
        <row r="8">
          <cell r="B8">
            <v>4502131451</v>
          </cell>
          <cell r="C8" t="str">
            <v>73-30-01-03</v>
          </cell>
          <cell r="D8" t="str">
            <v>איכות מים- ניטור</v>
          </cell>
        </row>
        <row r="9">
          <cell r="B9">
            <v>4502131531</v>
          </cell>
          <cell r="C9" t="str">
            <v>73-30-01-03</v>
          </cell>
          <cell r="D9" t="str">
            <v>איכות מים- ניטור</v>
          </cell>
        </row>
        <row r="10">
          <cell r="B10">
            <v>4502133600</v>
          </cell>
          <cell r="C10" t="str">
            <v>41-30-01-13</v>
          </cell>
          <cell r="D10" t="str">
            <v>השתתפות במנהל דיור</v>
          </cell>
        </row>
        <row r="11">
          <cell r="B11">
            <v>4502133622</v>
          </cell>
          <cell r="C11" t="str">
            <v>41-30-01-11</v>
          </cell>
          <cell r="D11" t="str">
            <v>דמי שימוש ממשלתיים</v>
          </cell>
        </row>
        <row r="12">
          <cell r="B12">
            <v>4502134282</v>
          </cell>
          <cell r="C12" t="str">
            <v>41-30-01-20</v>
          </cell>
          <cell r="D12" t="str">
            <v>הדרכה ורווחה</v>
          </cell>
        </row>
        <row r="13">
          <cell r="B13">
            <v>4502134342</v>
          </cell>
          <cell r="C13" t="str">
            <v>41-30-01-20</v>
          </cell>
          <cell r="D13" t="str">
            <v>הדרכה ורווחה</v>
          </cell>
        </row>
        <row r="14">
          <cell r="B14">
            <v>4502135572</v>
          </cell>
          <cell r="C14" t="str">
            <v>41-30-01-20</v>
          </cell>
          <cell r="D14" t="str">
            <v>הדרכה ורווחה</v>
          </cell>
        </row>
        <row r="15">
          <cell r="B15">
            <v>4502135582</v>
          </cell>
          <cell r="C15" t="str">
            <v>41-30-01-20</v>
          </cell>
          <cell r="D15" t="str">
            <v>הדרכה ורווחה</v>
          </cell>
        </row>
        <row r="16">
          <cell r="B16">
            <v>4502135582</v>
          </cell>
          <cell r="C16" t="str">
            <v>41-30-01-20</v>
          </cell>
          <cell r="D16" t="str">
            <v>הדרכה ורווחה</v>
          </cell>
        </row>
        <row r="17">
          <cell r="B17">
            <v>4502135776</v>
          </cell>
          <cell r="C17" t="str">
            <v>41-30-01-20</v>
          </cell>
          <cell r="D17" t="str">
            <v>הדרכה ורווחה</v>
          </cell>
        </row>
        <row r="18">
          <cell r="B18">
            <v>4502136906</v>
          </cell>
          <cell r="C18" t="str">
            <v>41-30-01-20</v>
          </cell>
          <cell r="D18" t="str">
            <v>הדרכה ורווחה</v>
          </cell>
        </row>
        <row r="19">
          <cell r="B19">
            <v>4502136939</v>
          </cell>
          <cell r="C19" t="str">
            <v>41-30-01-20</v>
          </cell>
          <cell r="D19" t="str">
            <v>הדרכה ורווחה</v>
          </cell>
        </row>
        <row r="20">
          <cell r="B20">
            <v>4502137534</v>
          </cell>
          <cell r="C20" t="str">
            <v>73-30-01-05</v>
          </cell>
          <cell r="D20" t="str">
            <v>פיתוח ותחזוקת מערכות</v>
          </cell>
        </row>
        <row r="21">
          <cell r="B21">
            <v>4502138418</v>
          </cell>
          <cell r="C21" t="str">
            <v>73-30-01-03</v>
          </cell>
          <cell r="D21" t="str">
            <v>איכות מים- ניטור</v>
          </cell>
        </row>
        <row r="22">
          <cell r="B22">
            <v>4502138437</v>
          </cell>
          <cell r="C22" t="str">
            <v>73-30-01-03</v>
          </cell>
          <cell r="D22" t="str">
            <v>איכות מים- ניטור</v>
          </cell>
        </row>
        <row r="23">
          <cell r="B23">
            <v>4502138442</v>
          </cell>
          <cell r="C23" t="str">
            <v>73-30-01-03</v>
          </cell>
          <cell r="D23" t="str">
            <v>איכות מים- ניטור</v>
          </cell>
        </row>
        <row r="24">
          <cell r="B24">
            <v>4502140977</v>
          </cell>
          <cell r="C24" t="str">
            <v>41-30-01-13</v>
          </cell>
          <cell r="D24" t="str">
            <v>השתתפות במנהל דיור</v>
          </cell>
        </row>
        <row r="25">
          <cell r="B25">
            <v>4502141831</v>
          </cell>
          <cell r="C25" t="str">
            <v>41-30-01-20</v>
          </cell>
          <cell r="D25" t="str">
            <v>הדרכה ורווחה</v>
          </cell>
        </row>
        <row r="26">
          <cell r="B26">
            <v>4502142036</v>
          </cell>
          <cell r="C26" t="str">
            <v>41-30-01-20</v>
          </cell>
          <cell r="D26" t="str">
            <v>הדרכה ורווחה</v>
          </cell>
        </row>
        <row r="27">
          <cell r="B27">
            <v>4502142044</v>
          </cell>
          <cell r="C27" t="str">
            <v>41-30-01-20</v>
          </cell>
          <cell r="D27" t="str">
            <v>הדרכה ורווחה</v>
          </cell>
        </row>
        <row r="28">
          <cell r="B28">
            <v>4502142068</v>
          </cell>
          <cell r="C28" t="str">
            <v>41-30-01-20</v>
          </cell>
          <cell r="D28" t="str">
            <v>הדרכה ורווחה</v>
          </cell>
        </row>
        <row r="29">
          <cell r="B29">
            <v>4502142082</v>
          </cell>
          <cell r="C29" t="str">
            <v>41-30-01-20</v>
          </cell>
          <cell r="D29" t="str">
            <v>הדרכה ורווחה</v>
          </cell>
        </row>
        <row r="30">
          <cell r="B30">
            <v>4502142092</v>
          </cell>
          <cell r="C30" t="str">
            <v>41-30-01-20</v>
          </cell>
          <cell r="D30" t="str">
            <v>הדרכה ורווחה</v>
          </cell>
        </row>
        <row r="31">
          <cell r="B31">
            <v>4502142678</v>
          </cell>
          <cell r="C31" t="str">
            <v>73-30-01-03</v>
          </cell>
          <cell r="D31" t="str">
            <v>איכות מים- ניטור</v>
          </cell>
        </row>
        <row r="32">
          <cell r="B32">
            <v>4502142872</v>
          </cell>
          <cell r="C32" t="str">
            <v>41-30-01-20</v>
          </cell>
          <cell r="D32" t="str">
            <v>הדרכה ורווחה</v>
          </cell>
        </row>
        <row r="33">
          <cell r="B33">
            <v>4502142889</v>
          </cell>
          <cell r="C33" t="str">
            <v>41-30-01-19</v>
          </cell>
          <cell r="D33" t="str">
            <v>פעולות מנהל וארגון</v>
          </cell>
        </row>
        <row r="34">
          <cell r="B34">
            <v>4502143310</v>
          </cell>
          <cell r="C34" t="str">
            <v>41-30-01-26</v>
          </cell>
          <cell r="D34" t="str">
            <v>היערכות משק המים לשע</v>
          </cell>
        </row>
        <row r="35">
          <cell r="B35">
            <v>4502148039</v>
          </cell>
          <cell r="C35" t="str">
            <v>41-30-01-10</v>
          </cell>
          <cell r="D35" t="str">
            <v>הוצאות תפעול</v>
          </cell>
        </row>
        <row r="36">
          <cell r="B36">
            <v>4502148548</v>
          </cell>
          <cell r="C36" t="str">
            <v>73-30-01-03</v>
          </cell>
          <cell r="D36" t="str">
            <v>איכות מים- ניטור</v>
          </cell>
        </row>
        <row r="37">
          <cell r="B37">
            <v>4502148785</v>
          </cell>
          <cell r="C37" t="str">
            <v>41-30-01-20</v>
          </cell>
          <cell r="D37" t="str">
            <v>הדרכה ורווחה</v>
          </cell>
        </row>
        <row r="38">
          <cell r="B38">
            <v>4502150062</v>
          </cell>
          <cell r="C38" t="str">
            <v>41-30-01-10</v>
          </cell>
          <cell r="D38" t="str">
            <v>הוצאות תפעול</v>
          </cell>
        </row>
        <row r="39">
          <cell r="B39">
            <v>4502151063</v>
          </cell>
          <cell r="C39" t="str">
            <v>73-30-01-05</v>
          </cell>
          <cell r="D39" t="str">
            <v>פיתוח ותחזוקת מערכות</v>
          </cell>
        </row>
        <row r="40">
          <cell r="B40">
            <v>4502151185</v>
          </cell>
          <cell r="C40" t="str">
            <v>41-30-01-20</v>
          </cell>
          <cell r="D40" t="str">
            <v>הדרכה ורווחה</v>
          </cell>
        </row>
        <row r="41">
          <cell r="B41">
            <v>4502151198</v>
          </cell>
          <cell r="C41" t="str">
            <v>41-30-01-20</v>
          </cell>
          <cell r="D41" t="str">
            <v>הדרכה ורווחה</v>
          </cell>
        </row>
        <row r="42">
          <cell r="B42">
            <v>4502151292</v>
          </cell>
          <cell r="C42" t="str">
            <v>41-30-01-20</v>
          </cell>
          <cell r="D42" t="str">
            <v>הדרכה ורווחה</v>
          </cell>
        </row>
        <row r="43">
          <cell r="B43">
            <v>4502151385</v>
          </cell>
          <cell r="C43" t="str">
            <v>41-30-01-10</v>
          </cell>
          <cell r="D43" t="str">
            <v>הוצאות תפעול</v>
          </cell>
        </row>
        <row r="44">
          <cell r="B44">
            <v>4502151805</v>
          </cell>
          <cell r="C44" t="str">
            <v>41-30-01-19</v>
          </cell>
          <cell r="D44" t="str">
            <v>פעולות מנהל וארגון</v>
          </cell>
        </row>
        <row r="45">
          <cell r="B45">
            <v>4502152169</v>
          </cell>
          <cell r="C45" t="str">
            <v>41-30-01-19</v>
          </cell>
          <cell r="D45" t="str">
            <v>פעולות מנהל וארגון</v>
          </cell>
        </row>
        <row r="46">
          <cell r="B46">
            <v>4502152207</v>
          </cell>
          <cell r="C46" t="str">
            <v>41-30-01-20</v>
          </cell>
          <cell r="D46" t="str">
            <v>הדרכה ורווחה</v>
          </cell>
        </row>
        <row r="47">
          <cell r="B47">
            <v>4502152794</v>
          </cell>
          <cell r="C47" t="str">
            <v>41-30-01-20</v>
          </cell>
          <cell r="D47" t="str">
            <v>הדרכה ורווחה</v>
          </cell>
        </row>
        <row r="48">
          <cell r="B48">
            <v>4502152818</v>
          </cell>
          <cell r="C48" t="str">
            <v>41-30-01-20</v>
          </cell>
          <cell r="D48" t="str">
            <v>הדרכה ורווחה</v>
          </cell>
        </row>
        <row r="49">
          <cell r="B49">
            <v>4502152982</v>
          </cell>
          <cell r="C49" t="str">
            <v>41-30-01-20</v>
          </cell>
          <cell r="D49" t="str">
            <v>הדרכה ורווחה</v>
          </cell>
        </row>
        <row r="50">
          <cell r="B50">
            <v>4502152982</v>
          </cell>
          <cell r="C50" t="str">
            <v>41-30-01-20</v>
          </cell>
          <cell r="D50" t="str">
            <v>הדרכה ורווחה</v>
          </cell>
        </row>
        <row r="51">
          <cell r="B51">
            <v>4502153188</v>
          </cell>
          <cell r="C51" t="str">
            <v>41-30-01-26</v>
          </cell>
          <cell r="D51" t="str">
            <v>היערכות משק המים לשע</v>
          </cell>
        </row>
        <row r="52">
          <cell r="B52">
            <v>4502153214</v>
          </cell>
          <cell r="C52" t="str">
            <v>41-30-01-22</v>
          </cell>
          <cell r="D52" t="str">
            <v>חסכון במים הסברה</v>
          </cell>
        </row>
        <row r="53">
          <cell r="B53">
            <v>4502154025</v>
          </cell>
          <cell r="C53" t="str">
            <v>41-30-01-20</v>
          </cell>
          <cell r="D53" t="str">
            <v>הדרכה ורווחה</v>
          </cell>
        </row>
        <row r="54">
          <cell r="B54">
            <v>4502154215</v>
          </cell>
          <cell r="C54" t="str">
            <v>41-30-01-19</v>
          </cell>
          <cell r="D54" t="str">
            <v>פעולות מנהל וארגון</v>
          </cell>
        </row>
        <row r="55">
          <cell r="B55">
            <v>4502154559</v>
          </cell>
          <cell r="C55" t="str">
            <v>41-30-01-19</v>
          </cell>
          <cell r="D55" t="str">
            <v>פעולות מנהל וארגון</v>
          </cell>
        </row>
        <row r="56">
          <cell r="B56">
            <v>4502155542</v>
          </cell>
          <cell r="C56" t="str">
            <v>41-30-01-20</v>
          </cell>
          <cell r="D56" t="str">
            <v>הדרכה ורווחה</v>
          </cell>
        </row>
        <row r="57">
          <cell r="B57">
            <v>4502156464</v>
          </cell>
          <cell r="C57" t="str">
            <v>41-30-01-21</v>
          </cell>
          <cell r="D57" t="str">
            <v>ייעוץ בקרה וליווי</v>
          </cell>
        </row>
        <row r="58">
          <cell r="B58">
            <v>4502156757</v>
          </cell>
          <cell r="C58" t="str">
            <v>41-30-01-19</v>
          </cell>
          <cell r="D58" t="str">
            <v>פעולות מנהל וארגון</v>
          </cell>
        </row>
        <row r="59">
          <cell r="B59">
            <v>4502156826</v>
          </cell>
          <cell r="C59" t="str">
            <v>41-30-01-19</v>
          </cell>
          <cell r="D59" t="str">
            <v>פעולות מנהל וארגון</v>
          </cell>
        </row>
        <row r="60">
          <cell r="B60">
            <v>4502157062</v>
          </cell>
          <cell r="C60" t="str">
            <v>41-30-01-10</v>
          </cell>
          <cell r="D60" t="str">
            <v>הוצאות תפעול</v>
          </cell>
        </row>
        <row r="61">
          <cell r="B61">
            <v>4502157099</v>
          </cell>
          <cell r="C61" t="str">
            <v>41-30-01-19</v>
          </cell>
          <cell r="D61" t="str">
            <v>פעולות מנהל וארגון</v>
          </cell>
        </row>
        <row r="62">
          <cell r="B62">
            <v>4502159743</v>
          </cell>
          <cell r="C62" t="str">
            <v>41-30-01-20</v>
          </cell>
          <cell r="D62" t="str">
            <v>הדרכה ורווחה</v>
          </cell>
        </row>
        <row r="63">
          <cell r="B63">
            <v>4502159846</v>
          </cell>
          <cell r="C63" t="str">
            <v>41-30-01-20</v>
          </cell>
          <cell r="D63" t="str">
            <v>הדרכה ורווחה</v>
          </cell>
        </row>
        <row r="64">
          <cell r="B64">
            <v>4502159855</v>
          </cell>
          <cell r="C64" t="str">
            <v>41-30-01-20</v>
          </cell>
          <cell r="D64" t="str">
            <v>הדרכה ורווחה</v>
          </cell>
        </row>
        <row r="65">
          <cell r="B65">
            <v>4502159886</v>
          </cell>
          <cell r="C65" t="str">
            <v>41-30-01-20</v>
          </cell>
          <cell r="D65" t="str">
            <v>הדרכה ורווחה</v>
          </cell>
        </row>
        <row r="66">
          <cell r="B66">
            <v>4502159908</v>
          </cell>
          <cell r="C66" t="str">
            <v>41-30-01-10</v>
          </cell>
          <cell r="D66" t="str">
            <v>הוצאות תפעול</v>
          </cell>
        </row>
        <row r="67">
          <cell r="B67">
            <v>4502159915</v>
          </cell>
          <cell r="C67" t="str">
            <v>41-30-01-10</v>
          </cell>
          <cell r="D67" t="str">
            <v>הוצאות תפעול</v>
          </cell>
        </row>
        <row r="68">
          <cell r="B68">
            <v>4502159922</v>
          </cell>
          <cell r="C68" t="str">
            <v>41-30-01-10</v>
          </cell>
          <cell r="D68" t="str">
            <v>הוצאות תפעול</v>
          </cell>
        </row>
        <row r="69">
          <cell r="B69">
            <v>4502160608</v>
          </cell>
          <cell r="C69" t="str">
            <v>73-30-01-05</v>
          </cell>
          <cell r="D69" t="str">
            <v>פיתוח ותחזוקת מערכות</v>
          </cell>
        </row>
        <row r="70">
          <cell r="B70">
            <v>4502162009</v>
          </cell>
          <cell r="C70" t="str">
            <v>73-30-01-03</v>
          </cell>
          <cell r="D70" t="str">
            <v>איכות מים- ניטור</v>
          </cell>
        </row>
        <row r="71">
          <cell r="B71">
            <v>4502162034</v>
          </cell>
          <cell r="C71" t="str">
            <v>73-30-01-03</v>
          </cell>
          <cell r="D71" t="str">
            <v>איכות מים- ניטור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0"/>
  <sheetViews>
    <sheetView rightToLeft="1" tabSelected="1" topLeftCell="C60" workbookViewId="0">
      <selection activeCell="G80" sqref="G80"/>
    </sheetView>
  </sheetViews>
  <sheetFormatPr defaultRowHeight="14.25" x14ac:dyDescent="0.2"/>
  <cols>
    <col min="1" max="1" width="13" customWidth="1"/>
    <col min="2" max="2" width="12.25" customWidth="1"/>
    <col min="3" max="3" width="15.625" bestFit="1" customWidth="1"/>
    <col min="4" max="4" width="21" bestFit="1" customWidth="1"/>
    <col min="5" max="5" width="9.625" bestFit="1" customWidth="1"/>
    <col min="6" max="6" width="12.5" bestFit="1" customWidth="1"/>
    <col min="7" max="7" width="17.375" bestFit="1" customWidth="1"/>
    <col min="8" max="8" width="44.625" customWidth="1"/>
    <col min="9" max="9" width="20.125" customWidth="1"/>
    <col min="10" max="10" width="16.75" customWidth="1"/>
    <col min="11" max="11" width="14.375" bestFit="1" customWidth="1"/>
    <col min="12" max="12" width="22.625" customWidth="1"/>
    <col min="13" max="13" width="28.5" bestFit="1" customWidth="1"/>
    <col min="14" max="14" width="15.375" bestFit="1" customWidth="1"/>
    <col min="15" max="15" width="16.375" bestFit="1" customWidth="1"/>
    <col min="16" max="16" width="10.5" bestFit="1" customWidth="1"/>
    <col min="17" max="17" width="22.375" customWidth="1"/>
    <col min="18" max="18" width="13.875" bestFit="1" customWidth="1"/>
    <col min="19" max="19" width="12.375" bestFit="1" customWidth="1"/>
    <col min="20" max="20" width="9.375" bestFit="1" customWidth="1"/>
  </cols>
  <sheetData>
    <row r="1" spans="1:20" ht="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0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/>
    </row>
    <row r="2" spans="1:20" x14ac:dyDescent="0.2">
      <c r="A2" s="2" t="s">
        <v>18</v>
      </c>
      <c r="B2" s="2" t="s">
        <v>1</v>
      </c>
      <c r="C2" s="2" t="s">
        <v>2</v>
      </c>
      <c r="D2" s="2" t="s">
        <v>3</v>
      </c>
      <c r="E2" s="2" t="s">
        <v>18</v>
      </c>
      <c r="F2" s="3" t="s">
        <v>4</v>
      </c>
      <c r="G2" s="3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19</v>
      </c>
      <c r="P2" s="2" t="s">
        <v>14</v>
      </c>
      <c r="Q2" s="2" t="s">
        <v>15</v>
      </c>
      <c r="R2" s="4"/>
      <c r="S2" s="2" t="s">
        <v>17</v>
      </c>
      <c r="T2" s="2" t="s">
        <v>20</v>
      </c>
    </row>
    <row r="3" spans="1:20" x14ac:dyDescent="0.2">
      <c r="A3" s="5">
        <v>4502125387</v>
      </c>
      <c r="B3" s="5" t="s">
        <v>21</v>
      </c>
      <c r="C3" s="5" t="s">
        <v>22</v>
      </c>
      <c r="D3" s="5" t="s">
        <v>23</v>
      </c>
      <c r="E3" s="5">
        <v>4502125387</v>
      </c>
      <c r="F3" s="6" t="str">
        <f>VLOOKUP(E3,[1]תקנות!$B$1:$D$71,2,0)</f>
        <v>41-30-01-10</v>
      </c>
      <c r="G3" s="6" t="str">
        <f>VLOOKUP(E3,[1]תקנות!$B$1:$D$71,3,0)</f>
        <v>הוצאות תפעול</v>
      </c>
      <c r="H3" s="7" t="s">
        <v>24</v>
      </c>
      <c r="I3" s="8">
        <v>44573</v>
      </c>
      <c r="J3" s="8">
        <v>44926</v>
      </c>
      <c r="K3" s="5">
        <v>40004697</v>
      </c>
      <c r="L3" s="7" t="s">
        <v>25</v>
      </c>
      <c r="M3" s="5">
        <v>511845497</v>
      </c>
      <c r="N3" s="9">
        <v>65117.52</v>
      </c>
      <c r="O3" s="7" t="s">
        <v>26</v>
      </c>
      <c r="P3" s="10">
        <v>0</v>
      </c>
      <c r="Q3" s="5">
        <v>23</v>
      </c>
      <c r="R3" t="s">
        <v>27</v>
      </c>
      <c r="S3" s="5">
        <v>1</v>
      </c>
      <c r="T3" s="7" t="s">
        <v>28</v>
      </c>
    </row>
    <row r="4" spans="1:20" x14ac:dyDescent="0.2">
      <c r="A4" s="5">
        <v>4502125407</v>
      </c>
      <c r="B4" s="5" t="s">
        <v>21</v>
      </c>
      <c r="C4" s="5" t="s">
        <v>22</v>
      </c>
      <c r="D4" s="5" t="s">
        <v>23</v>
      </c>
      <c r="E4" s="5">
        <v>4502125407</v>
      </c>
      <c r="F4" s="6" t="str">
        <f>VLOOKUP(E4,[1]תקנות!$B$1:$D$71,2,0)</f>
        <v>73-30-01-03</v>
      </c>
      <c r="G4" s="6" t="str">
        <f>VLOOKUP(E4,[1]תקנות!$B$1:$D$71,3,0)</f>
        <v>איכות מים- ניטור</v>
      </c>
      <c r="H4" s="7" t="s">
        <v>29</v>
      </c>
      <c r="I4" s="8">
        <v>44573</v>
      </c>
      <c r="J4" s="8">
        <v>44935</v>
      </c>
      <c r="K4" s="5">
        <v>40561997</v>
      </c>
      <c r="L4" s="7" t="s">
        <v>30</v>
      </c>
      <c r="M4" s="5">
        <v>17170952</v>
      </c>
      <c r="N4" s="9">
        <v>179712</v>
      </c>
      <c r="O4" s="7" t="s">
        <v>26</v>
      </c>
      <c r="P4" s="10">
        <v>0</v>
      </c>
      <c r="Q4" s="5">
        <v>84</v>
      </c>
      <c r="R4" t="s">
        <v>27</v>
      </c>
      <c r="S4" s="7" t="s">
        <v>31</v>
      </c>
      <c r="T4" s="7" t="s">
        <v>32</v>
      </c>
    </row>
    <row r="5" spans="1:20" x14ac:dyDescent="0.2">
      <c r="A5" s="5">
        <v>4502125429</v>
      </c>
      <c r="B5" s="5" t="s">
        <v>21</v>
      </c>
      <c r="C5" s="5" t="s">
        <v>22</v>
      </c>
      <c r="D5" s="5" t="s">
        <v>23</v>
      </c>
      <c r="E5" s="5">
        <v>4502125429</v>
      </c>
      <c r="F5" s="6" t="str">
        <f>VLOOKUP(E5,[1]תקנות!$B$1:$D$71,2,0)</f>
        <v>41-30-01-10</v>
      </c>
      <c r="G5" s="6" t="str">
        <f>VLOOKUP(E5,[1]תקנות!$B$1:$D$71,3,0)</f>
        <v>הוצאות תפעול</v>
      </c>
      <c r="H5" s="7" t="s">
        <v>33</v>
      </c>
      <c r="I5" s="8">
        <v>44573</v>
      </c>
      <c r="J5" s="8">
        <v>44926</v>
      </c>
      <c r="K5" s="5">
        <v>40004697</v>
      </c>
      <c r="L5" s="7" t="s">
        <v>25</v>
      </c>
      <c r="M5" s="5">
        <v>511845497</v>
      </c>
      <c r="N5" s="9">
        <v>111562.13</v>
      </c>
      <c r="O5" s="7" t="s">
        <v>26</v>
      </c>
      <c r="P5" s="10">
        <v>0</v>
      </c>
      <c r="Q5" s="5">
        <v>23</v>
      </c>
      <c r="R5" t="s">
        <v>27</v>
      </c>
      <c r="S5" s="5">
        <v>1</v>
      </c>
      <c r="T5" s="7" t="s">
        <v>28</v>
      </c>
    </row>
    <row r="6" spans="1:20" x14ac:dyDescent="0.2">
      <c r="A6" s="5">
        <v>4502129267</v>
      </c>
      <c r="B6" s="5" t="s">
        <v>21</v>
      </c>
      <c r="C6" s="5" t="s">
        <v>22</v>
      </c>
      <c r="D6" s="5" t="s">
        <v>23</v>
      </c>
      <c r="E6" s="5">
        <v>4502129267</v>
      </c>
      <c r="F6" s="6" t="str">
        <f>VLOOKUP(E6,[1]תקנות!$B$1:$D$71,2,0)</f>
        <v>41-30-01-19</v>
      </c>
      <c r="G6" s="6" t="str">
        <f>VLOOKUP(E6,[1]תקנות!$B$1:$D$71,3,0)</f>
        <v>פעולות מנהל וארגון</v>
      </c>
      <c r="H6" s="7" t="s">
        <v>34</v>
      </c>
      <c r="I6" s="8">
        <v>44580</v>
      </c>
      <c r="J6" s="8">
        <v>44742</v>
      </c>
      <c r="K6" s="5">
        <v>40001103</v>
      </c>
      <c r="L6" s="7" t="s">
        <v>35</v>
      </c>
      <c r="M6" s="5">
        <v>510674039</v>
      </c>
      <c r="N6" s="10">
        <v>536.89</v>
      </c>
      <c r="O6" s="7" t="s">
        <v>26</v>
      </c>
      <c r="P6" s="10">
        <v>0</v>
      </c>
      <c r="Q6" s="5">
        <v>7</v>
      </c>
      <c r="R6" t="s">
        <v>27</v>
      </c>
      <c r="S6" s="7" t="s">
        <v>31</v>
      </c>
      <c r="T6" s="7" t="s">
        <v>28</v>
      </c>
    </row>
    <row r="7" spans="1:20" x14ac:dyDescent="0.2">
      <c r="A7" s="5">
        <v>4502129410</v>
      </c>
      <c r="B7" s="5" t="s">
        <v>21</v>
      </c>
      <c r="C7" s="5" t="s">
        <v>22</v>
      </c>
      <c r="D7" s="5" t="s">
        <v>23</v>
      </c>
      <c r="E7" s="5">
        <v>4502129410</v>
      </c>
      <c r="F7" s="6" t="str">
        <f>VLOOKUP(E7,[1]תקנות!$B$1:$D$71,2,0)</f>
        <v>41-30-01-12</v>
      </c>
      <c r="G7" s="6" t="str">
        <f>VLOOKUP(E7,[1]תקנות!$B$1:$D$71,3,0)</f>
        <v>השתתפות במנהל רכב</v>
      </c>
      <c r="H7" s="7" t="s">
        <v>36</v>
      </c>
      <c r="I7" s="8">
        <v>44580</v>
      </c>
      <c r="J7" s="8">
        <v>44926</v>
      </c>
      <c r="K7" s="5">
        <v>10000193</v>
      </c>
      <c r="L7" s="7" t="s">
        <v>37</v>
      </c>
      <c r="M7" s="7" t="s">
        <v>31</v>
      </c>
      <c r="N7" s="9">
        <v>1825005</v>
      </c>
      <c r="O7" s="7" t="s">
        <v>26</v>
      </c>
      <c r="P7" s="9">
        <v>609359.13</v>
      </c>
      <c r="Q7" s="5">
        <v>85</v>
      </c>
      <c r="R7" t="s">
        <v>27</v>
      </c>
      <c r="S7" s="7" t="s">
        <v>31</v>
      </c>
      <c r="T7" s="7" t="s">
        <v>28</v>
      </c>
    </row>
    <row r="8" spans="1:20" x14ac:dyDescent="0.2">
      <c r="A8" s="5">
        <v>4502130965</v>
      </c>
      <c r="B8" s="5" t="s">
        <v>21</v>
      </c>
      <c r="C8" s="5" t="s">
        <v>22</v>
      </c>
      <c r="D8" s="5" t="s">
        <v>23</v>
      </c>
      <c r="E8" s="5">
        <v>4502130965</v>
      </c>
      <c r="F8" s="6" t="str">
        <f>VLOOKUP(E8,[1]תקנות!$B$1:$D$71,2,0)</f>
        <v>73-30-01-03</v>
      </c>
      <c r="G8" s="6" t="str">
        <f>VLOOKUP(E8,[1]תקנות!$B$1:$D$71,3,0)</f>
        <v>איכות מים- ניטור</v>
      </c>
      <c r="H8" s="7" t="s">
        <v>38</v>
      </c>
      <c r="I8" s="8">
        <v>44584</v>
      </c>
      <c r="J8" s="8">
        <v>44735</v>
      </c>
      <c r="K8" s="5">
        <v>10000127</v>
      </c>
      <c r="L8" s="7" t="s">
        <v>39</v>
      </c>
      <c r="M8" s="7" t="s">
        <v>31</v>
      </c>
      <c r="N8" s="9">
        <v>1360</v>
      </c>
      <c r="O8" s="7" t="s">
        <v>26</v>
      </c>
      <c r="P8" s="10">
        <v>0</v>
      </c>
      <c r="Q8" s="5">
        <v>23</v>
      </c>
      <c r="R8" t="s">
        <v>27</v>
      </c>
      <c r="S8" s="5">
        <v>57</v>
      </c>
      <c r="T8" s="7" t="s">
        <v>40</v>
      </c>
    </row>
    <row r="9" spans="1:20" x14ac:dyDescent="0.2">
      <c r="A9" s="5">
        <v>4502131451</v>
      </c>
      <c r="B9" s="5" t="s">
        <v>21</v>
      </c>
      <c r="C9" s="5" t="s">
        <v>22</v>
      </c>
      <c r="D9" s="5" t="s">
        <v>23</v>
      </c>
      <c r="E9" s="5">
        <v>4502131451</v>
      </c>
      <c r="F9" s="6" t="str">
        <f>VLOOKUP(E9,[1]תקנות!$B$1:$D$71,2,0)</f>
        <v>73-30-01-03</v>
      </c>
      <c r="G9" s="6" t="str">
        <f>VLOOKUP(E9,[1]תקנות!$B$1:$D$71,3,0)</f>
        <v>איכות מים- ניטור</v>
      </c>
      <c r="H9" s="7" t="s">
        <v>41</v>
      </c>
      <c r="I9" s="8">
        <v>44585</v>
      </c>
      <c r="J9" s="8">
        <v>44620</v>
      </c>
      <c r="K9" s="5">
        <v>40010820</v>
      </c>
      <c r="L9" s="7" t="s">
        <v>42</v>
      </c>
      <c r="M9" s="5">
        <v>512262536</v>
      </c>
      <c r="N9" s="9">
        <v>198315.01</v>
      </c>
      <c r="O9" s="7" t="s">
        <v>26</v>
      </c>
      <c r="P9" s="10">
        <v>0</v>
      </c>
      <c r="Q9" s="5">
        <v>84</v>
      </c>
      <c r="R9" t="s">
        <v>27</v>
      </c>
      <c r="S9" s="7" t="s">
        <v>31</v>
      </c>
      <c r="T9" s="7" t="s">
        <v>40</v>
      </c>
    </row>
    <row r="10" spans="1:20" x14ac:dyDescent="0.2">
      <c r="A10" s="5">
        <v>4502131531</v>
      </c>
      <c r="B10" s="5" t="s">
        <v>21</v>
      </c>
      <c r="C10" s="5" t="s">
        <v>22</v>
      </c>
      <c r="D10" s="5" t="s">
        <v>23</v>
      </c>
      <c r="E10" s="5">
        <v>4502131531</v>
      </c>
      <c r="F10" s="6" t="str">
        <f>VLOOKUP(E10,[1]תקנות!$B$1:$D$71,2,0)</f>
        <v>73-30-01-03</v>
      </c>
      <c r="G10" s="6" t="str">
        <f>VLOOKUP(E10,[1]תקנות!$B$1:$D$71,3,0)</f>
        <v>איכות מים- ניטור</v>
      </c>
      <c r="H10" s="7" t="s">
        <v>43</v>
      </c>
      <c r="I10" s="8">
        <v>44585</v>
      </c>
      <c r="J10" s="8">
        <v>44742</v>
      </c>
      <c r="K10" s="5">
        <v>40010820</v>
      </c>
      <c r="L10" s="7" t="s">
        <v>42</v>
      </c>
      <c r="M10" s="5">
        <v>512262536</v>
      </c>
      <c r="N10" s="9">
        <v>329004</v>
      </c>
      <c r="O10" s="7" t="s">
        <v>26</v>
      </c>
      <c r="P10" s="10">
        <v>0</v>
      </c>
      <c r="Q10" s="5">
        <v>23</v>
      </c>
      <c r="R10" t="s">
        <v>27</v>
      </c>
      <c r="S10" s="5">
        <v>88</v>
      </c>
      <c r="T10" s="7" t="s">
        <v>40</v>
      </c>
    </row>
    <row r="11" spans="1:20" x14ac:dyDescent="0.2">
      <c r="A11" s="5">
        <v>4502133600</v>
      </c>
      <c r="B11" s="5" t="s">
        <v>21</v>
      </c>
      <c r="C11" s="5" t="s">
        <v>22</v>
      </c>
      <c r="D11" s="5" t="s">
        <v>23</v>
      </c>
      <c r="E11" s="5">
        <v>4502133600</v>
      </c>
      <c r="F11" s="6" t="str">
        <f>VLOOKUP(E11,[1]תקנות!$B$1:$D$71,2,0)</f>
        <v>41-30-01-13</v>
      </c>
      <c r="G11" s="6" t="str">
        <f>VLOOKUP(E11,[1]תקנות!$B$1:$D$71,3,0)</f>
        <v>השתתפות במנהל דיור</v>
      </c>
      <c r="H11" s="7" t="s">
        <v>44</v>
      </c>
      <c r="I11" s="8">
        <v>44587</v>
      </c>
      <c r="J11" s="8">
        <v>44926</v>
      </c>
      <c r="K11" s="5">
        <v>10000192</v>
      </c>
      <c r="L11" s="7" t="s">
        <v>45</v>
      </c>
      <c r="M11" s="7" t="s">
        <v>31</v>
      </c>
      <c r="N11" s="9">
        <v>3072004</v>
      </c>
      <c r="O11" s="7" t="s">
        <v>26</v>
      </c>
      <c r="P11" s="9">
        <v>110209.35</v>
      </c>
      <c r="Q11" s="5">
        <v>85</v>
      </c>
      <c r="R11" t="s">
        <v>27</v>
      </c>
      <c r="S11" s="7" t="s">
        <v>31</v>
      </c>
      <c r="T11" s="7" t="s">
        <v>28</v>
      </c>
    </row>
    <row r="12" spans="1:20" x14ac:dyDescent="0.2">
      <c r="A12" s="5">
        <v>4502133622</v>
      </c>
      <c r="B12" s="5" t="s">
        <v>21</v>
      </c>
      <c r="C12" s="5" t="s">
        <v>22</v>
      </c>
      <c r="D12" s="5" t="s">
        <v>23</v>
      </c>
      <c r="E12" s="5">
        <v>4502133622</v>
      </c>
      <c r="F12" s="6" t="str">
        <f>VLOOKUP(E12,[1]תקנות!$B$1:$D$71,2,0)</f>
        <v>41-30-01-11</v>
      </c>
      <c r="G12" s="6" t="str">
        <f>VLOOKUP(E12,[1]תקנות!$B$1:$D$71,3,0)</f>
        <v>דמי שימוש ממשלתיים</v>
      </c>
      <c r="H12" s="7" t="s">
        <v>46</v>
      </c>
      <c r="I12" s="8">
        <v>44587</v>
      </c>
      <c r="J12" s="8">
        <v>44926</v>
      </c>
      <c r="K12" s="5">
        <v>10000192</v>
      </c>
      <c r="L12" s="7" t="s">
        <v>45</v>
      </c>
      <c r="M12" s="7" t="s">
        <v>31</v>
      </c>
      <c r="N12" s="9">
        <v>1513450</v>
      </c>
      <c r="O12" s="7" t="s">
        <v>26</v>
      </c>
      <c r="P12" s="9">
        <v>402940.92</v>
      </c>
      <c r="Q12" s="5">
        <v>85</v>
      </c>
      <c r="R12" t="s">
        <v>27</v>
      </c>
      <c r="S12" s="7" t="s">
        <v>31</v>
      </c>
      <c r="T12" s="7" t="s">
        <v>28</v>
      </c>
    </row>
    <row r="13" spans="1:20" x14ac:dyDescent="0.2">
      <c r="A13" s="5">
        <v>4502134282</v>
      </c>
      <c r="B13" s="5" t="s">
        <v>21</v>
      </c>
      <c r="C13" s="5" t="s">
        <v>22</v>
      </c>
      <c r="D13" s="5" t="s">
        <v>23</v>
      </c>
      <c r="E13" s="5">
        <v>4502134282</v>
      </c>
      <c r="F13" s="6" t="str">
        <f>VLOOKUP(E13,[1]תקנות!$B$1:$D$71,2,0)</f>
        <v>41-30-01-20</v>
      </c>
      <c r="G13" s="6" t="str">
        <f>VLOOKUP(E13,[1]תקנות!$B$1:$D$71,3,0)</f>
        <v>הדרכה ורווחה</v>
      </c>
      <c r="H13" s="7" t="s">
        <v>47</v>
      </c>
      <c r="I13" s="8">
        <v>44591</v>
      </c>
      <c r="J13" s="8">
        <v>44620</v>
      </c>
      <c r="K13" s="5">
        <v>42205668</v>
      </c>
      <c r="L13" s="7" t="s">
        <v>48</v>
      </c>
      <c r="M13" s="5">
        <v>33137795</v>
      </c>
      <c r="N13" s="9">
        <v>2925</v>
      </c>
      <c r="O13" s="7" t="s">
        <v>26</v>
      </c>
      <c r="P13" s="9">
        <v>2925</v>
      </c>
      <c r="Q13" s="5">
        <v>23</v>
      </c>
      <c r="R13" t="s">
        <v>27</v>
      </c>
      <c r="S13" s="5">
        <v>57</v>
      </c>
      <c r="T13" s="7" t="s">
        <v>49</v>
      </c>
    </row>
    <row r="14" spans="1:20" x14ac:dyDescent="0.2">
      <c r="A14" s="5">
        <v>4502134342</v>
      </c>
      <c r="B14" s="5" t="s">
        <v>21</v>
      </c>
      <c r="C14" s="5" t="s">
        <v>22</v>
      </c>
      <c r="D14" s="5" t="s">
        <v>23</v>
      </c>
      <c r="E14" s="5">
        <v>4502134342</v>
      </c>
      <c r="F14" s="6" t="str">
        <f>VLOOKUP(E14,[1]תקנות!$B$1:$D$71,2,0)</f>
        <v>41-30-01-20</v>
      </c>
      <c r="G14" s="6" t="str">
        <f>VLOOKUP(E14,[1]תקנות!$B$1:$D$71,3,0)</f>
        <v>הדרכה ורווחה</v>
      </c>
      <c r="H14" s="7" t="s">
        <v>50</v>
      </c>
      <c r="I14" s="8">
        <v>44591</v>
      </c>
      <c r="J14" s="8">
        <v>44606</v>
      </c>
      <c r="K14" s="5">
        <v>42364399</v>
      </c>
      <c r="L14" s="7" t="s">
        <v>51</v>
      </c>
      <c r="M14" s="5">
        <v>558469599</v>
      </c>
      <c r="N14" s="9">
        <v>3159</v>
      </c>
      <c r="O14" s="7" t="s">
        <v>26</v>
      </c>
      <c r="P14" s="9">
        <v>2100</v>
      </c>
      <c r="Q14" s="5">
        <v>23</v>
      </c>
      <c r="R14" t="s">
        <v>27</v>
      </c>
      <c r="S14" s="5">
        <v>57</v>
      </c>
      <c r="T14" s="7" t="s">
        <v>49</v>
      </c>
    </row>
    <row r="15" spans="1:20" x14ac:dyDescent="0.2">
      <c r="A15" s="5">
        <v>4502135572</v>
      </c>
      <c r="B15" s="5" t="s">
        <v>21</v>
      </c>
      <c r="C15" s="5" t="s">
        <v>22</v>
      </c>
      <c r="D15" s="5" t="s">
        <v>23</v>
      </c>
      <c r="E15" s="5">
        <v>4502135572</v>
      </c>
      <c r="F15" s="6" t="str">
        <f>VLOOKUP(E15,[1]תקנות!$B$1:$D$71,2,0)</f>
        <v>41-30-01-20</v>
      </c>
      <c r="G15" s="6" t="str">
        <f>VLOOKUP(E15,[1]תקנות!$B$1:$D$71,3,0)</f>
        <v>הדרכה ורווחה</v>
      </c>
      <c r="H15" s="7" t="s">
        <v>52</v>
      </c>
      <c r="I15" s="8">
        <v>44592</v>
      </c>
      <c r="J15" s="8">
        <v>44643</v>
      </c>
      <c r="K15" s="5">
        <v>10000461</v>
      </c>
      <c r="L15" s="7" t="s">
        <v>53</v>
      </c>
      <c r="M15" s="7" t="s">
        <v>31</v>
      </c>
      <c r="N15" s="9">
        <v>2400</v>
      </c>
      <c r="O15" s="7" t="s">
        <v>26</v>
      </c>
      <c r="P15" s="10">
        <v>0</v>
      </c>
      <c r="Q15" s="5">
        <v>85</v>
      </c>
      <c r="R15" t="s">
        <v>27</v>
      </c>
      <c r="S15" s="7" t="s">
        <v>31</v>
      </c>
      <c r="T15" s="7" t="s">
        <v>49</v>
      </c>
    </row>
    <row r="16" spans="1:20" x14ac:dyDescent="0.2">
      <c r="A16" s="5">
        <v>4502135582</v>
      </c>
      <c r="B16" s="5" t="s">
        <v>21</v>
      </c>
      <c r="C16" s="5" t="s">
        <v>22</v>
      </c>
      <c r="D16" s="5" t="s">
        <v>23</v>
      </c>
      <c r="E16" s="5">
        <v>4502135582</v>
      </c>
      <c r="F16" s="6" t="str">
        <f>VLOOKUP(E16,[1]תקנות!$B$1:$D$71,2,0)</f>
        <v>41-30-01-20</v>
      </c>
      <c r="G16" s="6" t="str">
        <f>VLOOKUP(E16,[1]תקנות!$B$1:$D$71,3,0)</f>
        <v>הדרכה ורווחה</v>
      </c>
      <c r="H16" s="7" t="s">
        <v>54</v>
      </c>
      <c r="I16" s="8">
        <v>44592</v>
      </c>
      <c r="J16" s="8">
        <v>44957</v>
      </c>
      <c r="K16" s="5">
        <v>40288804</v>
      </c>
      <c r="L16" s="7" t="s">
        <v>55</v>
      </c>
      <c r="M16" s="5">
        <v>513887547</v>
      </c>
      <c r="N16" s="9">
        <v>21000</v>
      </c>
      <c r="O16" s="7" t="s">
        <v>26</v>
      </c>
      <c r="P16" s="10">
        <v>0</v>
      </c>
      <c r="Q16" s="5">
        <v>23</v>
      </c>
      <c r="R16" t="s">
        <v>27</v>
      </c>
      <c r="S16" s="5">
        <v>57</v>
      </c>
      <c r="T16" s="7" t="s">
        <v>49</v>
      </c>
    </row>
    <row r="17" spans="1:20" x14ac:dyDescent="0.2">
      <c r="A17" s="5">
        <v>4502135776</v>
      </c>
      <c r="B17" s="5" t="s">
        <v>21</v>
      </c>
      <c r="C17" s="5" t="s">
        <v>22</v>
      </c>
      <c r="D17" s="5" t="s">
        <v>23</v>
      </c>
      <c r="E17" s="5">
        <v>4502135776</v>
      </c>
      <c r="F17" s="6" t="str">
        <f>VLOOKUP(E17,[1]תקנות!$B$1:$D$71,2,0)</f>
        <v>41-30-01-20</v>
      </c>
      <c r="G17" s="6" t="str">
        <f>VLOOKUP(E17,[1]תקנות!$B$1:$D$71,3,0)</f>
        <v>הדרכה ורווחה</v>
      </c>
      <c r="H17" s="7" t="s">
        <v>56</v>
      </c>
      <c r="I17" s="8">
        <v>44593</v>
      </c>
      <c r="J17" s="8">
        <v>44620</v>
      </c>
      <c r="K17" s="5">
        <v>41401628</v>
      </c>
      <c r="L17" s="7" t="s">
        <v>57</v>
      </c>
      <c r="M17" s="5">
        <v>514480276</v>
      </c>
      <c r="N17" s="9">
        <v>11041.06</v>
      </c>
      <c r="O17" s="7" t="s">
        <v>26</v>
      </c>
      <c r="P17" s="9">
        <v>9936.9500000000007</v>
      </c>
      <c r="Q17" s="5">
        <v>23</v>
      </c>
      <c r="R17" t="s">
        <v>27</v>
      </c>
      <c r="S17" s="5">
        <v>57</v>
      </c>
      <c r="T17" s="7" t="s">
        <v>49</v>
      </c>
    </row>
    <row r="18" spans="1:20" x14ac:dyDescent="0.2">
      <c r="A18" s="5">
        <v>4502136906</v>
      </c>
      <c r="B18" s="5" t="s">
        <v>21</v>
      </c>
      <c r="C18" s="5" t="s">
        <v>22</v>
      </c>
      <c r="D18" s="5" t="s">
        <v>23</v>
      </c>
      <c r="E18" s="5">
        <v>4502136906</v>
      </c>
      <c r="F18" s="6" t="str">
        <f>VLOOKUP(E18,[1]תקנות!$B$1:$D$71,2,0)</f>
        <v>41-30-01-20</v>
      </c>
      <c r="G18" s="6" t="str">
        <f>VLOOKUP(E18,[1]תקנות!$B$1:$D$71,3,0)</f>
        <v>הדרכה ורווחה</v>
      </c>
      <c r="H18" s="7" t="s">
        <v>58</v>
      </c>
      <c r="I18" s="8">
        <v>44594</v>
      </c>
      <c r="J18" s="8">
        <v>44767</v>
      </c>
      <c r="K18" s="5">
        <v>10000461</v>
      </c>
      <c r="L18" s="7" t="s">
        <v>53</v>
      </c>
      <c r="M18" s="7" t="s">
        <v>31</v>
      </c>
      <c r="N18" s="9">
        <v>5600</v>
      </c>
      <c r="O18" s="7" t="s">
        <v>26</v>
      </c>
      <c r="P18" s="10">
        <v>0</v>
      </c>
      <c r="Q18" s="5">
        <v>85</v>
      </c>
      <c r="R18" t="s">
        <v>27</v>
      </c>
      <c r="S18" s="7" t="s">
        <v>31</v>
      </c>
      <c r="T18" s="7" t="s">
        <v>49</v>
      </c>
    </row>
    <row r="19" spans="1:20" x14ac:dyDescent="0.2">
      <c r="A19" s="5">
        <v>4502136939</v>
      </c>
      <c r="B19" s="5" t="s">
        <v>21</v>
      </c>
      <c r="C19" s="5" t="s">
        <v>22</v>
      </c>
      <c r="D19" s="5" t="s">
        <v>23</v>
      </c>
      <c r="E19" s="5">
        <v>4502136939</v>
      </c>
      <c r="F19" s="6" t="str">
        <f>VLOOKUP(E19,[1]תקנות!$B$1:$D$71,2,0)</f>
        <v>41-30-01-20</v>
      </c>
      <c r="G19" s="6" t="str">
        <f>VLOOKUP(E19,[1]תקנות!$B$1:$D$71,3,0)</f>
        <v>הדרכה ורווחה</v>
      </c>
      <c r="H19" s="7" t="s">
        <v>59</v>
      </c>
      <c r="I19" s="8">
        <v>44594</v>
      </c>
      <c r="J19" s="8">
        <v>44644</v>
      </c>
      <c r="K19" s="5">
        <v>10000024</v>
      </c>
      <c r="L19" s="7" t="s">
        <v>60</v>
      </c>
      <c r="M19" s="7" t="s">
        <v>31</v>
      </c>
      <c r="N19" s="9">
        <v>2400</v>
      </c>
      <c r="O19" s="7" t="s">
        <v>26</v>
      </c>
      <c r="P19" s="10">
        <v>0</v>
      </c>
      <c r="Q19" s="5">
        <v>85</v>
      </c>
      <c r="R19" t="s">
        <v>27</v>
      </c>
      <c r="S19" s="7" t="s">
        <v>31</v>
      </c>
      <c r="T19" s="7" t="s">
        <v>49</v>
      </c>
    </row>
    <row r="20" spans="1:20" x14ac:dyDescent="0.2">
      <c r="A20" s="5">
        <v>4502137534</v>
      </c>
      <c r="B20" s="5" t="s">
        <v>21</v>
      </c>
      <c r="C20" s="5" t="s">
        <v>22</v>
      </c>
      <c r="D20" s="5" t="s">
        <v>23</v>
      </c>
      <c r="E20" s="5">
        <v>4502137534</v>
      </c>
      <c r="F20" s="6" t="str">
        <f>VLOOKUP(E20,[1]תקנות!$B$1:$D$71,2,0)</f>
        <v>73-30-01-05</v>
      </c>
      <c r="G20" s="6" t="str">
        <f>VLOOKUP(E20,[1]תקנות!$B$1:$D$71,3,0)</f>
        <v>פיתוח ותחזוקת מערכות</v>
      </c>
      <c r="H20" s="7" t="s">
        <v>61</v>
      </c>
      <c r="I20" s="8">
        <v>44595</v>
      </c>
      <c r="J20" s="8">
        <v>45093</v>
      </c>
      <c r="K20" s="5">
        <v>40001247</v>
      </c>
      <c r="L20" s="7" t="s">
        <v>62</v>
      </c>
      <c r="M20" s="5">
        <v>511401002</v>
      </c>
      <c r="N20" s="9">
        <v>2464.6</v>
      </c>
      <c r="O20" s="7" t="s">
        <v>26</v>
      </c>
      <c r="P20" s="10">
        <v>0</v>
      </c>
      <c r="Q20" s="5">
        <v>7</v>
      </c>
      <c r="R20" t="s">
        <v>27</v>
      </c>
      <c r="S20" s="7" t="s">
        <v>31</v>
      </c>
      <c r="T20" s="7" t="s">
        <v>63</v>
      </c>
    </row>
    <row r="21" spans="1:20" x14ac:dyDescent="0.2">
      <c r="A21" s="5">
        <v>4502138418</v>
      </c>
      <c r="B21" s="5" t="s">
        <v>21</v>
      </c>
      <c r="C21" s="5" t="s">
        <v>22</v>
      </c>
      <c r="D21" s="5" t="s">
        <v>23</v>
      </c>
      <c r="E21" s="5">
        <v>4502138418</v>
      </c>
      <c r="F21" s="6" t="str">
        <f>VLOOKUP(E21,[1]תקנות!$B$1:$D$71,2,0)</f>
        <v>73-30-01-03</v>
      </c>
      <c r="G21" s="6" t="str">
        <f>VLOOKUP(E21,[1]תקנות!$B$1:$D$71,3,0)</f>
        <v>איכות מים- ניטור</v>
      </c>
      <c r="H21" s="7" t="s">
        <v>64</v>
      </c>
      <c r="I21" s="8">
        <v>44599</v>
      </c>
      <c r="J21" s="8">
        <v>44985</v>
      </c>
      <c r="K21" s="5">
        <v>40009984</v>
      </c>
      <c r="L21" s="7" t="s">
        <v>65</v>
      </c>
      <c r="M21" s="5">
        <v>1521350</v>
      </c>
      <c r="N21" s="9">
        <v>9874.7999999999993</v>
      </c>
      <c r="O21" s="7" t="s">
        <v>26</v>
      </c>
      <c r="P21" s="10">
        <v>0</v>
      </c>
      <c r="Q21" s="5">
        <v>76</v>
      </c>
      <c r="R21" t="s">
        <v>27</v>
      </c>
      <c r="S21" s="7" t="s">
        <v>31</v>
      </c>
      <c r="T21" s="7" t="s">
        <v>32</v>
      </c>
    </row>
    <row r="22" spans="1:20" x14ac:dyDescent="0.2">
      <c r="A22" s="5">
        <v>4502138437</v>
      </c>
      <c r="B22" s="5" t="s">
        <v>21</v>
      </c>
      <c r="C22" s="5" t="s">
        <v>22</v>
      </c>
      <c r="D22" s="5" t="s">
        <v>23</v>
      </c>
      <c r="E22" s="5">
        <v>4502138437</v>
      </c>
      <c r="F22" s="6" t="str">
        <f>VLOOKUP(E22,[1]תקנות!$B$1:$D$71,2,0)</f>
        <v>73-30-01-03</v>
      </c>
      <c r="G22" s="6" t="str">
        <f>VLOOKUP(E22,[1]תקנות!$B$1:$D$71,3,0)</f>
        <v>איכות מים- ניטור</v>
      </c>
      <c r="H22" s="7" t="s">
        <v>64</v>
      </c>
      <c r="I22" s="8">
        <v>44599</v>
      </c>
      <c r="J22" s="8">
        <v>44985</v>
      </c>
      <c r="K22" s="5">
        <v>40020003</v>
      </c>
      <c r="L22" s="7" t="s">
        <v>66</v>
      </c>
      <c r="M22" s="7" t="s">
        <v>31</v>
      </c>
      <c r="N22" s="9">
        <v>8798.4</v>
      </c>
      <c r="O22" s="7" t="s">
        <v>26</v>
      </c>
      <c r="P22" s="10">
        <v>0</v>
      </c>
      <c r="Q22" s="5">
        <v>76</v>
      </c>
      <c r="R22" t="s">
        <v>27</v>
      </c>
      <c r="S22" s="7" t="s">
        <v>31</v>
      </c>
      <c r="T22" s="7" t="s">
        <v>32</v>
      </c>
    </row>
    <row r="23" spans="1:20" x14ac:dyDescent="0.2">
      <c r="A23" s="5">
        <v>4502138442</v>
      </c>
      <c r="B23" s="5" t="s">
        <v>21</v>
      </c>
      <c r="C23" s="5" t="s">
        <v>22</v>
      </c>
      <c r="D23" s="5" t="s">
        <v>23</v>
      </c>
      <c r="E23" s="5">
        <v>4502138442</v>
      </c>
      <c r="F23" s="6" t="str">
        <f>VLOOKUP(E23,[1]תקנות!$B$1:$D$71,2,0)</f>
        <v>73-30-01-03</v>
      </c>
      <c r="G23" s="6" t="str">
        <f>VLOOKUP(E23,[1]תקנות!$B$1:$D$71,3,0)</f>
        <v>איכות מים- ניטור</v>
      </c>
      <c r="H23" s="7" t="s">
        <v>64</v>
      </c>
      <c r="I23" s="8">
        <v>44599</v>
      </c>
      <c r="J23" s="8">
        <v>44985</v>
      </c>
      <c r="K23" s="5">
        <v>42240606</v>
      </c>
      <c r="L23" s="7" t="s">
        <v>67</v>
      </c>
      <c r="M23" s="5">
        <v>54898911</v>
      </c>
      <c r="N23" s="9">
        <v>8798.4</v>
      </c>
      <c r="O23" s="7" t="s">
        <v>26</v>
      </c>
      <c r="P23" s="10">
        <v>0</v>
      </c>
      <c r="Q23" s="5">
        <v>76</v>
      </c>
      <c r="R23" t="s">
        <v>27</v>
      </c>
      <c r="S23" s="7" t="s">
        <v>31</v>
      </c>
      <c r="T23" s="7" t="s">
        <v>32</v>
      </c>
    </row>
    <row r="24" spans="1:20" x14ac:dyDescent="0.2">
      <c r="A24" s="5">
        <v>4502140977</v>
      </c>
      <c r="B24" s="5" t="s">
        <v>21</v>
      </c>
      <c r="C24" s="5" t="s">
        <v>22</v>
      </c>
      <c r="D24" s="5" t="s">
        <v>23</v>
      </c>
      <c r="E24" s="5">
        <v>4502140977</v>
      </c>
      <c r="F24" s="6" t="str">
        <f>VLOOKUP(E24,[1]תקנות!$B$1:$D$71,2,0)</f>
        <v>41-30-01-13</v>
      </c>
      <c r="G24" s="6" t="str">
        <f>VLOOKUP(E24,[1]תקנות!$B$1:$D$71,3,0)</f>
        <v>השתתפות במנהל דיור</v>
      </c>
      <c r="H24" s="7" t="s">
        <v>68</v>
      </c>
      <c r="I24" s="8">
        <v>44602</v>
      </c>
      <c r="J24" s="8">
        <v>44926</v>
      </c>
      <c r="K24" s="5">
        <v>10000192</v>
      </c>
      <c r="L24" s="7" t="s">
        <v>45</v>
      </c>
      <c r="M24" s="7" t="s">
        <v>31</v>
      </c>
      <c r="N24" s="9">
        <v>164623</v>
      </c>
      <c r="O24" s="7" t="s">
        <v>26</v>
      </c>
      <c r="P24" s="9">
        <v>13718.58</v>
      </c>
      <c r="Q24" s="5">
        <v>85</v>
      </c>
      <c r="R24" t="s">
        <v>27</v>
      </c>
      <c r="S24" s="7" t="s">
        <v>31</v>
      </c>
      <c r="T24" s="7" t="s">
        <v>28</v>
      </c>
    </row>
    <row r="25" spans="1:20" x14ac:dyDescent="0.2">
      <c r="A25" s="5">
        <v>4502141831</v>
      </c>
      <c r="B25" s="5" t="s">
        <v>21</v>
      </c>
      <c r="C25" s="5" t="s">
        <v>22</v>
      </c>
      <c r="D25" s="5" t="s">
        <v>23</v>
      </c>
      <c r="E25" s="5">
        <v>4502141831</v>
      </c>
      <c r="F25" s="6" t="str">
        <f>VLOOKUP(E25,[1]תקנות!$B$1:$D$71,2,0)</f>
        <v>41-30-01-20</v>
      </c>
      <c r="G25" s="6" t="str">
        <f>VLOOKUP(E25,[1]תקנות!$B$1:$D$71,3,0)</f>
        <v>הדרכה ורווחה</v>
      </c>
      <c r="H25" s="7" t="s">
        <v>69</v>
      </c>
      <c r="I25" s="8">
        <v>44606</v>
      </c>
      <c r="J25" s="8">
        <v>44642</v>
      </c>
      <c r="K25" s="5">
        <v>40005280</v>
      </c>
      <c r="L25" s="7" t="s">
        <v>70</v>
      </c>
      <c r="M25" s="7" t="s">
        <v>31</v>
      </c>
      <c r="N25" s="9">
        <v>9842</v>
      </c>
      <c r="O25" s="7" t="s">
        <v>26</v>
      </c>
      <c r="P25" s="10">
        <v>0</v>
      </c>
      <c r="Q25" s="5">
        <v>23</v>
      </c>
      <c r="R25" t="s">
        <v>27</v>
      </c>
      <c r="S25" s="5">
        <v>57</v>
      </c>
      <c r="T25" s="7" t="s">
        <v>49</v>
      </c>
    </row>
    <row r="26" spans="1:20" x14ac:dyDescent="0.2">
      <c r="A26" s="5">
        <v>4502142036</v>
      </c>
      <c r="B26" s="5" t="s">
        <v>21</v>
      </c>
      <c r="C26" s="5" t="s">
        <v>22</v>
      </c>
      <c r="D26" s="5" t="s">
        <v>23</v>
      </c>
      <c r="E26" s="5">
        <v>4502142036</v>
      </c>
      <c r="F26" s="6" t="str">
        <f>VLOOKUP(E26,[1]תקנות!$B$1:$D$71,2,0)</f>
        <v>41-30-01-20</v>
      </c>
      <c r="G26" s="6" t="str">
        <f>VLOOKUP(E26,[1]תקנות!$B$1:$D$71,3,0)</f>
        <v>הדרכה ורווחה</v>
      </c>
      <c r="H26" s="7" t="s">
        <v>71</v>
      </c>
      <c r="I26" s="8">
        <v>44606</v>
      </c>
      <c r="J26" s="8">
        <v>44592</v>
      </c>
      <c r="K26" s="5">
        <v>42351720</v>
      </c>
      <c r="L26" s="7" t="s">
        <v>72</v>
      </c>
      <c r="M26" s="7" t="s">
        <v>31</v>
      </c>
      <c r="N26" s="10">
        <v>538.20000000000005</v>
      </c>
      <c r="O26" s="7" t="s">
        <v>26</v>
      </c>
      <c r="P26" s="10">
        <v>0</v>
      </c>
      <c r="Q26" s="5">
        <v>76</v>
      </c>
      <c r="R26" t="s">
        <v>27</v>
      </c>
      <c r="S26" s="7" t="s">
        <v>31</v>
      </c>
      <c r="T26" s="7" t="s">
        <v>49</v>
      </c>
    </row>
    <row r="27" spans="1:20" x14ac:dyDescent="0.2">
      <c r="A27" s="5">
        <v>4502142044</v>
      </c>
      <c r="B27" s="5" t="s">
        <v>21</v>
      </c>
      <c r="C27" s="5" t="s">
        <v>22</v>
      </c>
      <c r="D27" s="5" t="s">
        <v>23</v>
      </c>
      <c r="E27" s="5">
        <v>4502142044</v>
      </c>
      <c r="F27" s="6" t="str">
        <f>VLOOKUP(E27,[1]תקנות!$B$1:$D$71,2,0)</f>
        <v>41-30-01-20</v>
      </c>
      <c r="G27" s="6" t="str">
        <f>VLOOKUP(E27,[1]תקנות!$B$1:$D$71,3,0)</f>
        <v>הדרכה ורווחה</v>
      </c>
      <c r="H27" s="7" t="s">
        <v>73</v>
      </c>
      <c r="I27" s="8">
        <v>44606</v>
      </c>
      <c r="J27" s="8">
        <v>44620</v>
      </c>
      <c r="K27" s="5">
        <v>42112669</v>
      </c>
      <c r="L27" s="7" t="s">
        <v>74</v>
      </c>
      <c r="M27" s="7" t="s">
        <v>31</v>
      </c>
      <c r="N27" s="10">
        <v>538.20000000000005</v>
      </c>
      <c r="O27" s="7" t="s">
        <v>26</v>
      </c>
      <c r="P27" s="10">
        <v>538.20000000000005</v>
      </c>
      <c r="Q27" s="5">
        <v>76</v>
      </c>
      <c r="R27" t="s">
        <v>27</v>
      </c>
      <c r="S27" s="7" t="s">
        <v>31</v>
      </c>
      <c r="T27" s="7" t="s">
        <v>49</v>
      </c>
    </row>
    <row r="28" spans="1:20" x14ac:dyDescent="0.2">
      <c r="A28" s="5">
        <v>4502142068</v>
      </c>
      <c r="B28" s="5" t="s">
        <v>21</v>
      </c>
      <c r="C28" s="5" t="s">
        <v>22</v>
      </c>
      <c r="D28" s="5" t="s">
        <v>23</v>
      </c>
      <c r="E28" s="5">
        <v>4502142068</v>
      </c>
      <c r="F28" s="6" t="str">
        <f>VLOOKUP(E28,[1]תקנות!$B$1:$D$71,2,0)</f>
        <v>41-30-01-20</v>
      </c>
      <c r="G28" s="6" t="str">
        <f>VLOOKUP(E28,[1]תקנות!$B$1:$D$71,3,0)</f>
        <v>הדרכה ורווחה</v>
      </c>
      <c r="H28" s="7" t="s">
        <v>75</v>
      </c>
      <c r="I28" s="8">
        <v>44606</v>
      </c>
      <c r="J28" s="8">
        <v>44681</v>
      </c>
      <c r="K28" s="5">
        <v>40930768</v>
      </c>
      <c r="L28" s="7" t="s">
        <v>76</v>
      </c>
      <c r="M28" s="5">
        <v>57815474</v>
      </c>
      <c r="N28" s="9">
        <v>2500</v>
      </c>
      <c r="O28" s="7" t="s">
        <v>26</v>
      </c>
      <c r="P28" s="10">
        <v>0</v>
      </c>
      <c r="Q28" s="5">
        <v>23</v>
      </c>
      <c r="R28" t="s">
        <v>27</v>
      </c>
      <c r="S28" s="5">
        <v>57</v>
      </c>
      <c r="T28" s="7" t="s">
        <v>49</v>
      </c>
    </row>
    <row r="29" spans="1:20" x14ac:dyDescent="0.2">
      <c r="A29" s="5">
        <v>4502142082</v>
      </c>
      <c r="B29" s="5" t="s">
        <v>21</v>
      </c>
      <c r="C29" s="5" t="s">
        <v>22</v>
      </c>
      <c r="D29" s="5" t="s">
        <v>23</v>
      </c>
      <c r="E29" s="5">
        <v>4502142082</v>
      </c>
      <c r="F29" s="6" t="str">
        <f>VLOOKUP(E29,[1]תקנות!$B$1:$D$71,2,0)</f>
        <v>41-30-01-20</v>
      </c>
      <c r="G29" s="6" t="str">
        <f>VLOOKUP(E29,[1]תקנות!$B$1:$D$71,3,0)</f>
        <v>הדרכה ורווחה</v>
      </c>
      <c r="H29" s="7" t="s">
        <v>77</v>
      </c>
      <c r="I29" s="8">
        <v>44606</v>
      </c>
      <c r="J29" s="8">
        <v>110390</v>
      </c>
      <c r="K29" s="5">
        <v>10000461</v>
      </c>
      <c r="L29" s="7" t="s">
        <v>53</v>
      </c>
      <c r="M29" s="7" t="s">
        <v>31</v>
      </c>
      <c r="N29" s="9">
        <v>1660</v>
      </c>
      <c r="O29" s="7" t="s">
        <v>26</v>
      </c>
      <c r="P29" s="10">
        <v>0</v>
      </c>
      <c r="Q29" s="5">
        <v>85</v>
      </c>
      <c r="R29" t="s">
        <v>27</v>
      </c>
      <c r="S29" s="7" t="s">
        <v>31</v>
      </c>
      <c r="T29" s="7" t="s">
        <v>49</v>
      </c>
    </row>
    <row r="30" spans="1:20" x14ac:dyDescent="0.2">
      <c r="A30" s="5">
        <v>4502142092</v>
      </c>
      <c r="B30" s="5" t="s">
        <v>21</v>
      </c>
      <c r="C30" s="5" t="s">
        <v>22</v>
      </c>
      <c r="D30" s="5" t="s">
        <v>23</v>
      </c>
      <c r="E30" s="5">
        <v>4502142092</v>
      </c>
      <c r="F30" s="6" t="str">
        <f>VLOOKUP(E30,[1]תקנות!$B$1:$D$71,2,0)</f>
        <v>41-30-01-20</v>
      </c>
      <c r="G30" s="6" t="str">
        <f>VLOOKUP(E30,[1]תקנות!$B$1:$D$71,3,0)</f>
        <v>הדרכה ורווחה</v>
      </c>
      <c r="H30" s="7" t="s">
        <v>78</v>
      </c>
      <c r="I30" s="8">
        <v>44606</v>
      </c>
      <c r="J30" s="8">
        <v>44926</v>
      </c>
      <c r="K30" s="5">
        <v>40293009</v>
      </c>
      <c r="L30" s="7" t="s">
        <v>79</v>
      </c>
      <c r="M30" s="7" t="s">
        <v>31</v>
      </c>
      <c r="N30" s="9">
        <v>50000</v>
      </c>
      <c r="O30" s="7" t="s">
        <v>26</v>
      </c>
      <c r="P30" s="10">
        <v>0</v>
      </c>
      <c r="Q30" s="5">
        <v>23</v>
      </c>
      <c r="R30" t="s">
        <v>27</v>
      </c>
      <c r="S30" s="5">
        <v>57</v>
      </c>
      <c r="T30" s="7" t="s">
        <v>49</v>
      </c>
    </row>
    <row r="31" spans="1:20" x14ac:dyDescent="0.2">
      <c r="A31" s="5">
        <v>4502142678</v>
      </c>
      <c r="B31" s="5" t="s">
        <v>21</v>
      </c>
      <c r="C31" s="5" t="s">
        <v>22</v>
      </c>
      <c r="D31" s="5" t="s">
        <v>23</v>
      </c>
      <c r="E31" s="5">
        <v>4502142678</v>
      </c>
      <c r="F31" s="6" t="str">
        <f>VLOOKUP(E31,[1]תקנות!$B$1:$D$71,2,0)</f>
        <v>73-30-01-03</v>
      </c>
      <c r="G31" s="6" t="str">
        <f>VLOOKUP(E31,[1]תקנות!$B$1:$D$71,3,0)</f>
        <v>איכות מים- ניטור</v>
      </c>
      <c r="H31" s="7" t="s">
        <v>80</v>
      </c>
      <c r="I31" s="8">
        <v>44607</v>
      </c>
      <c r="J31" s="8">
        <v>44681</v>
      </c>
      <c r="K31" s="5">
        <v>40009639</v>
      </c>
      <c r="L31" s="7" t="s">
        <v>81</v>
      </c>
      <c r="M31" s="5">
        <v>513442442</v>
      </c>
      <c r="N31" s="9">
        <v>5000</v>
      </c>
      <c r="O31" s="7" t="s">
        <v>26</v>
      </c>
      <c r="P31" s="9">
        <v>5000</v>
      </c>
      <c r="Q31" s="5">
        <v>23</v>
      </c>
      <c r="R31" t="s">
        <v>27</v>
      </c>
      <c r="S31" s="5">
        <v>57</v>
      </c>
      <c r="T31" s="7" t="s">
        <v>40</v>
      </c>
    </row>
    <row r="32" spans="1:20" x14ac:dyDescent="0.2">
      <c r="A32" s="5">
        <v>4502142872</v>
      </c>
      <c r="B32" s="5" t="s">
        <v>21</v>
      </c>
      <c r="C32" s="5" t="s">
        <v>22</v>
      </c>
      <c r="D32" s="5" t="s">
        <v>23</v>
      </c>
      <c r="E32" s="5">
        <v>4502142872</v>
      </c>
      <c r="F32" s="6" t="str">
        <f>VLOOKUP(E32,[1]תקנות!$B$1:$D$71,2,0)</f>
        <v>41-30-01-20</v>
      </c>
      <c r="G32" s="6" t="str">
        <f>VLOOKUP(E32,[1]תקנות!$B$1:$D$71,3,0)</f>
        <v>הדרכה ורווחה</v>
      </c>
      <c r="H32" s="7" t="s">
        <v>82</v>
      </c>
      <c r="I32" s="8">
        <v>44607</v>
      </c>
      <c r="J32" s="8">
        <v>44926</v>
      </c>
      <c r="K32" s="5">
        <v>40288804</v>
      </c>
      <c r="L32" s="7" t="s">
        <v>55</v>
      </c>
      <c r="M32" s="5">
        <v>513887547</v>
      </c>
      <c r="N32" s="9">
        <v>3276</v>
      </c>
      <c r="O32" s="7" t="s">
        <v>26</v>
      </c>
      <c r="P32" s="10">
        <v>0</v>
      </c>
      <c r="Q32" s="5">
        <v>23</v>
      </c>
      <c r="R32" t="s">
        <v>27</v>
      </c>
      <c r="S32" s="5">
        <v>57</v>
      </c>
      <c r="T32" s="7" t="s">
        <v>49</v>
      </c>
    </row>
    <row r="33" spans="1:20" x14ac:dyDescent="0.2">
      <c r="A33" s="5">
        <v>4502142889</v>
      </c>
      <c r="B33" s="5" t="s">
        <v>21</v>
      </c>
      <c r="C33" s="5" t="s">
        <v>22</v>
      </c>
      <c r="D33" s="5" t="s">
        <v>23</v>
      </c>
      <c r="E33" s="5">
        <v>4502142889</v>
      </c>
      <c r="F33" s="6" t="str">
        <f>VLOOKUP(E33,[1]תקנות!$B$1:$D$71,2,0)</f>
        <v>41-30-01-19</v>
      </c>
      <c r="G33" s="6" t="str">
        <f>VLOOKUP(E33,[1]תקנות!$B$1:$D$71,3,0)</f>
        <v>פעולות מנהל וארגון</v>
      </c>
      <c r="H33" s="7" t="s">
        <v>83</v>
      </c>
      <c r="I33" s="8">
        <v>44607</v>
      </c>
      <c r="J33" s="8">
        <v>44742</v>
      </c>
      <c r="K33" s="5">
        <v>41101636</v>
      </c>
      <c r="L33" s="7" t="s">
        <v>84</v>
      </c>
      <c r="M33" s="5">
        <v>514858810</v>
      </c>
      <c r="N33" s="9">
        <v>9598.68</v>
      </c>
      <c r="O33" s="7" t="s">
        <v>26</v>
      </c>
      <c r="P33" s="9">
        <v>9598.7000000000007</v>
      </c>
      <c r="Q33" s="5">
        <v>23</v>
      </c>
      <c r="R33" t="s">
        <v>27</v>
      </c>
      <c r="S33" s="5">
        <v>57</v>
      </c>
      <c r="T33" s="7" t="s">
        <v>85</v>
      </c>
    </row>
    <row r="34" spans="1:20" x14ac:dyDescent="0.2">
      <c r="A34" s="5">
        <v>4502143310</v>
      </c>
      <c r="B34" s="5" t="s">
        <v>21</v>
      </c>
      <c r="C34" s="5" t="s">
        <v>22</v>
      </c>
      <c r="D34" s="5" t="s">
        <v>23</v>
      </c>
      <c r="E34" s="5">
        <v>4502143310</v>
      </c>
      <c r="F34" s="6" t="str">
        <f>VLOOKUP(E34,[1]תקנות!$B$1:$D$71,2,0)</f>
        <v>41-30-01-26</v>
      </c>
      <c r="G34" s="6" t="str">
        <f>VLOOKUP(E34,[1]תקנות!$B$1:$D$71,3,0)</f>
        <v>היערכות משק המים לשע</v>
      </c>
      <c r="H34" s="7" t="s">
        <v>86</v>
      </c>
      <c r="I34" s="8">
        <v>44608</v>
      </c>
      <c r="J34" s="8">
        <v>44651</v>
      </c>
      <c r="K34" s="5">
        <v>41455447</v>
      </c>
      <c r="L34" s="7" t="s">
        <v>87</v>
      </c>
      <c r="M34" s="7" t="s">
        <v>31</v>
      </c>
      <c r="N34" s="9">
        <v>1590.43</v>
      </c>
      <c r="O34" s="7" t="s">
        <v>26</v>
      </c>
      <c r="P34" s="9">
        <v>1590.43</v>
      </c>
      <c r="Q34" s="5">
        <v>23</v>
      </c>
      <c r="R34" t="s">
        <v>27</v>
      </c>
      <c r="S34" s="5">
        <v>57</v>
      </c>
      <c r="T34" s="7" t="s">
        <v>88</v>
      </c>
    </row>
    <row r="35" spans="1:20" x14ac:dyDescent="0.2">
      <c r="A35" s="5">
        <v>4502148039</v>
      </c>
      <c r="B35" s="5" t="s">
        <v>21</v>
      </c>
      <c r="C35" s="5" t="s">
        <v>22</v>
      </c>
      <c r="D35" s="5" t="s">
        <v>23</v>
      </c>
      <c r="E35" s="5">
        <v>4502148039</v>
      </c>
      <c r="F35" s="6" t="str">
        <f>VLOOKUP(E35,[1]תקנות!$B$1:$D$71,2,0)</f>
        <v>41-30-01-10</v>
      </c>
      <c r="G35" s="6" t="str">
        <f>VLOOKUP(E35,[1]תקנות!$B$1:$D$71,3,0)</f>
        <v>הוצאות תפעול</v>
      </c>
      <c r="H35" s="7" t="s">
        <v>89</v>
      </c>
      <c r="I35" s="8">
        <v>44619</v>
      </c>
      <c r="J35" s="8">
        <v>44926</v>
      </c>
      <c r="K35" s="5">
        <v>20000134</v>
      </c>
      <c r="L35" s="7" t="s">
        <v>90</v>
      </c>
      <c r="M35" s="5">
        <v>500223078</v>
      </c>
      <c r="N35" s="9">
        <v>1314.94</v>
      </c>
      <c r="O35" s="7" t="s">
        <v>26</v>
      </c>
      <c r="P35" s="10">
        <v>487.24</v>
      </c>
      <c r="Q35" s="5">
        <v>90</v>
      </c>
      <c r="R35" t="s">
        <v>27</v>
      </c>
      <c r="S35" s="7" t="s">
        <v>31</v>
      </c>
      <c r="T35" s="7" t="s">
        <v>28</v>
      </c>
    </row>
    <row r="36" spans="1:20" x14ac:dyDescent="0.2">
      <c r="A36" s="5">
        <v>4502148548</v>
      </c>
      <c r="B36" s="5" t="s">
        <v>21</v>
      </c>
      <c r="C36" s="5" t="s">
        <v>22</v>
      </c>
      <c r="D36" s="5" t="s">
        <v>23</v>
      </c>
      <c r="E36" s="5">
        <v>4502148548</v>
      </c>
      <c r="F36" s="6" t="str">
        <f>VLOOKUP(E36,[1]תקנות!$B$1:$D$71,2,0)</f>
        <v>73-30-01-03</v>
      </c>
      <c r="G36" s="6" t="str">
        <f>VLOOKUP(E36,[1]תקנות!$B$1:$D$71,3,0)</f>
        <v>איכות מים- ניטור</v>
      </c>
      <c r="H36" s="7" t="s">
        <v>91</v>
      </c>
      <c r="I36" s="8">
        <v>44620</v>
      </c>
      <c r="J36" s="8">
        <v>45372</v>
      </c>
      <c r="K36" s="5">
        <v>40004140</v>
      </c>
      <c r="L36" s="7" t="s">
        <v>92</v>
      </c>
      <c r="M36" s="7" t="s">
        <v>31</v>
      </c>
      <c r="N36" s="9">
        <v>43400</v>
      </c>
      <c r="O36" s="7" t="s">
        <v>26</v>
      </c>
      <c r="P36" s="9">
        <v>8400</v>
      </c>
      <c r="Q36" s="5">
        <v>23</v>
      </c>
      <c r="R36" t="s">
        <v>27</v>
      </c>
      <c r="S36" s="5">
        <v>11</v>
      </c>
      <c r="T36" s="7" t="s">
        <v>93</v>
      </c>
    </row>
    <row r="37" spans="1:20" x14ac:dyDescent="0.2">
      <c r="A37" s="5">
        <v>4502148785</v>
      </c>
      <c r="B37" s="5" t="s">
        <v>21</v>
      </c>
      <c r="C37" s="5" t="s">
        <v>22</v>
      </c>
      <c r="D37" s="5" t="s">
        <v>23</v>
      </c>
      <c r="E37" s="5">
        <v>4502148785</v>
      </c>
      <c r="F37" s="6" t="str">
        <f>VLOOKUP(E37,[1]תקנות!$B$1:$D$71,2,0)</f>
        <v>41-30-01-20</v>
      </c>
      <c r="G37" s="6" t="str">
        <f>VLOOKUP(E37,[1]תקנות!$B$1:$D$71,3,0)</f>
        <v>הדרכה ורווחה</v>
      </c>
      <c r="H37" s="7" t="s">
        <v>94</v>
      </c>
      <c r="I37" s="8">
        <v>44620</v>
      </c>
      <c r="J37" s="8">
        <v>44681</v>
      </c>
      <c r="K37" s="5">
        <v>40003393</v>
      </c>
      <c r="L37" s="7" t="s">
        <v>95</v>
      </c>
      <c r="M37" s="5">
        <v>520031030</v>
      </c>
      <c r="N37" s="9">
        <v>5333</v>
      </c>
      <c r="O37" s="7" t="s">
        <v>26</v>
      </c>
      <c r="P37" s="10">
        <v>0</v>
      </c>
      <c r="Q37" s="5">
        <v>85</v>
      </c>
      <c r="R37" t="s">
        <v>27</v>
      </c>
      <c r="S37" s="7" t="s">
        <v>31</v>
      </c>
      <c r="T37" s="7" t="s">
        <v>49</v>
      </c>
    </row>
    <row r="38" spans="1:20" x14ac:dyDescent="0.2">
      <c r="A38" s="5">
        <v>4502150062</v>
      </c>
      <c r="B38" s="5" t="s">
        <v>21</v>
      </c>
      <c r="C38" s="5" t="s">
        <v>22</v>
      </c>
      <c r="D38" s="5" t="s">
        <v>23</v>
      </c>
      <c r="E38" s="5">
        <v>4502150062</v>
      </c>
      <c r="F38" s="6" t="str">
        <f>VLOOKUP(E38,[1]תקנות!$B$1:$D$71,2,0)</f>
        <v>41-30-01-10</v>
      </c>
      <c r="G38" s="6" t="str">
        <f>VLOOKUP(E38,[1]תקנות!$B$1:$D$71,3,0)</f>
        <v>הוצאות תפעול</v>
      </c>
      <c r="H38" s="7" t="s">
        <v>96</v>
      </c>
      <c r="I38" s="8">
        <v>44622</v>
      </c>
      <c r="J38" s="8">
        <v>44985</v>
      </c>
      <c r="K38" s="5">
        <v>40931516</v>
      </c>
      <c r="L38" s="7" t="s">
        <v>97</v>
      </c>
      <c r="M38" s="5">
        <v>511765596</v>
      </c>
      <c r="N38" s="9">
        <v>10389.6</v>
      </c>
      <c r="O38" s="7" t="s">
        <v>26</v>
      </c>
      <c r="P38" s="10">
        <v>0</v>
      </c>
      <c r="Q38" s="5">
        <v>7</v>
      </c>
      <c r="R38" t="s">
        <v>27</v>
      </c>
      <c r="S38" s="7" t="s">
        <v>31</v>
      </c>
      <c r="T38" s="7" t="s">
        <v>28</v>
      </c>
    </row>
    <row r="39" spans="1:20" x14ac:dyDescent="0.2">
      <c r="A39" s="5">
        <v>4502151063</v>
      </c>
      <c r="B39" s="5" t="s">
        <v>21</v>
      </c>
      <c r="C39" s="5" t="s">
        <v>22</v>
      </c>
      <c r="D39" s="5" t="s">
        <v>23</v>
      </c>
      <c r="E39" s="5">
        <v>4502151063</v>
      </c>
      <c r="F39" s="6" t="str">
        <f>VLOOKUP(E39,[1]תקנות!$B$1:$D$71,2,0)</f>
        <v>73-30-01-05</v>
      </c>
      <c r="G39" s="6" t="str">
        <f>VLOOKUP(E39,[1]תקנות!$B$1:$D$71,3,0)</f>
        <v>פיתוח ותחזוקת מערכות</v>
      </c>
      <c r="H39" s="7" t="s">
        <v>98</v>
      </c>
      <c r="I39" s="8">
        <v>44626</v>
      </c>
      <c r="J39" s="8">
        <v>44992</v>
      </c>
      <c r="K39" s="5">
        <v>40001210</v>
      </c>
      <c r="L39" s="7" t="s">
        <v>99</v>
      </c>
      <c r="M39" s="5">
        <v>511204026</v>
      </c>
      <c r="N39" s="9">
        <v>4329</v>
      </c>
      <c r="O39" s="7" t="s">
        <v>26</v>
      </c>
      <c r="P39" s="10">
        <v>0</v>
      </c>
      <c r="Q39" s="5">
        <v>23</v>
      </c>
      <c r="R39" t="s">
        <v>27</v>
      </c>
      <c r="S39" s="5">
        <v>57</v>
      </c>
      <c r="T39" s="7" t="s">
        <v>63</v>
      </c>
    </row>
    <row r="40" spans="1:20" x14ac:dyDescent="0.2">
      <c r="A40" s="5">
        <v>4502151185</v>
      </c>
      <c r="B40" s="5" t="s">
        <v>21</v>
      </c>
      <c r="C40" s="5" t="s">
        <v>22</v>
      </c>
      <c r="D40" s="5" t="s">
        <v>23</v>
      </c>
      <c r="E40" s="5">
        <v>4502151185</v>
      </c>
      <c r="F40" s="6" t="str">
        <f>VLOOKUP(E40,[1]תקנות!$B$1:$D$71,2,0)</f>
        <v>41-30-01-20</v>
      </c>
      <c r="G40" s="6" t="str">
        <f>VLOOKUP(E40,[1]תקנות!$B$1:$D$71,3,0)</f>
        <v>הדרכה ורווחה</v>
      </c>
      <c r="H40" s="7" t="s">
        <v>100</v>
      </c>
      <c r="I40" s="8">
        <v>44626</v>
      </c>
      <c r="J40" s="8">
        <v>44651</v>
      </c>
      <c r="K40" s="5">
        <v>42081847</v>
      </c>
      <c r="L40" s="7" t="s">
        <v>101</v>
      </c>
      <c r="M40" s="5">
        <v>515275717</v>
      </c>
      <c r="N40" s="9">
        <v>1567.8</v>
      </c>
      <c r="O40" s="7" t="s">
        <v>26</v>
      </c>
      <c r="P40" s="10">
        <v>0</v>
      </c>
      <c r="Q40" s="5">
        <v>23</v>
      </c>
      <c r="R40" t="s">
        <v>27</v>
      </c>
      <c r="S40" s="5">
        <v>57</v>
      </c>
      <c r="T40" s="7" t="s">
        <v>49</v>
      </c>
    </row>
    <row r="41" spans="1:20" x14ac:dyDescent="0.2">
      <c r="A41" s="5">
        <v>4502151198</v>
      </c>
      <c r="B41" s="5" t="s">
        <v>21</v>
      </c>
      <c r="C41" s="5" t="s">
        <v>22</v>
      </c>
      <c r="D41" s="5" t="s">
        <v>23</v>
      </c>
      <c r="E41" s="5">
        <v>4502151198</v>
      </c>
      <c r="F41" s="6" t="str">
        <f>VLOOKUP(E41,[1]תקנות!$B$1:$D$71,2,0)</f>
        <v>41-30-01-20</v>
      </c>
      <c r="G41" s="6" t="str">
        <f>VLOOKUP(E41,[1]תקנות!$B$1:$D$71,3,0)</f>
        <v>הדרכה ורווחה</v>
      </c>
      <c r="H41" s="7" t="s">
        <v>100</v>
      </c>
      <c r="I41" s="8">
        <v>44626</v>
      </c>
      <c r="J41" s="8">
        <v>44651</v>
      </c>
      <c r="K41" s="5">
        <v>42077979</v>
      </c>
      <c r="L41" s="7" t="s">
        <v>102</v>
      </c>
      <c r="M41" s="5">
        <v>515208775</v>
      </c>
      <c r="N41" s="9">
        <v>2831.99</v>
      </c>
      <c r="O41" s="7" t="s">
        <v>26</v>
      </c>
      <c r="P41" s="10">
        <v>0</v>
      </c>
      <c r="Q41" s="5">
        <v>23</v>
      </c>
      <c r="R41" t="s">
        <v>27</v>
      </c>
      <c r="S41" s="5">
        <v>57</v>
      </c>
      <c r="T41" s="7" t="s">
        <v>49</v>
      </c>
    </row>
    <row r="42" spans="1:20" x14ac:dyDescent="0.2">
      <c r="A42" s="5">
        <v>4502151292</v>
      </c>
      <c r="B42" s="5" t="s">
        <v>21</v>
      </c>
      <c r="C42" s="5" t="s">
        <v>22</v>
      </c>
      <c r="D42" s="5" t="s">
        <v>23</v>
      </c>
      <c r="E42" s="5">
        <v>4502151292</v>
      </c>
      <c r="F42" s="6" t="str">
        <f>VLOOKUP(E42,[1]תקנות!$B$1:$D$71,2,0)</f>
        <v>41-30-01-20</v>
      </c>
      <c r="G42" s="6" t="str">
        <f>VLOOKUP(E42,[1]תקנות!$B$1:$D$71,3,0)</f>
        <v>הדרכה ורווחה</v>
      </c>
      <c r="H42" s="7" t="s">
        <v>103</v>
      </c>
      <c r="I42" s="8">
        <v>44626</v>
      </c>
      <c r="J42" s="8">
        <v>44651</v>
      </c>
      <c r="K42" s="5">
        <v>41480834</v>
      </c>
      <c r="L42" s="7" t="s">
        <v>104</v>
      </c>
      <c r="M42" s="5">
        <v>515533925</v>
      </c>
      <c r="N42" s="9">
        <v>5000.58</v>
      </c>
      <c r="O42" s="7" t="s">
        <v>26</v>
      </c>
      <c r="P42" s="9">
        <v>5000.58</v>
      </c>
      <c r="Q42" s="5">
        <v>23</v>
      </c>
      <c r="R42" t="s">
        <v>27</v>
      </c>
      <c r="S42" s="5">
        <v>57</v>
      </c>
      <c r="T42" s="7" t="s">
        <v>49</v>
      </c>
    </row>
    <row r="43" spans="1:20" x14ac:dyDescent="0.2">
      <c r="A43" s="5">
        <v>4502151385</v>
      </c>
      <c r="B43" s="5" t="s">
        <v>21</v>
      </c>
      <c r="C43" s="5" t="s">
        <v>22</v>
      </c>
      <c r="D43" s="5" t="s">
        <v>23</v>
      </c>
      <c r="E43" s="5">
        <v>4502151385</v>
      </c>
      <c r="F43" s="6" t="str">
        <f>VLOOKUP(E43,[1]תקנות!$B$1:$D$71,2,0)</f>
        <v>41-30-01-10</v>
      </c>
      <c r="G43" s="6" t="str">
        <f>VLOOKUP(E43,[1]תקנות!$B$1:$D$71,3,0)</f>
        <v>הוצאות תפעול</v>
      </c>
      <c r="H43" s="7" t="s">
        <v>105</v>
      </c>
      <c r="I43" s="8">
        <v>44626</v>
      </c>
      <c r="J43" s="8">
        <v>44651</v>
      </c>
      <c r="K43" s="5">
        <v>10000035</v>
      </c>
      <c r="L43" s="7" t="s">
        <v>106</v>
      </c>
      <c r="M43" s="7" t="s">
        <v>31</v>
      </c>
      <c r="N43" s="9">
        <v>5472</v>
      </c>
      <c r="O43" s="7" t="s">
        <v>26</v>
      </c>
      <c r="P43" s="9">
        <v>5472</v>
      </c>
      <c r="Q43" s="5">
        <v>85</v>
      </c>
      <c r="R43" t="s">
        <v>27</v>
      </c>
      <c r="S43" s="7" t="s">
        <v>31</v>
      </c>
      <c r="T43" s="7" t="s">
        <v>107</v>
      </c>
    </row>
    <row r="44" spans="1:20" x14ac:dyDescent="0.2">
      <c r="A44" s="5">
        <v>4502151805</v>
      </c>
      <c r="B44" s="5" t="s">
        <v>21</v>
      </c>
      <c r="C44" s="5" t="s">
        <v>22</v>
      </c>
      <c r="D44" s="5" t="s">
        <v>23</v>
      </c>
      <c r="E44" s="5">
        <v>4502151805</v>
      </c>
      <c r="F44" s="6" t="str">
        <f>VLOOKUP(E44,[1]תקנות!$B$1:$D$71,2,0)</f>
        <v>41-30-01-19</v>
      </c>
      <c r="G44" s="6" t="str">
        <f>VLOOKUP(E44,[1]תקנות!$B$1:$D$71,3,0)</f>
        <v>פעולות מנהל וארגון</v>
      </c>
      <c r="H44" s="7" t="s">
        <v>108</v>
      </c>
      <c r="I44" s="8">
        <v>44627</v>
      </c>
      <c r="J44" s="8">
        <v>44742</v>
      </c>
      <c r="K44" s="5">
        <v>41101636</v>
      </c>
      <c r="L44" s="7" t="s">
        <v>84</v>
      </c>
      <c r="M44" s="5">
        <v>514858810</v>
      </c>
      <c r="N44" s="9">
        <v>22998.69</v>
      </c>
      <c r="O44" s="7" t="s">
        <v>26</v>
      </c>
      <c r="P44" s="9">
        <v>22998.7</v>
      </c>
      <c r="Q44" s="5">
        <v>23</v>
      </c>
      <c r="R44" t="s">
        <v>27</v>
      </c>
      <c r="S44" s="5">
        <v>57</v>
      </c>
      <c r="T44" s="7" t="s">
        <v>31</v>
      </c>
    </row>
    <row r="45" spans="1:20" x14ac:dyDescent="0.2">
      <c r="A45" s="5">
        <v>4502152169</v>
      </c>
      <c r="B45" s="5" t="s">
        <v>21</v>
      </c>
      <c r="C45" s="5" t="s">
        <v>22</v>
      </c>
      <c r="D45" s="5" t="s">
        <v>23</v>
      </c>
      <c r="E45" s="5">
        <v>4502152169</v>
      </c>
      <c r="F45" s="6" t="str">
        <f>VLOOKUP(E45,[1]תקנות!$B$1:$D$71,2,0)</f>
        <v>41-30-01-19</v>
      </c>
      <c r="G45" s="6" t="str">
        <f>VLOOKUP(E45,[1]תקנות!$B$1:$D$71,3,0)</f>
        <v>פעולות מנהל וארגון</v>
      </c>
      <c r="H45" s="7" t="s">
        <v>109</v>
      </c>
      <c r="I45" s="8">
        <v>44628</v>
      </c>
      <c r="J45" s="8">
        <v>44742</v>
      </c>
      <c r="K45" s="5">
        <v>40968478</v>
      </c>
      <c r="L45" s="7" t="s">
        <v>110</v>
      </c>
      <c r="M45" s="5">
        <v>39339098</v>
      </c>
      <c r="N45" s="9">
        <v>2999.88</v>
      </c>
      <c r="O45" s="7" t="s">
        <v>26</v>
      </c>
      <c r="P45" s="10">
        <v>0</v>
      </c>
      <c r="Q45" s="5">
        <v>23</v>
      </c>
      <c r="R45" t="s">
        <v>27</v>
      </c>
      <c r="S45" s="5">
        <v>57</v>
      </c>
      <c r="T45" s="7" t="s">
        <v>28</v>
      </c>
    </row>
    <row r="46" spans="1:20" x14ac:dyDescent="0.2">
      <c r="A46" s="5">
        <v>4502152207</v>
      </c>
      <c r="B46" s="5" t="s">
        <v>21</v>
      </c>
      <c r="C46" s="5" t="s">
        <v>22</v>
      </c>
      <c r="D46" s="5" t="s">
        <v>23</v>
      </c>
      <c r="E46" s="5">
        <v>4502152207</v>
      </c>
      <c r="F46" s="6" t="str">
        <f>VLOOKUP(E46,[1]תקנות!$B$1:$D$71,2,0)</f>
        <v>41-30-01-20</v>
      </c>
      <c r="G46" s="6" t="str">
        <f>VLOOKUP(E46,[1]תקנות!$B$1:$D$71,3,0)</f>
        <v>הדרכה ורווחה</v>
      </c>
      <c r="H46" s="7" t="s">
        <v>111</v>
      </c>
      <c r="I46" s="8">
        <v>44628</v>
      </c>
      <c r="J46" s="8">
        <v>44651</v>
      </c>
      <c r="K46" s="5">
        <v>40003393</v>
      </c>
      <c r="L46" s="7" t="s">
        <v>95</v>
      </c>
      <c r="M46" s="5">
        <v>520031030</v>
      </c>
      <c r="N46" s="10">
        <v>500</v>
      </c>
      <c r="O46" s="7" t="s">
        <v>26</v>
      </c>
      <c r="P46" s="10">
        <v>0</v>
      </c>
      <c r="Q46" s="5">
        <v>85</v>
      </c>
      <c r="R46" t="s">
        <v>27</v>
      </c>
      <c r="S46" s="7" t="s">
        <v>31</v>
      </c>
      <c r="T46" s="7" t="s">
        <v>49</v>
      </c>
    </row>
    <row r="47" spans="1:20" x14ac:dyDescent="0.2">
      <c r="A47" s="5">
        <v>4502152794</v>
      </c>
      <c r="B47" s="5" t="s">
        <v>21</v>
      </c>
      <c r="C47" s="5" t="s">
        <v>22</v>
      </c>
      <c r="D47" s="5" t="s">
        <v>23</v>
      </c>
      <c r="E47" s="5">
        <v>4502152794</v>
      </c>
      <c r="F47" s="6" t="str">
        <f>VLOOKUP(E47,[1]תקנות!$B$1:$D$71,2,0)</f>
        <v>41-30-01-20</v>
      </c>
      <c r="G47" s="6" t="str">
        <f>VLOOKUP(E47,[1]תקנות!$B$1:$D$71,3,0)</f>
        <v>הדרכה ורווחה</v>
      </c>
      <c r="H47" s="7" t="s">
        <v>112</v>
      </c>
      <c r="I47" s="8">
        <v>44629</v>
      </c>
      <c r="J47" s="8">
        <v>44651</v>
      </c>
      <c r="K47" s="5">
        <v>41449572</v>
      </c>
      <c r="L47" s="7" t="s">
        <v>113</v>
      </c>
      <c r="M47" s="5">
        <v>515284974</v>
      </c>
      <c r="N47" s="9">
        <v>34000.199999999997</v>
      </c>
      <c r="O47" s="7" t="s">
        <v>26</v>
      </c>
      <c r="P47" s="9">
        <v>34000.199999999997</v>
      </c>
      <c r="Q47" s="5">
        <v>23</v>
      </c>
      <c r="R47" t="s">
        <v>27</v>
      </c>
      <c r="S47" s="5">
        <v>57</v>
      </c>
      <c r="T47" s="7" t="s">
        <v>49</v>
      </c>
    </row>
    <row r="48" spans="1:20" x14ac:dyDescent="0.2">
      <c r="A48" s="5">
        <v>4502152818</v>
      </c>
      <c r="B48" s="5" t="s">
        <v>21</v>
      </c>
      <c r="C48" s="5" t="s">
        <v>22</v>
      </c>
      <c r="D48" s="5" t="s">
        <v>23</v>
      </c>
      <c r="E48" s="5">
        <v>4502152818</v>
      </c>
      <c r="F48" s="6" t="str">
        <f>VLOOKUP(E48,[1]תקנות!$B$1:$D$71,2,0)</f>
        <v>41-30-01-20</v>
      </c>
      <c r="G48" s="6" t="str">
        <f>VLOOKUP(E48,[1]תקנות!$B$1:$D$71,3,0)</f>
        <v>הדרכה ורווחה</v>
      </c>
      <c r="H48" s="7" t="s">
        <v>114</v>
      </c>
      <c r="I48" s="8">
        <v>44629</v>
      </c>
      <c r="J48" s="8">
        <v>44650</v>
      </c>
      <c r="K48" s="5">
        <v>40372401</v>
      </c>
      <c r="L48" s="7" t="s">
        <v>115</v>
      </c>
      <c r="M48" s="5">
        <v>513291617</v>
      </c>
      <c r="N48" s="9">
        <v>11700</v>
      </c>
      <c r="O48" s="7" t="s">
        <v>26</v>
      </c>
      <c r="P48" s="10">
        <v>0</v>
      </c>
      <c r="Q48" s="5">
        <v>23</v>
      </c>
      <c r="R48" t="s">
        <v>27</v>
      </c>
      <c r="S48" s="5">
        <v>57</v>
      </c>
      <c r="T48" s="7" t="s">
        <v>49</v>
      </c>
    </row>
    <row r="49" spans="1:20" x14ac:dyDescent="0.2">
      <c r="A49" s="5">
        <v>4502152982</v>
      </c>
      <c r="B49" s="5" t="s">
        <v>21</v>
      </c>
      <c r="C49" s="5" t="s">
        <v>22</v>
      </c>
      <c r="D49" s="5" t="s">
        <v>23</v>
      </c>
      <c r="E49" s="5">
        <v>4502152982</v>
      </c>
      <c r="F49" s="6" t="str">
        <f>VLOOKUP(E49,[1]תקנות!$B$1:$D$71,2,0)</f>
        <v>41-30-01-20</v>
      </c>
      <c r="G49" s="6" t="str">
        <f>VLOOKUP(E49,[1]תקנות!$B$1:$D$71,3,0)</f>
        <v>הדרכה ורווחה</v>
      </c>
      <c r="H49" s="7" t="s">
        <v>116</v>
      </c>
      <c r="I49" s="8">
        <v>44629</v>
      </c>
      <c r="J49" s="8">
        <v>44651</v>
      </c>
      <c r="K49" s="5">
        <v>40934352</v>
      </c>
      <c r="L49" s="7" t="s">
        <v>117</v>
      </c>
      <c r="M49" s="7" t="s">
        <v>31</v>
      </c>
      <c r="N49" s="10">
        <v>380</v>
      </c>
      <c r="O49" s="7" t="s">
        <v>26</v>
      </c>
      <c r="P49" s="10">
        <v>0</v>
      </c>
      <c r="Q49" s="5">
        <v>23</v>
      </c>
      <c r="R49" t="s">
        <v>27</v>
      </c>
      <c r="S49" s="5">
        <v>57</v>
      </c>
      <c r="T49" s="7" t="s">
        <v>49</v>
      </c>
    </row>
    <row r="50" spans="1:20" x14ac:dyDescent="0.2">
      <c r="A50" s="5">
        <v>4502153188</v>
      </c>
      <c r="B50" s="5" t="s">
        <v>21</v>
      </c>
      <c r="C50" s="5" t="s">
        <v>22</v>
      </c>
      <c r="D50" s="5" t="s">
        <v>23</v>
      </c>
      <c r="E50" s="5">
        <v>4502153188</v>
      </c>
      <c r="F50" s="6" t="str">
        <f>VLOOKUP(E50,[1]תקנות!$B$1:$D$71,2,0)</f>
        <v>41-30-01-26</v>
      </c>
      <c r="G50" s="6" t="str">
        <f>VLOOKUP(E50,[1]תקנות!$B$1:$D$71,3,0)</f>
        <v>היערכות משק המים לשע</v>
      </c>
      <c r="H50" s="7" t="s">
        <v>118</v>
      </c>
      <c r="I50" s="8">
        <v>44630</v>
      </c>
      <c r="J50" s="8">
        <v>44682</v>
      </c>
      <c r="K50" s="5">
        <v>41123709</v>
      </c>
      <c r="L50" s="7" t="s">
        <v>119</v>
      </c>
      <c r="M50" s="5">
        <v>511822595</v>
      </c>
      <c r="N50" s="9">
        <v>399454.38</v>
      </c>
      <c r="O50" s="7" t="s">
        <v>26</v>
      </c>
      <c r="P50" s="10">
        <v>0</v>
      </c>
      <c r="Q50" s="5">
        <v>23</v>
      </c>
      <c r="R50" t="s">
        <v>27</v>
      </c>
      <c r="S50" s="5">
        <v>89</v>
      </c>
      <c r="T50" s="7" t="s">
        <v>88</v>
      </c>
    </row>
    <row r="51" spans="1:20" x14ac:dyDescent="0.2">
      <c r="A51" s="5">
        <v>4502153214</v>
      </c>
      <c r="B51" s="5" t="s">
        <v>21</v>
      </c>
      <c r="C51" s="5" t="s">
        <v>22</v>
      </c>
      <c r="D51" s="5" t="s">
        <v>23</v>
      </c>
      <c r="E51" s="5">
        <v>4502153214</v>
      </c>
      <c r="F51" s="6" t="str">
        <f>VLOOKUP(E51,[1]תקנות!$B$1:$D$71,2,0)</f>
        <v>41-30-01-22</v>
      </c>
      <c r="G51" s="6" t="str">
        <f>VLOOKUP(E51,[1]תקנות!$B$1:$D$71,3,0)</f>
        <v>חסכון במים הסברה</v>
      </c>
      <c r="H51" s="7" t="s">
        <v>120</v>
      </c>
      <c r="I51" s="8">
        <v>44630</v>
      </c>
      <c r="J51" s="8">
        <v>44630</v>
      </c>
      <c r="K51" s="5">
        <v>40000003</v>
      </c>
      <c r="L51" s="7" t="s">
        <v>121</v>
      </c>
      <c r="M51" s="5">
        <v>500701636</v>
      </c>
      <c r="N51" s="9">
        <v>1000</v>
      </c>
      <c r="O51" s="7" t="s">
        <v>26</v>
      </c>
      <c r="P51" s="10">
        <v>0</v>
      </c>
      <c r="Q51" s="5">
        <v>23</v>
      </c>
      <c r="R51" t="s">
        <v>27</v>
      </c>
      <c r="S51" s="5">
        <v>57</v>
      </c>
      <c r="T51" s="7" t="s">
        <v>122</v>
      </c>
    </row>
    <row r="52" spans="1:20" x14ac:dyDescent="0.2">
      <c r="A52" s="5">
        <v>4502154025</v>
      </c>
      <c r="B52" s="5" t="s">
        <v>21</v>
      </c>
      <c r="C52" s="5" t="s">
        <v>22</v>
      </c>
      <c r="D52" s="5" t="s">
        <v>23</v>
      </c>
      <c r="E52" s="5">
        <v>4502154025</v>
      </c>
      <c r="F52" s="6" t="str">
        <f>VLOOKUP(E52,[1]תקנות!$B$1:$D$71,2,0)</f>
        <v>41-30-01-20</v>
      </c>
      <c r="G52" s="6" t="str">
        <f>VLOOKUP(E52,[1]תקנות!$B$1:$D$71,3,0)</f>
        <v>הדרכה ורווחה</v>
      </c>
      <c r="H52" s="7" t="s">
        <v>123</v>
      </c>
      <c r="I52" s="8">
        <v>44633</v>
      </c>
      <c r="J52" s="8">
        <v>44651</v>
      </c>
      <c r="K52" s="5">
        <v>41001888</v>
      </c>
      <c r="L52" s="7" t="s">
        <v>124</v>
      </c>
      <c r="M52" s="5">
        <v>33197559</v>
      </c>
      <c r="N52" s="9">
        <v>3276</v>
      </c>
      <c r="O52" s="7" t="s">
        <v>26</v>
      </c>
      <c r="P52" s="10">
        <v>0</v>
      </c>
      <c r="Q52" s="5">
        <v>23</v>
      </c>
      <c r="R52" t="s">
        <v>27</v>
      </c>
      <c r="S52" s="5">
        <v>57</v>
      </c>
      <c r="T52" s="7" t="s">
        <v>49</v>
      </c>
    </row>
    <row r="53" spans="1:20" x14ac:dyDescent="0.2">
      <c r="A53" s="5">
        <v>4502154215</v>
      </c>
      <c r="B53" s="5" t="s">
        <v>21</v>
      </c>
      <c r="C53" s="5" t="s">
        <v>22</v>
      </c>
      <c r="D53" s="5" t="s">
        <v>23</v>
      </c>
      <c r="E53" s="5">
        <v>4502154215</v>
      </c>
      <c r="F53" s="6" t="str">
        <f>VLOOKUP(E53,[1]תקנות!$B$1:$D$71,2,0)</f>
        <v>41-30-01-19</v>
      </c>
      <c r="G53" s="6" t="str">
        <f>VLOOKUP(E53,[1]תקנות!$B$1:$D$71,3,0)</f>
        <v>פעולות מנהל וארגון</v>
      </c>
      <c r="H53" s="7" t="s">
        <v>125</v>
      </c>
      <c r="I53" s="8">
        <v>44633</v>
      </c>
      <c r="J53" s="8">
        <v>45017</v>
      </c>
      <c r="K53" s="5">
        <v>40001601</v>
      </c>
      <c r="L53" s="7" t="s">
        <v>126</v>
      </c>
      <c r="M53" s="5">
        <v>520037631</v>
      </c>
      <c r="N53" s="9">
        <v>6147.99</v>
      </c>
      <c r="O53" s="7" t="s">
        <v>26</v>
      </c>
      <c r="P53" s="10">
        <v>0</v>
      </c>
      <c r="Q53" s="5">
        <v>7</v>
      </c>
      <c r="R53" t="s">
        <v>27</v>
      </c>
      <c r="S53" s="7" t="s">
        <v>31</v>
      </c>
      <c r="T53" s="7" t="s">
        <v>28</v>
      </c>
    </row>
    <row r="54" spans="1:20" x14ac:dyDescent="0.2">
      <c r="A54" s="5">
        <v>4502154559</v>
      </c>
      <c r="B54" s="5" t="s">
        <v>21</v>
      </c>
      <c r="C54" s="5" t="s">
        <v>22</v>
      </c>
      <c r="D54" s="5" t="s">
        <v>23</v>
      </c>
      <c r="E54" s="5">
        <v>4502154559</v>
      </c>
      <c r="F54" s="6" t="str">
        <f>VLOOKUP(E54,[1]תקנות!$B$1:$D$71,2,0)</f>
        <v>41-30-01-19</v>
      </c>
      <c r="G54" s="6" t="str">
        <f>VLOOKUP(E54,[1]תקנות!$B$1:$D$71,3,0)</f>
        <v>פעולות מנהל וארגון</v>
      </c>
      <c r="H54" s="7" t="s">
        <v>127</v>
      </c>
      <c r="I54" s="8">
        <v>44634</v>
      </c>
      <c r="J54" s="8">
        <v>44742</v>
      </c>
      <c r="K54" s="5">
        <v>40007139</v>
      </c>
      <c r="L54" s="7" t="s">
        <v>128</v>
      </c>
      <c r="M54" s="5">
        <v>512477845</v>
      </c>
      <c r="N54" s="10">
        <v>643.5</v>
      </c>
      <c r="O54" s="7" t="s">
        <v>26</v>
      </c>
      <c r="P54" s="10">
        <v>0</v>
      </c>
      <c r="Q54" s="5">
        <v>23</v>
      </c>
      <c r="R54" t="s">
        <v>27</v>
      </c>
      <c r="S54" s="5">
        <v>57</v>
      </c>
      <c r="T54" s="7" t="s">
        <v>28</v>
      </c>
    </row>
    <row r="55" spans="1:20" x14ac:dyDescent="0.2">
      <c r="A55" s="5">
        <v>4502155542</v>
      </c>
      <c r="B55" s="5" t="s">
        <v>21</v>
      </c>
      <c r="C55" s="5" t="s">
        <v>22</v>
      </c>
      <c r="D55" s="5" t="s">
        <v>23</v>
      </c>
      <c r="E55" s="5">
        <v>4502155542</v>
      </c>
      <c r="F55" s="6" t="str">
        <f>VLOOKUP(E55,[1]תקנות!$B$1:$D$71,2,0)</f>
        <v>41-30-01-20</v>
      </c>
      <c r="G55" s="6" t="str">
        <f>VLOOKUP(E55,[1]תקנות!$B$1:$D$71,3,0)</f>
        <v>הדרכה ורווחה</v>
      </c>
      <c r="H55" s="7" t="s">
        <v>129</v>
      </c>
      <c r="I55" s="8">
        <v>44635</v>
      </c>
      <c r="J55" s="8">
        <v>44651</v>
      </c>
      <c r="K55" s="5">
        <v>41503588</v>
      </c>
      <c r="L55" s="7" t="s">
        <v>130</v>
      </c>
      <c r="M55" s="5">
        <v>580154631</v>
      </c>
      <c r="N55" s="9">
        <v>7956</v>
      </c>
      <c r="O55" s="7" t="s">
        <v>26</v>
      </c>
      <c r="P55" s="9">
        <v>7956</v>
      </c>
      <c r="Q55" s="5">
        <v>23</v>
      </c>
      <c r="R55" t="s">
        <v>27</v>
      </c>
      <c r="S55" s="5">
        <v>57</v>
      </c>
      <c r="T55" s="7" t="s">
        <v>49</v>
      </c>
    </row>
    <row r="56" spans="1:20" x14ac:dyDescent="0.2">
      <c r="A56" s="5">
        <v>4502156464</v>
      </c>
      <c r="B56" s="5" t="s">
        <v>21</v>
      </c>
      <c r="C56" s="5" t="s">
        <v>22</v>
      </c>
      <c r="D56" s="5" t="s">
        <v>23</v>
      </c>
      <c r="E56" s="5">
        <v>4502156464</v>
      </c>
      <c r="F56" s="6" t="str">
        <f>VLOOKUP(E56,[1]תקנות!$B$1:$D$71,2,0)</f>
        <v>41-30-01-21</v>
      </c>
      <c r="G56" s="6" t="str">
        <f>VLOOKUP(E56,[1]תקנות!$B$1:$D$71,3,0)</f>
        <v>ייעוץ בקרה וליווי</v>
      </c>
      <c r="H56" s="7" t="s">
        <v>131</v>
      </c>
      <c r="I56" s="8">
        <v>44637</v>
      </c>
      <c r="J56" s="8">
        <v>45016</v>
      </c>
      <c r="K56" s="5">
        <v>40001605</v>
      </c>
      <c r="L56" s="7" t="s">
        <v>132</v>
      </c>
      <c r="M56" s="5">
        <v>520039710</v>
      </c>
      <c r="N56" s="9">
        <v>147349.79999999999</v>
      </c>
      <c r="O56" s="7" t="s">
        <v>26</v>
      </c>
      <c r="P56" s="10">
        <v>0</v>
      </c>
      <c r="Q56" s="5">
        <v>84</v>
      </c>
      <c r="R56" t="s">
        <v>27</v>
      </c>
      <c r="S56" s="7" t="s">
        <v>31</v>
      </c>
      <c r="T56" s="7" t="s">
        <v>133</v>
      </c>
    </row>
    <row r="57" spans="1:20" x14ac:dyDescent="0.2">
      <c r="A57" s="5">
        <v>4502156757</v>
      </c>
      <c r="B57" s="5" t="s">
        <v>21</v>
      </c>
      <c r="C57" s="5" t="s">
        <v>22</v>
      </c>
      <c r="D57" s="5" t="s">
        <v>23</v>
      </c>
      <c r="E57" s="5">
        <v>4502156757</v>
      </c>
      <c r="F57" s="6" t="str">
        <f>VLOOKUP(E57,[1]תקנות!$B$1:$D$71,2,0)</f>
        <v>41-30-01-19</v>
      </c>
      <c r="G57" s="6" t="str">
        <f>VLOOKUP(E57,[1]תקנות!$B$1:$D$71,3,0)</f>
        <v>פעולות מנהל וארגון</v>
      </c>
      <c r="H57" s="7" t="s">
        <v>134</v>
      </c>
      <c r="I57" s="8">
        <v>44640</v>
      </c>
      <c r="J57" s="8">
        <v>44742</v>
      </c>
      <c r="K57" s="5">
        <v>41560080</v>
      </c>
      <c r="L57" s="7" t="s">
        <v>135</v>
      </c>
      <c r="M57" s="5">
        <v>515138329</v>
      </c>
      <c r="N57" s="9">
        <v>48848.03</v>
      </c>
      <c r="O57" s="7" t="s">
        <v>26</v>
      </c>
      <c r="P57" s="9">
        <v>48848</v>
      </c>
      <c r="Q57" s="5">
        <v>23</v>
      </c>
      <c r="R57" t="s">
        <v>27</v>
      </c>
      <c r="S57" s="5">
        <v>57</v>
      </c>
      <c r="T57" s="7" t="s">
        <v>136</v>
      </c>
    </row>
    <row r="58" spans="1:20" x14ac:dyDescent="0.2">
      <c r="A58" s="5">
        <v>4502156826</v>
      </c>
      <c r="B58" s="5" t="s">
        <v>21</v>
      </c>
      <c r="C58" s="5" t="s">
        <v>22</v>
      </c>
      <c r="D58" s="5" t="s">
        <v>23</v>
      </c>
      <c r="E58" s="5">
        <v>4502156826</v>
      </c>
      <c r="F58" s="6" t="str">
        <f>VLOOKUP(E58,[1]תקנות!$B$1:$D$71,2,0)</f>
        <v>41-30-01-19</v>
      </c>
      <c r="G58" s="6" t="str">
        <f>VLOOKUP(E58,[1]תקנות!$B$1:$D$71,3,0)</f>
        <v>פעולות מנהל וארגון</v>
      </c>
      <c r="H58" s="7" t="s">
        <v>137</v>
      </c>
      <c r="I58" s="8">
        <v>44640</v>
      </c>
      <c r="J58" s="8">
        <v>44649</v>
      </c>
      <c r="K58" s="5">
        <v>40001055</v>
      </c>
      <c r="L58" s="7" t="s">
        <v>138</v>
      </c>
      <c r="M58" s="5">
        <v>510234602</v>
      </c>
      <c r="N58" s="10">
        <v>850.36</v>
      </c>
      <c r="O58" s="7" t="s">
        <v>26</v>
      </c>
      <c r="P58" s="10">
        <v>0</v>
      </c>
      <c r="Q58" s="5">
        <v>7</v>
      </c>
      <c r="R58" t="s">
        <v>27</v>
      </c>
      <c r="S58" s="7" t="s">
        <v>31</v>
      </c>
      <c r="T58" s="7" t="s">
        <v>28</v>
      </c>
    </row>
    <row r="59" spans="1:20" x14ac:dyDescent="0.2">
      <c r="A59" s="5">
        <v>4502157062</v>
      </c>
      <c r="B59" s="5" t="s">
        <v>21</v>
      </c>
      <c r="C59" s="5" t="s">
        <v>22</v>
      </c>
      <c r="D59" s="5" t="s">
        <v>23</v>
      </c>
      <c r="E59" s="5">
        <v>4502157062</v>
      </c>
      <c r="F59" s="6" t="str">
        <f>VLOOKUP(E59,[1]תקנות!$B$1:$D$71,2,0)</f>
        <v>41-30-01-10</v>
      </c>
      <c r="G59" s="6" t="str">
        <f>VLOOKUP(E59,[1]תקנות!$B$1:$D$71,3,0)</f>
        <v>הוצאות תפעול</v>
      </c>
      <c r="H59" s="7" t="s">
        <v>139</v>
      </c>
      <c r="I59" s="8">
        <v>44640</v>
      </c>
      <c r="J59" s="8">
        <v>44985</v>
      </c>
      <c r="K59" s="5">
        <v>40931516</v>
      </c>
      <c r="L59" s="7" t="s">
        <v>97</v>
      </c>
      <c r="M59" s="5">
        <v>511765596</v>
      </c>
      <c r="N59" s="9">
        <v>3510</v>
      </c>
      <c r="O59" s="7" t="s">
        <v>26</v>
      </c>
      <c r="P59" s="9">
        <v>3510</v>
      </c>
      <c r="Q59" s="5">
        <v>7</v>
      </c>
      <c r="R59" t="s">
        <v>27</v>
      </c>
      <c r="S59" s="7" t="s">
        <v>31</v>
      </c>
      <c r="T59" s="7" t="s">
        <v>28</v>
      </c>
    </row>
    <row r="60" spans="1:20" x14ac:dyDescent="0.2">
      <c r="A60" s="5">
        <v>4502157099</v>
      </c>
      <c r="B60" s="5" t="s">
        <v>21</v>
      </c>
      <c r="C60" s="5" t="s">
        <v>22</v>
      </c>
      <c r="D60" s="5" t="s">
        <v>23</v>
      </c>
      <c r="E60" s="5">
        <v>4502157099</v>
      </c>
      <c r="F60" s="6" t="str">
        <f>VLOOKUP(E60,[1]תקנות!$B$1:$D$71,2,0)</f>
        <v>41-30-01-19</v>
      </c>
      <c r="G60" s="6" t="str">
        <f>VLOOKUP(E60,[1]תקנות!$B$1:$D$71,3,0)</f>
        <v>פעולות מנהל וארגון</v>
      </c>
      <c r="H60" s="7" t="s">
        <v>140</v>
      </c>
      <c r="I60" s="8">
        <v>44640</v>
      </c>
      <c r="J60" s="8">
        <v>44926</v>
      </c>
      <c r="K60" s="5">
        <v>40427007</v>
      </c>
      <c r="L60" s="7" t="s">
        <v>141</v>
      </c>
      <c r="M60" s="5">
        <v>514062736</v>
      </c>
      <c r="N60" s="9">
        <v>2499.59</v>
      </c>
      <c r="O60" s="7" t="s">
        <v>26</v>
      </c>
      <c r="P60" s="10">
        <v>0</v>
      </c>
      <c r="Q60" s="5">
        <v>23</v>
      </c>
      <c r="R60" t="s">
        <v>27</v>
      </c>
      <c r="S60" s="5">
        <v>57</v>
      </c>
      <c r="T60" s="7" t="s">
        <v>28</v>
      </c>
    </row>
    <row r="61" spans="1:20" x14ac:dyDescent="0.2">
      <c r="A61" s="5">
        <v>4502159743</v>
      </c>
      <c r="B61" s="5" t="s">
        <v>21</v>
      </c>
      <c r="C61" s="5" t="s">
        <v>22</v>
      </c>
      <c r="D61" s="5" t="s">
        <v>23</v>
      </c>
      <c r="E61" s="5">
        <v>4502159743</v>
      </c>
      <c r="F61" s="6" t="str">
        <f>VLOOKUP(E61,[1]תקנות!$B$1:$D$71,2,0)</f>
        <v>41-30-01-20</v>
      </c>
      <c r="G61" s="6" t="str">
        <f>VLOOKUP(E61,[1]תקנות!$B$1:$D$71,3,0)</f>
        <v>הדרכה ורווחה</v>
      </c>
      <c r="H61" s="7" t="s">
        <v>142</v>
      </c>
      <c r="I61" s="8">
        <v>44647</v>
      </c>
      <c r="J61" s="8">
        <v>44651</v>
      </c>
      <c r="K61" s="5">
        <v>41449572</v>
      </c>
      <c r="L61" s="7" t="s">
        <v>113</v>
      </c>
      <c r="M61" s="5">
        <v>515284974</v>
      </c>
      <c r="N61" s="9">
        <v>2691</v>
      </c>
      <c r="O61" s="7" t="s">
        <v>26</v>
      </c>
      <c r="P61" s="9">
        <v>2691</v>
      </c>
      <c r="Q61" s="5">
        <v>23</v>
      </c>
      <c r="R61" t="s">
        <v>27</v>
      </c>
      <c r="S61" s="5">
        <v>57</v>
      </c>
      <c r="T61" s="7" t="s">
        <v>49</v>
      </c>
    </row>
    <row r="62" spans="1:20" x14ac:dyDescent="0.2">
      <c r="A62" s="5">
        <v>4502159846</v>
      </c>
      <c r="B62" s="5" t="s">
        <v>21</v>
      </c>
      <c r="C62" s="5" t="s">
        <v>22</v>
      </c>
      <c r="D62" s="5" t="s">
        <v>23</v>
      </c>
      <c r="E62" s="5">
        <v>4502159846</v>
      </c>
      <c r="F62" s="6" t="str">
        <f>VLOOKUP(E62,[1]תקנות!$B$1:$D$71,2,0)</f>
        <v>41-30-01-20</v>
      </c>
      <c r="G62" s="6" t="str">
        <f>VLOOKUP(E62,[1]תקנות!$B$1:$D$71,3,0)</f>
        <v>הדרכה ורווחה</v>
      </c>
      <c r="H62" s="7" t="s">
        <v>143</v>
      </c>
      <c r="I62" s="8">
        <v>44647</v>
      </c>
      <c r="J62" s="8">
        <v>44741</v>
      </c>
      <c r="K62" s="5">
        <v>40003393</v>
      </c>
      <c r="L62" s="7" t="s">
        <v>95</v>
      </c>
      <c r="M62" s="5">
        <v>520031030</v>
      </c>
      <c r="N62" s="9">
        <v>7668</v>
      </c>
      <c r="O62" s="7" t="s">
        <v>26</v>
      </c>
      <c r="P62" s="10">
        <v>0</v>
      </c>
      <c r="Q62" s="5">
        <v>85</v>
      </c>
      <c r="R62" t="s">
        <v>27</v>
      </c>
      <c r="S62" s="7" t="s">
        <v>31</v>
      </c>
      <c r="T62" s="7" t="s">
        <v>49</v>
      </c>
    </row>
    <row r="63" spans="1:20" x14ac:dyDescent="0.2">
      <c r="A63" s="5">
        <v>4502159855</v>
      </c>
      <c r="B63" s="5" t="s">
        <v>21</v>
      </c>
      <c r="C63" s="5" t="s">
        <v>22</v>
      </c>
      <c r="D63" s="5" t="s">
        <v>23</v>
      </c>
      <c r="E63" s="5">
        <v>4502159855</v>
      </c>
      <c r="F63" s="6" t="str">
        <f>VLOOKUP(E63,[1]תקנות!$B$1:$D$71,2,0)</f>
        <v>41-30-01-20</v>
      </c>
      <c r="G63" s="6" t="str">
        <f>VLOOKUP(E63,[1]תקנות!$B$1:$D$71,3,0)</f>
        <v>הדרכה ורווחה</v>
      </c>
      <c r="H63" s="7" t="s">
        <v>144</v>
      </c>
      <c r="I63" s="8">
        <v>44647</v>
      </c>
      <c r="J63" s="8">
        <v>44728</v>
      </c>
      <c r="K63" s="5">
        <v>40003393</v>
      </c>
      <c r="L63" s="7" t="s">
        <v>95</v>
      </c>
      <c r="M63" s="5">
        <v>520031030</v>
      </c>
      <c r="N63" s="9">
        <v>4000</v>
      </c>
      <c r="O63" s="7" t="s">
        <v>26</v>
      </c>
      <c r="P63" s="10">
        <v>0</v>
      </c>
      <c r="Q63" s="5">
        <v>85</v>
      </c>
      <c r="R63" t="s">
        <v>27</v>
      </c>
      <c r="S63" s="7" t="s">
        <v>31</v>
      </c>
      <c r="T63" s="7" t="s">
        <v>49</v>
      </c>
    </row>
    <row r="64" spans="1:20" x14ac:dyDescent="0.2">
      <c r="A64" s="5">
        <v>4502159886</v>
      </c>
      <c r="B64" s="5" t="s">
        <v>21</v>
      </c>
      <c r="C64" s="5" t="s">
        <v>22</v>
      </c>
      <c r="D64" s="5" t="s">
        <v>23</v>
      </c>
      <c r="E64" s="5">
        <v>4502159886</v>
      </c>
      <c r="F64" s="6" t="str">
        <f>VLOOKUP(E64,[1]תקנות!$B$1:$D$71,2,0)</f>
        <v>41-30-01-20</v>
      </c>
      <c r="G64" s="6" t="str">
        <f>VLOOKUP(E64,[1]תקנות!$B$1:$D$71,3,0)</f>
        <v>הדרכה ורווחה</v>
      </c>
      <c r="H64" s="7" t="s">
        <v>145</v>
      </c>
      <c r="I64" s="8">
        <v>44647</v>
      </c>
      <c r="J64" s="8">
        <v>44644</v>
      </c>
      <c r="K64" s="5">
        <v>10000020</v>
      </c>
      <c r="L64" s="7" t="s">
        <v>146</v>
      </c>
      <c r="M64" s="7" t="s">
        <v>31</v>
      </c>
      <c r="N64" s="9">
        <v>5100</v>
      </c>
      <c r="O64" s="7" t="s">
        <v>26</v>
      </c>
      <c r="P64" s="10">
        <v>0</v>
      </c>
      <c r="Q64" s="5">
        <v>85</v>
      </c>
      <c r="R64" t="s">
        <v>27</v>
      </c>
      <c r="S64" s="7" t="s">
        <v>31</v>
      </c>
      <c r="T64" s="7" t="s">
        <v>49</v>
      </c>
    </row>
    <row r="65" spans="1:20" x14ac:dyDescent="0.2">
      <c r="A65" s="5">
        <v>4502159908</v>
      </c>
      <c r="B65" s="5" t="s">
        <v>21</v>
      </c>
      <c r="C65" s="5" t="s">
        <v>22</v>
      </c>
      <c r="D65" s="5" t="s">
        <v>23</v>
      </c>
      <c r="E65" s="5">
        <v>4502159908</v>
      </c>
      <c r="F65" s="6" t="str">
        <f>VLOOKUP(E65,[1]תקנות!$B$1:$D$71,2,0)</f>
        <v>41-30-01-10</v>
      </c>
      <c r="G65" s="6" t="str">
        <f>VLOOKUP(E65,[1]תקנות!$B$1:$D$71,3,0)</f>
        <v>הוצאות תפעול</v>
      </c>
      <c r="H65" s="7" t="s">
        <v>147</v>
      </c>
      <c r="I65" s="8">
        <v>44647</v>
      </c>
      <c r="J65" s="8">
        <v>44646</v>
      </c>
      <c r="K65" s="5">
        <v>10000035</v>
      </c>
      <c r="L65" s="7" t="s">
        <v>106</v>
      </c>
      <c r="M65" s="7" t="s">
        <v>31</v>
      </c>
      <c r="N65" s="9">
        <v>24780.39</v>
      </c>
      <c r="O65" s="7" t="s">
        <v>26</v>
      </c>
      <c r="P65" s="10">
        <v>0</v>
      </c>
      <c r="Q65" s="5">
        <v>85</v>
      </c>
      <c r="R65" t="s">
        <v>27</v>
      </c>
      <c r="S65" s="7" t="s">
        <v>31</v>
      </c>
      <c r="T65" s="7" t="s">
        <v>107</v>
      </c>
    </row>
    <row r="66" spans="1:20" x14ac:dyDescent="0.2">
      <c r="A66" s="5">
        <v>4502159915</v>
      </c>
      <c r="B66" s="5" t="s">
        <v>21</v>
      </c>
      <c r="C66" s="5" t="s">
        <v>22</v>
      </c>
      <c r="D66" s="5" t="s">
        <v>23</v>
      </c>
      <c r="E66" s="5">
        <v>4502159915</v>
      </c>
      <c r="F66" s="6" t="str">
        <f>VLOOKUP(E66,[1]תקנות!$B$1:$D$71,2,0)</f>
        <v>41-30-01-10</v>
      </c>
      <c r="G66" s="6" t="str">
        <f>VLOOKUP(E66,[1]תקנות!$B$1:$D$71,3,0)</f>
        <v>הוצאות תפעול</v>
      </c>
      <c r="H66" s="7" t="s">
        <v>105</v>
      </c>
      <c r="I66" s="8">
        <v>44647</v>
      </c>
      <c r="J66" s="8">
        <v>44646</v>
      </c>
      <c r="K66" s="5">
        <v>41003244</v>
      </c>
      <c r="L66" s="7" t="s">
        <v>148</v>
      </c>
      <c r="M66" s="7" t="s">
        <v>31</v>
      </c>
      <c r="N66" s="9">
        <v>16372.84</v>
      </c>
      <c r="O66" s="7" t="s">
        <v>26</v>
      </c>
      <c r="P66" s="10">
        <v>0</v>
      </c>
      <c r="Q66" s="5">
        <v>85</v>
      </c>
      <c r="R66" t="s">
        <v>27</v>
      </c>
      <c r="S66" s="7" t="s">
        <v>31</v>
      </c>
      <c r="T66" s="7" t="s">
        <v>107</v>
      </c>
    </row>
    <row r="67" spans="1:20" x14ac:dyDescent="0.2">
      <c r="A67" s="5">
        <v>4502159922</v>
      </c>
      <c r="B67" s="5" t="s">
        <v>21</v>
      </c>
      <c r="C67" s="5" t="s">
        <v>22</v>
      </c>
      <c r="D67" s="5" t="s">
        <v>23</v>
      </c>
      <c r="E67" s="5">
        <v>4502159922</v>
      </c>
      <c r="F67" s="6" t="str">
        <f>VLOOKUP(E67,[1]תקנות!$B$1:$D$71,2,0)</f>
        <v>41-30-01-10</v>
      </c>
      <c r="G67" s="6" t="str">
        <f>VLOOKUP(E67,[1]תקנות!$B$1:$D$71,3,0)</f>
        <v>הוצאות תפעול</v>
      </c>
      <c r="H67" s="7" t="s">
        <v>105</v>
      </c>
      <c r="I67" s="8">
        <v>44647</v>
      </c>
      <c r="J67" s="8">
        <v>44644</v>
      </c>
      <c r="K67" s="5">
        <v>41003244</v>
      </c>
      <c r="L67" s="7" t="s">
        <v>148</v>
      </c>
      <c r="M67" s="7" t="s">
        <v>31</v>
      </c>
      <c r="N67" s="9">
        <v>9217.84</v>
      </c>
      <c r="O67" s="7" t="s">
        <v>26</v>
      </c>
      <c r="P67" s="10">
        <v>0</v>
      </c>
      <c r="Q67" s="5">
        <v>85</v>
      </c>
      <c r="R67" t="s">
        <v>27</v>
      </c>
      <c r="S67" s="7" t="s">
        <v>31</v>
      </c>
      <c r="T67" s="7" t="s">
        <v>107</v>
      </c>
    </row>
    <row r="68" spans="1:20" x14ac:dyDescent="0.2">
      <c r="A68" s="5">
        <v>4502160608</v>
      </c>
      <c r="B68" s="5" t="s">
        <v>21</v>
      </c>
      <c r="C68" s="5" t="s">
        <v>22</v>
      </c>
      <c r="D68" s="5" t="s">
        <v>23</v>
      </c>
      <c r="E68" s="5">
        <v>4502160608</v>
      </c>
      <c r="F68" s="6" t="str">
        <f>VLOOKUP(E68,[1]תקנות!$B$1:$D$71,2,0)</f>
        <v>73-30-01-05</v>
      </c>
      <c r="G68" s="6" t="str">
        <f>VLOOKUP(E68,[1]תקנות!$B$1:$D$71,3,0)</f>
        <v>פיתוח ותחזוקת מערכות</v>
      </c>
      <c r="H68" s="7" t="s">
        <v>149</v>
      </c>
      <c r="I68" s="8">
        <v>44648</v>
      </c>
      <c r="J68" s="8">
        <v>44936</v>
      </c>
      <c r="K68" s="5">
        <v>41593062</v>
      </c>
      <c r="L68" s="7" t="s">
        <v>150</v>
      </c>
      <c r="M68" s="5">
        <v>513419762</v>
      </c>
      <c r="N68" s="9">
        <v>18260.14</v>
      </c>
      <c r="O68" s="7" t="s">
        <v>26</v>
      </c>
      <c r="P68" s="10">
        <v>0</v>
      </c>
      <c r="Q68" s="5">
        <v>7</v>
      </c>
      <c r="R68" t="s">
        <v>27</v>
      </c>
      <c r="S68" s="7" t="s">
        <v>31</v>
      </c>
      <c r="T68" s="7" t="s">
        <v>63</v>
      </c>
    </row>
    <row r="69" spans="1:20" x14ac:dyDescent="0.2">
      <c r="A69" s="5">
        <v>4502162009</v>
      </c>
      <c r="B69" s="5" t="s">
        <v>21</v>
      </c>
      <c r="C69" s="5" t="s">
        <v>22</v>
      </c>
      <c r="D69" s="5" t="s">
        <v>23</v>
      </c>
      <c r="E69" s="5">
        <v>4502162009</v>
      </c>
      <c r="F69" s="6" t="str">
        <f>VLOOKUP(E69,[1]תקנות!$B$1:$D$71,2,0)</f>
        <v>73-30-01-03</v>
      </c>
      <c r="G69" s="6" t="str">
        <f>VLOOKUP(E69,[1]תקנות!$B$1:$D$71,3,0)</f>
        <v>איכות מים- ניטור</v>
      </c>
      <c r="H69" s="7" t="s">
        <v>151</v>
      </c>
      <c r="I69" s="8">
        <v>44651</v>
      </c>
      <c r="J69" s="8">
        <v>45016</v>
      </c>
      <c r="K69" s="5">
        <v>40010578</v>
      </c>
      <c r="L69" s="7" t="s">
        <v>152</v>
      </c>
      <c r="M69" s="5">
        <v>511322125</v>
      </c>
      <c r="N69" s="9">
        <v>92336.4</v>
      </c>
      <c r="O69" s="7" t="s">
        <v>26</v>
      </c>
      <c r="P69" s="10">
        <v>0</v>
      </c>
      <c r="Q69" s="5">
        <v>84</v>
      </c>
      <c r="R69" t="s">
        <v>27</v>
      </c>
      <c r="S69" s="7" t="s">
        <v>31</v>
      </c>
      <c r="T69" s="7" t="s">
        <v>40</v>
      </c>
    </row>
    <row r="70" spans="1:20" x14ac:dyDescent="0.2">
      <c r="A70" s="5">
        <v>4502162034</v>
      </c>
      <c r="B70" s="5" t="s">
        <v>21</v>
      </c>
      <c r="C70" s="5" t="s">
        <v>22</v>
      </c>
      <c r="D70" s="5" t="s">
        <v>23</v>
      </c>
      <c r="E70" s="5">
        <v>4502162034</v>
      </c>
      <c r="F70" s="6" t="str">
        <f>VLOOKUP(E70,[1]תקנות!$B$1:$D$71,2,0)</f>
        <v>73-30-01-03</v>
      </c>
      <c r="G70" s="6" t="str">
        <f>VLOOKUP(E70,[1]תקנות!$B$1:$D$71,3,0)</f>
        <v>איכות מים- ניטור</v>
      </c>
      <c r="H70" s="7" t="s">
        <v>151</v>
      </c>
      <c r="I70" s="8">
        <v>44651</v>
      </c>
      <c r="J70" s="8">
        <v>45016</v>
      </c>
      <c r="K70" s="5">
        <v>40010431</v>
      </c>
      <c r="L70" s="7" t="s">
        <v>153</v>
      </c>
      <c r="M70" s="5">
        <v>510610223</v>
      </c>
      <c r="N70" s="9">
        <v>130433.94</v>
      </c>
      <c r="O70" s="7" t="s">
        <v>26</v>
      </c>
      <c r="P70" s="10">
        <v>0</v>
      </c>
      <c r="Q70" s="5">
        <v>84</v>
      </c>
      <c r="R70" t="s">
        <v>27</v>
      </c>
      <c r="S70" s="7" t="s">
        <v>31</v>
      </c>
      <c r="T70" s="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1-3.2022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Dachlika Odel</dc:creator>
  <cp:lastModifiedBy>Dachlika Odel</cp:lastModifiedBy>
  <dcterms:created xsi:type="dcterms:W3CDTF">2022-04-11T09:29:51Z</dcterms:created>
  <dcterms:modified xsi:type="dcterms:W3CDTF">2022-04-26T07:04:35Z</dcterms:modified>
</cp:coreProperties>
</file>