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noi\Desktop\"/>
    </mc:Choice>
  </mc:AlternateContent>
  <bookViews>
    <workbookView xWindow="0" yWindow="0" windowWidth="12900" windowHeight="6420"/>
  </bookViews>
  <sheets>
    <sheet name="2020" sheetId="6" r:id="rId1"/>
  </sheets>
  <definedNames>
    <definedName name="_xlnm._FilterDatabase" localSheetId="0" hidden="1">'2020'!$A$2:$C$59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" i="6" l="1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5" i="6"/>
  <c r="F57" i="6"/>
  <c r="F58" i="6"/>
  <c r="F3" i="6"/>
  <c r="D56" i="6" l="1"/>
  <c r="D59" i="6" s="1"/>
  <c r="E56" i="6" l="1"/>
  <c r="E59" i="6" s="1"/>
  <c r="B56" i="6"/>
  <c r="B59" i="6" s="1"/>
  <c r="C54" i="6" l="1"/>
  <c r="C56" i="6" l="1"/>
  <c r="F54" i="6"/>
  <c r="C59" i="6" l="1"/>
  <c r="F59" i="6" s="1"/>
  <c r="F56" i="6"/>
</calcChain>
</file>

<file path=xl/sharedStrings.xml><?xml version="1.0" encoding="utf-8"?>
<sst xmlns="http://schemas.openxmlformats.org/spreadsheetml/2006/main" count="91" uniqueCount="60">
  <si>
    <t>נבי אליאס דרך 55</t>
  </si>
  <si>
    <t>437 ק"מ 4-7</t>
  </si>
  <si>
    <t>גבעת אסף-עופרה</t>
  </si>
  <si>
    <t>דרך מס' 60 ק"מ 66-67</t>
  </si>
  <si>
    <t>חלחול</t>
  </si>
  <si>
    <t>-</t>
  </si>
  <si>
    <t>חלמיש - נווה יאיר</t>
  </si>
  <si>
    <t>כביש 1 כניסה למעלה אדומים</t>
  </si>
  <si>
    <t>כביש 1 ק"מ 79-80 (צומת אלון)</t>
  </si>
  <si>
    <t>כביש 60 ק"מ 49-51 (אל מגנונה)</t>
  </si>
  <si>
    <t>כביש 60 ק"מ 55-56</t>
  </si>
  <si>
    <t>כביש 60 ק"מ 96-99 (פסגות)</t>
  </si>
  <si>
    <t>כביש 60 ק"מ 101-102</t>
  </si>
  <si>
    <t>כביש 60 ק"מ 111-112</t>
  </si>
  <si>
    <t>כביש 60 ק"מ 119-124 (דרך כניסה לשילה ומע</t>
  </si>
  <si>
    <t>כביש 60 ק"מ 125-128 (דרך כניסה לעלי)</t>
  </si>
  <si>
    <t>כביש 557 כניסה לאבני חפץ (ק"מ 3-6)</t>
  </si>
  <si>
    <t>כביש 5066 - ק"מ 2-3</t>
  </si>
  <si>
    <t>כניסה לאלעזר</t>
  </si>
  <si>
    <t>כניסה לקרית ארבע (החרסינה)</t>
  </si>
  <si>
    <t>מעלה שומרון</t>
  </si>
  <si>
    <t>מפרידן אדם - (מוקדי סיכון)</t>
  </si>
  <si>
    <t>עזון-מעלה שומרון</t>
  </si>
  <si>
    <t>צומת אבני חפץ 557</t>
  </si>
  <si>
    <t>צומת אל-פנדק</t>
  </si>
  <si>
    <t>צומת אלון שבות</t>
  </si>
  <si>
    <t>צומת אלפי מנשה מוקדי סיכון 2012</t>
  </si>
  <si>
    <t>צומת יקיר (הגדולה)</t>
  </si>
  <si>
    <t>רחלים - תפוח</t>
  </si>
  <si>
    <t>שילה-עלי</t>
  </si>
  <si>
    <t>שער שומרון</t>
  </si>
  <si>
    <t>שערי תקווה - מוקדי סיכון 2012</t>
  </si>
  <si>
    <t>גבעת אסף - תכנון</t>
  </si>
  <si>
    <t>הסדרת תאורה בכפר עוג'ה</t>
  </si>
  <si>
    <t>עוקף אל ערוב- מימון משב"ט</t>
  </si>
  <si>
    <t>כביש 90 כניסה לארגמן</t>
  </si>
  <si>
    <t>כביש 90 כניסה ליפית</t>
  </si>
  <si>
    <t>כביש 458 כניסה לרימונים</t>
  </si>
  <si>
    <t>כביש 557 כניסה לעינב</t>
  </si>
  <si>
    <t>כניסה לברוכין</t>
  </si>
  <si>
    <t>כניסה לסנסנה</t>
  </si>
  <si>
    <t>כניסה לשילה</t>
  </si>
  <si>
    <t>כניסות לישובים אדורה ותלם</t>
  </si>
  <si>
    <t>מסוף תחבורתי נחל רבא 505/5</t>
  </si>
  <si>
    <t>פיתוח נופי בקרית ארבע</t>
  </si>
  <si>
    <t>צומת קדומים</t>
  </si>
  <si>
    <t>סה"כ</t>
  </si>
  <si>
    <t>אלפי מנשה צופים</t>
  </si>
  <si>
    <t>השלמות סטטוטוריות</t>
  </si>
  <si>
    <t>כפר סבא מזרח - אלפי מנשה</t>
  </si>
  <si>
    <t>Q4</t>
  </si>
  <si>
    <t>Q1</t>
  </si>
  <si>
    <t>Q2</t>
  </si>
  <si>
    <t>Q3</t>
  </si>
  <si>
    <t>עוקף חווארה - כ.60</t>
  </si>
  <si>
    <t>446 מודיעין עלית - לפיד - שילת</t>
  </si>
  <si>
    <t>כ.60 מיתר תפוח</t>
  </si>
  <si>
    <t>תיאור פרויקט</t>
  </si>
  <si>
    <t>עוקף אל ערוב</t>
  </si>
  <si>
    <t>2020 - באש"ח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</si>
</sst>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>
    <font>
      <sz val="11"/>
      <color theme="1"/>
      <name val="Arial"/>
      <family val="2"/>
      <scheme val="minor"/>
    </font>
    <font>
      <b/>
      <sz val="12"/>
      <color rgb="FF363636"/>
      <name val="Almoni DL AAA"/>
      <family val="2"/>
    </font>
    <font>
      <sz val="12"/>
      <color rgb="FF363636"/>
      <name val="Almoni DL AAA"/>
      <family val="2"/>
    </font>
    <font>
      <b/>
      <sz val="12"/>
      <color rgb="FF000000"/>
      <name val="Almoni DL AAA"/>
      <family val="2"/>
    </font>
    <font>
      <sz val="11"/>
      <color theme="1"/>
      <name val="Arial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5" fillId="0" borderId="3" applyFont="0" applyFill="0" applyBorder="0" applyAlignment="0" applyProtection="0"/>
    <xf numFmtId="0" fontId="4" fillId="0" borderId="3"/>
    <xf numFmtId="43" fontId="5" fillId="0" borderId="3" applyFont="0" applyFill="0" applyBorder="0" applyAlignment="0" applyProtection="0"/>
  </cellStyleXfs>
  <cellXfs count="23">
    <xf numFmtId="0" fontId="0" fillId="0" borderId="0" xfId="0"/>
    <xf numFmtId="0" fontId="4" fillId="0" borderId="3" xfId="2"/>
    <xf numFmtId="0" fontId="2" fillId="2" borderId="1" xfId="2" applyFont="1" applyFill="1" applyBorder="1" applyAlignment="1">
      <alignment horizontal="left" vertical="center"/>
    </xf>
    <xf numFmtId="0" fontId="2" fillId="2" borderId="2" xfId="2" applyFont="1" applyFill="1" applyBorder="1" applyAlignment="1">
      <alignment horizontal="center" vertical="center"/>
    </xf>
    <xf numFmtId="0" fontId="4" fillId="0" borderId="4" xfId="2" applyBorder="1"/>
    <xf numFmtId="0" fontId="2" fillId="2" borderId="4" xfId="2" applyFont="1" applyFill="1" applyBorder="1" applyAlignment="1">
      <alignment horizontal="right" vertical="center"/>
    </xf>
    <xf numFmtId="3" fontId="2" fillId="2" borderId="4" xfId="2" applyNumberFormat="1" applyFont="1" applyFill="1" applyBorder="1" applyAlignment="1">
      <alignment horizontal="right" vertical="center"/>
    </xf>
    <xf numFmtId="0" fontId="1" fillId="3" borderId="4" xfId="2" applyFont="1" applyFill="1" applyBorder="1" applyAlignment="1">
      <alignment horizontal="center" vertical="center"/>
    </xf>
    <xf numFmtId="3" fontId="3" fillId="3" borderId="4" xfId="2" applyNumberFormat="1" applyFont="1" applyFill="1" applyBorder="1" applyAlignment="1">
      <alignment horizontal="right" vertical="center"/>
    </xf>
    <xf numFmtId="3" fontId="3" fillId="4" borderId="4" xfId="2" applyNumberFormat="1" applyFont="1" applyFill="1" applyBorder="1" applyAlignment="1">
      <alignment horizontal="right" vertical="center"/>
    </xf>
    <xf numFmtId="0" fontId="4" fillId="0" borderId="3" xfId="2" applyFill="1" applyBorder="1"/>
    <xf numFmtId="0" fontId="1" fillId="0" borderId="3" xfId="2" applyFont="1" applyFill="1" applyBorder="1" applyAlignment="1">
      <alignment horizontal="left" vertical="center"/>
    </xf>
    <xf numFmtId="0" fontId="1" fillId="0" borderId="3" xfId="2" applyFont="1" applyFill="1" applyBorder="1" applyAlignment="1">
      <alignment horizontal="center" vertical="center"/>
    </xf>
    <xf numFmtId="0" fontId="0" fillId="0" borderId="3" xfId="0" applyFill="1" applyBorder="1"/>
    <xf numFmtId="0" fontId="2" fillId="0" borderId="3" xfId="2" applyFont="1" applyFill="1" applyBorder="1" applyAlignment="1">
      <alignment horizontal="left" vertical="center"/>
    </xf>
    <xf numFmtId="0" fontId="2" fillId="0" borderId="3" xfId="2" applyFont="1" applyFill="1" applyBorder="1" applyAlignment="1">
      <alignment horizontal="right" vertical="center"/>
    </xf>
    <xf numFmtId="3" fontId="2" fillId="0" borderId="3" xfId="2" applyNumberFormat="1" applyFont="1" applyFill="1" applyBorder="1" applyAlignment="1">
      <alignment horizontal="right" vertical="center"/>
    </xf>
    <xf numFmtId="0" fontId="3" fillId="4" borderId="4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  <xf numFmtId="3" fontId="1" fillId="2" borderId="4" xfId="2" applyNumberFormat="1" applyFont="1" applyFill="1" applyBorder="1" applyAlignment="1">
      <alignment horizontal="right" vertical="center"/>
    </xf>
    <xf numFmtId="0" fontId="1" fillId="2" borderId="2" xfId="2" applyFont="1" applyFill="1" applyBorder="1" applyAlignment="1">
      <alignment horizontal="center" vertical="center"/>
    </xf>
    <xf numFmtId="0" fontId="4" fillId="5" borderId="5" xfId="2" applyFill="1" applyBorder="1" applyAlignment="1">
      <alignment horizontal="center"/>
    </xf>
    <xf numFmtId="0" fontId="0" fillId="5" borderId="5" xfId="2" applyFont="1" applyFill="1" applyBorder="1" applyAlignment="1">
      <alignment horizontal="center"/>
    </xf>
  </cellXfs>
  <cellStyles count="4">
    <cellStyle name="Comma 2" xfId="3"/>
    <cellStyle name="Normal" xfId="0" builtinId="0"/>
    <cellStyle name="Normal 2" xfId="2"/>
    <cellStyle name="Percent 10 2" xfId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rightToLeft="1" tabSelected="1" workbookViewId="0">
      <selection activeCell="F2" sqref="F2"/>
    </sheetView>
  </sheetViews>
  <sheetFormatPr defaultColWidth="9" defaultRowHeight="14.25"/>
  <cols>
    <col min="1" max="1" width="41" style="1" bestFit="1" customWidth="1"/>
    <col min="2" max="2" width="11.75" style="1" customWidth="1"/>
    <col min="3" max="3" width="12.5" style="1" customWidth="1"/>
    <col min="4" max="4" width="14.875" style="1" customWidth="1"/>
    <col min="5" max="5" width="11.375" style="1" customWidth="1"/>
    <col min="6" max="6" width="26.125" style="1" customWidth="1"/>
    <col min="7" max="16384" width="9" style="1"/>
  </cols>
  <sheetData>
    <row r="1" spans="1:24">
      <c r="B1" s="22" t="s">
        <v>59</v>
      </c>
      <c r="C1" s="21"/>
      <c r="D1" s="21"/>
      <c r="E1" s="21"/>
      <c r="F1" s="21"/>
    </row>
    <row r="2" spans="1:24" ht="25.5" customHeight="1">
      <c r="A2" s="7" t="s">
        <v>57</v>
      </c>
      <c r="B2" s="7" t="s">
        <v>51</v>
      </c>
      <c r="C2" s="7" t="s">
        <v>52</v>
      </c>
      <c r="D2" s="7" t="s">
        <v>53</v>
      </c>
      <c r="E2" s="7" t="s">
        <v>50</v>
      </c>
      <c r="F2" s="7" t="s">
        <v>46</v>
      </c>
      <c r="P2" s="10"/>
      <c r="Q2" s="10"/>
      <c r="R2" s="11"/>
      <c r="S2" s="12"/>
      <c r="T2" s="12"/>
      <c r="U2" s="12"/>
      <c r="V2" s="13"/>
      <c r="W2" s="13"/>
      <c r="X2" s="10"/>
    </row>
    <row r="3" spans="1:24" ht="12.75" customHeight="1">
      <c r="A3" s="5" t="s">
        <v>17</v>
      </c>
      <c r="B3" s="6" t="s">
        <v>5</v>
      </c>
      <c r="C3" s="6" t="s">
        <v>5</v>
      </c>
      <c r="D3" s="6" t="s">
        <v>5</v>
      </c>
      <c r="E3" s="6">
        <v>258444.72</v>
      </c>
      <c r="F3" s="19">
        <f>SUM(B3:E3)</f>
        <v>258444.72</v>
      </c>
      <c r="P3" s="10"/>
      <c r="Q3" s="10"/>
      <c r="R3" s="14"/>
      <c r="S3" s="15"/>
      <c r="T3" s="16"/>
      <c r="U3" s="16"/>
      <c r="V3" s="16"/>
      <c r="W3" s="16"/>
      <c r="X3" s="10"/>
    </row>
    <row r="4" spans="1:24" ht="12.75" customHeight="1">
      <c r="A4" s="5" t="s">
        <v>18</v>
      </c>
      <c r="B4" s="6" t="s">
        <v>5</v>
      </c>
      <c r="C4" s="6">
        <v>3775.12</v>
      </c>
      <c r="D4" s="6">
        <v>196386.84</v>
      </c>
      <c r="E4" s="6">
        <v>4232.1400000000003</v>
      </c>
      <c r="F4" s="19">
        <f t="shared" ref="F4:F59" si="0">SUM(B4:E4)</f>
        <v>204394.1</v>
      </c>
      <c r="P4" s="10"/>
      <c r="Q4" s="10"/>
      <c r="R4" s="14"/>
      <c r="S4" s="15"/>
      <c r="T4" s="16"/>
      <c r="U4" s="16"/>
      <c r="V4" s="16"/>
      <c r="W4" s="16"/>
      <c r="X4" s="10"/>
    </row>
    <row r="5" spans="1:24" ht="12.75" customHeight="1">
      <c r="A5" s="5" t="s">
        <v>33</v>
      </c>
      <c r="B5" s="6" t="s">
        <v>5</v>
      </c>
      <c r="C5" s="6">
        <v>20868.7</v>
      </c>
      <c r="D5" s="6">
        <v>1170.1199999999999</v>
      </c>
      <c r="E5" s="6" t="s">
        <v>5</v>
      </c>
      <c r="F5" s="19">
        <f t="shared" si="0"/>
        <v>22038.82</v>
      </c>
      <c r="P5" s="10"/>
      <c r="Q5" s="10"/>
      <c r="R5" s="14"/>
      <c r="S5" s="15"/>
      <c r="T5" s="16"/>
      <c r="U5" s="16"/>
      <c r="V5" s="16"/>
      <c r="W5" s="16"/>
      <c r="X5" s="10"/>
    </row>
    <row r="6" spans="1:24" ht="12.75" customHeight="1">
      <c r="A6" s="5" t="s">
        <v>14</v>
      </c>
      <c r="B6" s="6"/>
      <c r="C6" s="6"/>
      <c r="D6" s="6">
        <v>0</v>
      </c>
      <c r="E6" s="6">
        <v>0</v>
      </c>
      <c r="F6" s="19">
        <f t="shared" si="0"/>
        <v>0</v>
      </c>
      <c r="P6" s="10"/>
      <c r="Q6" s="10"/>
      <c r="R6" s="14"/>
      <c r="S6" s="15"/>
      <c r="T6" s="16"/>
      <c r="U6" s="16"/>
      <c r="V6" s="16"/>
      <c r="W6" s="16"/>
      <c r="X6" s="10"/>
    </row>
    <row r="7" spans="1:24" ht="12.75" customHeight="1">
      <c r="A7" s="5" t="s">
        <v>44</v>
      </c>
      <c r="B7" s="6">
        <v>1095496.6599999999</v>
      </c>
      <c r="C7" s="6">
        <v>26049.82</v>
      </c>
      <c r="D7" s="6" t="s">
        <v>5</v>
      </c>
      <c r="E7" s="6" t="s">
        <v>5</v>
      </c>
      <c r="F7" s="19">
        <f t="shared" si="0"/>
        <v>1121546.48</v>
      </c>
      <c r="P7" s="10"/>
      <c r="Q7" s="10"/>
      <c r="R7" s="14"/>
      <c r="S7" s="15"/>
      <c r="T7" s="16"/>
      <c r="U7" s="16"/>
      <c r="V7" s="16"/>
      <c r="W7" s="16"/>
      <c r="X7" s="10"/>
    </row>
    <row r="8" spans="1:24" ht="12.75" customHeight="1">
      <c r="A8" s="5" t="s">
        <v>30</v>
      </c>
      <c r="B8" s="6" t="s">
        <v>5</v>
      </c>
      <c r="C8" s="6">
        <v>-2242.54</v>
      </c>
      <c r="D8" s="6">
        <v>22345.09</v>
      </c>
      <c r="E8" s="6" t="s">
        <v>5</v>
      </c>
      <c r="F8" s="19">
        <f t="shared" si="0"/>
        <v>20102.55</v>
      </c>
      <c r="P8" s="10"/>
      <c r="Q8" s="10"/>
      <c r="R8" s="14"/>
      <c r="S8" s="15"/>
      <c r="T8" s="16"/>
      <c r="U8" s="16"/>
      <c r="V8" s="16"/>
      <c r="W8" s="16"/>
      <c r="X8" s="10"/>
    </row>
    <row r="9" spans="1:24" ht="12.75" customHeight="1">
      <c r="A9" s="5" t="s">
        <v>39</v>
      </c>
      <c r="B9" s="6">
        <v>5666.18</v>
      </c>
      <c r="C9" s="6" t="s">
        <v>5</v>
      </c>
      <c r="D9" s="6">
        <v>98899.54</v>
      </c>
      <c r="E9" s="6" t="s">
        <v>5</v>
      </c>
      <c r="F9" s="19">
        <f t="shared" si="0"/>
        <v>104565.72</v>
      </c>
      <c r="P9" s="10"/>
      <c r="Q9" s="10"/>
      <c r="R9" s="14"/>
      <c r="S9" s="15"/>
      <c r="T9" s="16"/>
      <c r="U9" s="16"/>
      <c r="V9" s="16"/>
      <c r="W9" s="16"/>
      <c r="X9" s="10"/>
    </row>
    <row r="10" spans="1:24" ht="12.75" customHeight="1">
      <c r="A10" s="5" t="s">
        <v>2</v>
      </c>
      <c r="B10" s="6">
        <v>103827.31</v>
      </c>
      <c r="C10" s="6">
        <v>305316.09000000003</v>
      </c>
      <c r="D10" s="6">
        <v>1021535.33</v>
      </c>
      <c r="E10" s="6">
        <v>1341977.8899999999</v>
      </c>
      <c r="F10" s="19">
        <f t="shared" si="0"/>
        <v>2772656.62</v>
      </c>
      <c r="P10" s="10"/>
      <c r="Q10" s="10"/>
      <c r="R10" s="14"/>
      <c r="S10" s="15"/>
      <c r="T10" s="16"/>
      <c r="U10" s="16"/>
      <c r="V10" s="16"/>
      <c r="W10" s="16"/>
      <c r="X10" s="10"/>
    </row>
    <row r="11" spans="1:24" ht="12.75" customHeight="1">
      <c r="A11" s="5" t="s">
        <v>32</v>
      </c>
      <c r="B11" s="6"/>
      <c r="C11" s="6"/>
      <c r="D11" s="6">
        <v>0</v>
      </c>
      <c r="E11" s="6">
        <v>0</v>
      </c>
      <c r="F11" s="19">
        <f t="shared" si="0"/>
        <v>0</v>
      </c>
      <c r="P11" s="10"/>
      <c r="Q11" s="10"/>
      <c r="R11" s="14"/>
      <c r="S11" s="15"/>
      <c r="T11" s="16"/>
      <c r="U11" s="16"/>
      <c r="V11" s="16"/>
      <c r="W11" s="16"/>
      <c r="X11" s="10"/>
    </row>
    <row r="12" spans="1:24" ht="12.75" customHeight="1">
      <c r="A12" s="5" t="s">
        <v>26</v>
      </c>
      <c r="B12" s="6"/>
      <c r="C12" s="6"/>
      <c r="D12" s="6">
        <v>0</v>
      </c>
      <c r="E12" s="6">
        <v>0</v>
      </c>
      <c r="F12" s="19">
        <f t="shared" si="0"/>
        <v>0</v>
      </c>
      <c r="P12" s="10"/>
      <c r="Q12" s="10"/>
      <c r="R12" s="14"/>
      <c r="S12" s="15"/>
      <c r="T12" s="16"/>
      <c r="U12" s="16"/>
      <c r="V12" s="16"/>
      <c r="W12" s="16"/>
      <c r="X12" s="10"/>
    </row>
    <row r="13" spans="1:24" ht="12.75" customHeight="1">
      <c r="A13" s="5" t="s">
        <v>13</v>
      </c>
      <c r="B13" s="6"/>
      <c r="C13" s="6"/>
      <c r="D13" s="6">
        <v>0</v>
      </c>
      <c r="E13" s="6">
        <v>0</v>
      </c>
      <c r="F13" s="19">
        <f t="shared" si="0"/>
        <v>0</v>
      </c>
      <c r="P13" s="10"/>
      <c r="Q13" s="10"/>
      <c r="R13" s="14"/>
      <c r="S13" s="15"/>
      <c r="T13" s="16"/>
      <c r="U13" s="16"/>
      <c r="V13" s="16"/>
      <c r="W13" s="16"/>
      <c r="X13" s="10"/>
    </row>
    <row r="14" spans="1:24" ht="12.75" customHeight="1">
      <c r="A14" s="5" t="s">
        <v>3</v>
      </c>
      <c r="B14" s="6">
        <v>15847.83</v>
      </c>
      <c r="C14" s="6" t="s">
        <v>5</v>
      </c>
      <c r="D14" s="6">
        <v>9963.7100000000009</v>
      </c>
      <c r="E14" s="6">
        <v>535333.43999999994</v>
      </c>
      <c r="F14" s="19">
        <f t="shared" si="0"/>
        <v>561144.98</v>
      </c>
      <c r="P14" s="10"/>
      <c r="Q14" s="10"/>
      <c r="R14" s="14"/>
      <c r="S14" s="15"/>
      <c r="T14" s="16"/>
      <c r="U14" s="16"/>
      <c r="V14" s="16"/>
      <c r="W14" s="16"/>
      <c r="X14" s="10"/>
    </row>
    <row r="15" spans="1:24" ht="12.75" customHeight="1">
      <c r="A15" s="5" t="s">
        <v>28</v>
      </c>
      <c r="B15" s="6">
        <v>15300.31</v>
      </c>
      <c r="C15" s="6">
        <v>161030.53</v>
      </c>
      <c r="D15" s="6">
        <v>69452.23</v>
      </c>
      <c r="E15" s="6" t="s">
        <v>5</v>
      </c>
      <c r="F15" s="19">
        <f t="shared" si="0"/>
        <v>245783.07</v>
      </c>
      <c r="P15" s="10"/>
      <c r="Q15" s="10"/>
      <c r="R15" s="14"/>
      <c r="S15" s="15"/>
      <c r="T15" s="16"/>
      <c r="U15" s="16"/>
      <c r="V15" s="16"/>
      <c r="W15" s="16"/>
      <c r="X15" s="10"/>
    </row>
    <row r="16" spans="1:24" ht="12.75" customHeight="1">
      <c r="A16" s="5" t="s">
        <v>6</v>
      </c>
      <c r="B16" s="6">
        <v>350937.88</v>
      </c>
      <c r="C16" s="6">
        <v>1789605.1</v>
      </c>
      <c r="D16" s="6">
        <v>2107637.17</v>
      </c>
      <c r="E16" s="6">
        <v>313538.94000000012</v>
      </c>
      <c r="F16" s="19">
        <f t="shared" si="0"/>
        <v>4561719.0900000008</v>
      </c>
      <c r="P16" s="10"/>
      <c r="Q16" s="10"/>
      <c r="R16" s="14"/>
      <c r="S16" s="15"/>
      <c r="T16" s="16"/>
      <c r="U16" s="16"/>
      <c r="V16" s="16"/>
      <c r="W16" s="16"/>
      <c r="X16" s="10"/>
    </row>
    <row r="17" spans="1:24" ht="12.75" customHeight="1">
      <c r="A17" s="5" t="s">
        <v>9</v>
      </c>
      <c r="B17" s="6">
        <v>15051.91</v>
      </c>
      <c r="C17" s="6">
        <v>417304.38</v>
      </c>
      <c r="D17" s="6">
        <v>3495.4</v>
      </c>
      <c r="E17" s="6">
        <v>80109.399999999994</v>
      </c>
      <c r="F17" s="19">
        <f t="shared" si="0"/>
        <v>515961.08999999997</v>
      </c>
      <c r="P17" s="10"/>
      <c r="Q17" s="10"/>
      <c r="R17" s="14"/>
      <c r="S17" s="15"/>
      <c r="T17" s="16"/>
      <c r="U17" s="16"/>
      <c r="V17" s="16"/>
      <c r="W17" s="16"/>
      <c r="X17" s="10"/>
    </row>
    <row r="18" spans="1:24" ht="12.75" customHeight="1">
      <c r="A18" s="5" t="s">
        <v>23</v>
      </c>
      <c r="B18" s="6">
        <v>13568.75</v>
      </c>
      <c r="C18" s="6">
        <v>12021.62</v>
      </c>
      <c r="D18" s="6">
        <v>20493.490000000002</v>
      </c>
      <c r="E18" s="6">
        <v>462583.22</v>
      </c>
      <c r="F18" s="19">
        <f t="shared" si="0"/>
        <v>508667.07999999996</v>
      </c>
      <c r="P18" s="10"/>
      <c r="Q18" s="10"/>
      <c r="R18" s="14"/>
      <c r="S18" s="15"/>
      <c r="T18" s="16"/>
      <c r="U18" s="16"/>
      <c r="V18" s="16"/>
      <c r="W18" s="16"/>
      <c r="X18" s="10"/>
    </row>
    <row r="19" spans="1:24" ht="12.75" customHeight="1">
      <c r="A19" s="5" t="s">
        <v>20</v>
      </c>
      <c r="B19" s="6">
        <v>20613.240000000002</v>
      </c>
      <c r="C19" s="6">
        <v>326960.75</v>
      </c>
      <c r="D19" s="6">
        <v>295034.64</v>
      </c>
      <c r="E19" s="6">
        <v>127426.28</v>
      </c>
      <c r="F19" s="19">
        <f t="shared" si="0"/>
        <v>770034.91</v>
      </c>
      <c r="P19" s="10"/>
      <c r="Q19" s="10"/>
      <c r="R19" s="14"/>
      <c r="S19" s="15"/>
      <c r="T19" s="16"/>
      <c r="U19" s="16"/>
      <c r="V19" s="16"/>
      <c r="W19" s="16"/>
      <c r="X19" s="10"/>
    </row>
    <row r="20" spans="1:24" ht="12.75" customHeight="1">
      <c r="A20" s="5" t="s">
        <v>16</v>
      </c>
      <c r="B20" s="6">
        <v>2995.2</v>
      </c>
      <c r="C20" s="6" t="s">
        <v>5</v>
      </c>
      <c r="D20" s="6">
        <v>323922.83</v>
      </c>
      <c r="E20" s="6">
        <v>505092.32</v>
      </c>
      <c r="F20" s="19">
        <f t="shared" si="0"/>
        <v>832010.35000000009</v>
      </c>
      <c r="P20" s="10"/>
      <c r="Q20" s="10"/>
      <c r="R20" s="14"/>
      <c r="S20" s="15"/>
      <c r="T20" s="16"/>
      <c r="U20" s="16"/>
      <c r="V20" s="16"/>
      <c r="W20" s="16"/>
      <c r="X20" s="10"/>
    </row>
    <row r="21" spans="1:24" ht="12.75" customHeight="1">
      <c r="A21" s="5" t="s">
        <v>11</v>
      </c>
      <c r="B21" s="6">
        <v>15469.19</v>
      </c>
      <c r="C21" s="6" t="s">
        <v>5</v>
      </c>
      <c r="D21" s="6" t="s">
        <v>5</v>
      </c>
      <c r="E21" s="6" t="s">
        <v>5</v>
      </c>
      <c r="F21" s="19">
        <f t="shared" si="0"/>
        <v>15469.19</v>
      </c>
      <c r="P21" s="10"/>
      <c r="Q21" s="10"/>
      <c r="R21" s="14"/>
      <c r="S21" s="15"/>
      <c r="T21" s="16"/>
      <c r="U21" s="16"/>
      <c r="V21" s="16"/>
      <c r="W21" s="16"/>
      <c r="X21" s="10"/>
    </row>
    <row r="22" spans="1:24" ht="12.75" customHeight="1">
      <c r="A22" s="5" t="s">
        <v>0</v>
      </c>
      <c r="B22" s="6">
        <v>6162.28</v>
      </c>
      <c r="C22" s="6" t="s">
        <v>5</v>
      </c>
      <c r="D22" s="6">
        <v>9409.77</v>
      </c>
      <c r="E22" s="6">
        <v>90647</v>
      </c>
      <c r="F22" s="19">
        <f t="shared" si="0"/>
        <v>106219.05</v>
      </c>
      <c r="P22" s="10"/>
      <c r="Q22" s="10"/>
      <c r="R22" s="14"/>
      <c r="S22" s="15"/>
      <c r="T22" s="16"/>
      <c r="U22" s="16"/>
      <c r="V22" s="16"/>
      <c r="W22" s="16"/>
      <c r="X22" s="10"/>
    </row>
    <row r="23" spans="1:24" ht="12.75" customHeight="1">
      <c r="A23" s="5" t="s">
        <v>35</v>
      </c>
      <c r="B23" s="6">
        <v>1349.49</v>
      </c>
      <c r="C23" s="6">
        <v>321720.40000000002</v>
      </c>
      <c r="D23" s="6" t="s">
        <v>5</v>
      </c>
      <c r="E23" s="6">
        <v>29469.08</v>
      </c>
      <c r="F23" s="19">
        <f t="shared" si="0"/>
        <v>352538.97000000003</v>
      </c>
      <c r="P23" s="10"/>
      <c r="Q23" s="10"/>
      <c r="R23" s="14"/>
      <c r="S23" s="15"/>
      <c r="T23" s="16"/>
      <c r="U23" s="16"/>
      <c r="V23" s="16"/>
      <c r="W23" s="16"/>
      <c r="X23" s="10"/>
    </row>
    <row r="24" spans="1:24" ht="12.75" customHeight="1">
      <c r="A24" s="5" t="s">
        <v>29</v>
      </c>
      <c r="B24" s="6"/>
      <c r="C24" s="6"/>
      <c r="D24" s="6">
        <v>0</v>
      </c>
      <c r="E24" s="6">
        <v>0</v>
      </c>
      <c r="F24" s="19">
        <f t="shared" si="0"/>
        <v>0</v>
      </c>
      <c r="P24" s="10"/>
      <c r="Q24" s="10"/>
      <c r="R24" s="14"/>
      <c r="S24" s="15"/>
      <c r="T24" s="16"/>
      <c r="U24" s="16"/>
      <c r="V24" s="16"/>
      <c r="W24" s="16"/>
      <c r="X24" s="10"/>
    </row>
    <row r="25" spans="1:24" ht="12.75" customHeight="1">
      <c r="A25" s="5" t="s">
        <v>41</v>
      </c>
      <c r="B25" s="6">
        <v>888856.43</v>
      </c>
      <c r="C25" s="6">
        <v>3666671.6199999992</v>
      </c>
      <c r="D25" s="6">
        <v>2530573.8199999998</v>
      </c>
      <c r="E25" s="6">
        <v>906630.63000000012</v>
      </c>
      <c r="F25" s="19">
        <f t="shared" si="0"/>
        <v>7992732.4999999991</v>
      </c>
      <c r="P25" s="10"/>
      <c r="Q25" s="10"/>
      <c r="R25" s="14"/>
      <c r="S25" s="15"/>
      <c r="T25" s="16"/>
      <c r="U25" s="16"/>
      <c r="V25" s="16"/>
      <c r="W25" s="16"/>
      <c r="X25" s="10"/>
    </row>
    <row r="26" spans="1:24" ht="12.75" customHeight="1">
      <c r="A26" s="5" t="s">
        <v>42</v>
      </c>
      <c r="B26" s="6"/>
      <c r="C26" s="6"/>
      <c r="D26" s="6" t="s">
        <v>5</v>
      </c>
      <c r="E26" s="6">
        <v>81149.459999999992</v>
      </c>
      <c r="F26" s="19">
        <f t="shared" si="0"/>
        <v>81149.459999999992</v>
      </c>
      <c r="P26" s="10"/>
      <c r="Q26" s="10"/>
      <c r="R26" s="14"/>
      <c r="S26" s="15"/>
      <c r="T26" s="16"/>
      <c r="U26" s="16"/>
      <c r="V26" s="16"/>
      <c r="W26" s="16"/>
      <c r="X26" s="10"/>
    </row>
    <row r="27" spans="1:24" ht="12.75" customHeight="1">
      <c r="A27" s="5" t="s">
        <v>8</v>
      </c>
      <c r="B27" s="6">
        <v>3240.46</v>
      </c>
      <c r="C27" s="6" t="s">
        <v>5</v>
      </c>
      <c r="D27" s="6">
        <v>12877.88</v>
      </c>
      <c r="E27" s="6">
        <v>303029.4499999999</v>
      </c>
      <c r="F27" s="19">
        <f t="shared" si="0"/>
        <v>319147.78999999992</v>
      </c>
      <c r="P27" s="10"/>
      <c r="Q27" s="10"/>
      <c r="R27" s="14"/>
      <c r="S27" s="15"/>
      <c r="T27" s="16"/>
      <c r="U27" s="16"/>
      <c r="V27" s="16"/>
      <c r="W27" s="16"/>
      <c r="X27" s="10"/>
    </row>
    <row r="28" spans="1:24" ht="12.75" customHeight="1">
      <c r="A28" s="5" t="s">
        <v>25</v>
      </c>
      <c r="B28" s="6">
        <v>109200.05</v>
      </c>
      <c r="C28" s="6">
        <v>2885742.44</v>
      </c>
      <c r="D28" s="6">
        <v>561418.77</v>
      </c>
      <c r="E28" s="6">
        <v>21641.99</v>
      </c>
      <c r="F28" s="19">
        <f t="shared" si="0"/>
        <v>3578003.25</v>
      </c>
      <c r="P28" s="10"/>
      <c r="Q28" s="10"/>
      <c r="R28" s="14"/>
      <c r="S28" s="15"/>
      <c r="T28" s="16"/>
      <c r="U28" s="16"/>
      <c r="V28" s="16"/>
      <c r="W28" s="16"/>
      <c r="X28" s="10"/>
    </row>
    <row r="29" spans="1:24" ht="12.75" customHeight="1">
      <c r="A29" s="5" t="s">
        <v>37</v>
      </c>
      <c r="B29" s="6">
        <v>2767010.71</v>
      </c>
      <c r="C29" s="6">
        <v>411187.73</v>
      </c>
      <c r="D29" s="6">
        <v>4422.6000000000004</v>
      </c>
      <c r="E29" s="6">
        <v>268685.2</v>
      </c>
      <c r="F29" s="19">
        <f t="shared" si="0"/>
        <v>3451306.24</v>
      </c>
      <c r="P29" s="10"/>
      <c r="Q29" s="10"/>
      <c r="R29" s="14"/>
      <c r="S29" s="15"/>
      <c r="T29" s="16"/>
      <c r="U29" s="16"/>
      <c r="V29" s="16"/>
      <c r="W29" s="16"/>
      <c r="X29" s="10"/>
    </row>
    <row r="30" spans="1:24" ht="12.75" customHeight="1">
      <c r="A30" s="5" t="s">
        <v>38</v>
      </c>
      <c r="B30" s="6">
        <v>168078.23</v>
      </c>
      <c r="C30" s="6">
        <v>14223.46</v>
      </c>
      <c r="D30" s="6">
        <v>380.25</v>
      </c>
      <c r="E30" s="6">
        <v>113509.09</v>
      </c>
      <c r="F30" s="19">
        <f t="shared" si="0"/>
        <v>296191.03000000003</v>
      </c>
      <c r="P30" s="10"/>
      <c r="Q30" s="10"/>
      <c r="R30" s="14"/>
      <c r="S30" s="15"/>
      <c r="T30" s="16"/>
      <c r="U30" s="16"/>
      <c r="V30" s="16"/>
      <c r="W30" s="16"/>
      <c r="X30" s="10"/>
    </row>
    <row r="31" spans="1:24" ht="12.75" customHeight="1">
      <c r="A31" s="5" t="s">
        <v>28</v>
      </c>
      <c r="B31" s="6"/>
      <c r="C31" s="6"/>
      <c r="D31" s="6">
        <v>0</v>
      </c>
      <c r="E31" s="6">
        <v>0</v>
      </c>
      <c r="F31" s="19">
        <f t="shared" si="0"/>
        <v>0</v>
      </c>
      <c r="P31" s="10"/>
      <c r="Q31" s="10"/>
      <c r="R31" s="14"/>
      <c r="S31" s="15"/>
      <c r="T31" s="16"/>
      <c r="U31" s="16"/>
      <c r="V31" s="16"/>
      <c r="W31" s="16"/>
      <c r="X31" s="10"/>
    </row>
    <row r="32" spans="1:24" ht="12.75" customHeight="1">
      <c r="A32" s="5" t="s">
        <v>31</v>
      </c>
      <c r="B32" s="6">
        <v>5793</v>
      </c>
      <c r="C32" s="6" t="s">
        <v>5</v>
      </c>
      <c r="D32" s="6" t="s">
        <v>5</v>
      </c>
      <c r="E32" s="6" t="s">
        <v>5</v>
      </c>
      <c r="F32" s="19">
        <f t="shared" si="0"/>
        <v>5793</v>
      </c>
      <c r="P32" s="10"/>
      <c r="Q32" s="10"/>
      <c r="R32" s="14"/>
      <c r="S32" s="15"/>
      <c r="T32" s="16"/>
      <c r="U32" s="16"/>
      <c r="V32" s="16"/>
      <c r="W32" s="16"/>
      <c r="X32" s="10"/>
    </row>
    <row r="33" spans="1:24" ht="12.75" customHeight="1">
      <c r="A33" s="5" t="s">
        <v>34</v>
      </c>
      <c r="B33" s="6">
        <v>889984.78999999992</v>
      </c>
      <c r="C33" s="6">
        <v>-1987988.06</v>
      </c>
      <c r="D33" s="6">
        <v>8625.48</v>
      </c>
      <c r="E33" s="6">
        <v>101883.81</v>
      </c>
      <c r="F33" s="19">
        <f t="shared" si="0"/>
        <v>-987493.98</v>
      </c>
      <c r="P33" s="10"/>
      <c r="Q33" s="10"/>
      <c r="R33" s="14"/>
      <c r="S33" s="15"/>
      <c r="T33" s="16"/>
      <c r="U33" s="16"/>
      <c r="V33" s="16"/>
      <c r="W33" s="16"/>
      <c r="X33" s="10"/>
    </row>
    <row r="34" spans="1:24" ht="12.75" customHeight="1">
      <c r="A34" s="5" t="s">
        <v>58</v>
      </c>
      <c r="B34" s="6">
        <v>2641526.84</v>
      </c>
      <c r="C34" s="6">
        <v>5309194.4099999992</v>
      </c>
      <c r="D34" s="6">
        <v>1810975.95</v>
      </c>
      <c r="E34" s="6">
        <v>16697051.02</v>
      </c>
      <c r="F34" s="19">
        <f t="shared" si="0"/>
        <v>26458748.219999999</v>
      </c>
      <c r="P34" s="10"/>
      <c r="Q34" s="10"/>
      <c r="R34" s="14"/>
      <c r="S34" s="15"/>
      <c r="T34" s="16"/>
      <c r="U34" s="16"/>
      <c r="V34" s="16"/>
      <c r="W34" s="16"/>
      <c r="X34" s="10"/>
    </row>
    <row r="35" spans="1:24" ht="12.75" customHeight="1">
      <c r="A35" s="5" t="s">
        <v>27</v>
      </c>
      <c r="B35" s="6">
        <v>4679.6099999999997</v>
      </c>
      <c r="C35" s="6">
        <v>11009.36</v>
      </c>
      <c r="D35" s="6">
        <v>15385.34</v>
      </c>
      <c r="E35" s="6">
        <v>337690.99</v>
      </c>
      <c r="F35" s="19">
        <f t="shared" si="0"/>
        <v>368765.3</v>
      </c>
      <c r="P35" s="10"/>
      <c r="Q35" s="10"/>
      <c r="R35" s="14"/>
      <c r="S35" s="15"/>
      <c r="T35" s="16"/>
      <c r="U35" s="16"/>
      <c r="V35" s="16"/>
      <c r="W35" s="16"/>
      <c r="X35" s="10"/>
    </row>
    <row r="36" spans="1:24" ht="12.75" customHeight="1">
      <c r="A36" s="5" t="s">
        <v>40</v>
      </c>
      <c r="B36" s="6">
        <v>293445.45</v>
      </c>
      <c r="C36" s="6">
        <v>168676.54</v>
      </c>
      <c r="D36" s="6">
        <v>689593.19</v>
      </c>
      <c r="E36" s="6">
        <v>3611626.439999999</v>
      </c>
      <c r="F36" s="19">
        <f t="shared" si="0"/>
        <v>4763341.6199999992</v>
      </c>
      <c r="P36" s="10"/>
      <c r="Q36" s="10"/>
      <c r="R36" s="14"/>
      <c r="S36" s="15"/>
      <c r="T36" s="16"/>
      <c r="U36" s="16"/>
      <c r="V36" s="16"/>
      <c r="W36" s="16"/>
      <c r="X36" s="10"/>
    </row>
    <row r="37" spans="1:24" ht="12.75" customHeight="1">
      <c r="A37" s="5" t="s">
        <v>7</v>
      </c>
      <c r="B37" s="6">
        <v>1453.68</v>
      </c>
      <c r="C37" s="6" t="s">
        <v>5</v>
      </c>
      <c r="D37" s="6" t="s">
        <v>5</v>
      </c>
      <c r="E37" s="6">
        <v>2974.42</v>
      </c>
      <c r="F37" s="19">
        <f t="shared" si="0"/>
        <v>4428.1000000000004</v>
      </c>
      <c r="P37" s="10"/>
      <c r="Q37" s="10"/>
      <c r="R37" s="14"/>
      <c r="S37" s="15"/>
      <c r="T37" s="16"/>
      <c r="U37" s="16"/>
      <c r="V37" s="16"/>
      <c r="W37" s="16"/>
      <c r="X37" s="10"/>
    </row>
    <row r="38" spans="1:24" ht="12.75" customHeight="1">
      <c r="A38" s="5" t="s">
        <v>45</v>
      </c>
      <c r="B38" s="6" t="s">
        <v>5</v>
      </c>
      <c r="C38" s="6">
        <v>8642.869999999999</v>
      </c>
      <c r="D38" s="6" t="s">
        <v>5</v>
      </c>
      <c r="E38" s="6">
        <v>17984.54</v>
      </c>
      <c r="F38" s="19">
        <f t="shared" si="0"/>
        <v>26627.41</v>
      </c>
      <c r="P38" s="10"/>
      <c r="Q38" s="10"/>
      <c r="R38" s="14"/>
      <c r="S38" s="15"/>
      <c r="T38" s="16"/>
      <c r="U38" s="16"/>
      <c r="V38" s="16"/>
      <c r="W38" s="16"/>
      <c r="X38" s="10"/>
    </row>
    <row r="39" spans="1:24" ht="12.75" customHeight="1">
      <c r="A39" s="5" t="s">
        <v>22</v>
      </c>
      <c r="B39" s="6">
        <v>34292.22</v>
      </c>
      <c r="C39" s="6">
        <v>320992.86</v>
      </c>
      <c r="D39" s="6">
        <v>223574.59</v>
      </c>
      <c r="E39" s="6">
        <v>1505.79</v>
      </c>
      <c r="F39" s="19">
        <f t="shared" si="0"/>
        <v>580365.46</v>
      </c>
      <c r="P39" s="10"/>
      <c r="Q39" s="10"/>
      <c r="R39" s="14"/>
      <c r="S39" s="15"/>
      <c r="T39" s="16"/>
      <c r="U39" s="16"/>
      <c r="V39" s="16"/>
      <c r="W39" s="16"/>
      <c r="X39" s="10"/>
    </row>
    <row r="40" spans="1:24" ht="12.75" customHeight="1">
      <c r="A40" s="5" t="s">
        <v>36</v>
      </c>
      <c r="B40" s="6">
        <v>749170.91999999993</v>
      </c>
      <c r="C40" s="6">
        <v>4381720.59</v>
      </c>
      <c r="D40" s="6">
        <v>86131.02</v>
      </c>
      <c r="E40" s="6">
        <v>64294.5</v>
      </c>
      <c r="F40" s="19">
        <f t="shared" si="0"/>
        <v>5281317.0299999993</v>
      </c>
      <c r="P40" s="10"/>
      <c r="Q40" s="10"/>
      <c r="R40" s="14"/>
      <c r="S40" s="15"/>
      <c r="T40" s="16"/>
      <c r="U40" s="16"/>
      <c r="V40" s="16"/>
      <c r="W40" s="16"/>
      <c r="X40" s="10"/>
    </row>
    <row r="41" spans="1:24" ht="12.75" customHeight="1">
      <c r="A41" s="5" t="s">
        <v>19</v>
      </c>
      <c r="B41" s="6">
        <v>99466.670000000013</v>
      </c>
      <c r="C41" s="6">
        <v>92592.999999999985</v>
      </c>
      <c r="D41" s="6">
        <v>464117.90999999992</v>
      </c>
      <c r="E41" s="6">
        <v>2065632.3</v>
      </c>
      <c r="F41" s="19">
        <f t="shared" si="0"/>
        <v>2721809.88</v>
      </c>
      <c r="P41" s="10"/>
      <c r="Q41" s="10"/>
      <c r="R41" s="14"/>
      <c r="S41" s="15"/>
      <c r="T41" s="16"/>
      <c r="U41" s="16"/>
      <c r="V41" s="16"/>
      <c r="W41" s="16"/>
      <c r="X41" s="10"/>
    </row>
    <row r="42" spans="1:24" ht="12.75" customHeight="1">
      <c r="A42" s="5" t="s">
        <v>24</v>
      </c>
      <c r="B42" s="6">
        <v>251640.67</v>
      </c>
      <c r="C42" s="6">
        <v>48728.53</v>
      </c>
      <c r="D42" s="6">
        <v>165063.20000000001</v>
      </c>
      <c r="E42" s="6">
        <v>346414.51</v>
      </c>
      <c r="F42" s="19">
        <f t="shared" si="0"/>
        <v>811846.91</v>
      </c>
      <c r="P42" s="10"/>
      <c r="Q42" s="10"/>
      <c r="R42" s="14"/>
      <c r="S42" s="15"/>
      <c r="T42" s="16"/>
      <c r="U42" s="16"/>
      <c r="V42" s="16"/>
      <c r="W42" s="16"/>
      <c r="X42" s="10"/>
    </row>
    <row r="43" spans="1:24" ht="12.75" customHeight="1">
      <c r="A43" s="5" t="s">
        <v>4</v>
      </c>
      <c r="B43" s="6">
        <v>83389.390000000014</v>
      </c>
      <c r="C43" s="6">
        <v>93507.359999999986</v>
      </c>
      <c r="D43" s="6">
        <v>271594.46000000002</v>
      </c>
      <c r="E43" s="6">
        <v>1684.8</v>
      </c>
      <c r="F43" s="19">
        <f t="shared" si="0"/>
        <v>450176.01</v>
      </c>
      <c r="P43" s="10"/>
      <c r="Q43" s="10"/>
      <c r="R43" s="14"/>
      <c r="S43" s="15"/>
      <c r="T43" s="16"/>
      <c r="U43" s="16"/>
      <c r="V43" s="16"/>
      <c r="W43" s="16"/>
      <c r="X43" s="10"/>
    </row>
    <row r="44" spans="1:24" ht="12.75" customHeight="1">
      <c r="A44" s="5" t="s">
        <v>21</v>
      </c>
      <c r="B44" s="6">
        <v>313360.87</v>
      </c>
      <c r="C44" s="6">
        <v>1501193.06</v>
      </c>
      <c r="D44" s="6">
        <v>253159.8</v>
      </c>
      <c r="E44" s="6" t="s">
        <v>5</v>
      </c>
      <c r="F44" s="19">
        <f t="shared" si="0"/>
        <v>2067713.7300000002</v>
      </c>
      <c r="P44" s="10"/>
      <c r="Q44" s="10"/>
      <c r="R44" s="14"/>
      <c r="S44" s="15"/>
      <c r="T44" s="16"/>
      <c r="U44" s="16"/>
      <c r="V44" s="16"/>
      <c r="W44" s="16"/>
      <c r="X44" s="10"/>
    </row>
    <row r="45" spans="1:24" ht="12.75" customHeight="1">
      <c r="A45" s="5" t="s">
        <v>1</v>
      </c>
      <c r="B45" s="6">
        <v>1891450.5</v>
      </c>
      <c r="C45" s="6">
        <v>2479702.27</v>
      </c>
      <c r="D45" s="6">
        <v>5104432.93</v>
      </c>
      <c r="E45" s="6">
        <v>2924191.88</v>
      </c>
      <c r="F45" s="19">
        <f t="shared" si="0"/>
        <v>12399777.579999998</v>
      </c>
      <c r="P45" s="10"/>
      <c r="Q45" s="10"/>
      <c r="R45" s="14"/>
      <c r="S45" s="15"/>
      <c r="T45" s="16"/>
      <c r="U45" s="16"/>
      <c r="V45" s="16"/>
      <c r="W45" s="16"/>
      <c r="X45" s="10"/>
    </row>
    <row r="46" spans="1:24" ht="15.75">
      <c r="A46" s="5" t="s">
        <v>43</v>
      </c>
      <c r="B46" s="6"/>
      <c r="C46" s="6"/>
      <c r="D46" s="6">
        <v>0</v>
      </c>
      <c r="E46" s="6">
        <v>0</v>
      </c>
      <c r="F46" s="19">
        <f t="shared" si="0"/>
        <v>0</v>
      </c>
      <c r="P46" s="10"/>
      <c r="Q46" s="10"/>
      <c r="R46" s="14"/>
      <c r="S46" s="15"/>
      <c r="T46" s="16"/>
      <c r="U46" s="16"/>
      <c r="V46" s="16"/>
      <c r="W46" s="16"/>
      <c r="X46" s="10"/>
    </row>
    <row r="47" spans="1:24" ht="15.75">
      <c r="A47" s="5" t="s">
        <v>10</v>
      </c>
      <c r="B47" s="6"/>
      <c r="C47" s="6"/>
      <c r="D47" s="6">
        <v>0</v>
      </c>
      <c r="E47" s="6">
        <v>0</v>
      </c>
      <c r="F47" s="19">
        <f t="shared" si="0"/>
        <v>0</v>
      </c>
      <c r="P47" s="10"/>
      <c r="Q47" s="10"/>
      <c r="R47" s="14"/>
      <c r="S47" s="15"/>
      <c r="T47" s="16"/>
      <c r="U47" s="16"/>
      <c r="V47" s="16"/>
      <c r="W47" s="16"/>
      <c r="X47" s="10"/>
    </row>
    <row r="48" spans="1:24" ht="15.75">
      <c r="A48" s="5" t="s">
        <v>12</v>
      </c>
      <c r="B48" s="6"/>
      <c r="C48" s="6"/>
      <c r="D48" s="6">
        <v>0</v>
      </c>
      <c r="E48" s="6">
        <v>0</v>
      </c>
      <c r="F48" s="19">
        <f t="shared" si="0"/>
        <v>0</v>
      </c>
      <c r="P48" s="10"/>
      <c r="Q48" s="10"/>
      <c r="R48" s="14"/>
      <c r="S48" s="15"/>
      <c r="T48" s="16"/>
      <c r="U48" s="16"/>
      <c r="V48" s="16"/>
      <c r="W48" s="16"/>
      <c r="X48" s="10"/>
    </row>
    <row r="49" spans="1:24" ht="15.75">
      <c r="A49" s="5" t="s">
        <v>15</v>
      </c>
      <c r="B49" s="6"/>
      <c r="C49" s="6"/>
      <c r="D49" s="6">
        <v>0</v>
      </c>
      <c r="E49" s="6">
        <v>0</v>
      </c>
      <c r="F49" s="19">
        <f t="shared" si="0"/>
        <v>0</v>
      </c>
      <c r="P49" s="10"/>
      <c r="Q49" s="10"/>
      <c r="R49" s="14"/>
      <c r="S49" s="15"/>
      <c r="T49" s="16"/>
      <c r="U49" s="16"/>
      <c r="V49" s="16"/>
      <c r="W49" s="16"/>
      <c r="X49" s="10"/>
    </row>
    <row r="50" spans="1:24" ht="15.75">
      <c r="A50" s="5" t="s">
        <v>49</v>
      </c>
      <c r="B50" s="6">
        <v>600835.03999999992</v>
      </c>
      <c r="C50" s="6">
        <v>329889.14</v>
      </c>
      <c r="D50" s="6">
        <v>1083885</v>
      </c>
      <c r="E50" s="6">
        <v>449814</v>
      </c>
      <c r="F50" s="19">
        <f t="shared" si="0"/>
        <v>2464423.1799999997</v>
      </c>
      <c r="P50" s="10"/>
      <c r="Q50" s="10"/>
      <c r="R50" s="14"/>
      <c r="S50" s="15"/>
      <c r="T50" s="16"/>
      <c r="U50" s="16"/>
      <c r="V50" s="16"/>
      <c r="W50" s="16"/>
      <c r="X50" s="10"/>
    </row>
    <row r="51" spans="1:24" ht="15.75">
      <c r="A51" s="5" t="s">
        <v>48</v>
      </c>
      <c r="B51" s="6" t="s">
        <v>5</v>
      </c>
      <c r="C51" s="6">
        <v>5382</v>
      </c>
      <c r="D51" s="6">
        <v>15806</v>
      </c>
      <c r="E51" s="6">
        <v>5364</v>
      </c>
      <c r="F51" s="19">
        <f t="shared" si="0"/>
        <v>26552</v>
      </c>
      <c r="P51" s="10"/>
      <c r="Q51" s="10"/>
      <c r="R51" s="14"/>
      <c r="S51" s="15"/>
      <c r="T51" s="16"/>
      <c r="U51" s="16"/>
      <c r="V51" s="16"/>
      <c r="W51" s="16"/>
      <c r="X51" s="10"/>
    </row>
    <row r="52" spans="1:24" ht="15.75">
      <c r="A52" s="5" t="s">
        <v>47</v>
      </c>
      <c r="B52" s="6">
        <v>361929.82</v>
      </c>
      <c r="C52" s="6">
        <v>1811233.76</v>
      </c>
      <c r="D52" s="6">
        <v>2313650</v>
      </c>
      <c r="E52" s="6">
        <v>4502148</v>
      </c>
      <c r="F52" s="19">
        <f t="shared" si="0"/>
        <v>8988961.5800000001</v>
      </c>
      <c r="P52" s="10"/>
      <c r="Q52" s="10"/>
      <c r="R52" s="14"/>
      <c r="S52" s="15"/>
      <c r="T52" s="16"/>
      <c r="U52" s="16"/>
      <c r="V52" s="16"/>
      <c r="W52" s="16"/>
      <c r="X52" s="10"/>
    </row>
    <row r="53" spans="1:24" ht="15.75">
      <c r="A53" s="5" t="s">
        <v>54</v>
      </c>
      <c r="B53" s="6">
        <v>57157</v>
      </c>
      <c r="C53" s="6">
        <v>570479</v>
      </c>
      <c r="D53" s="6">
        <v>4631234</v>
      </c>
      <c r="E53" s="6">
        <v>3215808</v>
      </c>
      <c r="F53" s="19">
        <f t="shared" si="0"/>
        <v>8474678</v>
      </c>
      <c r="P53" s="10"/>
      <c r="Q53" s="10"/>
      <c r="R53" s="13"/>
      <c r="S53" s="13"/>
      <c r="T53" s="13"/>
      <c r="U53" s="13"/>
      <c r="V53" s="16"/>
      <c r="W53" s="16"/>
      <c r="X53" s="10"/>
    </row>
    <row r="54" spans="1:24" ht="15.75">
      <c r="A54" s="5" t="s">
        <v>55</v>
      </c>
      <c r="B54" s="6">
        <v>650815</v>
      </c>
      <c r="C54" s="6">
        <f>7813+2617894</f>
        <v>2625707</v>
      </c>
      <c r="D54" s="6">
        <v>891774</v>
      </c>
      <c r="E54" s="6">
        <v>2718484</v>
      </c>
      <c r="F54" s="19">
        <f t="shared" si="0"/>
        <v>6886780</v>
      </c>
      <c r="P54" s="10"/>
      <c r="Q54" s="10"/>
      <c r="R54" s="10"/>
      <c r="S54" s="10"/>
      <c r="T54" s="10"/>
      <c r="U54" s="10"/>
      <c r="V54" s="10"/>
      <c r="W54" s="10"/>
      <c r="X54" s="10"/>
    </row>
    <row r="55" spans="1:24" ht="15.75">
      <c r="A55" s="5" t="s">
        <v>56</v>
      </c>
      <c r="B55" s="6">
        <v>698077</v>
      </c>
      <c r="C55" s="6">
        <v>658804</v>
      </c>
      <c r="D55" s="6">
        <v>267658</v>
      </c>
      <c r="E55" s="6">
        <v>2442310</v>
      </c>
      <c r="F55" s="19">
        <f t="shared" si="0"/>
        <v>4066849</v>
      </c>
      <c r="P55" s="10"/>
      <c r="Q55" s="10"/>
      <c r="R55" s="10"/>
      <c r="S55" s="10"/>
      <c r="T55" s="10"/>
      <c r="U55" s="10"/>
      <c r="V55" s="10"/>
      <c r="W55" s="10"/>
      <c r="X55" s="10"/>
    </row>
    <row r="56" spans="1:24" ht="15.75">
      <c r="A56" s="17"/>
      <c r="B56" s="9">
        <f>SUM(B3:B55)</f>
        <v>15227140.579999996</v>
      </c>
      <c r="C56" s="9">
        <f t="shared" ref="C56:E56" si="1">SUM(C3:C55)</f>
        <v>28789702.91</v>
      </c>
      <c r="D56" s="9">
        <f t="shared" si="1"/>
        <v>25586080.350000001</v>
      </c>
      <c r="E56" s="9">
        <f t="shared" si="1"/>
        <v>44950363.25</v>
      </c>
      <c r="F56" s="9">
        <f t="shared" si="0"/>
        <v>114553287.09</v>
      </c>
    </row>
    <row r="57" spans="1:24" ht="15.75">
      <c r="A57" s="17"/>
      <c r="B57" s="9">
        <v>51585861</v>
      </c>
      <c r="C57" s="9">
        <v>48389330</v>
      </c>
      <c r="D57" s="9">
        <v>52089049</v>
      </c>
      <c r="E57" s="9">
        <v>25166919</v>
      </c>
      <c r="F57" s="9">
        <f t="shared" si="0"/>
        <v>177231159</v>
      </c>
    </row>
    <row r="58" spans="1:24" ht="15.75">
      <c r="A58" s="4"/>
      <c r="B58" s="4"/>
      <c r="C58" s="4"/>
      <c r="E58" s="3"/>
      <c r="F58" s="20">
        <f t="shared" si="0"/>
        <v>0</v>
      </c>
      <c r="G58" s="2"/>
    </row>
    <row r="59" spans="1:24" ht="15.75">
      <c r="A59" s="18"/>
      <c r="B59" s="8">
        <f>B57+B56</f>
        <v>66813001.579999998</v>
      </c>
      <c r="C59" s="8">
        <f t="shared" ref="C59:E59" si="2">C57+C56</f>
        <v>77179032.909999996</v>
      </c>
      <c r="D59" s="8">
        <f t="shared" si="2"/>
        <v>77675129.349999994</v>
      </c>
      <c r="E59" s="8">
        <f t="shared" si="2"/>
        <v>70117282.25</v>
      </c>
      <c r="F59" s="8">
        <f t="shared" si="0"/>
        <v>291784446.09000003</v>
      </c>
      <c r="G59" s="2"/>
    </row>
  </sheetData>
  <mergeCells count="1">
    <mergeCell ref="B1:F1"/>
  </mergeCells>
  <conditionalFormatting sqref="C60:C1048576">
    <cfRule type="duplicateValues" dxfId="4" priority="12"/>
  </conditionalFormatting>
  <conditionalFormatting sqref="R2:R33 R35:R45">
    <cfRule type="duplicateValues" dxfId="3" priority="4"/>
  </conditionalFormatting>
  <conditionalFormatting sqref="R46:R49">
    <cfRule type="duplicateValues" dxfId="2" priority="3"/>
  </conditionalFormatting>
  <conditionalFormatting sqref="R34">
    <cfRule type="duplicateValues" dxfId="1" priority="2"/>
  </conditionalFormatting>
  <conditionalFormatting sqref="R50:R52">
    <cfRule type="duplicateValues" dxfId="0" priority="1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c3656266-2876-4a24-810b-b843d720d9f4" ContentTypeId="0x010100941AB4976043244F8E8F607DC8B3B546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אקסל" ma:contentTypeID="0x010100941AB4976043244F8E8F607DC8B3B54600953526E66DB56E438F85D714B364F24A00B484177226089644BE22619033EFEE20" ma:contentTypeVersion="9" ma:contentTypeDescription="אקסל" ma:contentTypeScope="" ma:versionID="a3a51ea2db94f00bb4dd8badf25c2982">
  <xsd:schema xmlns:xsd="http://www.w3.org/2001/XMLSchema" xmlns:xs="http://www.w3.org/2001/XMLSchema" xmlns:p="http://schemas.microsoft.com/office/2006/metadata/properties" xmlns:ns1="http://schemas.microsoft.com/sharepoint/v3" xmlns:ns2="cdc7b33c-b126-4ca8-a13f-8bcd3ce77dbb" xmlns:ns3="a10ae2a6-0538-46af-8cd4-ff2f6653be5a" targetNamespace="http://schemas.microsoft.com/office/2006/metadata/properties" ma:root="true" ma:fieldsID="2a50f512298ee028129783c7d9ff9511" ns1:_="" ns2:_="" ns3:_="">
    <xsd:import namespace="http://schemas.microsoft.com/sharepoint/v3"/>
    <xsd:import namespace="cdc7b33c-b126-4ca8-a13f-8bcd3ce77dbb"/>
    <xsd:import namespace="a10ae2a6-0538-46af-8cd4-ff2f6653be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IRoadsCreatorRole" minOccurs="0"/>
                <xsd:element ref="ns3:h3571e5edac04192a1915534bc462f39" minOccurs="0"/>
                <xsd:element ref="ns3:TaxCatchAll" minOccurs="0"/>
                <xsd:element ref="ns3:TaxCatchAllLabel" minOccurs="0"/>
                <xsd:element ref="ns3:ClassificationDoc" minOccurs="0"/>
                <xsd:element ref="ns3:k94425fa1aec4bc6b42e32f4ba9b94c1" minOccurs="0"/>
                <xsd:element ref="ns1:IRoadsDocPermis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RoadsCreatorRole" ma:index="11" nillable="true" ma:displayName="תפקיד" ma:hidden="true" ma:internalName="IRoadsCreatorRole" ma:readOnly="false">
      <xsd:simpleType>
        <xsd:restriction base="dms:Unknown"/>
      </xsd:simpleType>
    </xsd:element>
    <xsd:element name="IRoadsDocPermissions" ma:index="19" nillable="true" ma:displayName="נתיבי ישראל-מכותבים והרשאות" ma:hidden="true" ma:internalName="IRoadsDocPermission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b33c-b126-4ca8-a13f-8bcd3ce77db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ערך של מזהה מסמך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9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ae2a6-0538-46af-8cd4-ff2f6653be5a" elementFormDefault="qualified">
    <xsd:import namespace="http://schemas.microsoft.com/office/2006/documentManagement/types"/>
    <xsd:import namespace="http://schemas.microsoft.com/office/infopath/2007/PartnerControls"/>
    <xsd:element name="h3571e5edac04192a1915534bc462f39" ma:index="12" nillable="true" ma:taxonomy="true" ma:internalName="h3571e5edac04192a1915534bc462f39" ma:taxonomyFieldName="KeyWords" ma:displayName="מילות מפתח" ma:default="" ma:fieldId="{13571e5e-dac0-4192-a191-5534bc462f39}" ma:taxonomyMulti="true" ma:sspId="c3656266-2876-4a24-810b-b843d720d9f4" ma:termSetId="e20ea347-b1a8-4db0-bdc8-318d458b395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f08498a-b191-4881-aea0-7513efd14cc9}" ma:internalName="TaxCatchAll" ma:showField="CatchAllData" ma:web="d042f11a-cec8-4bed-bb55-4a8d33176c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f08498a-b191-4881-aea0-7513efd14cc9}" ma:internalName="TaxCatchAllLabel" ma:readOnly="true" ma:showField="CatchAllDataLabel" ma:web="d042f11a-cec8-4bed-bb55-4a8d33176c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lassificationDoc" ma:index="16" nillable="true" ma:displayName="סיווג מסמך" ma:default="לא מסווג" ma:format="Dropdown" ma:hidden="true" ma:internalName="ClassificationDoc" ma:readOnly="false">
      <xsd:simpleType>
        <xsd:restriction base="dms:Choice">
          <xsd:enumeration value="מסווג"/>
          <xsd:enumeration value="לא מסווג"/>
        </xsd:restriction>
      </xsd:simpleType>
    </xsd:element>
    <xsd:element name="k94425fa1aec4bc6b42e32f4ba9b94c1" ma:index="17" nillable="true" ma:taxonomy="true" ma:internalName="k94425fa1aec4bc6b42e32f4ba9b94c1" ma:taxonomyFieldName="OrgAtt" ma:displayName="שיוך ארגוני" ma:default="" ma:fieldId="{494425fa-1aec-4bc6-b42e-32f4ba9b94c1}" ma:sspId="c3656266-2876-4a24-810b-b843d720d9f4" ma:termSetId="ae0481d7-2294-46ff-b041-dd64a8ba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RoadsCreatorRole xmlns="http://schemas.microsoft.com/sharepoint/v3" xsi:nil="true"/>
    <TaxCatchAll xmlns="a10ae2a6-0538-46af-8cd4-ff2f6653be5a">
      <Value>225</Value>
    </TaxCatchAll>
    <h3571e5edac04192a1915534bc462f39 xmlns="a10ae2a6-0538-46af-8cd4-ff2f6653be5a">
      <Terms xmlns="http://schemas.microsoft.com/office/infopath/2007/PartnerControls"/>
    </h3571e5edac04192a1915534bc462f39>
    <IRoadsDocPermissions xmlns="http://schemas.microsoft.com/sharepoint/v3" xsi:nil="true"/>
    <ClassificationDoc xmlns="a10ae2a6-0538-46af-8cd4-ff2f6653be5a">לא מסווג</ClassificationDoc>
    <k94425fa1aec4bc6b42e32f4ba9b94c1 xmlns="a10ae2a6-0538-46af-8cd4-ff2f6653be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אגף תקציבים</TermName>
          <TermId xmlns="http://schemas.microsoft.com/office/infopath/2007/PartnerControls">142d0050-5092-4c8d-b61c-563a80cc9e18</TermId>
        </TermInfo>
      </Terms>
    </k94425fa1aec4bc6b42e32f4ba9b94c1>
    <_dlc_DocId xmlns="cdc7b33c-b126-4ca8-a13f-8bcd3ce77dbb">KSAFIM-36-43369</_dlc_DocId>
    <_dlc_DocIdUrl xmlns="cdc7b33c-b126-4ca8-a13f-8bcd3ce77dbb">
      <Url>http://docs/sites/Finance/Budget/_layouts/15/DocIdRedir.aspx?ID=KSAFIM-36-43369</Url>
      <Description>KSAFIM-36-43369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9BE0230-692C-457C-AF94-71579838433D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18053781-3921-42FE-8912-C220C1F524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c7b33c-b126-4ca8-a13f-8bcd3ce77dbb"/>
    <ds:schemaRef ds:uri="a10ae2a6-0538-46af-8cd4-ff2f6653be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F95309-793C-4F68-86CA-B0C35115EEBA}">
  <ds:schemaRefs>
    <ds:schemaRef ds:uri="http://schemas.microsoft.com/office/2006/metadata/properties"/>
    <ds:schemaRef ds:uri="http://schemas.microsoft.com/sharepoint/v3"/>
    <ds:schemaRef ds:uri="a10ae2a6-0538-46af-8cd4-ff2f6653be5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cdc7b33c-b126-4ca8-a13f-8bcd3ce77dbb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714B43F6-1DE8-4344-82A9-F25188A8E7A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F96BE788-1308-4589-A494-A734D29697C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עותק של דיווח למס יוש</dc:title>
  <dc:creator>בת אל נוריאל</dc:creator>
  <cp:lastModifiedBy>איילה דנינו</cp:lastModifiedBy>
  <dcterms:created xsi:type="dcterms:W3CDTF">2020-03-11T12:43:42Z</dcterms:created>
  <dcterms:modified xsi:type="dcterms:W3CDTF">2022-01-11T11:26:21Z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0x010100941AB4976043244F8E8F607DC8B3B54600953526E66DB56E438F85D714B364F24A00B484177226089644BE22619033EFEE20</vt:lpwstr>
  </property>
  <property fmtid="{D5CDD505-2E9C-101B-9397-08002B2CF9AE}" pid="3" name="_dlc_DocIdItemGuid">
    <vt:lpwstr>90344080-a764-464c-b1ed-59fee709d1f6</vt:lpwstr>
  </property>
  <property fmtid="{D5CDD505-2E9C-101B-9397-08002B2CF9AE}" pid="4" name="KeyWords">
    <vt:lpwstr/>
  </property>
  <property fmtid="{D5CDD505-2E9C-101B-9397-08002B2CF9AE}" pid="5" name="OrgAtt">
    <vt:lpwstr>225;#אגף תקציבים|142d0050-5092-4c8d-b61c-563a80cc9e18</vt:lpwstr>
  </property>
  <property fmtid="{D5CDD505-2E9C-101B-9397-08002B2CF9AE}" pid="6" name="Order">
    <vt:r8>2862400</vt:r8>
  </property>
</Properties>
</file>