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28680" yWindow="-120" windowWidth="29040" windowHeight="15840" activeTab="1"/>
  </bookViews>
  <sheets>
    <sheet name="הזמנות וביטולים" sheetId="1" r:id="rId1"/>
    <sheet name="פירוט שפות לפי מחוזות" sheetId="2" r:id="rId2"/>
    <sheet name="פילוח שפות" sheetId="3" r:id="rId3"/>
    <sheet name="שפות שכיחות לפי מחוזות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3" i="2" l="1"/>
  <c r="BA4" i="2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L7" i="4" l="1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6" i="4"/>
  <c r="G20" i="1" l="1"/>
  <c r="D6" i="3" l="1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" i="3"/>
  <c r="C20" i="2" l="1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20" i="2"/>
  <c r="I20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3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4" i="1"/>
  <c r="J5" i="1"/>
  <c r="J3" i="1"/>
  <c r="D20" i="1"/>
  <c r="E20" i="1"/>
  <c r="F20" i="1"/>
  <c r="C20" i="1"/>
  <c r="K20" i="1" l="1"/>
  <c r="L20" i="1"/>
  <c r="J20" i="1"/>
  <c r="Q19" i="2" l="1"/>
  <c r="K23" i="4"/>
  <c r="I23" i="4"/>
  <c r="G23" i="4"/>
  <c r="E23" i="4"/>
  <c r="C23" i="4"/>
  <c r="B30" i="3"/>
  <c r="B24" i="3"/>
  <c r="B5" i="3"/>
  <c r="B46" i="3"/>
  <c r="B43" i="3"/>
  <c r="B40" i="3"/>
  <c r="B28" i="3"/>
  <c r="B23" i="3"/>
  <c r="B12" i="3"/>
  <c r="B27" i="3"/>
  <c r="B25" i="3"/>
  <c r="B16" i="3"/>
  <c r="B6" i="3"/>
  <c r="B7" i="3"/>
  <c r="B29" i="3"/>
  <c r="B19" i="3"/>
  <c r="B17" i="3"/>
  <c r="B8" i="3"/>
  <c r="B26" i="3"/>
  <c r="B37" i="3"/>
  <c r="B11" i="3"/>
  <c r="B39" i="3"/>
  <c r="B15" i="3"/>
  <c r="B41" i="3"/>
  <c r="B13" i="3"/>
  <c r="B34" i="3"/>
  <c r="B38" i="3"/>
  <c r="B33" i="3"/>
  <c r="B21" i="3"/>
  <c r="B18" i="3"/>
  <c r="B44" i="3"/>
  <c r="B14" i="3"/>
  <c r="B32" i="3"/>
  <c r="B31" i="3"/>
  <c r="B47" i="3"/>
  <c r="B35" i="3"/>
  <c r="B42" i="3"/>
  <c r="B10" i="3"/>
  <c r="B22" i="3"/>
  <c r="B9" i="3"/>
  <c r="B45" i="3"/>
  <c r="B36" i="3"/>
  <c r="J7" i="4" l="1"/>
  <c r="J11" i="4"/>
  <c r="J15" i="4"/>
  <c r="J19" i="4"/>
  <c r="J6" i="4"/>
  <c r="J12" i="4"/>
  <c r="J16" i="4"/>
  <c r="J20" i="4"/>
  <c r="J14" i="4"/>
  <c r="J22" i="4"/>
  <c r="J8" i="4"/>
  <c r="J9" i="4"/>
  <c r="J13" i="4"/>
  <c r="J17" i="4"/>
  <c r="J21" i="4"/>
  <c r="J10" i="4"/>
  <c r="J18" i="4"/>
</calcChain>
</file>

<file path=xl/sharedStrings.xml><?xml version="1.0" encoding="utf-8"?>
<sst xmlns="http://schemas.openxmlformats.org/spreadsheetml/2006/main" count="147" uniqueCount="90">
  <si>
    <t>מחוז</t>
  </si>
  <si>
    <t>הזמנות תרגום</t>
  </si>
  <si>
    <t xml:space="preserve"> מתוכם הזמנה דחופה</t>
  </si>
  <si>
    <t>מידי</t>
  </si>
  <si>
    <t>ביטולים</t>
  </si>
  <si>
    <t>באחוזים</t>
  </si>
  <si>
    <t>עבודה באר שבע</t>
  </si>
  <si>
    <t>עבודה חיפה</t>
  </si>
  <si>
    <t>עבודה ירושלים</t>
  </si>
  <si>
    <t>עבודה נצרת</t>
  </si>
  <si>
    <t>עבודה תל אביב</t>
  </si>
  <si>
    <t>מחוזי באר שבע</t>
  </si>
  <si>
    <t>מחוזי חיפה</t>
  </si>
  <si>
    <t>מחוזי ירושלים</t>
  </si>
  <si>
    <t>מחוזי מרכז</t>
  </si>
  <si>
    <t>מחוזי נצרת</t>
  </si>
  <si>
    <t>מחוזי תל אביב</t>
  </si>
  <si>
    <t>מחוז מרכז</t>
  </si>
  <si>
    <t>מחוז דרום</t>
  </si>
  <si>
    <t>מחוז צפון</t>
  </si>
  <si>
    <t>מחוז תל אביב</t>
  </si>
  <si>
    <t>מחוז חיפה</t>
  </si>
  <si>
    <t>מחוז ירושלים</t>
  </si>
  <si>
    <t>סה"כ</t>
  </si>
  <si>
    <t>בית משפט/מחוז</t>
  </si>
  <si>
    <t>אוזבקית</t>
  </si>
  <si>
    <t>אוקראינית</t>
  </si>
  <si>
    <t>אזרית</t>
  </si>
  <si>
    <t>איטלקית</t>
  </si>
  <si>
    <t>אמהרית</t>
  </si>
  <si>
    <t>אנגלית</t>
  </si>
  <si>
    <t>אקאית</t>
  </si>
  <si>
    <t>אריתראית</t>
  </si>
  <si>
    <t>בוכרית</t>
  </si>
  <si>
    <t>בולגרית</t>
  </si>
  <si>
    <t>גרוזינית</t>
  </si>
  <si>
    <t>גרמנית</t>
  </si>
  <si>
    <t>הונגרית</t>
  </si>
  <si>
    <t>הולנדית</t>
  </si>
  <si>
    <t>הינדית</t>
  </si>
  <si>
    <t>ויאטנמית</t>
  </si>
  <si>
    <t>טורקית</t>
  </si>
  <si>
    <t>טיגרית</t>
  </si>
  <si>
    <t>טריפוליטאית</t>
  </si>
  <si>
    <t>יוונית</t>
  </si>
  <si>
    <t>יידיש</t>
  </si>
  <si>
    <t>מולדובית</t>
  </si>
  <si>
    <t>מיזו</t>
  </si>
  <si>
    <t>מנדרינית</t>
  </si>
  <si>
    <t>מרוקאית</t>
  </si>
  <si>
    <t>נפאלית</t>
  </si>
  <si>
    <t>סודנית</t>
  </si>
  <si>
    <t>סימנים עברית</t>
  </si>
  <si>
    <t>סימנים ערבית</t>
  </si>
  <si>
    <t>סינהילית</t>
  </si>
  <si>
    <t>סינית</t>
  </si>
  <si>
    <t>ספרדית</t>
  </si>
  <si>
    <t>ערבית</t>
  </si>
  <si>
    <t>פולנית</t>
  </si>
  <si>
    <t>פורטוגזית</t>
  </si>
  <si>
    <t>פיליפינית</t>
  </si>
  <si>
    <t>פלמית</t>
  </si>
  <si>
    <t>פרסית</t>
  </si>
  <si>
    <t>צרפתית</t>
  </si>
  <si>
    <t>קווקזית</t>
  </si>
  <si>
    <t>רומנית</t>
  </si>
  <si>
    <t>רוסית</t>
  </si>
  <si>
    <t>שבדית</t>
  </si>
  <si>
    <t>תאית</t>
  </si>
  <si>
    <t>פילוח שפות</t>
  </si>
  <si>
    <t>שפה</t>
  </si>
  <si>
    <t>כמות הזמנות</t>
  </si>
  <si>
    <t>שפות שכיחות לפי מחוזות</t>
  </si>
  <si>
    <t xml:space="preserve">ערבית </t>
  </si>
  <si>
    <t xml:space="preserve">אמהרית </t>
  </si>
  <si>
    <t xml:space="preserve">טיגרית </t>
  </si>
  <si>
    <t>שלום מחוז מרכז</t>
  </si>
  <si>
    <t>שלום מחוז דרום</t>
  </si>
  <si>
    <t>שלום מחוז צפון</t>
  </si>
  <si>
    <t>שלום מחוז תל אביב</t>
  </si>
  <si>
    <t>שלום מחוז חיפה</t>
  </si>
  <si>
    <t>שלום מחוז ירושלים</t>
  </si>
  <si>
    <t>אלבנית</t>
  </si>
  <si>
    <t>טגלוג</t>
  </si>
  <si>
    <t>טג'קית</t>
  </si>
  <si>
    <t>סימנים רוסית</t>
  </si>
  <si>
    <t>סרבית</t>
  </si>
  <si>
    <t>קוקית</t>
  </si>
  <si>
    <t>קוריאנית</t>
  </si>
  <si>
    <t>הזמנות רגילות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</si>
</sst>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  <xf numFmtId="0" fontId="1" fillId="3" borderId="1" xfId="0" applyFont="1" applyFill="1" applyBorder="1"/>
    <xf numFmtId="0" fontId="0" fillId="0" borderId="1" xfId="0" applyFill="1" applyBorder="1"/>
    <xf numFmtId="0" fontId="0" fillId="5" borderId="1" xfId="0" applyFont="1" applyFill="1" applyBorder="1"/>
    <xf numFmtId="164" fontId="0" fillId="5" borderId="1" xfId="1" applyNumberFormat="1" applyFont="1" applyFill="1" applyBorder="1"/>
    <xf numFmtId="0" fontId="0" fillId="4" borderId="1" xfId="0" applyFont="1" applyFill="1" applyBorder="1"/>
    <xf numFmtId="0" fontId="4" fillId="6" borderId="1" xfId="0" applyFont="1" applyFill="1" applyBorder="1" applyAlignment="1">
      <alignment horizontal="center"/>
    </xf>
    <xf numFmtId="164" fontId="4" fillId="6" borderId="1" xfId="1" applyNumberFormat="1" applyFont="1" applyFill="1" applyBorder="1" applyAlignment="1">
      <alignment horizontal="center"/>
    </xf>
    <xf numFmtId="164" fontId="0" fillId="0" borderId="0" xfId="1" applyNumberFormat="1" applyFont="1"/>
    <xf numFmtId="10" fontId="0" fillId="0" borderId="0" xfId="1" applyNumberFormat="1" applyFont="1"/>
    <xf numFmtId="0" fontId="0" fillId="2" borderId="0" xfId="0" applyFill="1" applyBorder="1"/>
    <xf numFmtId="0" fontId="0" fillId="7" borderId="3" xfId="0" applyFont="1" applyFill="1" applyBorder="1"/>
    <xf numFmtId="10" fontId="0" fillId="0" borderId="0" xfId="0" applyNumberFormat="1"/>
    <xf numFmtId="10" fontId="0" fillId="4" borderId="0" xfId="0" applyNumberFormat="1" applyFill="1"/>
    <xf numFmtId="10" fontId="0" fillId="4" borderId="0" xfId="1" applyNumberFormat="1" applyFont="1" applyFill="1"/>
    <xf numFmtId="0" fontId="1" fillId="4" borderId="1" xfId="0" applyFont="1" applyFill="1" applyBorder="1" applyAlignment="1">
      <alignment horizontal="center"/>
    </xf>
    <xf numFmtId="10" fontId="1" fillId="4" borderId="1" xfId="0" applyNumberFormat="1" applyFont="1" applyFill="1" applyBorder="1" applyAlignment="1">
      <alignment horizontal="center"/>
    </xf>
    <xf numFmtId="10" fontId="1" fillId="4" borderId="1" xfId="1" applyNumberFormat="1" applyFont="1" applyFill="1" applyBorder="1" applyAlignment="1">
      <alignment horizontal="center"/>
    </xf>
    <xf numFmtId="10" fontId="0" fillId="4" borderId="1" xfId="0" applyNumberFormat="1" applyFill="1" applyBorder="1"/>
    <xf numFmtId="0" fontId="1" fillId="4" borderId="1" xfId="0" applyFont="1" applyFill="1" applyBorder="1"/>
    <xf numFmtId="0" fontId="0" fillId="8" borderId="1" xfId="0" applyFill="1" applyBorder="1"/>
    <xf numFmtId="0" fontId="0" fillId="8" borderId="1" xfId="0" applyFont="1" applyFill="1" applyBorder="1"/>
    <xf numFmtId="0" fontId="5" fillId="4" borderId="1" xfId="0" applyFont="1" applyFill="1" applyBorder="1"/>
    <xf numFmtId="10" fontId="5" fillId="4" borderId="1" xfId="0" applyNumberFormat="1" applyFont="1" applyFill="1" applyBorder="1"/>
    <xf numFmtId="10" fontId="5" fillId="4" borderId="1" xfId="1" applyNumberFormat="1" applyFont="1" applyFill="1" applyBorder="1"/>
    <xf numFmtId="1" fontId="5" fillId="4" borderId="1" xfId="0" applyNumberFormat="1" applyFont="1" applyFill="1" applyBorder="1"/>
    <xf numFmtId="1" fontId="6" fillId="4" borderId="1" xfId="0" applyNumberFormat="1" applyFont="1" applyFill="1" applyBorder="1"/>
    <xf numFmtId="9" fontId="0" fillId="0" borderId="1" xfId="1" applyNumberFormat="1" applyFont="1" applyBorder="1"/>
    <xf numFmtId="9" fontId="0" fillId="3" borderId="1" xfId="1" applyNumberFormat="1" applyFont="1" applyFill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514;&#1512;&#1490;&#1493;&#1501;%20&#1502;&#1505;&#1502;&#1499;&#1497;&#1501;\&#1504;&#1514;&#1493;&#1504;&#1497;&#1501;\&#1506;&#1493;&#1514;&#1511;%20&#1513;&#1500;%20&#1504;&#1514;&#1493;&#1504;&#1497;%20&#1514;&#1512;&#1490;&#1493;&#1502;&#1497;&#1501;%20-%20&#1513;&#1504;&#1514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זמנות וביטולים"/>
      <sheetName val="פירוט שפות לפי מחוזות"/>
      <sheetName val="פילוח שפות"/>
      <sheetName val="שפות שכיחות לפי מחוזות"/>
    </sheetNames>
    <sheetDataSet>
      <sheetData sheetId="0"/>
      <sheetData sheetId="1"/>
      <sheetData sheetId="2">
        <row r="4">
          <cell r="A4" t="str">
            <v>ערבית</v>
          </cell>
        </row>
        <row r="5">
          <cell r="A5" t="str">
            <v>רוסית</v>
          </cell>
        </row>
        <row r="6">
          <cell r="A6" t="str">
            <v>אמהרית</v>
          </cell>
        </row>
        <row r="7">
          <cell r="A7" t="str">
            <v>טיגרית</v>
          </cell>
        </row>
        <row r="8">
          <cell r="A8" t="str">
            <v>אנגלית</v>
          </cell>
        </row>
        <row r="9">
          <cell r="A9" t="str">
            <v>צרפתית</v>
          </cell>
        </row>
        <row r="10">
          <cell r="A10" t="str">
            <v>ספרדית</v>
          </cell>
        </row>
        <row r="11">
          <cell r="A11" t="str">
            <v>תאית</v>
          </cell>
        </row>
        <row r="12">
          <cell r="A12" t="str">
            <v>סימנים עברית</v>
          </cell>
        </row>
        <row r="13">
          <cell r="A13" t="str">
            <v>סימנים ערבית</v>
          </cell>
        </row>
        <row r="14">
          <cell r="A14" t="str">
            <v>גרוזינית</v>
          </cell>
        </row>
        <row r="15">
          <cell r="A15" t="str">
            <v>רומנית</v>
          </cell>
        </row>
        <row r="16">
          <cell r="A16" t="str">
            <v>הינדית</v>
          </cell>
        </row>
        <row r="17">
          <cell r="A17" t="str">
            <v>טורקית</v>
          </cell>
        </row>
        <row r="18">
          <cell r="A18" t="str">
            <v>סינהילית</v>
          </cell>
        </row>
        <row r="19">
          <cell r="A19" t="str">
            <v>פורטוגזית</v>
          </cell>
        </row>
        <row r="20">
          <cell r="A20" t="str">
            <v>סינית</v>
          </cell>
        </row>
        <row r="21">
          <cell r="A21" t="str">
            <v>בולגרית</v>
          </cell>
        </row>
        <row r="22">
          <cell r="A22" t="str">
            <v>פרסית</v>
          </cell>
        </row>
        <row r="23">
          <cell r="A23" t="str">
            <v>גרמנית</v>
          </cell>
        </row>
        <row r="25">
          <cell r="A25" t="str">
            <v>פיליפינית</v>
          </cell>
        </row>
        <row r="26">
          <cell r="A26" t="str">
            <v>אריתראית</v>
          </cell>
        </row>
        <row r="27">
          <cell r="A27" t="str">
            <v>פולנית</v>
          </cell>
        </row>
        <row r="28">
          <cell r="A28" t="str">
            <v>מולדובית</v>
          </cell>
        </row>
        <row r="29">
          <cell r="A29" t="str">
            <v>איטלקית</v>
          </cell>
        </row>
        <row r="30">
          <cell r="A30" t="str">
            <v>הונגרית</v>
          </cell>
        </row>
        <row r="31">
          <cell r="A31" t="str">
            <v>ויאטנמית</v>
          </cell>
        </row>
        <row r="32">
          <cell r="A32" t="str">
            <v>נפאלית</v>
          </cell>
        </row>
        <row r="33">
          <cell r="A33" t="str">
            <v>אזרית</v>
          </cell>
        </row>
        <row r="34">
          <cell r="A34" t="str">
            <v>אוקרינית</v>
          </cell>
        </row>
        <row r="35">
          <cell r="A35" t="str">
            <v>הולנדית</v>
          </cell>
        </row>
        <row r="36">
          <cell r="A36" t="str">
            <v>יידיש</v>
          </cell>
        </row>
        <row r="37">
          <cell r="A37" t="str">
            <v>מיזו</v>
          </cell>
        </row>
        <row r="38">
          <cell r="A38" t="str">
            <v>בוכרית</v>
          </cell>
        </row>
        <row r="39">
          <cell r="A39" t="str">
            <v>טריפוליטאית</v>
          </cell>
        </row>
        <row r="40">
          <cell r="A40" t="str">
            <v>מנדרנינית</v>
          </cell>
        </row>
        <row r="41">
          <cell r="A41" t="str">
            <v>פלמית</v>
          </cell>
        </row>
        <row r="42">
          <cell r="A42" t="str">
            <v>קווקזית</v>
          </cell>
        </row>
        <row r="43">
          <cell r="A43" t="str">
            <v>שבדית</v>
          </cell>
        </row>
        <row r="44">
          <cell r="A44" t="str">
            <v>אוזבקית</v>
          </cell>
        </row>
        <row r="45">
          <cell r="A45" t="str">
            <v>יוונית</v>
          </cell>
        </row>
        <row r="46">
          <cell r="A46" t="str">
            <v>סודנית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rightToLeft="1" workbookViewId="0">
      <selection activeCell="B24" sqref="B24"/>
    </sheetView>
  </sheetViews>
  <sheetFormatPr defaultRowHeight="14.25" x14ac:dyDescent="0.2"/>
  <cols>
    <col min="1" max="1" width="3" customWidth="1"/>
    <col min="2" max="2" width="15.625" customWidth="1"/>
    <col min="13" max="13" width="9" style="14"/>
    <col min="14" max="14" width="14.75" customWidth="1"/>
  </cols>
  <sheetData>
    <row r="1" spans="2:13" ht="15" x14ac:dyDescent="0.25">
      <c r="I1" s="35" t="s">
        <v>5</v>
      </c>
      <c r="J1" s="35"/>
      <c r="K1" s="35"/>
      <c r="L1" s="35"/>
    </row>
    <row r="2" spans="2:13" ht="45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89</v>
      </c>
      <c r="I2" s="1" t="s">
        <v>1</v>
      </c>
      <c r="J2" s="1" t="s">
        <v>2</v>
      </c>
      <c r="K2" s="1" t="s">
        <v>3</v>
      </c>
      <c r="L2" s="1" t="s">
        <v>4</v>
      </c>
      <c r="M2"/>
    </row>
    <row r="3" spans="2:13" x14ac:dyDescent="0.2">
      <c r="B3" s="2" t="s">
        <v>6</v>
      </c>
      <c r="C3" s="2">
        <v>276</v>
      </c>
      <c r="D3" s="2">
        <v>9</v>
      </c>
      <c r="E3" s="2">
        <v>8</v>
      </c>
      <c r="F3" s="2">
        <v>64</v>
      </c>
      <c r="G3" s="8">
        <v>195</v>
      </c>
      <c r="I3" s="2">
        <v>276</v>
      </c>
      <c r="J3" s="33">
        <f t="shared" ref="J3:J20" si="0">D3/C3</f>
        <v>3.2608695652173912E-2</v>
      </c>
      <c r="K3" s="33">
        <f t="shared" ref="K3:K20" si="1">E3/C3</f>
        <v>2.8985507246376812E-2</v>
      </c>
      <c r="L3" s="33">
        <f t="shared" ref="L3:L20" si="2">F3/C3</f>
        <v>0.2318840579710145</v>
      </c>
      <c r="M3"/>
    </row>
    <row r="4" spans="2:13" x14ac:dyDescent="0.2">
      <c r="B4" s="2" t="s">
        <v>7</v>
      </c>
      <c r="C4" s="2">
        <v>170</v>
      </c>
      <c r="D4" s="2">
        <v>20</v>
      </c>
      <c r="E4" s="2">
        <v>7</v>
      </c>
      <c r="F4" s="2">
        <v>9</v>
      </c>
      <c r="G4" s="2"/>
      <c r="I4" s="2">
        <v>170</v>
      </c>
      <c r="J4" s="33">
        <f t="shared" si="0"/>
        <v>0.11764705882352941</v>
      </c>
      <c r="K4" s="33">
        <f t="shared" si="1"/>
        <v>4.1176470588235294E-2</v>
      </c>
      <c r="L4" s="33">
        <f t="shared" si="2"/>
        <v>5.2941176470588235E-2</v>
      </c>
      <c r="M4"/>
    </row>
    <row r="5" spans="2:13" x14ac:dyDescent="0.2">
      <c r="B5" s="2" t="s">
        <v>8</v>
      </c>
      <c r="C5" s="2">
        <v>209</v>
      </c>
      <c r="D5" s="2"/>
      <c r="E5" s="2"/>
      <c r="F5" s="2">
        <v>18</v>
      </c>
      <c r="G5" s="2"/>
      <c r="I5" s="2">
        <v>209</v>
      </c>
      <c r="J5" s="33">
        <f t="shared" si="0"/>
        <v>0</v>
      </c>
      <c r="K5" s="33">
        <f t="shared" si="1"/>
        <v>0</v>
      </c>
      <c r="L5" s="33">
        <f t="shared" si="2"/>
        <v>8.6124401913875603E-2</v>
      </c>
      <c r="M5"/>
    </row>
    <row r="6" spans="2:13" x14ac:dyDescent="0.2">
      <c r="B6" s="2" t="s">
        <v>9</v>
      </c>
      <c r="C6" s="2">
        <v>68</v>
      </c>
      <c r="D6" s="2">
        <v>9</v>
      </c>
      <c r="E6" s="2">
        <v>1</v>
      </c>
      <c r="F6" s="2">
        <v>3</v>
      </c>
      <c r="G6" s="2"/>
      <c r="I6" s="2">
        <v>68</v>
      </c>
      <c r="J6" s="33">
        <f t="shared" si="0"/>
        <v>0.13235294117647059</v>
      </c>
      <c r="K6" s="33">
        <f t="shared" si="1"/>
        <v>1.4705882352941176E-2</v>
      </c>
      <c r="L6" s="33">
        <f t="shared" si="2"/>
        <v>4.4117647058823532E-2</v>
      </c>
      <c r="M6"/>
    </row>
    <row r="7" spans="2:13" x14ac:dyDescent="0.2">
      <c r="B7" s="2" t="s">
        <v>10</v>
      </c>
      <c r="C7" s="2">
        <v>599</v>
      </c>
      <c r="D7" s="2">
        <v>18</v>
      </c>
      <c r="E7" s="2">
        <v>3</v>
      </c>
      <c r="F7" s="2">
        <v>9</v>
      </c>
      <c r="G7" s="2"/>
      <c r="I7" s="2">
        <v>599</v>
      </c>
      <c r="J7" s="33">
        <f t="shared" si="0"/>
        <v>3.0050083472454091E-2</v>
      </c>
      <c r="K7" s="33">
        <f t="shared" si="1"/>
        <v>5.008347245409015E-3</v>
      </c>
      <c r="L7" s="33">
        <f t="shared" si="2"/>
        <v>1.5025041736227046E-2</v>
      </c>
      <c r="M7"/>
    </row>
    <row r="8" spans="2:13" x14ac:dyDescent="0.2">
      <c r="B8" s="2" t="s">
        <v>11</v>
      </c>
      <c r="C8" s="2">
        <v>422</v>
      </c>
      <c r="D8" s="2">
        <v>36</v>
      </c>
      <c r="E8" s="2">
        <v>21</v>
      </c>
      <c r="F8" s="2">
        <v>0</v>
      </c>
      <c r="G8" s="8">
        <v>365</v>
      </c>
      <c r="I8" s="2">
        <v>422</v>
      </c>
      <c r="J8" s="33">
        <f t="shared" si="0"/>
        <v>8.5308056872037921E-2</v>
      </c>
      <c r="K8" s="33">
        <f t="shared" si="1"/>
        <v>4.9763033175355451E-2</v>
      </c>
      <c r="L8" s="33">
        <f t="shared" si="2"/>
        <v>0</v>
      </c>
      <c r="M8"/>
    </row>
    <row r="9" spans="2:13" x14ac:dyDescent="0.2">
      <c r="B9" s="2" t="s">
        <v>12</v>
      </c>
      <c r="C9" s="2">
        <v>515</v>
      </c>
      <c r="D9" s="2">
        <v>62</v>
      </c>
      <c r="E9" s="2">
        <v>24</v>
      </c>
      <c r="F9" s="2">
        <v>20</v>
      </c>
      <c r="G9" s="2"/>
      <c r="I9" s="2">
        <v>515</v>
      </c>
      <c r="J9" s="33">
        <f t="shared" si="0"/>
        <v>0.12038834951456311</v>
      </c>
      <c r="K9" s="33">
        <f t="shared" si="1"/>
        <v>4.6601941747572817E-2</v>
      </c>
      <c r="L9" s="33">
        <f t="shared" si="2"/>
        <v>3.8834951456310676E-2</v>
      </c>
      <c r="M9"/>
    </row>
    <row r="10" spans="2:13" x14ac:dyDescent="0.2">
      <c r="B10" s="2" t="s">
        <v>13</v>
      </c>
      <c r="C10" s="2">
        <v>1672</v>
      </c>
      <c r="D10" s="2"/>
      <c r="E10" s="2"/>
      <c r="F10" s="2">
        <v>62</v>
      </c>
      <c r="G10" s="2"/>
      <c r="I10" s="2">
        <v>1672</v>
      </c>
      <c r="J10" s="33">
        <f t="shared" si="0"/>
        <v>0</v>
      </c>
      <c r="K10" s="33">
        <f t="shared" si="1"/>
        <v>0</v>
      </c>
      <c r="L10" s="33">
        <f t="shared" si="2"/>
        <v>3.7081339712918659E-2</v>
      </c>
      <c r="M10"/>
    </row>
    <row r="11" spans="2:13" x14ac:dyDescent="0.2">
      <c r="B11" s="2" t="s">
        <v>14</v>
      </c>
      <c r="C11" s="2">
        <v>269</v>
      </c>
      <c r="D11" s="2">
        <v>12</v>
      </c>
      <c r="E11" s="2">
        <v>13</v>
      </c>
      <c r="F11" s="2">
        <v>32</v>
      </c>
      <c r="G11" s="8">
        <v>212</v>
      </c>
      <c r="I11" s="2">
        <v>269</v>
      </c>
      <c r="J11" s="33">
        <f t="shared" si="0"/>
        <v>4.4609665427509292E-2</v>
      </c>
      <c r="K11" s="33">
        <f t="shared" si="1"/>
        <v>4.8327137546468404E-2</v>
      </c>
      <c r="L11" s="33">
        <f t="shared" si="2"/>
        <v>0.11895910780669144</v>
      </c>
      <c r="M11"/>
    </row>
    <row r="12" spans="2:13" x14ac:dyDescent="0.2">
      <c r="B12" s="2" t="s">
        <v>15</v>
      </c>
      <c r="C12" s="2">
        <v>156</v>
      </c>
      <c r="D12" s="2">
        <v>24</v>
      </c>
      <c r="E12" s="2">
        <v>10</v>
      </c>
      <c r="F12" s="2">
        <v>3</v>
      </c>
      <c r="G12" s="2"/>
      <c r="I12" s="2">
        <v>156</v>
      </c>
      <c r="J12" s="33">
        <f t="shared" si="0"/>
        <v>0.15384615384615385</v>
      </c>
      <c r="K12" s="33">
        <f t="shared" si="1"/>
        <v>6.4102564102564097E-2</v>
      </c>
      <c r="L12" s="33">
        <f t="shared" si="2"/>
        <v>1.9230769230769232E-2</v>
      </c>
      <c r="M12"/>
    </row>
    <row r="13" spans="2:13" x14ac:dyDescent="0.2">
      <c r="B13" s="2" t="s">
        <v>16</v>
      </c>
      <c r="C13" s="2">
        <v>288</v>
      </c>
      <c r="D13" s="2">
        <v>21</v>
      </c>
      <c r="E13" s="2">
        <v>15</v>
      </c>
      <c r="F13" s="2">
        <v>12</v>
      </c>
      <c r="G13" s="2"/>
      <c r="I13" s="2">
        <v>288</v>
      </c>
      <c r="J13" s="33">
        <f t="shared" si="0"/>
        <v>7.2916666666666671E-2</v>
      </c>
      <c r="K13" s="33">
        <f t="shared" si="1"/>
        <v>5.2083333333333336E-2</v>
      </c>
      <c r="L13" s="33">
        <f t="shared" si="2"/>
        <v>4.1666666666666664E-2</v>
      </c>
      <c r="M13"/>
    </row>
    <row r="14" spans="2:13" x14ac:dyDescent="0.2">
      <c r="B14" s="2" t="s">
        <v>76</v>
      </c>
      <c r="C14" s="2">
        <v>3109</v>
      </c>
      <c r="D14" s="2">
        <v>132</v>
      </c>
      <c r="E14" s="2">
        <v>571</v>
      </c>
      <c r="F14" s="2">
        <v>519</v>
      </c>
      <c r="G14" s="8">
        <v>1888</v>
      </c>
      <c r="I14" s="2">
        <v>3109</v>
      </c>
      <c r="J14" s="33">
        <f t="shared" si="0"/>
        <v>4.245738179478932E-2</v>
      </c>
      <c r="K14" s="33">
        <f t="shared" si="1"/>
        <v>0.18366034094564168</v>
      </c>
      <c r="L14" s="33">
        <f t="shared" si="2"/>
        <v>0.16693470569314892</v>
      </c>
      <c r="M14"/>
    </row>
    <row r="15" spans="2:13" x14ac:dyDescent="0.2">
      <c r="B15" s="2" t="s">
        <v>77</v>
      </c>
      <c r="C15" s="2">
        <v>3547</v>
      </c>
      <c r="D15" s="2">
        <v>117</v>
      </c>
      <c r="E15" s="2">
        <v>460</v>
      </c>
      <c r="F15" s="2">
        <v>412</v>
      </c>
      <c r="G15" s="8">
        <v>2563</v>
      </c>
      <c r="I15" s="2">
        <v>3547</v>
      </c>
      <c r="J15" s="33">
        <f t="shared" si="0"/>
        <v>3.2985621652100366E-2</v>
      </c>
      <c r="K15" s="33">
        <f t="shared" si="1"/>
        <v>0.12968705948689033</v>
      </c>
      <c r="L15" s="33">
        <f t="shared" si="2"/>
        <v>0.11615449675782351</v>
      </c>
      <c r="M15"/>
    </row>
    <row r="16" spans="2:13" x14ac:dyDescent="0.2">
      <c r="B16" s="2" t="s">
        <v>78</v>
      </c>
      <c r="C16" s="2">
        <v>537</v>
      </c>
      <c r="D16" s="2">
        <v>129</v>
      </c>
      <c r="E16" s="2">
        <v>43</v>
      </c>
      <c r="F16" s="2">
        <v>16</v>
      </c>
      <c r="G16" s="2"/>
      <c r="I16" s="2">
        <v>537</v>
      </c>
      <c r="J16" s="33">
        <f t="shared" si="0"/>
        <v>0.24022346368715083</v>
      </c>
      <c r="K16" s="33">
        <f t="shared" si="1"/>
        <v>8.0074487895716945E-2</v>
      </c>
      <c r="L16" s="33">
        <f t="shared" si="2"/>
        <v>2.9795158286778398E-2</v>
      </c>
      <c r="M16"/>
    </row>
    <row r="17" spans="2:13" x14ac:dyDescent="0.2">
      <c r="B17" s="2" t="s">
        <v>79</v>
      </c>
      <c r="C17" s="2">
        <v>2536</v>
      </c>
      <c r="D17" s="2">
        <v>333</v>
      </c>
      <c r="E17" s="2">
        <v>42</v>
      </c>
      <c r="F17" s="2">
        <v>66</v>
      </c>
      <c r="G17" s="2"/>
      <c r="I17" s="2">
        <v>2536</v>
      </c>
      <c r="J17" s="33">
        <f t="shared" si="0"/>
        <v>0.13130914826498422</v>
      </c>
      <c r="K17" s="33">
        <f t="shared" si="1"/>
        <v>1.6561514195583597E-2</v>
      </c>
      <c r="L17" s="33">
        <f t="shared" si="2"/>
        <v>2.6025236593059938E-2</v>
      </c>
      <c r="M17"/>
    </row>
    <row r="18" spans="2:13" x14ac:dyDescent="0.2">
      <c r="B18" s="2" t="s">
        <v>80</v>
      </c>
      <c r="C18" s="2">
        <v>693</v>
      </c>
      <c r="D18" s="2">
        <v>123</v>
      </c>
      <c r="E18" s="2">
        <v>31</v>
      </c>
      <c r="F18" s="2">
        <v>40</v>
      </c>
      <c r="G18" s="2"/>
      <c r="I18" s="2">
        <v>693</v>
      </c>
      <c r="J18" s="33">
        <f t="shared" si="0"/>
        <v>0.1774891774891775</v>
      </c>
      <c r="K18" s="33">
        <f t="shared" si="1"/>
        <v>4.4733044733044736E-2</v>
      </c>
      <c r="L18" s="33">
        <f t="shared" si="2"/>
        <v>5.772005772005772E-2</v>
      </c>
      <c r="M18"/>
    </row>
    <row r="19" spans="2:13" x14ac:dyDescent="0.2">
      <c r="B19" s="2" t="s">
        <v>81</v>
      </c>
      <c r="C19" s="2">
        <v>5697</v>
      </c>
      <c r="D19" s="2"/>
      <c r="E19" s="2"/>
      <c r="F19" s="2">
        <v>280</v>
      </c>
      <c r="G19" s="2"/>
      <c r="I19" s="2">
        <v>5697</v>
      </c>
      <c r="J19" s="33">
        <f t="shared" si="0"/>
        <v>0</v>
      </c>
      <c r="K19" s="33">
        <f t="shared" si="1"/>
        <v>0</v>
      </c>
      <c r="L19" s="33">
        <f t="shared" si="2"/>
        <v>4.9148674741091802E-2</v>
      </c>
      <c r="M19"/>
    </row>
    <row r="20" spans="2:13" ht="15" x14ac:dyDescent="0.25">
      <c r="B20" s="7" t="s">
        <v>23</v>
      </c>
      <c r="C20" s="3">
        <f>SUM(C3:C19)</f>
        <v>20763</v>
      </c>
      <c r="D20" s="3">
        <f t="shared" ref="D20:F20" si="3">SUM(D3:D19)</f>
        <v>1045</v>
      </c>
      <c r="E20" s="3">
        <f t="shared" si="3"/>
        <v>1249</v>
      </c>
      <c r="F20" s="3">
        <f t="shared" si="3"/>
        <v>1565</v>
      </c>
      <c r="G20" s="3">
        <f>SUM(G3:G19)</f>
        <v>5223</v>
      </c>
      <c r="I20" s="3">
        <f>SUM(I3:I19)</f>
        <v>20763</v>
      </c>
      <c r="J20" s="34">
        <f t="shared" si="0"/>
        <v>5.0329913788951498E-2</v>
      </c>
      <c r="K20" s="34">
        <f t="shared" si="1"/>
        <v>6.0155083562105666E-2</v>
      </c>
      <c r="L20" s="34">
        <f t="shared" si="2"/>
        <v>7.5374464191109186E-2</v>
      </c>
      <c r="M20"/>
    </row>
  </sheetData>
  <mergeCells count="1">
    <mergeCell ref="I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0"/>
  <sheetViews>
    <sheetView rightToLeft="1" tabSelected="1" workbookViewId="0">
      <selection activeCell="A19" sqref="A1:W1048576"/>
    </sheetView>
  </sheetViews>
  <sheetFormatPr defaultRowHeight="14.25" x14ac:dyDescent="0.2"/>
  <cols>
    <col min="1" max="1" width="12.75" customWidth="1"/>
    <col min="2" max="2" width="12.875" customWidth="1"/>
    <col min="3" max="19" width="9" customWidth="1"/>
    <col min="23" max="23" width="10.875" customWidth="1"/>
    <col min="32" max="32" width="11.5" customWidth="1"/>
    <col min="33" max="34" width="10.875" customWidth="1"/>
  </cols>
  <sheetData>
    <row r="2" spans="1:53" x14ac:dyDescent="0.2">
      <c r="A2" s="2" t="s">
        <v>24</v>
      </c>
      <c r="B2" s="26" t="s">
        <v>25</v>
      </c>
      <c r="C2" s="26" t="s">
        <v>26</v>
      </c>
      <c r="D2" s="26" t="s">
        <v>27</v>
      </c>
      <c r="E2" s="26" t="s">
        <v>28</v>
      </c>
      <c r="F2" s="27" t="s">
        <v>82</v>
      </c>
      <c r="G2" s="26" t="s">
        <v>29</v>
      </c>
      <c r="H2" s="26" t="s">
        <v>30</v>
      </c>
      <c r="I2" s="26" t="s">
        <v>31</v>
      </c>
      <c r="J2" s="26" t="s">
        <v>32</v>
      </c>
      <c r="K2" s="26" t="s">
        <v>33</v>
      </c>
      <c r="L2" s="26" t="s">
        <v>34</v>
      </c>
      <c r="M2" s="26" t="s">
        <v>35</v>
      </c>
      <c r="N2" s="26" t="s">
        <v>36</v>
      </c>
      <c r="O2" s="26" t="s">
        <v>37</v>
      </c>
      <c r="P2" s="26" t="s">
        <v>38</v>
      </c>
      <c r="Q2" s="26" t="s">
        <v>39</v>
      </c>
      <c r="R2" s="26" t="s">
        <v>40</v>
      </c>
      <c r="S2" s="26" t="s">
        <v>84</v>
      </c>
      <c r="T2" s="26" t="s">
        <v>83</v>
      </c>
      <c r="U2" s="26" t="s">
        <v>41</v>
      </c>
      <c r="V2" s="26" t="s">
        <v>42</v>
      </c>
      <c r="W2" s="26" t="s">
        <v>43</v>
      </c>
      <c r="X2" s="26" t="s">
        <v>44</v>
      </c>
      <c r="Y2" s="26" t="s">
        <v>45</v>
      </c>
      <c r="Z2" s="26" t="s">
        <v>46</v>
      </c>
      <c r="AA2" s="26" t="s">
        <v>47</v>
      </c>
      <c r="AB2" s="26" t="s">
        <v>48</v>
      </c>
      <c r="AC2" s="26" t="s">
        <v>49</v>
      </c>
      <c r="AD2" s="26" t="s">
        <v>50</v>
      </c>
      <c r="AE2" s="26" t="s">
        <v>51</v>
      </c>
      <c r="AF2" s="26" t="s">
        <v>52</v>
      </c>
      <c r="AG2" s="26" t="s">
        <v>53</v>
      </c>
      <c r="AH2" s="26" t="s">
        <v>85</v>
      </c>
      <c r="AI2" s="26" t="s">
        <v>54</v>
      </c>
      <c r="AJ2" s="26" t="s">
        <v>55</v>
      </c>
      <c r="AK2" s="26" t="s">
        <v>56</v>
      </c>
      <c r="AL2" s="26" t="s">
        <v>86</v>
      </c>
      <c r="AM2" s="26" t="s">
        <v>57</v>
      </c>
      <c r="AN2" s="26" t="s">
        <v>58</v>
      </c>
      <c r="AO2" s="26" t="s">
        <v>59</v>
      </c>
      <c r="AP2" s="26" t="s">
        <v>60</v>
      </c>
      <c r="AQ2" s="26" t="s">
        <v>61</v>
      </c>
      <c r="AR2" s="26" t="s">
        <v>62</v>
      </c>
      <c r="AS2" s="26" t="s">
        <v>63</v>
      </c>
      <c r="AT2" s="26" t="s">
        <v>87</v>
      </c>
      <c r="AU2" s="26" t="s">
        <v>64</v>
      </c>
      <c r="AV2" s="26" t="s">
        <v>88</v>
      </c>
      <c r="AW2" s="26" t="s">
        <v>65</v>
      </c>
      <c r="AX2" s="26" t="s">
        <v>66</v>
      </c>
      <c r="AY2" s="26" t="s">
        <v>67</v>
      </c>
      <c r="AZ2" s="26" t="s">
        <v>68</v>
      </c>
    </row>
    <row r="3" spans="1:53" s="6" customFormat="1" x14ac:dyDescent="0.2">
      <c r="A3" s="5" t="s">
        <v>6</v>
      </c>
      <c r="B3" s="5"/>
      <c r="C3" s="5"/>
      <c r="D3" s="5"/>
      <c r="E3" s="5"/>
      <c r="F3" s="5"/>
      <c r="G3" s="5">
        <v>0</v>
      </c>
      <c r="H3" s="5">
        <v>8</v>
      </c>
      <c r="I3" s="5"/>
      <c r="J3" s="5"/>
      <c r="K3" s="5"/>
      <c r="L3" s="5"/>
      <c r="M3" s="5">
        <v>1</v>
      </c>
      <c r="N3" s="5">
        <v>0</v>
      </c>
      <c r="O3" s="5"/>
      <c r="P3" s="5"/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22</v>
      </c>
      <c r="W3" s="5"/>
      <c r="X3" s="5"/>
      <c r="Y3" s="5"/>
      <c r="Z3" s="5">
        <v>0</v>
      </c>
      <c r="AA3" s="5">
        <v>0</v>
      </c>
      <c r="AB3" s="5"/>
      <c r="AC3" s="5"/>
      <c r="AD3" s="5"/>
      <c r="AE3" s="5">
        <v>1</v>
      </c>
      <c r="AF3" s="5">
        <v>1</v>
      </c>
      <c r="AG3" s="5">
        <v>0</v>
      </c>
      <c r="AH3" s="5">
        <v>0</v>
      </c>
      <c r="AI3" s="5"/>
      <c r="AJ3" s="5"/>
      <c r="AK3" s="5">
        <v>0</v>
      </c>
      <c r="AL3" s="5"/>
      <c r="AM3" s="5">
        <v>171</v>
      </c>
      <c r="AN3" s="5"/>
      <c r="AO3" s="5"/>
      <c r="AP3" s="5"/>
      <c r="AQ3" s="5"/>
      <c r="AR3" s="5"/>
      <c r="AS3" s="5"/>
      <c r="AT3" s="5"/>
      <c r="AU3" s="5"/>
      <c r="AV3" s="5"/>
      <c r="AW3" s="5">
        <v>3</v>
      </c>
      <c r="AX3" s="5">
        <v>45</v>
      </c>
      <c r="AY3" s="5"/>
      <c r="AZ3" s="5">
        <v>23</v>
      </c>
      <c r="BA3" s="6">
        <f t="shared" ref="BA3:BA20" si="0">SUM(B3:AZ3)</f>
        <v>276</v>
      </c>
    </row>
    <row r="4" spans="1:53" s="6" customFormat="1" x14ac:dyDescent="0.2">
      <c r="A4" s="5" t="s">
        <v>7</v>
      </c>
      <c r="B4" s="5"/>
      <c r="C4" s="5"/>
      <c r="D4" s="5"/>
      <c r="E4" s="5"/>
      <c r="F4" s="5"/>
      <c r="G4" s="5">
        <v>3</v>
      </c>
      <c r="H4" s="5">
        <v>10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>
        <v>7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>
        <v>1</v>
      </c>
      <c r="AG4" s="5"/>
      <c r="AH4" s="5"/>
      <c r="AI4" s="5"/>
      <c r="AJ4" s="5"/>
      <c r="AK4" s="5"/>
      <c r="AL4" s="5"/>
      <c r="AM4" s="5">
        <v>98</v>
      </c>
      <c r="AN4" s="5"/>
      <c r="AO4" s="5"/>
      <c r="AP4" s="5"/>
      <c r="AQ4" s="5"/>
      <c r="AR4" s="5"/>
      <c r="AS4" s="5">
        <v>3</v>
      </c>
      <c r="AT4" s="5"/>
      <c r="AU4" s="5"/>
      <c r="AV4" s="5"/>
      <c r="AW4" s="5"/>
      <c r="AX4" s="5">
        <v>43</v>
      </c>
      <c r="AY4" s="5"/>
      <c r="AZ4" s="5">
        <v>5</v>
      </c>
      <c r="BA4" s="6">
        <f t="shared" si="0"/>
        <v>170</v>
      </c>
    </row>
    <row r="5" spans="1:53" x14ac:dyDescent="0.2">
      <c r="A5" s="2" t="s">
        <v>8</v>
      </c>
      <c r="B5" s="2"/>
      <c r="C5" s="2"/>
      <c r="D5" s="2"/>
      <c r="E5" s="2"/>
      <c r="F5" s="2"/>
      <c r="G5" s="2">
        <v>1</v>
      </c>
      <c r="H5" s="2">
        <v>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6</v>
      </c>
      <c r="W5" s="2"/>
      <c r="X5" s="2"/>
      <c r="Y5" s="2"/>
      <c r="Z5" s="2"/>
      <c r="AA5" s="2"/>
      <c r="AB5" s="2"/>
      <c r="AC5" s="2"/>
      <c r="AD5" s="2"/>
      <c r="AE5" s="2"/>
      <c r="AF5" s="2">
        <v>1</v>
      </c>
      <c r="AG5" s="2"/>
      <c r="AH5" s="2"/>
      <c r="AI5" s="2"/>
      <c r="AJ5" s="2"/>
      <c r="AK5" s="2"/>
      <c r="AL5" s="2"/>
      <c r="AM5" s="2">
        <v>188</v>
      </c>
      <c r="AN5" s="2"/>
      <c r="AO5" s="2"/>
      <c r="AP5" s="2"/>
      <c r="AQ5" s="2"/>
      <c r="AR5" s="2"/>
      <c r="AS5" s="2">
        <v>2</v>
      </c>
      <c r="AT5" s="2"/>
      <c r="AU5" s="2"/>
      <c r="AV5" s="2"/>
      <c r="AW5" s="2"/>
      <c r="AX5" s="2">
        <v>5</v>
      </c>
      <c r="AY5" s="2"/>
      <c r="AZ5" s="2"/>
      <c r="BA5">
        <f t="shared" si="0"/>
        <v>209</v>
      </c>
    </row>
    <row r="6" spans="1:53" s="6" customFormat="1" x14ac:dyDescent="0.2">
      <c r="A6" s="5" t="s">
        <v>9</v>
      </c>
      <c r="B6" s="5"/>
      <c r="C6" s="5"/>
      <c r="D6" s="5"/>
      <c r="E6" s="5"/>
      <c r="F6" s="5"/>
      <c r="G6" s="5">
        <v>1</v>
      </c>
      <c r="H6" s="5">
        <v>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>
        <v>2</v>
      </c>
      <c r="V6" s="5"/>
      <c r="W6" s="5"/>
      <c r="X6" s="5"/>
      <c r="Y6" s="5"/>
      <c r="Z6" s="5"/>
      <c r="AA6" s="5"/>
      <c r="AB6" s="5"/>
      <c r="AC6" s="5"/>
      <c r="AD6" s="5">
        <v>1</v>
      </c>
      <c r="AE6" s="5"/>
      <c r="AF6" s="5"/>
      <c r="AG6" s="5"/>
      <c r="AH6" s="5"/>
      <c r="AI6" s="5"/>
      <c r="AJ6" s="5"/>
      <c r="AK6" s="5"/>
      <c r="AL6" s="5"/>
      <c r="AM6" s="5">
        <v>50</v>
      </c>
      <c r="AN6" s="5"/>
      <c r="AO6" s="5"/>
      <c r="AP6" s="5"/>
      <c r="AQ6" s="5"/>
      <c r="AR6" s="5"/>
      <c r="AS6" s="5"/>
      <c r="AT6" s="5"/>
      <c r="AU6" s="5"/>
      <c r="AV6" s="5"/>
      <c r="AW6" s="5"/>
      <c r="AX6" s="5">
        <v>4</v>
      </c>
      <c r="AY6" s="5"/>
      <c r="AZ6" s="5">
        <v>7</v>
      </c>
      <c r="BA6" s="6">
        <f t="shared" si="0"/>
        <v>68</v>
      </c>
    </row>
    <row r="7" spans="1:53" s="6" customFormat="1" x14ac:dyDescent="0.2">
      <c r="A7" s="5" t="s">
        <v>10</v>
      </c>
      <c r="B7" s="5"/>
      <c r="C7" s="5">
        <v>2</v>
      </c>
      <c r="D7" s="5"/>
      <c r="E7" s="5"/>
      <c r="F7" s="5"/>
      <c r="G7" s="5">
        <v>10</v>
      </c>
      <c r="H7" s="5">
        <v>65</v>
      </c>
      <c r="I7" s="5"/>
      <c r="J7" s="5"/>
      <c r="K7" s="5"/>
      <c r="L7" s="5"/>
      <c r="M7" s="5">
        <v>11</v>
      </c>
      <c r="N7" s="5">
        <v>1</v>
      </c>
      <c r="O7" s="5"/>
      <c r="P7" s="5"/>
      <c r="Q7" s="5">
        <v>3</v>
      </c>
      <c r="R7" s="5"/>
      <c r="S7" s="5"/>
      <c r="T7" s="5"/>
      <c r="U7" s="5">
        <v>144</v>
      </c>
      <c r="V7" s="5"/>
      <c r="W7" s="5"/>
      <c r="X7" s="5"/>
      <c r="Y7" s="5"/>
      <c r="Z7" s="5">
        <v>1</v>
      </c>
      <c r="AA7" s="5"/>
      <c r="AB7" s="5"/>
      <c r="AC7" s="5"/>
      <c r="AD7" s="5">
        <v>1</v>
      </c>
      <c r="AE7" s="5"/>
      <c r="AF7" s="5">
        <v>1</v>
      </c>
      <c r="AG7" s="5"/>
      <c r="AH7" s="5"/>
      <c r="AI7" s="5">
        <v>1</v>
      </c>
      <c r="AJ7" s="5">
        <v>3</v>
      </c>
      <c r="AK7" s="5">
        <v>7</v>
      </c>
      <c r="AL7" s="5"/>
      <c r="AM7" s="5">
        <v>224</v>
      </c>
      <c r="AN7" s="5"/>
      <c r="AO7" s="5"/>
      <c r="AP7" s="5"/>
      <c r="AQ7" s="5"/>
      <c r="AR7" s="5"/>
      <c r="AS7" s="5">
        <v>2</v>
      </c>
      <c r="AT7" s="5"/>
      <c r="AU7" s="5"/>
      <c r="AV7" s="5"/>
      <c r="AW7" s="5">
        <v>3</v>
      </c>
      <c r="AX7" s="5">
        <v>108</v>
      </c>
      <c r="AY7" s="5"/>
      <c r="AZ7" s="5">
        <v>12</v>
      </c>
      <c r="BA7" s="6">
        <f t="shared" si="0"/>
        <v>599</v>
      </c>
    </row>
    <row r="8" spans="1:53" s="6" customFormat="1" x14ac:dyDescent="0.2">
      <c r="A8" s="5" t="s">
        <v>11</v>
      </c>
      <c r="B8" s="5"/>
      <c r="C8" s="5"/>
      <c r="D8" s="5"/>
      <c r="E8" s="5"/>
      <c r="F8" s="5"/>
      <c r="G8" s="5">
        <v>9</v>
      </c>
      <c r="H8" s="5">
        <v>9</v>
      </c>
      <c r="I8" s="5"/>
      <c r="J8" s="5"/>
      <c r="K8" s="5"/>
      <c r="L8" s="5"/>
      <c r="M8" s="5">
        <v>0</v>
      </c>
      <c r="N8" s="5">
        <v>0</v>
      </c>
      <c r="O8" s="5"/>
      <c r="P8" s="5"/>
      <c r="Q8" s="5">
        <v>1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/>
      <c r="X8" s="5"/>
      <c r="Y8" s="5"/>
      <c r="Z8" s="5">
        <v>5</v>
      </c>
      <c r="AA8" s="5">
        <v>1</v>
      </c>
      <c r="AB8" s="5">
        <v>1</v>
      </c>
      <c r="AC8" s="5"/>
      <c r="AD8" s="5"/>
      <c r="AE8" s="5"/>
      <c r="AF8" s="5">
        <v>1</v>
      </c>
      <c r="AG8" s="5">
        <v>2</v>
      </c>
      <c r="AH8" s="5">
        <v>0</v>
      </c>
      <c r="AI8" s="5">
        <v>1</v>
      </c>
      <c r="AJ8" s="5"/>
      <c r="AK8" s="5">
        <v>2</v>
      </c>
      <c r="AL8" s="5"/>
      <c r="AM8" s="5">
        <v>317</v>
      </c>
      <c r="AN8" s="5"/>
      <c r="AO8" s="5"/>
      <c r="AP8" s="5"/>
      <c r="AQ8" s="5"/>
      <c r="AR8" s="5"/>
      <c r="AS8" s="5">
        <v>2</v>
      </c>
      <c r="AT8" s="5"/>
      <c r="AU8" s="5"/>
      <c r="AV8" s="5">
        <v>1</v>
      </c>
      <c r="AW8" s="5">
        <v>2</v>
      </c>
      <c r="AX8" s="5">
        <v>58</v>
      </c>
      <c r="AY8" s="5"/>
      <c r="AZ8" s="5">
        <v>9</v>
      </c>
      <c r="BA8" s="6">
        <f t="shared" si="0"/>
        <v>422</v>
      </c>
    </row>
    <row r="9" spans="1:53" s="6" customFormat="1" ht="15" customHeight="1" x14ac:dyDescent="0.2">
      <c r="A9" s="5" t="s">
        <v>12</v>
      </c>
      <c r="B9" s="5"/>
      <c r="C9" s="5"/>
      <c r="D9" s="5"/>
      <c r="E9" s="5"/>
      <c r="F9" s="5"/>
      <c r="G9" s="5">
        <v>16</v>
      </c>
      <c r="H9" s="5">
        <v>6</v>
      </c>
      <c r="I9" s="5"/>
      <c r="J9" s="5"/>
      <c r="K9" s="5"/>
      <c r="L9" s="5"/>
      <c r="M9" s="5"/>
      <c r="N9" s="5"/>
      <c r="O9" s="5"/>
      <c r="P9" s="5"/>
      <c r="Q9" s="5">
        <v>1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>
        <v>2</v>
      </c>
      <c r="AH9" s="5"/>
      <c r="AI9" s="5"/>
      <c r="AJ9" s="5"/>
      <c r="AK9" s="5"/>
      <c r="AL9" s="5"/>
      <c r="AM9" s="5">
        <v>426</v>
      </c>
      <c r="AN9" s="5"/>
      <c r="AO9" s="5"/>
      <c r="AP9" s="5"/>
      <c r="AQ9" s="5"/>
      <c r="AR9" s="5"/>
      <c r="AS9" s="5">
        <v>2</v>
      </c>
      <c r="AT9" s="5"/>
      <c r="AU9" s="5"/>
      <c r="AV9" s="5"/>
      <c r="AW9" s="5"/>
      <c r="AX9" s="5">
        <v>55</v>
      </c>
      <c r="AY9" s="5"/>
      <c r="AZ9" s="5">
        <v>7</v>
      </c>
      <c r="BA9" s="6">
        <f t="shared" si="0"/>
        <v>515</v>
      </c>
    </row>
    <row r="10" spans="1:53" s="6" customFormat="1" x14ac:dyDescent="0.2">
      <c r="A10" s="5" t="s">
        <v>13</v>
      </c>
      <c r="B10" s="5"/>
      <c r="C10" s="5"/>
      <c r="D10" s="5"/>
      <c r="E10" s="5">
        <v>1</v>
      </c>
      <c r="F10" s="5"/>
      <c r="G10" s="5">
        <v>3</v>
      </c>
      <c r="H10" s="5">
        <v>12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>
        <v>1</v>
      </c>
      <c r="AG10" s="5"/>
      <c r="AH10" s="5"/>
      <c r="AI10" s="5"/>
      <c r="AJ10" s="5">
        <v>1</v>
      </c>
      <c r="AK10" s="5">
        <v>2</v>
      </c>
      <c r="AL10" s="5"/>
      <c r="AM10" s="5">
        <v>1632</v>
      </c>
      <c r="AN10" s="5"/>
      <c r="AO10" s="5">
        <v>6</v>
      </c>
      <c r="AP10" s="5"/>
      <c r="AQ10" s="5"/>
      <c r="AR10" s="5"/>
      <c r="AS10" s="5">
        <v>1</v>
      </c>
      <c r="AT10" s="5"/>
      <c r="AU10" s="5"/>
      <c r="AV10" s="5"/>
      <c r="AW10" s="5"/>
      <c r="AX10" s="5">
        <v>13</v>
      </c>
      <c r="AY10" s="5"/>
      <c r="AZ10" s="5"/>
      <c r="BA10" s="6">
        <f t="shared" si="0"/>
        <v>1672</v>
      </c>
    </row>
    <row r="11" spans="1:53" s="6" customFormat="1" x14ac:dyDescent="0.2">
      <c r="A11" s="5" t="s">
        <v>14</v>
      </c>
      <c r="B11" s="5"/>
      <c r="C11" s="5">
        <v>1</v>
      </c>
      <c r="D11" s="5">
        <v>5</v>
      </c>
      <c r="E11" s="5">
        <v>3</v>
      </c>
      <c r="F11" s="5"/>
      <c r="G11" s="5">
        <v>4</v>
      </c>
      <c r="H11" s="5">
        <v>16</v>
      </c>
      <c r="I11" s="5"/>
      <c r="J11" s="5"/>
      <c r="K11" s="5"/>
      <c r="L11" s="5"/>
      <c r="M11" s="5">
        <v>4</v>
      </c>
      <c r="N11" s="5">
        <v>0</v>
      </c>
      <c r="O11" s="5"/>
      <c r="P11" s="5"/>
      <c r="Q11" s="5">
        <v>0</v>
      </c>
      <c r="R11" s="5">
        <v>0</v>
      </c>
      <c r="S11" s="5">
        <v>0</v>
      </c>
      <c r="T11" s="5">
        <v>7</v>
      </c>
      <c r="U11" s="5">
        <v>0</v>
      </c>
      <c r="V11" s="5">
        <v>21</v>
      </c>
      <c r="W11" s="5"/>
      <c r="X11" s="5"/>
      <c r="Y11" s="5"/>
      <c r="Z11" s="5">
        <v>0</v>
      </c>
      <c r="AA11" s="5"/>
      <c r="AB11" s="5">
        <v>2</v>
      </c>
      <c r="AC11" s="5"/>
      <c r="AD11" s="5"/>
      <c r="AE11" s="5"/>
      <c r="AF11" s="5">
        <v>1</v>
      </c>
      <c r="AG11" s="5">
        <v>0</v>
      </c>
      <c r="AH11" s="5">
        <v>1</v>
      </c>
      <c r="AI11" s="5"/>
      <c r="AJ11" s="5"/>
      <c r="AK11" s="5">
        <v>3</v>
      </c>
      <c r="AL11" s="5"/>
      <c r="AM11" s="5">
        <v>165</v>
      </c>
      <c r="AN11" s="5"/>
      <c r="AO11" s="5"/>
      <c r="AP11" s="5"/>
      <c r="AQ11" s="5"/>
      <c r="AR11" s="5"/>
      <c r="AS11" s="5">
        <v>2</v>
      </c>
      <c r="AT11" s="5"/>
      <c r="AU11" s="5"/>
      <c r="AV11" s="5"/>
      <c r="AW11" s="5"/>
      <c r="AX11" s="5">
        <v>33</v>
      </c>
      <c r="AY11" s="5"/>
      <c r="AZ11" s="5">
        <v>1</v>
      </c>
      <c r="BA11" s="6">
        <f t="shared" si="0"/>
        <v>269</v>
      </c>
    </row>
    <row r="12" spans="1:53" s="6" customFormat="1" x14ac:dyDescent="0.2">
      <c r="A12" s="5" t="s">
        <v>15</v>
      </c>
      <c r="B12" s="5"/>
      <c r="C12" s="5"/>
      <c r="D12" s="5"/>
      <c r="E12" s="5"/>
      <c r="F12" s="5"/>
      <c r="G12" s="5">
        <v>1</v>
      </c>
      <c r="H12" s="5"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>
        <v>1</v>
      </c>
      <c r="AG12" s="5"/>
      <c r="AH12" s="5">
        <v>1</v>
      </c>
      <c r="AI12" s="5"/>
      <c r="AJ12" s="5"/>
      <c r="AK12" s="5"/>
      <c r="AL12" s="5"/>
      <c r="AM12" s="5">
        <v>136</v>
      </c>
      <c r="AN12" s="5"/>
      <c r="AO12" s="5"/>
      <c r="AP12" s="5"/>
      <c r="AQ12" s="5"/>
      <c r="AR12" s="5"/>
      <c r="AS12" s="5"/>
      <c r="AT12" s="5">
        <v>2</v>
      </c>
      <c r="AU12" s="5"/>
      <c r="AV12" s="5"/>
      <c r="AW12" s="5"/>
      <c r="AX12" s="5">
        <v>10</v>
      </c>
      <c r="AY12" s="5"/>
      <c r="AZ12" s="5">
        <v>5</v>
      </c>
      <c r="BA12" s="6">
        <f t="shared" si="0"/>
        <v>156</v>
      </c>
    </row>
    <row r="13" spans="1:53" s="6" customFormat="1" x14ac:dyDescent="0.2">
      <c r="A13" s="5" t="s">
        <v>16</v>
      </c>
      <c r="B13" s="5">
        <v>1</v>
      </c>
      <c r="C13" s="5"/>
      <c r="D13" s="5">
        <v>2</v>
      </c>
      <c r="E13" s="5"/>
      <c r="F13" s="5"/>
      <c r="G13" s="5">
        <v>10</v>
      </c>
      <c r="H13" s="5">
        <v>6</v>
      </c>
      <c r="I13" s="5"/>
      <c r="J13" s="5"/>
      <c r="K13" s="5"/>
      <c r="L13" s="5"/>
      <c r="M13" s="5">
        <v>11</v>
      </c>
      <c r="N13" s="5"/>
      <c r="O13" s="5"/>
      <c r="P13" s="5"/>
      <c r="Q13" s="5"/>
      <c r="R13" s="5"/>
      <c r="S13" s="5"/>
      <c r="T13" s="5"/>
      <c r="U13" s="5">
        <v>63</v>
      </c>
      <c r="V13" s="5"/>
      <c r="W13" s="5"/>
      <c r="X13" s="5"/>
      <c r="Y13" s="5"/>
      <c r="Z13" s="5"/>
      <c r="AA13" s="5"/>
      <c r="AB13" s="5">
        <v>6</v>
      </c>
      <c r="AC13" s="5"/>
      <c r="AD13" s="5"/>
      <c r="AE13" s="5"/>
      <c r="AF13" s="5"/>
      <c r="AG13" s="5"/>
      <c r="AH13" s="5"/>
      <c r="AI13" s="5"/>
      <c r="AJ13" s="5">
        <v>12</v>
      </c>
      <c r="AK13" s="5">
        <v>1</v>
      </c>
      <c r="AL13" s="5"/>
      <c r="AM13" s="5">
        <v>117</v>
      </c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>
        <v>59</v>
      </c>
      <c r="AY13" s="5"/>
      <c r="AZ13" s="5"/>
      <c r="BA13" s="6">
        <f t="shared" si="0"/>
        <v>288</v>
      </c>
    </row>
    <row r="14" spans="1:53" s="6" customFormat="1" x14ac:dyDescent="0.2">
      <c r="A14" s="5" t="s">
        <v>17</v>
      </c>
      <c r="B14" s="5">
        <v>1</v>
      </c>
      <c r="C14" s="5">
        <v>2</v>
      </c>
      <c r="D14" s="5">
        <v>2</v>
      </c>
      <c r="E14" s="5"/>
      <c r="F14" s="5">
        <v>1</v>
      </c>
      <c r="G14" s="5">
        <v>81</v>
      </c>
      <c r="H14" s="5">
        <v>71</v>
      </c>
      <c r="I14" s="5"/>
      <c r="J14" s="5"/>
      <c r="K14" s="5"/>
      <c r="L14" s="5"/>
      <c r="M14" s="5">
        <v>6</v>
      </c>
      <c r="N14" s="5">
        <v>4</v>
      </c>
      <c r="O14" s="5"/>
      <c r="P14" s="5"/>
      <c r="Q14" s="5">
        <v>7</v>
      </c>
      <c r="R14" s="5">
        <v>0</v>
      </c>
      <c r="S14" s="5">
        <v>0</v>
      </c>
      <c r="T14" s="5">
        <v>9</v>
      </c>
      <c r="U14" s="5">
        <v>19</v>
      </c>
      <c r="V14" s="5">
        <v>90</v>
      </c>
      <c r="W14" s="5"/>
      <c r="X14" s="5"/>
      <c r="Y14" s="5"/>
      <c r="Z14" s="5">
        <v>0</v>
      </c>
      <c r="AA14" s="5"/>
      <c r="AB14" s="5">
        <v>19</v>
      </c>
      <c r="AC14" s="5">
        <v>1</v>
      </c>
      <c r="AD14" s="5">
        <v>2</v>
      </c>
      <c r="AE14" s="5"/>
      <c r="AF14" s="5">
        <v>29</v>
      </c>
      <c r="AG14" s="5">
        <v>17</v>
      </c>
      <c r="AH14" s="5">
        <v>5</v>
      </c>
      <c r="AI14" s="5">
        <v>4</v>
      </c>
      <c r="AJ14" s="5"/>
      <c r="AK14" s="5">
        <v>24</v>
      </c>
      <c r="AL14" s="5">
        <v>2</v>
      </c>
      <c r="AM14" s="5">
        <v>2088</v>
      </c>
      <c r="AN14" s="5">
        <v>1</v>
      </c>
      <c r="AO14" s="5">
        <v>6</v>
      </c>
      <c r="AP14" s="5"/>
      <c r="AQ14" s="5"/>
      <c r="AR14" s="5"/>
      <c r="AS14" s="5">
        <v>72</v>
      </c>
      <c r="AT14" s="5"/>
      <c r="AU14" s="5"/>
      <c r="AV14" s="5"/>
      <c r="AW14" s="5">
        <v>17</v>
      </c>
      <c r="AX14" s="5">
        <v>514</v>
      </c>
      <c r="AY14" s="5"/>
      <c r="AZ14" s="5">
        <v>15</v>
      </c>
      <c r="BA14" s="6">
        <f t="shared" si="0"/>
        <v>3109</v>
      </c>
    </row>
    <row r="15" spans="1:53" s="6" customFormat="1" x14ac:dyDescent="0.2">
      <c r="A15" s="5" t="s">
        <v>18</v>
      </c>
      <c r="B15" s="5"/>
      <c r="C15" s="5">
        <v>1</v>
      </c>
      <c r="D15" s="5"/>
      <c r="E15" s="5"/>
      <c r="F15" s="5"/>
      <c r="G15" s="5">
        <v>162</v>
      </c>
      <c r="H15" s="5">
        <v>41</v>
      </c>
      <c r="I15" s="5"/>
      <c r="J15" s="5"/>
      <c r="K15" s="5"/>
      <c r="L15" s="5"/>
      <c r="M15" s="5">
        <v>14</v>
      </c>
      <c r="N15" s="5">
        <v>3</v>
      </c>
      <c r="O15" s="5"/>
      <c r="P15" s="5"/>
      <c r="Q15" s="5">
        <v>12</v>
      </c>
      <c r="R15" s="5">
        <v>2</v>
      </c>
      <c r="S15" s="5">
        <v>2</v>
      </c>
      <c r="T15" s="5">
        <v>2</v>
      </c>
      <c r="U15" s="5">
        <v>10</v>
      </c>
      <c r="V15" s="5">
        <v>48</v>
      </c>
      <c r="W15" s="5"/>
      <c r="X15" s="5"/>
      <c r="Y15" s="5"/>
      <c r="Z15" s="5">
        <v>0</v>
      </c>
      <c r="AA15" s="5"/>
      <c r="AB15" s="5">
        <v>35</v>
      </c>
      <c r="AC15" s="5"/>
      <c r="AD15" s="5"/>
      <c r="AE15" s="5"/>
      <c r="AF15" s="5">
        <v>9</v>
      </c>
      <c r="AG15" s="5">
        <v>55</v>
      </c>
      <c r="AH15" s="5">
        <v>1</v>
      </c>
      <c r="AI15" s="5"/>
      <c r="AJ15" s="5"/>
      <c r="AK15" s="5">
        <v>22</v>
      </c>
      <c r="AL15" s="5"/>
      <c r="AM15" s="5">
        <v>2433</v>
      </c>
      <c r="AN15" s="5"/>
      <c r="AO15" s="5">
        <v>4</v>
      </c>
      <c r="AP15" s="5"/>
      <c r="AQ15" s="5"/>
      <c r="AR15" s="5">
        <v>3</v>
      </c>
      <c r="AS15" s="5">
        <v>23</v>
      </c>
      <c r="AT15" s="5">
        <v>5</v>
      </c>
      <c r="AU15" s="5"/>
      <c r="AV15" s="5">
        <v>2</v>
      </c>
      <c r="AW15" s="5">
        <v>6</v>
      </c>
      <c r="AX15" s="5">
        <v>584</v>
      </c>
      <c r="AY15" s="5"/>
      <c r="AZ15" s="5">
        <v>68</v>
      </c>
      <c r="BA15" s="6">
        <f t="shared" si="0"/>
        <v>3547</v>
      </c>
    </row>
    <row r="16" spans="1:53" s="6" customFormat="1" x14ac:dyDescent="0.2">
      <c r="A16" s="5" t="s">
        <v>19</v>
      </c>
      <c r="B16" s="5">
        <v>2</v>
      </c>
      <c r="C16" s="5"/>
      <c r="D16" s="5">
        <v>1</v>
      </c>
      <c r="E16" s="5"/>
      <c r="F16" s="5"/>
      <c r="G16" s="5">
        <v>24</v>
      </c>
      <c r="H16" s="5">
        <v>6</v>
      </c>
      <c r="I16" s="5"/>
      <c r="J16" s="5"/>
      <c r="K16" s="5"/>
      <c r="L16" s="5"/>
      <c r="M16" s="5"/>
      <c r="N16" s="5"/>
      <c r="O16" s="5"/>
      <c r="P16" s="5"/>
      <c r="Q16" s="5">
        <v>1</v>
      </c>
      <c r="R16" s="5"/>
      <c r="S16" s="5"/>
      <c r="T16" s="5"/>
      <c r="U16" s="5">
        <v>1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>
        <v>6</v>
      </c>
      <c r="AG16" s="5">
        <v>2</v>
      </c>
      <c r="AH16" s="5">
        <v>2</v>
      </c>
      <c r="AI16" s="5"/>
      <c r="AJ16" s="5"/>
      <c r="AK16" s="5">
        <v>4</v>
      </c>
      <c r="AL16" s="5"/>
      <c r="AM16" s="5">
        <v>377</v>
      </c>
      <c r="AN16" s="5"/>
      <c r="AO16" s="5"/>
      <c r="AP16" s="5"/>
      <c r="AQ16" s="5"/>
      <c r="AR16" s="5"/>
      <c r="AS16" s="5"/>
      <c r="AT16" s="5">
        <v>15</v>
      </c>
      <c r="AU16" s="5"/>
      <c r="AV16" s="5"/>
      <c r="AW16" s="5"/>
      <c r="AX16" s="5">
        <v>69</v>
      </c>
      <c r="AY16" s="5"/>
      <c r="AZ16" s="5">
        <v>27</v>
      </c>
      <c r="BA16" s="6">
        <f t="shared" si="0"/>
        <v>537</v>
      </c>
    </row>
    <row r="17" spans="1:53" s="6" customFormat="1" x14ac:dyDescent="0.2">
      <c r="A17" s="5" t="s">
        <v>20</v>
      </c>
      <c r="B17" s="5">
        <v>3</v>
      </c>
      <c r="C17" s="5">
        <v>5</v>
      </c>
      <c r="D17" s="5">
        <v>2</v>
      </c>
      <c r="E17" s="5">
        <v>5</v>
      </c>
      <c r="F17" s="5"/>
      <c r="G17" s="5">
        <v>53</v>
      </c>
      <c r="H17" s="5">
        <v>130</v>
      </c>
      <c r="I17" s="5"/>
      <c r="J17" s="5"/>
      <c r="K17" s="5"/>
      <c r="L17" s="5"/>
      <c r="M17" s="5">
        <v>37</v>
      </c>
      <c r="N17" s="5"/>
      <c r="O17" s="5"/>
      <c r="P17" s="5">
        <v>1</v>
      </c>
      <c r="Q17" s="5">
        <v>5</v>
      </c>
      <c r="R17" s="5"/>
      <c r="S17" s="5"/>
      <c r="T17" s="5"/>
      <c r="U17" s="5">
        <v>250</v>
      </c>
      <c r="V17" s="5"/>
      <c r="W17" s="5"/>
      <c r="X17" s="5"/>
      <c r="Y17" s="5"/>
      <c r="Z17" s="5">
        <v>5</v>
      </c>
      <c r="AA17" s="5"/>
      <c r="AB17" s="5">
        <v>4</v>
      </c>
      <c r="AC17" s="5">
        <v>2</v>
      </c>
      <c r="AD17" s="5"/>
      <c r="AE17" s="5"/>
      <c r="AF17" s="5">
        <v>19</v>
      </c>
      <c r="AG17" s="5">
        <v>2</v>
      </c>
      <c r="AH17" s="5">
        <v>3</v>
      </c>
      <c r="AI17" s="5">
        <v>8</v>
      </c>
      <c r="AJ17" s="5">
        <v>39</v>
      </c>
      <c r="AK17" s="5">
        <v>26</v>
      </c>
      <c r="AL17" s="5"/>
      <c r="AM17" s="5">
        <v>1526</v>
      </c>
      <c r="AN17" s="5">
        <v>1</v>
      </c>
      <c r="AO17" s="5"/>
      <c r="AP17" s="5"/>
      <c r="AQ17" s="5"/>
      <c r="AR17" s="5">
        <v>1</v>
      </c>
      <c r="AS17" s="5">
        <v>18</v>
      </c>
      <c r="AT17" s="5"/>
      <c r="AU17" s="5"/>
      <c r="AV17" s="5"/>
      <c r="AW17" s="5">
        <v>33</v>
      </c>
      <c r="AX17" s="5">
        <v>356</v>
      </c>
      <c r="AY17" s="5"/>
      <c r="AZ17" s="5">
        <v>2</v>
      </c>
      <c r="BA17" s="6">
        <f t="shared" si="0"/>
        <v>2536</v>
      </c>
    </row>
    <row r="18" spans="1:53" s="6" customFormat="1" x14ac:dyDescent="0.2">
      <c r="A18" s="5" t="s">
        <v>21</v>
      </c>
      <c r="B18" s="5"/>
      <c r="C18" s="5"/>
      <c r="D18" s="5"/>
      <c r="E18" s="5"/>
      <c r="F18" s="5"/>
      <c r="G18" s="5">
        <v>20</v>
      </c>
      <c r="H18" s="5">
        <v>24</v>
      </c>
      <c r="I18" s="5"/>
      <c r="J18" s="5"/>
      <c r="K18" s="5"/>
      <c r="L18" s="5">
        <v>13</v>
      </c>
      <c r="M18" s="5"/>
      <c r="N18" s="5">
        <v>2</v>
      </c>
      <c r="O18" s="5"/>
      <c r="P18" s="5"/>
      <c r="Q18" s="5">
        <v>5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>
        <v>5</v>
      </c>
      <c r="AG18" s="5">
        <v>18</v>
      </c>
      <c r="AH18" s="5">
        <v>1</v>
      </c>
      <c r="AI18" s="5">
        <v>1</v>
      </c>
      <c r="AJ18" s="5">
        <v>8</v>
      </c>
      <c r="AK18" s="5">
        <v>3</v>
      </c>
      <c r="AL18" s="5"/>
      <c r="AM18" s="5">
        <v>419</v>
      </c>
      <c r="AN18" s="5">
        <v>2</v>
      </c>
      <c r="AO18" s="5">
        <v>2</v>
      </c>
      <c r="AP18" s="5">
        <v>2</v>
      </c>
      <c r="AQ18" s="5"/>
      <c r="AR18" s="5"/>
      <c r="AS18" s="5">
        <v>2</v>
      </c>
      <c r="AT18" s="5">
        <v>6</v>
      </c>
      <c r="AU18" s="5"/>
      <c r="AV18" s="5"/>
      <c r="AW18" s="5">
        <v>2</v>
      </c>
      <c r="AX18" s="5">
        <v>141</v>
      </c>
      <c r="AY18" s="5"/>
      <c r="AZ18" s="5">
        <v>17</v>
      </c>
      <c r="BA18" s="6">
        <f t="shared" si="0"/>
        <v>693</v>
      </c>
    </row>
    <row r="19" spans="1:53" x14ac:dyDescent="0.2">
      <c r="A19" s="2" t="s">
        <v>22</v>
      </c>
      <c r="B19" s="2">
        <v>2</v>
      </c>
      <c r="C19" s="2"/>
      <c r="D19" s="2"/>
      <c r="E19" s="2">
        <v>1</v>
      </c>
      <c r="F19" s="2"/>
      <c r="G19" s="2">
        <v>21</v>
      </c>
      <c r="H19" s="2">
        <v>65</v>
      </c>
      <c r="I19" s="2"/>
      <c r="J19" s="2"/>
      <c r="K19" s="2"/>
      <c r="L19" s="2"/>
      <c r="M19" s="2"/>
      <c r="N19" s="2"/>
      <c r="O19" s="2"/>
      <c r="P19" s="2"/>
      <c r="Q19" s="2">
        <f>1+4</f>
        <v>5</v>
      </c>
      <c r="R19" s="2"/>
      <c r="S19" s="2"/>
      <c r="T19" s="2"/>
      <c r="U19" s="2"/>
      <c r="V19" s="2">
        <v>9</v>
      </c>
      <c r="W19" s="2"/>
      <c r="X19" s="2"/>
      <c r="Y19" s="2">
        <v>1</v>
      </c>
      <c r="Z19" s="2"/>
      <c r="AA19" s="2"/>
      <c r="AB19" s="2"/>
      <c r="AC19" s="2"/>
      <c r="AD19" s="2"/>
      <c r="AE19" s="2"/>
      <c r="AF19" s="2">
        <v>5</v>
      </c>
      <c r="AG19" s="2">
        <v>4</v>
      </c>
      <c r="AH19" s="2"/>
      <c r="AI19" s="2"/>
      <c r="AJ19" s="2">
        <v>2</v>
      </c>
      <c r="AK19" s="2">
        <v>5</v>
      </c>
      <c r="AL19" s="2"/>
      <c r="AM19" s="2">
        <v>5442</v>
      </c>
      <c r="AN19" s="2">
        <v>1</v>
      </c>
      <c r="AO19" s="2">
        <v>6</v>
      </c>
      <c r="AP19" s="2">
        <v>1</v>
      </c>
      <c r="AQ19" s="2"/>
      <c r="AR19" s="2">
        <v>2</v>
      </c>
      <c r="AS19" s="2">
        <v>7</v>
      </c>
      <c r="AT19" s="2"/>
      <c r="AU19" s="2"/>
      <c r="AV19" s="2"/>
      <c r="AW19" s="2"/>
      <c r="AX19" s="2">
        <v>115</v>
      </c>
      <c r="AY19" s="2"/>
      <c r="AZ19" s="2">
        <v>3</v>
      </c>
      <c r="BA19" s="6">
        <f t="shared" si="0"/>
        <v>5697</v>
      </c>
    </row>
    <row r="20" spans="1:53" s="4" customFormat="1" ht="15" x14ac:dyDescent="0.25">
      <c r="A20" s="7" t="s">
        <v>23</v>
      </c>
      <c r="B20" s="3">
        <f>SUM(B3:B19)</f>
        <v>9</v>
      </c>
      <c r="C20" s="3">
        <f t="shared" ref="C20:AZ20" si="1">SUM(C3:C19)</f>
        <v>11</v>
      </c>
      <c r="D20" s="3">
        <f t="shared" si="1"/>
        <v>12</v>
      </c>
      <c r="E20" s="3">
        <f t="shared" si="1"/>
        <v>10</v>
      </c>
      <c r="F20" s="3">
        <f t="shared" si="1"/>
        <v>1</v>
      </c>
      <c r="G20" s="3">
        <f t="shared" si="1"/>
        <v>419</v>
      </c>
      <c r="H20" s="3">
        <f t="shared" si="1"/>
        <v>477</v>
      </c>
      <c r="I20" s="3">
        <f t="shared" si="1"/>
        <v>0</v>
      </c>
      <c r="J20" s="3">
        <f t="shared" si="1"/>
        <v>0</v>
      </c>
      <c r="K20" s="3">
        <f t="shared" si="1"/>
        <v>0</v>
      </c>
      <c r="L20" s="3">
        <f t="shared" si="1"/>
        <v>13</v>
      </c>
      <c r="M20" s="3">
        <f t="shared" si="1"/>
        <v>84</v>
      </c>
      <c r="N20" s="3">
        <f t="shared" si="1"/>
        <v>10</v>
      </c>
      <c r="O20" s="3">
        <f t="shared" si="1"/>
        <v>0</v>
      </c>
      <c r="P20" s="3">
        <f t="shared" si="1"/>
        <v>1</v>
      </c>
      <c r="Q20" s="3">
        <f t="shared" si="1"/>
        <v>41</v>
      </c>
      <c r="R20" s="3">
        <f t="shared" si="1"/>
        <v>2</v>
      </c>
      <c r="S20" s="3">
        <f t="shared" si="1"/>
        <v>2</v>
      </c>
      <c r="T20" s="3">
        <f t="shared" si="1"/>
        <v>18</v>
      </c>
      <c r="U20" s="3">
        <f t="shared" si="1"/>
        <v>498</v>
      </c>
      <c r="V20" s="3">
        <f t="shared" si="1"/>
        <v>196</v>
      </c>
      <c r="W20" s="3">
        <f t="shared" si="1"/>
        <v>0</v>
      </c>
      <c r="X20" s="3">
        <f t="shared" si="1"/>
        <v>0</v>
      </c>
      <c r="Y20" s="3">
        <f t="shared" si="1"/>
        <v>1</v>
      </c>
      <c r="Z20" s="3">
        <f t="shared" si="1"/>
        <v>11</v>
      </c>
      <c r="AA20" s="3">
        <f t="shared" si="1"/>
        <v>1</v>
      </c>
      <c r="AB20" s="3">
        <f t="shared" si="1"/>
        <v>67</v>
      </c>
      <c r="AC20" s="3">
        <f t="shared" si="1"/>
        <v>3</v>
      </c>
      <c r="AD20" s="3">
        <f t="shared" si="1"/>
        <v>4</v>
      </c>
      <c r="AE20" s="3">
        <f t="shared" si="1"/>
        <v>1</v>
      </c>
      <c r="AF20" s="3">
        <f t="shared" si="1"/>
        <v>81</v>
      </c>
      <c r="AG20" s="3">
        <f t="shared" si="1"/>
        <v>102</v>
      </c>
      <c r="AH20" s="3">
        <f t="shared" si="1"/>
        <v>14</v>
      </c>
      <c r="AI20" s="3">
        <f t="shared" si="1"/>
        <v>15</v>
      </c>
      <c r="AJ20" s="3">
        <f t="shared" si="1"/>
        <v>65</v>
      </c>
      <c r="AK20" s="3">
        <f t="shared" si="1"/>
        <v>99</v>
      </c>
      <c r="AL20" s="3">
        <f t="shared" si="1"/>
        <v>2</v>
      </c>
      <c r="AM20" s="3">
        <f t="shared" si="1"/>
        <v>15809</v>
      </c>
      <c r="AN20" s="3">
        <f t="shared" si="1"/>
        <v>5</v>
      </c>
      <c r="AO20" s="3">
        <f t="shared" si="1"/>
        <v>24</v>
      </c>
      <c r="AP20" s="3">
        <f t="shared" si="1"/>
        <v>3</v>
      </c>
      <c r="AQ20" s="3">
        <f t="shared" si="1"/>
        <v>0</v>
      </c>
      <c r="AR20" s="3">
        <f t="shared" si="1"/>
        <v>6</v>
      </c>
      <c r="AS20" s="3">
        <f t="shared" si="1"/>
        <v>136</v>
      </c>
      <c r="AT20" s="3">
        <f t="shared" si="1"/>
        <v>28</v>
      </c>
      <c r="AU20" s="3">
        <f t="shared" si="1"/>
        <v>0</v>
      </c>
      <c r="AV20" s="3">
        <f t="shared" si="1"/>
        <v>3</v>
      </c>
      <c r="AW20" s="3">
        <f t="shared" si="1"/>
        <v>66</v>
      </c>
      <c r="AX20" s="3">
        <f t="shared" si="1"/>
        <v>2212</v>
      </c>
      <c r="AY20" s="3">
        <f t="shared" si="1"/>
        <v>0</v>
      </c>
      <c r="AZ20" s="3">
        <f t="shared" si="1"/>
        <v>201</v>
      </c>
      <c r="BA20" s="4">
        <f t="shared" si="0"/>
        <v>20763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rightToLeft="1" topLeftCell="A40" workbookViewId="0">
      <selection activeCell="G17" sqref="G17"/>
    </sheetView>
  </sheetViews>
  <sheetFormatPr defaultRowHeight="14.25" x14ac:dyDescent="0.2"/>
  <cols>
    <col min="2" max="2" width="19.25" customWidth="1"/>
    <col min="3" max="3" width="12.5" customWidth="1"/>
    <col min="4" max="4" width="12" style="14" customWidth="1"/>
  </cols>
  <sheetData>
    <row r="2" spans="2:7" ht="15" x14ac:dyDescent="0.25">
      <c r="B2" s="36" t="s">
        <v>69</v>
      </c>
      <c r="C2" s="36"/>
      <c r="D2" s="36"/>
    </row>
    <row r="4" spans="2:7" ht="15" x14ac:dyDescent="0.25">
      <c r="B4" s="12" t="s">
        <v>70</v>
      </c>
      <c r="C4" s="12" t="s">
        <v>71</v>
      </c>
      <c r="D4" s="13" t="s">
        <v>5</v>
      </c>
      <c r="G4" s="2"/>
    </row>
    <row r="5" spans="2:7" x14ac:dyDescent="0.2">
      <c r="B5" s="9" t="str">
        <f>'[1]פילוח שפות'!A44</f>
        <v>אוזבקית</v>
      </c>
      <c r="C5" s="9">
        <v>9</v>
      </c>
      <c r="D5" s="10">
        <f>C5/$C$56</f>
        <v>4.3346337234503684E-4</v>
      </c>
    </row>
    <row r="6" spans="2:7" x14ac:dyDescent="0.2">
      <c r="B6" s="11" t="str">
        <f>'[1]פילוח שפות'!A34</f>
        <v>אוקרינית</v>
      </c>
      <c r="C6" s="11">
        <v>11</v>
      </c>
      <c r="D6" s="10">
        <f t="shared" ref="D6:D54" si="0">C6/$C$56</f>
        <v>5.2978856619948942E-4</v>
      </c>
    </row>
    <row r="7" spans="2:7" x14ac:dyDescent="0.2">
      <c r="B7" s="9" t="str">
        <f>'[1]פילוח שפות'!A33</f>
        <v>אזרית</v>
      </c>
      <c r="C7" s="9">
        <v>12</v>
      </c>
      <c r="D7" s="10">
        <f t="shared" si="0"/>
        <v>5.7795116312671575E-4</v>
      </c>
    </row>
    <row r="8" spans="2:7" x14ac:dyDescent="0.2">
      <c r="B8" s="11" t="str">
        <f>'[1]פילוח שפות'!A29</f>
        <v>איטלקית</v>
      </c>
      <c r="C8" s="11">
        <v>10</v>
      </c>
      <c r="D8" s="10">
        <f t="shared" si="0"/>
        <v>4.8162596927226316E-4</v>
      </c>
    </row>
    <row r="9" spans="2:7" x14ac:dyDescent="0.2">
      <c r="B9" s="9" t="str">
        <f>'[1]פילוח שפות'!A6</f>
        <v>אמהרית</v>
      </c>
      <c r="C9" s="9">
        <v>419</v>
      </c>
      <c r="D9" s="10">
        <f t="shared" si="0"/>
        <v>2.0180128112507828E-2</v>
      </c>
    </row>
    <row r="10" spans="2:7" x14ac:dyDescent="0.2">
      <c r="B10" s="11" t="str">
        <f>'[1]פילוח שפות'!A8</f>
        <v>אנגלית</v>
      </c>
      <c r="C10" s="11">
        <v>477</v>
      </c>
      <c r="D10" s="10">
        <f t="shared" si="0"/>
        <v>2.2973558734286952E-2</v>
      </c>
    </row>
    <row r="11" spans="2:7" x14ac:dyDescent="0.2">
      <c r="B11" s="9" t="str">
        <f>'[1]פילוח שפות'!A26</f>
        <v>אריתראית</v>
      </c>
      <c r="C11" s="9">
        <v>0</v>
      </c>
      <c r="D11" s="10">
        <f t="shared" si="0"/>
        <v>0</v>
      </c>
    </row>
    <row r="12" spans="2:7" x14ac:dyDescent="0.2">
      <c r="B12" s="11" t="str">
        <f>'[1]פילוח שפות'!A38</f>
        <v>בוכרית</v>
      </c>
      <c r="C12" s="11">
        <v>0</v>
      </c>
      <c r="D12" s="10">
        <f t="shared" si="0"/>
        <v>0</v>
      </c>
    </row>
    <row r="13" spans="2:7" x14ac:dyDescent="0.2">
      <c r="B13" s="9" t="str">
        <f>'[1]פילוח שפות'!A21</f>
        <v>בולגרית</v>
      </c>
      <c r="C13" s="9">
        <v>13</v>
      </c>
      <c r="D13" s="10">
        <f t="shared" si="0"/>
        <v>6.2611376005394207E-4</v>
      </c>
    </row>
    <row r="14" spans="2:7" x14ac:dyDescent="0.2">
      <c r="B14" s="11" t="str">
        <f>'[1]פילוח שפות'!A14</f>
        <v>גרוזינית</v>
      </c>
      <c r="C14" s="11">
        <v>84</v>
      </c>
      <c r="D14" s="10">
        <f t="shared" si="0"/>
        <v>4.0456581418870105E-3</v>
      </c>
    </row>
    <row r="15" spans="2:7" x14ac:dyDescent="0.2">
      <c r="B15" s="9" t="str">
        <f>'[1]פילוח שפות'!A23</f>
        <v>גרמנית</v>
      </c>
      <c r="C15" s="9">
        <v>10</v>
      </c>
      <c r="D15" s="10">
        <f t="shared" si="0"/>
        <v>4.8162596927226316E-4</v>
      </c>
    </row>
    <row r="16" spans="2:7" x14ac:dyDescent="0.2">
      <c r="B16" s="11" t="str">
        <f>'[1]פילוח שפות'!A35</f>
        <v>הולנדית</v>
      </c>
      <c r="C16" s="11">
        <v>1</v>
      </c>
      <c r="D16" s="10">
        <f t="shared" si="0"/>
        <v>4.8162596927226314E-5</v>
      </c>
    </row>
    <row r="17" spans="2:4" x14ac:dyDescent="0.2">
      <c r="B17" s="9" t="str">
        <f>'[1]פילוח שפות'!A30</f>
        <v>הונגרית</v>
      </c>
      <c r="C17" s="9">
        <v>0</v>
      </c>
      <c r="D17" s="10">
        <f t="shared" si="0"/>
        <v>0</v>
      </c>
    </row>
    <row r="18" spans="2:4" x14ac:dyDescent="0.2">
      <c r="B18" s="11" t="str">
        <f>'[1]פילוח שפות'!A16</f>
        <v>הינדית</v>
      </c>
      <c r="C18" s="11">
        <v>41</v>
      </c>
      <c r="D18" s="10">
        <f t="shared" si="0"/>
        <v>1.9746664740162788E-3</v>
      </c>
    </row>
    <row r="19" spans="2:4" x14ac:dyDescent="0.2">
      <c r="B19" s="9" t="str">
        <f>'[1]פילוח שפות'!A31</f>
        <v>ויאטנמית</v>
      </c>
      <c r="C19" s="9">
        <v>2</v>
      </c>
      <c r="D19" s="10">
        <f t="shared" si="0"/>
        <v>9.6325193854452629E-5</v>
      </c>
    </row>
    <row r="20" spans="2:4" x14ac:dyDescent="0.2">
      <c r="B20" s="11" t="s">
        <v>83</v>
      </c>
      <c r="C20" s="11">
        <v>18</v>
      </c>
      <c r="D20" s="10">
        <f t="shared" si="0"/>
        <v>8.6692674469007367E-4</v>
      </c>
    </row>
    <row r="21" spans="2:4" x14ac:dyDescent="0.2">
      <c r="B21" s="9" t="str">
        <f>'[1]פילוח שפות'!A17</f>
        <v>טורקית</v>
      </c>
      <c r="C21" s="9">
        <v>498</v>
      </c>
      <c r="D21" s="10">
        <f t="shared" si="0"/>
        <v>2.3984973269758705E-2</v>
      </c>
    </row>
    <row r="22" spans="2:4" x14ac:dyDescent="0.2">
      <c r="B22" s="11" t="str">
        <f>'[1]פילוח שפות'!A7</f>
        <v>טיגרית</v>
      </c>
      <c r="C22" s="11">
        <v>196</v>
      </c>
      <c r="D22" s="10">
        <f t="shared" si="0"/>
        <v>9.4398689977363576E-3</v>
      </c>
    </row>
    <row r="23" spans="2:4" x14ac:dyDescent="0.2">
      <c r="B23" s="9" t="str">
        <f>'[1]פילוח שפות'!A39</f>
        <v>טריפוליטאית</v>
      </c>
      <c r="C23" s="9">
        <v>0</v>
      </c>
      <c r="D23" s="10">
        <f t="shared" si="0"/>
        <v>0</v>
      </c>
    </row>
    <row r="24" spans="2:4" x14ac:dyDescent="0.2">
      <c r="B24" s="11" t="str">
        <f>'[1]פילוח שפות'!A45</f>
        <v>יוונית</v>
      </c>
      <c r="C24" s="11">
        <v>0</v>
      </c>
      <c r="D24" s="10">
        <f t="shared" si="0"/>
        <v>0</v>
      </c>
    </row>
    <row r="25" spans="2:4" x14ac:dyDescent="0.2">
      <c r="B25" s="9" t="str">
        <f>'[1]פילוח שפות'!A36</f>
        <v>יידיש</v>
      </c>
      <c r="C25" s="9">
        <v>1</v>
      </c>
      <c r="D25" s="10">
        <f t="shared" si="0"/>
        <v>4.8162596927226314E-5</v>
      </c>
    </row>
    <row r="26" spans="2:4" x14ac:dyDescent="0.2">
      <c r="B26" s="11" t="str">
        <f>'[1]פילוח שפות'!A28</f>
        <v>מולדובית</v>
      </c>
      <c r="C26" s="11">
        <v>11</v>
      </c>
      <c r="D26" s="10">
        <f t="shared" si="0"/>
        <v>5.2978856619948942E-4</v>
      </c>
    </row>
    <row r="27" spans="2:4" x14ac:dyDescent="0.2">
      <c r="B27" s="9" t="str">
        <f>'[1]פילוח שפות'!A37</f>
        <v>מיזו</v>
      </c>
      <c r="C27" s="9">
        <v>1</v>
      </c>
      <c r="D27" s="10">
        <f t="shared" si="0"/>
        <v>4.8162596927226314E-5</v>
      </c>
    </row>
    <row r="28" spans="2:4" x14ac:dyDescent="0.2">
      <c r="B28" s="11" t="str">
        <f>'[1]פילוח שפות'!A40</f>
        <v>מנדרנינית</v>
      </c>
      <c r="C28" s="11">
        <v>67</v>
      </c>
      <c r="D28" s="10">
        <f t="shared" si="0"/>
        <v>3.226893994124163E-3</v>
      </c>
    </row>
    <row r="29" spans="2:4" x14ac:dyDescent="0.2">
      <c r="B29" s="9" t="str">
        <f>'[1]פילוח שפות'!A32</f>
        <v>נפאלית</v>
      </c>
      <c r="C29" s="9">
        <v>4</v>
      </c>
      <c r="D29" s="10">
        <f t="shared" si="0"/>
        <v>1.9265038770890526E-4</v>
      </c>
    </row>
    <row r="30" spans="2:4" x14ac:dyDescent="0.2">
      <c r="B30" s="11" t="str">
        <f>'[1]פילוח שפות'!A46</f>
        <v>סודנית</v>
      </c>
      <c r="C30" s="11">
        <v>1</v>
      </c>
      <c r="D30" s="10">
        <f t="shared" si="0"/>
        <v>4.8162596927226314E-5</v>
      </c>
    </row>
    <row r="31" spans="2:4" x14ac:dyDescent="0.2">
      <c r="B31" s="9" t="str">
        <f>'[1]פילוח שפות'!A12</f>
        <v>סימנים עברית</v>
      </c>
      <c r="C31" s="9">
        <v>81</v>
      </c>
      <c r="D31" s="10">
        <f t="shared" si="0"/>
        <v>3.9011703511053317E-3</v>
      </c>
    </row>
    <row r="32" spans="2:4" x14ac:dyDescent="0.2">
      <c r="B32" s="11" t="str">
        <f>'[1]פילוח שפות'!A13</f>
        <v>סימנים ערבית</v>
      </c>
      <c r="C32" s="11">
        <v>102</v>
      </c>
      <c r="D32" s="10">
        <f t="shared" si="0"/>
        <v>4.9125848865770845E-3</v>
      </c>
    </row>
    <row r="33" spans="2:4" x14ac:dyDescent="0.2">
      <c r="B33" s="9" t="str">
        <f>'[1]פילוח שפות'!A18</f>
        <v>סינהילית</v>
      </c>
      <c r="C33" s="9">
        <v>15</v>
      </c>
      <c r="D33" s="10">
        <f t="shared" si="0"/>
        <v>7.2243895390839471E-4</v>
      </c>
    </row>
    <row r="34" spans="2:4" x14ac:dyDescent="0.2">
      <c r="B34" s="11" t="str">
        <f>'[1]פילוח שפות'!A20</f>
        <v>סינית</v>
      </c>
      <c r="C34" s="11">
        <v>65</v>
      </c>
      <c r="D34" s="10">
        <f t="shared" si="0"/>
        <v>3.1305688002697105E-3</v>
      </c>
    </row>
    <row r="35" spans="2:4" x14ac:dyDescent="0.2">
      <c r="B35" s="9" t="str">
        <f>'[1]פילוח שפות'!A10</f>
        <v>ספרדית</v>
      </c>
      <c r="C35" s="9">
        <v>99</v>
      </c>
      <c r="D35" s="10">
        <f t="shared" si="0"/>
        <v>4.7680970957954052E-3</v>
      </c>
    </row>
    <row r="36" spans="2:4" x14ac:dyDescent="0.2">
      <c r="B36" s="11" t="str">
        <f>'[1]פילוח שפות'!A4</f>
        <v>ערבית</v>
      </c>
      <c r="C36" s="11">
        <v>15809</v>
      </c>
      <c r="D36" s="10">
        <f t="shared" si="0"/>
        <v>0.76140249482252087</v>
      </c>
    </row>
    <row r="37" spans="2:4" x14ac:dyDescent="0.2">
      <c r="B37" s="9" t="str">
        <f>'[1]פילוח שפות'!A27</f>
        <v>פולנית</v>
      </c>
      <c r="C37" s="9">
        <v>5</v>
      </c>
      <c r="D37" s="10">
        <f t="shared" si="0"/>
        <v>2.4081298463613158E-4</v>
      </c>
    </row>
    <row r="38" spans="2:4" x14ac:dyDescent="0.2">
      <c r="B38" s="11" t="str">
        <f>'[1]פילוח שפות'!A19</f>
        <v>פורטוגזית</v>
      </c>
      <c r="C38" s="11">
        <v>24</v>
      </c>
      <c r="D38" s="10">
        <f t="shared" si="0"/>
        <v>1.1559023262534315E-3</v>
      </c>
    </row>
    <row r="39" spans="2:4" x14ac:dyDescent="0.2">
      <c r="B39" s="9" t="str">
        <f>'[1]פילוח שפות'!A25</f>
        <v>פיליפינית</v>
      </c>
      <c r="C39" s="9">
        <v>3</v>
      </c>
      <c r="D39" s="10">
        <f t="shared" si="0"/>
        <v>1.4448779078167894E-4</v>
      </c>
    </row>
    <row r="40" spans="2:4" x14ac:dyDescent="0.2">
      <c r="B40" s="11" t="str">
        <f>'[1]פילוח שפות'!A41</f>
        <v>פלמית</v>
      </c>
      <c r="C40" s="11">
        <v>0</v>
      </c>
      <c r="D40" s="10">
        <f t="shared" si="0"/>
        <v>0</v>
      </c>
    </row>
    <row r="41" spans="2:4" x14ac:dyDescent="0.2">
      <c r="B41" s="9" t="str">
        <f>'[1]פילוח שפות'!A22</f>
        <v>פרסית</v>
      </c>
      <c r="C41" s="9">
        <v>6</v>
      </c>
      <c r="D41" s="10">
        <f t="shared" si="0"/>
        <v>2.8897558156335787E-4</v>
      </c>
    </row>
    <row r="42" spans="2:4" x14ac:dyDescent="0.2">
      <c r="B42" s="11" t="str">
        <f>'[1]פילוח שפות'!A9</f>
        <v>צרפתית</v>
      </c>
      <c r="C42" s="11">
        <v>136</v>
      </c>
      <c r="D42" s="10">
        <f t="shared" si="0"/>
        <v>6.5501131821027788E-3</v>
      </c>
    </row>
    <row r="43" spans="2:4" x14ac:dyDescent="0.2">
      <c r="B43" s="9" t="str">
        <f>'[1]פילוח שפות'!A42</f>
        <v>קווקזית</v>
      </c>
      <c r="C43" s="9">
        <v>0</v>
      </c>
      <c r="D43" s="10">
        <f t="shared" si="0"/>
        <v>0</v>
      </c>
    </row>
    <row r="44" spans="2:4" x14ac:dyDescent="0.2">
      <c r="B44" s="11" t="str">
        <f>'[1]פילוח שפות'!A15</f>
        <v>רומנית</v>
      </c>
      <c r="C44" s="11">
        <v>66</v>
      </c>
      <c r="D44" s="10">
        <f t="shared" si="0"/>
        <v>3.178731397196937E-3</v>
      </c>
    </row>
    <row r="45" spans="2:4" x14ac:dyDescent="0.2">
      <c r="B45" s="9" t="str">
        <f>'[1]פילוח שפות'!A5</f>
        <v>רוסית</v>
      </c>
      <c r="C45" s="9">
        <v>2212</v>
      </c>
      <c r="D45" s="10">
        <f t="shared" si="0"/>
        <v>0.10653566440302462</v>
      </c>
    </row>
    <row r="46" spans="2:4" x14ac:dyDescent="0.2">
      <c r="B46" s="11" t="str">
        <f>'[1]פילוח שפות'!A43</f>
        <v>שבדית</v>
      </c>
      <c r="C46" s="11">
        <v>0</v>
      </c>
      <c r="D46" s="10">
        <f t="shared" si="0"/>
        <v>0</v>
      </c>
    </row>
    <row r="47" spans="2:4" x14ac:dyDescent="0.2">
      <c r="B47" s="9" t="str">
        <f>'[1]פילוח שפות'!A11</f>
        <v>תאית</v>
      </c>
      <c r="C47" s="9">
        <v>201</v>
      </c>
      <c r="D47" s="10">
        <f t="shared" si="0"/>
        <v>9.6806819823724889E-3</v>
      </c>
    </row>
    <row r="48" spans="2:4" x14ac:dyDescent="0.2">
      <c r="B48" s="5" t="s">
        <v>84</v>
      </c>
      <c r="C48" s="5">
        <v>2</v>
      </c>
      <c r="D48" s="10">
        <f t="shared" si="0"/>
        <v>9.6325193854452629E-5</v>
      </c>
    </row>
    <row r="49" spans="2:4" x14ac:dyDescent="0.2">
      <c r="B49" s="5" t="s">
        <v>49</v>
      </c>
      <c r="C49" s="9">
        <v>3</v>
      </c>
      <c r="D49" s="10">
        <f t="shared" si="0"/>
        <v>1.4448779078167894E-4</v>
      </c>
    </row>
    <row r="50" spans="2:4" x14ac:dyDescent="0.2">
      <c r="B50" s="5" t="s">
        <v>85</v>
      </c>
      <c r="C50" s="5">
        <v>14</v>
      </c>
      <c r="D50" s="10">
        <f t="shared" si="0"/>
        <v>6.7427635698116839E-4</v>
      </c>
    </row>
    <row r="51" spans="2:4" x14ac:dyDescent="0.2">
      <c r="B51" s="5" t="s">
        <v>86</v>
      </c>
      <c r="C51" s="9">
        <v>2</v>
      </c>
      <c r="D51" s="10">
        <f t="shared" si="0"/>
        <v>9.6325193854452629E-5</v>
      </c>
    </row>
    <row r="52" spans="2:4" x14ac:dyDescent="0.2">
      <c r="B52" s="5" t="s">
        <v>87</v>
      </c>
      <c r="C52" s="5">
        <v>28</v>
      </c>
      <c r="D52" s="10">
        <f t="shared" si="0"/>
        <v>1.3485527139623368E-3</v>
      </c>
    </row>
    <row r="53" spans="2:4" x14ac:dyDescent="0.2">
      <c r="B53" s="5" t="s">
        <v>88</v>
      </c>
      <c r="C53" s="9">
        <v>3</v>
      </c>
      <c r="D53" s="10">
        <f t="shared" si="0"/>
        <v>1.4448779078167894E-4</v>
      </c>
    </row>
    <row r="54" spans="2:4" x14ac:dyDescent="0.2">
      <c r="B54" s="5" t="s">
        <v>82</v>
      </c>
      <c r="C54" s="5">
        <v>1</v>
      </c>
      <c r="D54" s="10">
        <f t="shared" si="0"/>
        <v>4.8162596927226314E-5</v>
      </c>
    </row>
    <row r="56" spans="2:4" x14ac:dyDescent="0.2">
      <c r="B56" s="16" t="s">
        <v>23</v>
      </c>
      <c r="C56" s="17">
        <v>20763</v>
      </c>
    </row>
  </sheetData>
  <mergeCells count="1">
    <mergeCell ref="B2:D2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rightToLeft="1" topLeftCell="A4" workbookViewId="0">
      <selection activeCell="D18" sqref="D18"/>
    </sheetView>
  </sheetViews>
  <sheetFormatPr defaultRowHeight="14.25" x14ac:dyDescent="0.2"/>
  <cols>
    <col min="1" max="1" width="9" customWidth="1"/>
    <col min="2" max="2" width="13.25" bestFit="1" customWidth="1"/>
    <col min="3" max="3" width="10.75" bestFit="1" customWidth="1"/>
    <col min="4" max="4" width="9" style="18"/>
    <col min="5" max="5" width="10.75" bestFit="1" customWidth="1"/>
    <col min="6" max="6" width="9" style="15"/>
    <col min="7" max="7" width="10.75" bestFit="1" customWidth="1"/>
    <col min="8" max="8" width="9" style="15"/>
    <col min="9" max="9" width="10.75" bestFit="1" customWidth="1"/>
    <col min="10" max="10" width="9" style="15"/>
    <col min="11" max="11" width="10.75" bestFit="1" customWidth="1"/>
    <col min="12" max="12" width="9" style="15"/>
  </cols>
  <sheetData>
    <row r="2" spans="2:14" ht="15" x14ac:dyDescent="0.25">
      <c r="B2" s="36" t="s">
        <v>72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4" x14ac:dyDescent="0.2">
      <c r="B3" s="6"/>
      <c r="C3" s="6"/>
      <c r="D3" s="19"/>
      <c r="E3" s="6"/>
      <c r="F3" s="20"/>
      <c r="G3" s="6"/>
      <c r="H3" s="20"/>
      <c r="I3" s="6"/>
      <c r="J3" s="20"/>
      <c r="K3" s="6"/>
      <c r="L3" s="20"/>
      <c r="M3" s="6"/>
      <c r="N3" s="6"/>
    </row>
    <row r="4" spans="2:14" ht="15" x14ac:dyDescent="0.25">
      <c r="B4" s="28"/>
      <c r="C4" s="37" t="s">
        <v>73</v>
      </c>
      <c r="D4" s="37"/>
      <c r="E4" s="37" t="s">
        <v>66</v>
      </c>
      <c r="F4" s="37"/>
      <c r="G4" s="37" t="s">
        <v>74</v>
      </c>
      <c r="H4" s="37"/>
      <c r="I4" s="37" t="s">
        <v>75</v>
      </c>
      <c r="J4" s="37"/>
      <c r="K4" s="37" t="s">
        <v>30</v>
      </c>
      <c r="L4" s="37"/>
      <c r="M4" s="6"/>
      <c r="N4" s="6"/>
    </row>
    <row r="5" spans="2:14" ht="15" x14ac:dyDescent="0.25">
      <c r="B5" s="21" t="s">
        <v>24</v>
      </c>
      <c r="C5" s="21" t="s">
        <v>71</v>
      </c>
      <c r="D5" s="22" t="s">
        <v>5</v>
      </c>
      <c r="E5" s="21" t="s">
        <v>71</v>
      </c>
      <c r="F5" s="23" t="s">
        <v>5</v>
      </c>
      <c r="G5" s="21" t="s">
        <v>71</v>
      </c>
      <c r="H5" s="23" t="s">
        <v>5</v>
      </c>
      <c r="I5" s="21" t="s">
        <v>71</v>
      </c>
      <c r="J5" s="23" t="s">
        <v>5</v>
      </c>
      <c r="K5" s="21" t="s">
        <v>71</v>
      </c>
      <c r="L5" s="23" t="s">
        <v>5</v>
      </c>
      <c r="M5" s="6"/>
      <c r="N5" s="6"/>
    </row>
    <row r="6" spans="2:14" x14ac:dyDescent="0.2">
      <c r="B6" s="28" t="s">
        <v>6</v>
      </c>
      <c r="C6" s="28">
        <v>171</v>
      </c>
      <c r="D6" s="29">
        <f>C6/$C$23</f>
        <v>1.0816623442342969E-2</v>
      </c>
      <c r="E6" s="28">
        <v>45</v>
      </c>
      <c r="F6" s="30">
        <f>E6/$E$23</f>
        <v>2.0343580470162749E-2</v>
      </c>
      <c r="G6" s="31">
        <v>0</v>
      </c>
      <c r="H6" s="30">
        <f>G6/$G$23</f>
        <v>0</v>
      </c>
      <c r="I6" s="28">
        <v>22</v>
      </c>
      <c r="J6" s="30">
        <f>I6/$I$23</f>
        <v>0.11224489795918367</v>
      </c>
      <c r="K6" s="28">
        <v>8</v>
      </c>
      <c r="L6" s="30">
        <f>K6/$K$23</f>
        <v>1.6771488469601678E-2</v>
      </c>
      <c r="M6" s="6"/>
      <c r="N6" s="6"/>
    </row>
    <row r="7" spans="2:14" x14ac:dyDescent="0.2">
      <c r="B7" s="28" t="s">
        <v>7</v>
      </c>
      <c r="C7" s="31">
        <v>98</v>
      </c>
      <c r="D7" s="29">
        <f t="shared" ref="D7:D22" si="0">C7/$C$23</f>
        <v>6.1990005692959703E-3</v>
      </c>
      <c r="E7" s="31">
        <v>43</v>
      </c>
      <c r="F7" s="30">
        <f t="shared" ref="F7:F22" si="1">E7/$E$23</f>
        <v>1.9439421338155516E-2</v>
      </c>
      <c r="G7" s="31">
        <v>3</v>
      </c>
      <c r="H7" s="30">
        <f t="shared" ref="H7:H22" si="2">G7/$G$23</f>
        <v>7.1599045346062056E-3</v>
      </c>
      <c r="I7" s="31">
        <v>0</v>
      </c>
      <c r="J7" s="30">
        <f t="shared" ref="J7:J22" si="3">I7/$I$23</f>
        <v>0</v>
      </c>
      <c r="K7" s="31">
        <v>10</v>
      </c>
      <c r="L7" s="30">
        <f t="shared" ref="L7:L22" si="4">K7/$K$23</f>
        <v>2.0964360587002098E-2</v>
      </c>
      <c r="M7" s="6"/>
      <c r="N7" s="6"/>
    </row>
    <row r="8" spans="2:14" x14ac:dyDescent="0.2">
      <c r="B8" s="28" t="s">
        <v>8</v>
      </c>
      <c r="C8" s="28">
        <v>188</v>
      </c>
      <c r="D8" s="29">
        <f t="shared" si="0"/>
        <v>1.1891960275792271E-2</v>
      </c>
      <c r="E8" s="28">
        <v>5</v>
      </c>
      <c r="F8" s="30">
        <f t="shared" si="1"/>
        <v>2.2603978300180833E-3</v>
      </c>
      <c r="G8" s="31">
        <v>1</v>
      </c>
      <c r="H8" s="30">
        <f t="shared" si="2"/>
        <v>2.3866348448687352E-3</v>
      </c>
      <c r="I8" s="28">
        <v>6</v>
      </c>
      <c r="J8" s="30">
        <f t="shared" si="3"/>
        <v>3.0612244897959183E-2</v>
      </c>
      <c r="K8" s="28">
        <v>5</v>
      </c>
      <c r="L8" s="30">
        <f t="shared" si="4"/>
        <v>1.0482180293501049E-2</v>
      </c>
      <c r="M8" s="6"/>
      <c r="N8" s="6"/>
    </row>
    <row r="9" spans="2:14" x14ac:dyDescent="0.2">
      <c r="B9" s="28" t="s">
        <v>9</v>
      </c>
      <c r="C9" s="28">
        <v>50</v>
      </c>
      <c r="D9" s="29">
        <f t="shared" si="0"/>
        <v>3.162755392497944E-3</v>
      </c>
      <c r="E9" s="28">
        <v>4</v>
      </c>
      <c r="F9" s="30">
        <f t="shared" si="1"/>
        <v>1.8083182640144665E-3</v>
      </c>
      <c r="G9" s="31">
        <v>1</v>
      </c>
      <c r="H9" s="30">
        <f t="shared" si="2"/>
        <v>2.3866348448687352E-3</v>
      </c>
      <c r="I9" s="28">
        <v>0</v>
      </c>
      <c r="J9" s="30">
        <f t="shared" si="3"/>
        <v>0</v>
      </c>
      <c r="K9" s="28">
        <v>3</v>
      </c>
      <c r="L9" s="30">
        <f t="shared" si="4"/>
        <v>6.2893081761006293E-3</v>
      </c>
      <c r="M9" s="6"/>
      <c r="N9" s="6"/>
    </row>
    <row r="10" spans="2:14" x14ac:dyDescent="0.2">
      <c r="B10" s="28" t="s">
        <v>10</v>
      </c>
      <c r="C10" s="31">
        <v>224</v>
      </c>
      <c r="D10" s="29">
        <f t="shared" si="0"/>
        <v>1.416914415839079E-2</v>
      </c>
      <c r="E10" s="31">
        <v>108</v>
      </c>
      <c r="F10" s="30">
        <f t="shared" si="1"/>
        <v>4.8824593128390596E-2</v>
      </c>
      <c r="G10" s="31">
        <v>10</v>
      </c>
      <c r="H10" s="30">
        <f t="shared" si="2"/>
        <v>2.386634844868735E-2</v>
      </c>
      <c r="I10" s="31">
        <v>0</v>
      </c>
      <c r="J10" s="30">
        <f t="shared" si="3"/>
        <v>0</v>
      </c>
      <c r="K10" s="31">
        <v>65</v>
      </c>
      <c r="L10" s="30">
        <f t="shared" si="4"/>
        <v>0.13626834381551362</v>
      </c>
      <c r="M10" s="6"/>
      <c r="N10" s="6"/>
    </row>
    <row r="11" spans="2:14" x14ac:dyDescent="0.2">
      <c r="B11" s="28" t="s">
        <v>11</v>
      </c>
      <c r="C11" s="28">
        <v>317</v>
      </c>
      <c r="D11" s="29">
        <f t="shared" si="0"/>
        <v>2.0051869188436967E-2</v>
      </c>
      <c r="E11" s="28">
        <v>58</v>
      </c>
      <c r="F11" s="30">
        <f t="shared" si="1"/>
        <v>2.6220614828209764E-2</v>
      </c>
      <c r="G11" s="31">
        <v>9</v>
      </c>
      <c r="H11" s="30">
        <f t="shared" si="2"/>
        <v>2.1479713603818614E-2</v>
      </c>
      <c r="I11" s="28">
        <v>0</v>
      </c>
      <c r="J11" s="30">
        <f t="shared" si="3"/>
        <v>0</v>
      </c>
      <c r="K11" s="28">
        <v>9</v>
      </c>
      <c r="L11" s="30">
        <f t="shared" si="4"/>
        <v>1.8867924528301886E-2</v>
      </c>
      <c r="M11" s="6"/>
      <c r="N11" s="6"/>
    </row>
    <row r="12" spans="2:14" x14ac:dyDescent="0.2">
      <c r="B12" s="28" t="s">
        <v>12</v>
      </c>
      <c r="C12" s="28">
        <v>426</v>
      </c>
      <c r="D12" s="29">
        <f t="shared" si="0"/>
        <v>2.6946675944082486E-2</v>
      </c>
      <c r="E12" s="28">
        <v>55</v>
      </c>
      <c r="F12" s="30">
        <f t="shared" si="1"/>
        <v>2.4864376130198915E-2</v>
      </c>
      <c r="G12" s="31">
        <v>16</v>
      </c>
      <c r="H12" s="30">
        <f t="shared" si="2"/>
        <v>3.8186157517899763E-2</v>
      </c>
      <c r="I12" s="28">
        <v>0</v>
      </c>
      <c r="J12" s="30">
        <f t="shared" si="3"/>
        <v>0</v>
      </c>
      <c r="K12" s="28">
        <v>6</v>
      </c>
      <c r="L12" s="30">
        <f t="shared" si="4"/>
        <v>1.2578616352201259E-2</v>
      </c>
      <c r="M12" s="24"/>
      <c r="N12" s="6"/>
    </row>
    <row r="13" spans="2:14" x14ac:dyDescent="0.2">
      <c r="B13" s="28" t="s">
        <v>13</v>
      </c>
      <c r="C13" s="28">
        <v>1632</v>
      </c>
      <c r="D13" s="29">
        <f t="shared" si="0"/>
        <v>0.10323233601113289</v>
      </c>
      <c r="E13" s="28">
        <v>13</v>
      </c>
      <c r="F13" s="30">
        <f t="shared" si="1"/>
        <v>5.8770343580470162E-3</v>
      </c>
      <c r="G13" s="31">
        <v>3</v>
      </c>
      <c r="H13" s="30">
        <f t="shared" si="2"/>
        <v>7.1599045346062056E-3</v>
      </c>
      <c r="I13" s="28">
        <v>0</v>
      </c>
      <c r="J13" s="30">
        <f t="shared" si="3"/>
        <v>0</v>
      </c>
      <c r="K13" s="28">
        <v>12</v>
      </c>
      <c r="L13" s="30">
        <f t="shared" si="4"/>
        <v>2.5157232704402517E-2</v>
      </c>
      <c r="M13" s="6"/>
      <c r="N13" s="6"/>
    </row>
    <row r="14" spans="2:14" x14ac:dyDescent="0.2">
      <c r="B14" s="28" t="s">
        <v>14</v>
      </c>
      <c r="C14" s="28">
        <v>165</v>
      </c>
      <c r="D14" s="29">
        <f t="shared" si="0"/>
        <v>1.0437092795243215E-2</v>
      </c>
      <c r="E14" s="28">
        <v>33</v>
      </c>
      <c r="F14" s="30">
        <f t="shared" si="1"/>
        <v>1.4918625678119348E-2</v>
      </c>
      <c r="G14" s="31">
        <v>4</v>
      </c>
      <c r="H14" s="30">
        <f t="shared" si="2"/>
        <v>9.5465393794749408E-3</v>
      </c>
      <c r="I14" s="28">
        <v>21</v>
      </c>
      <c r="J14" s="30">
        <f t="shared" si="3"/>
        <v>0.10714285714285714</v>
      </c>
      <c r="K14" s="28">
        <v>16</v>
      </c>
      <c r="L14" s="30">
        <f t="shared" si="4"/>
        <v>3.3542976939203356E-2</v>
      </c>
      <c r="M14" s="6"/>
      <c r="N14" s="6"/>
    </row>
    <row r="15" spans="2:14" x14ac:dyDescent="0.2">
      <c r="B15" s="28" t="s">
        <v>15</v>
      </c>
      <c r="C15" s="28">
        <v>136</v>
      </c>
      <c r="D15" s="29">
        <f t="shared" si="0"/>
        <v>8.6026946675944078E-3</v>
      </c>
      <c r="E15" s="28">
        <v>10</v>
      </c>
      <c r="F15" s="30">
        <f t="shared" si="1"/>
        <v>4.5207956600361665E-3</v>
      </c>
      <c r="G15" s="31">
        <v>1</v>
      </c>
      <c r="H15" s="30">
        <f t="shared" si="2"/>
        <v>2.3866348448687352E-3</v>
      </c>
      <c r="I15" s="28">
        <v>0</v>
      </c>
      <c r="J15" s="30">
        <f t="shared" si="3"/>
        <v>0</v>
      </c>
      <c r="K15" s="28">
        <v>0</v>
      </c>
      <c r="L15" s="30">
        <f t="shared" si="4"/>
        <v>0</v>
      </c>
      <c r="M15" s="6"/>
      <c r="N15" s="6"/>
    </row>
    <row r="16" spans="2:14" x14ac:dyDescent="0.2">
      <c r="B16" s="28" t="s">
        <v>16</v>
      </c>
      <c r="C16" s="31">
        <v>117</v>
      </c>
      <c r="D16" s="29">
        <f t="shared" si="0"/>
        <v>7.4008476184451895E-3</v>
      </c>
      <c r="E16" s="31">
        <v>59</v>
      </c>
      <c r="F16" s="30">
        <f t="shared" si="1"/>
        <v>2.6672694394213381E-2</v>
      </c>
      <c r="G16" s="31">
        <v>10</v>
      </c>
      <c r="H16" s="30">
        <f t="shared" si="2"/>
        <v>2.386634844868735E-2</v>
      </c>
      <c r="I16" s="31">
        <v>0</v>
      </c>
      <c r="J16" s="30">
        <f t="shared" si="3"/>
        <v>0</v>
      </c>
      <c r="K16" s="31">
        <v>6</v>
      </c>
      <c r="L16" s="30">
        <f t="shared" si="4"/>
        <v>1.2578616352201259E-2</v>
      </c>
      <c r="M16" s="6"/>
      <c r="N16" s="6"/>
    </row>
    <row r="17" spans="2:14" x14ac:dyDescent="0.2">
      <c r="B17" s="28" t="s">
        <v>17</v>
      </c>
      <c r="C17" s="28">
        <v>2088</v>
      </c>
      <c r="D17" s="29">
        <f t="shared" si="0"/>
        <v>0.13207666519071415</v>
      </c>
      <c r="E17" s="28">
        <v>514</v>
      </c>
      <c r="F17" s="30">
        <f t="shared" si="1"/>
        <v>0.23236889692585896</v>
      </c>
      <c r="G17" s="31">
        <v>81</v>
      </c>
      <c r="H17" s="30">
        <f t="shared" si="2"/>
        <v>0.19331742243436753</v>
      </c>
      <c r="I17" s="28">
        <v>90</v>
      </c>
      <c r="J17" s="30">
        <f t="shared" si="3"/>
        <v>0.45918367346938777</v>
      </c>
      <c r="K17" s="28">
        <v>71</v>
      </c>
      <c r="L17" s="30">
        <f t="shared" si="4"/>
        <v>0.1488469601677149</v>
      </c>
      <c r="M17" s="6"/>
      <c r="N17" s="6"/>
    </row>
    <row r="18" spans="2:14" x14ac:dyDescent="0.2">
      <c r="B18" s="28" t="s">
        <v>18</v>
      </c>
      <c r="C18" s="28">
        <v>2433</v>
      </c>
      <c r="D18" s="29">
        <f t="shared" si="0"/>
        <v>0.15389967739894997</v>
      </c>
      <c r="E18" s="28">
        <v>584</v>
      </c>
      <c r="F18" s="30">
        <f t="shared" si="1"/>
        <v>0.2640144665461121</v>
      </c>
      <c r="G18" s="31">
        <v>162</v>
      </c>
      <c r="H18" s="30">
        <f t="shared" si="2"/>
        <v>0.38663484486873506</v>
      </c>
      <c r="I18" s="28">
        <v>48</v>
      </c>
      <c r="J18" s="30">
        <f t="shared" si="3"/>
        <v>0.24489795918367346</v>
      </c>
      <c r="K18" s="28">
        <v>41</v>
      </c>
      <c r="L18" s="30">
        <f t="shared" si="4"/>
        <v>8.5953878406708595E-2</v>
      </c>
      <c r="M18" s="6"/>
      <c r="N18" s="6"/>
    </row>
    <row r="19" spans="2:14" x14ac:dyDescent="0.2">
      <c r="B19" s="28" t="s">
        <v>19</v>
      </c>
      <c r="C19" s="28">
        <v>377</v>
      </c>
      <c r="D19" s="29">
        <f t="shared" si="0"/>
        <v>2.3847175659434498E-2</v>
      </c>
      <c r="E19" s="28">
        <v>69</v>
      </c>
      <c r="F19" s="30">
        <f t="shared" si="1"/>
        <v>3.1193490054249547E-2</v>
      </c>
      <c r="G19" s="31">
        <v>24</v>
      </c>
      <c r="H19" s="30">
        <f t="shared" si="2"/>
        <v>5.7279236276849645E-2</v>
      </c>
      <c r="I19" s="28">
        <v>0</v>
      </c>
      <c r="J19" s="30">
        <f t="shared" si="3"/>
        <v>0</v>
      </c>
      <c r="K19" s="28">
        <v>6</v>
      </c>
      <c r="L19" s="30">
        <f t="shared" si="4"/>
        <v>1.2578616352201259E-2</v>
      </c>
      <c r="M19" s="6"/>
      <c r="N19" s="6"/>
    </row>
    <row r="20" spans="2:14" x14ac:dyDescent="0.2">
      <c r="B20" s="28" t="s">
        <v>20</v>
      </c>
      <c r="C20" s="31">
        <v>1526</v>
      </c>
      <c r="D20" s="29">
        <f t="shared" si="0"/>
        <v>9.6527294579037262E-2</v>
      </c>
      <c r="E20" s="31">
        <v>356</v>
      </c>
      <c r="F20" s="30">
        <f t="shared" si="1"/>
        <v>0.16094032549728751</v>
      </c>
      <c r="G20" s="31">
        <v>53</v>
      </c>
      <c r="H20" s="30">
        <f t="shared" si="2"/>
        <v>0.12649164677804295</v>
      </c>
      <c r="I20" s="31">
        <v>0</v>
      </c>
      <c r="J20" s="30">
        <f t="shared" si="3"/>
        <v>0</v>
      </c>
      <c r="K20" s="31">
        <v>130</v>
      </c>
      <c r="L20" s="30">
        <f t="shared" si="4"/>
        <v>0.27253668763102723</v>
      </c>
      <c r="M20" s="6"/>
      <c r="N20" s="6"/>
    </row>
    <row r="21" spans="2:14" x14ac:dyDescent="0.2">
      <c r="B21" s="28" t="s">
        <v>21</v>
      </c>
      <c r="C21" s="32">
        <v>419</v>
      </c>
      <c r="D21" s="29">
        <f t="shared" si="0"/>
        <v>2.6503890189132774E-2</v>
      </c>
      <c r="E21" s="32">
        <v>141</v>
      </c>
      <c r="F21" s="30">
        <f t="shared" si="1"/>
        <v>6.3743218806509946E-2</v>
      </c>
      <c r="G21" s="32">
        <v>20</v>
      </c>
      <c r="H21" s="30">
        <f t="shared" si="2"/>
        <v>4.77326968973747E-2</v>
      </c>
      <c r="I21" s="32">
        <v>0</v>
      </c>
      <c r="J21" s="30">
        <f t="shared" si="3"/>
        <v>0</v>
      </c>
      <c r="K21" s="32">
        <v>24</v>
      </c>
      <c r="L21" s="30">
        <f t="shared" si="4"/>
        <v>5.0314465408805034E-2</v>
      </c>
      <c r="M21" s="6"/>
      <c r="N21" s="6"/>
    </row>
    <row r="22" spans="2:14" x14ac:dyDescent="0.2">
      <c r="B22" s="28" t="s">
        <v>22</v>
      </c>
      <c r="C22" s="28">
        <v>5442</v>
      </c>
      <c r="D22" s="29">
        <f t="shared" si="0"/>
        <v>0.34423429691947627</v>
      </c>
      <c r="E22" s="28">
        <v>115</v>
      </c>
      <c r="F22" s="30">
        <f t="shared" si="1"/>
        <v>5.1989150090415916E-2</v>
      </c>
      <c r="G22" s="31">
        <v>21</v>
      </c>
      <c r="H22" s="30">
        <f t="shared" si="2"/>
        <v>5.0119331742243436E-2</v>
      </c>
      <c r="I22" s="28">
        <v>9</v>
      </c>
      <c r="J22" s="30">
        <f t="shared" si="3"/>
        <v>4.5918367346938778E-2</v>
      </c>
      <c r="K22" s="28">
        <v>65</v>
      </c>
      <c r="L22" s="30">
        <f t="shared" si="4"/>
        <v>0.13626834381551362</v>
      </c>
      <c r="M22" s="6"/>
      <c r="N22" s="6"/>
    </row>
    <row r="23" spans="2:14" ht="15" x14ac:dyDescent="0.25">
      <c r="B23" s="28" t="s">
        <v>23</v>
      </c>
      <c r="C23" s="25">
        <f>SUM(C6:C22)</f>
        <v>15809</v>
      </c>
      <c r="D23" s="29"/>
      <c r="E23" s="25">
        <f>SUM(E6:E22)</f>
        <v>2212</v>
      </c>
      <c r="F23" s="30"/>
      <c r="G23" s="25">
        <f>SUM(G6:G22)</f>
        <v>419</v>
      </c>
      <c r="H23" s="30"/>
      <c r="I23" s="25">
        <f>SUM(I6:I22)</f>
        <v>196</v>
      </c>
      <c r="J23" s="30"/>
      <c r="K23" s="25">
        <f>SUM(K6:K22)</f>
        <v>477</v>
      </c>
      <c r="L23" s="30"/>
      <c r="M23" s="6"/>
      <c r="N23" s="6"/>
    </row>
    <row r="24" spans="2:14" x14ac:dyDescent="0.2">
      <c r="B24" s="6"/>
      <c r="C24" s="6"/>
      <c r="D24" s="19"/>
      <c r="E24" s="6"/>
      <c r="F24" s="20"/>
      <c r="G24" s="6"/>
      <c r="H24" s="20"/>
      <c r="I24" s="6"/>
      <c r="J24" s="20"/>
      <c r="K24" s="6"/>
      <c r="L24" s="20"/>
      <c r="M24" s="6"/>
      <c r="N24" s="6"/>
    </row>
    <row r="25" spans="2:14" x14ac:dyDescent="0.2">
      <c r="B25" s="6"/>
      <c r="C25" s="6"/>
      <c r="D25" s="19"/>
      <c r="E25" s="6"/>
      <c r="F25" s="20"/>
      <c r="G25" s="6"/>
      <c r="H25" s="20"/>
      <c r="I25" s="6"/>
      <c r="J25" s="20"/>
      <c r="K25" s="6"/>
      <c r="L25" s="20"/>
      <c r="M25" s="6"/>
      <c r="N25" s="6"/>
    </row>
    <row r="26" spans="2:14" x14ac:dyDescent="0.2">
      <c r="B26" s="6"/>
      <c r="C26" s="6"/>
      <c r="D26" s="19"/>
      <c r="E26" s="6"/>
      <c r="F26" s="20"/>
      <c r="G26" s="6"/>
      <c r="H26" s="20"/>
      <c r="I26" s="6"/>
      <c r="J26" s="20"/>
      <c r="K26" s="6"/>
      <c r="L26" s="20"/>
      <c r="M26" s="6"/>
      <c r="N26" s="6"/>
    </row>
  </sheetData>
  <mergeCells count="6">
    <mergeCell ref="B2:L2"/>
    <mergeCell ref="C4:D4"/>
    <mergeCell ref="E4:F4"/>
    <mergeCell ref="G4:H4"/>
    <mergeCell ref="I4:J4"/>
    <mergeCell ref="K4:L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הזמנות וביטולים</vt:lpstr>
      <vt:lpstr>פירוט שפות לפי מחוזות</vt:lpstr>
      <vt:lpstr>פילוח שפות</vt:lpstr>
      <vt:lpstr>שפות שכיחות לפי מחוזות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חני ויינטראוב</dc:creator>
  <cp:keywords/>
  <dc:description/>
  <cp:lastModifiedBy>איסרא אקעיק</cp:lastModifiedBy>
  <dcterms:created xsi:type="dcterms:W3CDTF">2025-07-27T10:31:07Z</dcterms:created>
  <dcterms:modified xsi:type="dcterms:W3CDTF">2026-06-11T09:49:13Z</dcterms:modified>
  <cp:category/>
</cp:coreProperties>
</file>