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220" windowHeight="75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Z136" i="1" l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V3" i="1"/>
  <c r="W3" i="1"/>
  <c r="X3" i="1"/>
  <c r="Y3" i="1"/>
  <c r="V4" i="1"/>
  <c r="W4" i="1"/>
  <c r="X4" i="1"/>
  <c r="Y4" i="1"/>
  <c r="V5" i="1"/>
  <c r="W5" i="1"/>
  <c r="X5" i="1"/>
  <c r="Y5" i="1"/>
  <c r="V6" i="1"/>
  <c r="W6" i="1"/>
  <c r="X6" i="1"/>
  <c r="Y6" i="1"/>
  <c r="V7" i="1"/>
  <c r="W7" i="1"/>
  <c r="X7" i="1"/>
  <c r="Y7" i="1"/>
  <c r="V8" i="1"/>
  <c r="W8" i="1"/>
  <c r="X8" i="1"/>
  <c r="Y8" i="1"/>
  <c r="V9" i="1"/>
  <c r="W9" i="1"/>
  <c r="X9" i="1"/>
  <c r="Y9" i="1"/>
  <c r="V10" i="1"/>
  <c r="W10" i="1"/>
  <c r="X10" i="1"/>
  <c r="Y10" i="1"/>
  <c r="V11" i="1"/>
  <c r="W11" i="1"/>
  <c r="X11" i="1"/>
  <c r="Y11" i="1"/>
  <c r="V12" i="1"/>
  <c r="W12" i="1"/>
  <c r="X12" i="1"/>
  <c r="Y12" i="1"/>
  <c r="V13" i="1"/>
  <c r="W13" i="1"/>
  <c r="X13" i="1"/>
  <c r="Y13" i="1"/>
  <c r="V14" i="1"/>
  <c r="W14" i="1"/>
  <c r="X14" i="1"/>
  <c r="Y14" i="1"/>
  <c r="V15" i="1"/>
  <c r="W15" i="1"/>
  <c r="X15" i="1"/>
  <c r="Y15" i="1"/>
  <c r="V16" i="1"/>
  <c r="W16" i="1"/>
  <c r="X16" i="1"/>
  <c r="Y16" i="1"/>
  <c r="V17" i="1"/>
  <c r="W17" i="1"/>
  <c r="X17" i="1"/>
  <c r="Y17" i="1"/>
  <c r="V18" i="1"/>
  <c r="W18" i="1"/>
  <c r="X18" i="1"/>
  <c r="Y18" i="1"/>
  <c r="V19" i="1"/>
  <c r="W19" i="1"/>
  <c r="X19" i="1"/>
  <c r="Y19" i="1"/>
  <c r="V20" i="1"/>
  <c r="W20" i="1"/>
  <c r="X20" i="1"/>
  <c r="Y20" i="1"/>
  <c r="V21" i="1"/>
  <c r="W21" i="1"/>
  <c r="X21" i="1"/>
  <c r="Y21" i="1"/>
  <c r="V22" i="1"/>
  <c r="W22" i="1"/>
  <c r="X22" i="1"/>
  <c r="Y22" i="1"/>
  <c r="V23" i="1"/>
  <c r="W23" i="1"/>
  <c r="X23" i="1"/>
  <c r="Y23" i="1"/>
  <c r="V24" i="1"/>
  <c r="W24" i="1"/>
  <c r="X24" i="1"/>
  <c r="Y24" i="1"/>
  <c r="V25" i="1"/>
  <c r="W25" i="1"/>
  <c r="X25" i="1"/>
  <c r="Y25" i="1"/>
  <c r="V26" i="1"/>
  <c r="W26" i="1"/>
  <c r="X26" i="1"/>
  <c r="Y26" i="1"/>
  <c r="V27" i="1"/>
  <c r="W27" i="1"/>
  <c r="X27" i="1"/>
  <c r="Y27" i="1"/>
  <c r="V28" i="1"/>
  <c r="W28" i="1"/>
  <c r="X28" i="1"/>
  <c r="Y28" i="1"/>
  <c r="V29" i="1"/>
  <c r="W29" i="1"/>
  <c r="X29" i="1"/>
  <c r="Y29" i="1"/>
  <c r="V30" i="1"/>
  <c r="W30" i="1"/>
  <c r="X30" i="1"/>
  <c r="Y30" i="1"/>
  <c r="V31" i="1"/>
  <c r="W31" i="1"/>
  <c r="X31" i="1"/>
  <c r="Y31" i="1"/>
  <c r="V32" i="1"/>
  <c r="W32" i="1"/>
  <c r="X32" i="1"/>
  <c r="Y32" i="1"/>
  <c r="V33" i="1"/>
  <c r="W33" i="1"/>
  <c r="X33" i="1"/>
  <c r="Y33" i="1"/>
  <c r="V34" i="1"/>
  <c r="W34" i="1"/>
  <c r="X34" i="1"/>
  <c r="Y34" i="1"/>
  <c r="V35" i="1"/>
  <c r="W35" i="1"/>
  <c r="X35" i="1"/>
  <c r="Y35" i="1"/>
  <c r="V36" i="1"/>
  <c r="W36" i="1"/>
  <c r="X36" i="1"/>
  <c r="Y36" i="1"/>
  <c r="V37" i="1"/>
  <c r="W37" i="1"/>
  <c r="X37" i="1"/>
  <c r="Y37" i="1"/>
  <c r="V38" i="1"/>
  <c r="W38" i="1"/>
  <c r="X38" i="1"/>
  <c r="Y38" i="1"/>
  <c r="V39" i="1"/>
  <c r="W39" i="1"/>
  <c r="X39" i="1"/>
  <c r="Y39" i="1"/>
  <c r="V40" i="1"/>
  <c r="W40" i="1"/>
  <c r="X40" i="1"/>
  <c r="Y40" i="1"/>
  <c r="V41" i="1"/>
  <c r="W41" i="1"/>
  <c r="X41" i="1"/>
  <c r="Y41" i="1"/>
  <c r="V42" i="1"/>
  <c r="W42" i="1"/>
  <c r="X42" i="1"/>
  <c r="Y42" i="1"/>
  <c r="V43" i="1"/>
  <c r="W43" i="1"/>
  <c r="X43" i="1"/>
  <c r="Y43" i="1"/>
  <c r="V44" i="1"/>
  <c r="W44" i="1"/>
  <c r="X44" i="1"/>
  <c r="Y44" i="1"/>
  <c r="V45" i="1"/>
  <c r="W45" i="1"/>
  <c r="X45" i="1"/>
  <c r="Y45" i="1"/>
  <c r="V46" i="1"/>
  <c r="W46" i="1"/>
  <c r="X46" i="1"/>
  <c r="Y46" i="1"/>
  <c r="V47" i="1"/>
  <c r="W47" i="1"/>
  <c r="X47" i="1"/>
  <c r="Y47" i="1"/>
  <c r="V48" i="1"/>
  <c r="W48" i="1"/>
  <c r="X48" i="1"/>
  <c r="Y48" i="1"/>
  <c r="V49" i="1"/>
  <c r="W49" i="1"/>
  <c r="X49" i="1"/>
  <c r="Y49" i="1"/>
  <c r="V50" i="1"/>
  <c r="W50" i="1"/>
  <c r="X50" i="1"/>
  <c r="Y50" i="1"/>
  <c r="V51" i="1"/>
  <c r="W51" i="1"/>
  <c r="X51" i="1"/>
  <c r="Y51" i="1"/>
  <c r="V52" i="1"/>
  <c r="W52" i="1"/>
  <c r="X52" i="1"/>
  <c r="Y52" i="1"/>
  <c r="V53" i="1"/>
  <c r="W53" i="1"/>
  <c r="X53" i="1"/>
  <c r="Y53" i="1"/>
  <c r="V54" i="1"/>
  <c r="W54" i="1"/>
  <c r="X54" i="1"/>
  <c r="Y54" i="1"/>
  <c r="V55" i="1"/>
  <c r="W55" i="1"/>
  <c r="X55" i="1"/>
  <c r="Y55" i="1"/>
  <c r="V56" i="1"/>
  <c r="W56" i="1"/>
  <c r="X56" i="1"/>
  <c r="Y56" i="1"/>
  <c r="V57" i="1"/>
  <c r="W57" i="1"/>
  <c r="X57" i="1"/>
  <c r="Y57" i="1"/>
  <c r="V58" i="1"/>
  <c r="W58" i="1"/>
  <c r="X58" i="1"/>
  <c r="Y58" i="1"/>
  <c r="V59" i="1"/>
  <c r="W59" i="1"/>
  <c r="X59" i="1"/>
  <c r="Y59" i="1"/>
  <c r="V60" i="1"/>
  <c r="W60" i="1"/>
  <c r="X60" i="1"/>
  <c r="Y60" i="1"/>
  <c r="V61" i="1"/>
  <c r="W61" i="1"/>
  <c r="X61" i="1"/>
  <c r="Y61" i="1"/>
  <c r="V62" i="1"/>
  <c r="W62" i="1"/>
  <c r="X62" i="1"/>
  <c r="Y62" i="1"/>
  <c r="V63" i="1"/>
  <c r="W63" i="1"/>
  <c r="X63" i="1"/>
  <c r="Y63" i="1"/>
  <c r="V64" i="1"/>
  <c r="W64" i="1"/>
  <c r="X64" i="1"/>
  <c r="Y64" i="1"/>
  <c r="V65" i="1"/>
  <c r="W65" i="1"/>
  <c r="X65" i="1"/>
  <c r="Y65" i="1"/>
  <c r="V66" i="1"/>
  <c r="W66" i="1"/>
  <c r="X66" i="1"/>
  <c r="Y66" i="1"/>
  <c r="V67" i="1"/>
  <c r="W67" i="1"/>
  <c r="X67" i="1"/>
  <c r="Y67" i="1"/>
  <c r="V68" i="1"/>
  <c r="W68" i="1"/>
  <c r="X68" i="1"/>
  <c r="Y68" i="1"/>
  <c r="V69" i="1"/>
  <c r="W69" i="1"/>
  <c r="X69" i="1"/>
  <c r="Y69" i="1"/>
  <c r="V70" i="1"/>
  <c r="W70" i="1"/>
  <c r="X70" i="1"/>
  <c r="Y70" i="1"/>
  <c r="V71" i="1"/>
  <c r="W71" i="1"/>
  <c r="X71" i="1"/>
  <c r="Y71" i="1"/>
  <c r="V72" i="1"/>
  <c r="W72" i="1"/>
  <c r="X72" i="1"/>
  <c r="Y72" i="1"/>
  <c r="V73" i="1"/>
  <c r="W73" i="1"/>
  <c r="X73" i="1"/>
  <c r="Y73" i="1"/>
  <c r="V74" i="1"/>
  <c r="W74" i="1"/>
  <c r="X74" i="1"/>
  <c r="Y74" i="1"/>
  <c r="V75" i="1"/>
  <c r="W75" i="1"/>
  <c r="X75" i="1"/>
  <c r="Y75" i="1"/>
  <c r="V76" i="1"/>
  <c r="W76" i="1"/>
  <c r="X76" i="1"/>
  <c r="Y76" i="1"/>
  <c r="V77" i="1"/>
  <c r="W77" i="1"/>
  <c r="X77" i="1"/>
  <c r="Y77" i="1"/>
  <c r="V78" i="1"/>
  <c r="W78" i="1"/>
  <c r="X78" i="1"/>
  <c r="Y78" i="1"/>
  <c r="V79" i="1"/>
  <c r="W79" i="1"/>
  <c r="X79" i="1"/>
  <c r="Y79" i="1"/>
  <c r="V80" i="1"/>
  <c r="W80" i="1"/>
  <c r="X80" i="1"/>
  <c r="Y80" i="1"/>
  <c r="V81" i="1"/>
  <c r="W81" i="1"/>
  <c r="X81" i="1"/>
  <c r="Y81" i="1"/>
  <c r="V82" i="1"/>
  <c r="W82" i="1"/>
  <c r="X82" i="1"/>
  <c r="Y82" i="1"/>
  <c r="V83" i="1"/>
  <c r="W83" i="1"/>
  <c r="X83" i="1"/>
  <c r="Y83" i="1"/>
  <c r="V84" i="1"/>
  <c r="W84" i="1"/>
  <c r="X84" i="1"/>
  <c r="Y84" i="1"/>
  <c r="V85" i="1"/>
  <c r="W85" i="1"/>
  <c r="X85" i="1"/>
  <c r="Y85" i="1"/>
  <c r="V86" i="1"/>
  <c r="W86" i="1"/>
  <c r="X86" i="1"/>
  <c r="Y86" i="1"/>
  <c r="V87" i="1"/>
  <c r="W87" i="1"/>
  <c r="X87" i="1"/>
  <c r="Y87" i="1"/>
  <c r="V88" i="1"/>
  <c r="W88" i="1"/>
  <c r="X88" i="1"/>
  <c r="Y88" i="1"/>
  <c r="V89" i="1"/>
  <c r="W89" i="1"/>
  <c r="X89" i="1"/>
  <c r="Y89" i="1"/>
  <c r="V90" i="1"/>
  <c r="W90" i="1"/>
  <c r="X90" i="1"/>
  <c r="Y90" i="1"/>
  <c r="V91" i="1"/>
  <c r="W91" i="1"/>
  <c r="X91" i="1"/>
  <c r="Y91" i="1"/>
  <c r="V92" i="1"/>
  <c r="W92" i="1"/>
  <c r="X92" i="1"/>
  <c r="Y92" i="1"/>
  <c r="V93" i="1"/>
  <c r="W93" i="1"/>
  <c r="X93" i="1"/>
  <c r="Y93" i="1"/>
  <c r="V94" i="1"/>
  <c r="W94" i="1"/>
  <c r="X94" i="1"/>
  <c r="Y94" i="1"/>
  <c r="V95" i="1"/>
  <c r="W95" i="1"/>
  <c r="X95" i="1"/>
  <c r="Y95" i="1"/>
  <c r="V96" i="1"/>
  <c r="W96" i="1"/>
  <c r="X96" i="1"/>
  <c r="Y96" i="1"/>
  <c r="V97" i="1"/>
  <c r="W97" i="1"/>
  <c r="X97" i="1"/>
  <c r="Y97" i="1"/>
  <c r="V98" i="1"/>
  <c r="W98" i="1"/>
  <c r="X98" i="1"/>
  <c r="Y98" i="1"/>
  <c r="V99" i="1"/>
  <c r="W99" i="1"/>
  <c r="X99" i="1"/>
  <c r="Y99" i="1"/>
  <c r="V100" i="1"/>
  <c r="W100" i="1"/>
  <c r="X100" i="1"/>
  <c r="Y100" i="1"/>
  <c r="V101" i="1"/>
  <c r="W101" i="1"/>
  <c r="X101" i="1"/>
  <c r="Y101" i="1"/>
  <c r="V102" i="1"/>
  <c r="W102" i="1"/>
  <c r="X102" i="1"/>
  <c r="Y102" i="1"/>
  <c r="V103" i="1"/>
  <c r="W103" i="1"/>
  <c r="X103" i="1"/>
  <c r="Y103" i="1"/>
  <c r="V104" i="1"/>
  <c r="W104" i="1"/>
  <c r="X104" i="1"/>
  <c r="Y104" i="1"/>
  <c r="V105" i="1"/>
  <c r="W105" i="1"/>
  <c r="X105" i="1"/>
  <c r="Y105" i="1"/>
  <c r="V106" i="1"/>
  <c r="W106" i="1"/>
  <c r="X106" i="1"/>
  <c r="Y106" i="1"/>
  <c r="V107" i="1"/>
  <c r="W107" i="1"/>
  <c r="X107" i="1"/>
  <c r="Y107" i="1"/>
  <c r="V108" i="1"/>
  <c r="W108" i="1"/>
  <c r="X108" i="1"/>
  <c r="Y108" i="1"/>
  <c r="V109" i="1"/>
  <c r="W109" i="1"/>
  <c r="X109" i="1"/>
  <c r="Y109" i="1"/>
  <c r="V110" i="1"/>
  <c r="W110" i="1"/>
  <c r="X110" i="1"/>
  <c r="Y110" i="1"/>
  <c r="V111" i="1"/>
  <c r="W111" i="1"/>
  <c r="X111" i="1"/>
  <c r="Y111" i="1"/>
  <c r="V112" i="1"/>
  <c r="W112" i="1"/>
  <c r="X112" i="1"/>
  <c r="Y112" i="1"/>
  <c r="V113" i="1"/>
  <c r="W113" i="1"/>
  <c r="X113" i="1"/>
  <c r="Y113" i="1"/>
  <c r="V114" i="1"/>
  <c r="W114" i="1"/>
  <c r="X114" i="1"/>
  <c r="Y114" i="1"/>
  <c r="V115" i="1"/>
  <c r="W115" i="1"/>
  <c r="X115" i="1"/>
  <c r="Y115" i="1"/>
  <c r="V116" i="1"/>
  <c r="W116" i="1"/>
  <c r="X116" i="1"/>
  <c r="Y116" i="1"/>
  <c r="V117" i="1"/>
  <c r="W117" i="1"/>
  <c r="X117" i="1"/>
  <c r="Y117" i="1"/>
  <c r="V118" i="1"/>
  <c r="W118" i="1"/>
  <c r="X118" i="1"/>
  <c r="Y118" i="1"/>
  <c r="V119" i="1"/>
  <c r="W119" i="1"/>
  <c r="X119" i="1"/>
  <c r="Y119" i="1"/>
  <c r="V120" i="1"/>
  <c r="W120" i="1"/>
  <c r="X120" i="1"/>
  <c r="Y120" i="1"/>
  <c r="V121" i="1"/>
  <c r="W121" i="1"/>
  <c r="X121" i="1"/>
  <c r="Y121" i="1"/>
  <c r="V122" i="1"/>
  <c r="W122" i="1"/>
  <c r="X122" i="1"/>
  <c r="Y122" i="1"/>
  <c r="V123" i="1"/>
  <c r="W123" i="1"/>
  <c r="X123" i="1"/>
  <c r="Y123" i="1"/>
  <c r="V124" i="1"/>
  <c r="W124" i="1"/>
  <c r="X124" i="1"/>
  <c r="Y124" i="1"/>
  <c r="V125" i="1"/>
  <c r="W125" i="1"/>
  <c r="X125" i="1"/>
  <c r="Y125" i="1"/>
  <c r="V126" i="1"/>
  <c r="W126" i="1"/>
  <c r="X126" i="1"/>
  <c r="Y12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A136" i="1"/>
  <c r="AB136" i="1"/>
  <c r="AC136" i="1"/>
  <c r="AD136" i="1"/>
  <c r="AS130" i="1" l="1"/>
  <c r="AX128" i="1"/>
  <c r="AS129" i="1"/>
  <c r="AX129" i="1"/>
  <c r="AX130" i="1"/>
  <c r="AS132" i="1"/>
  <c r="AX132" i="1"/>
  <c r="AS133" i="1"/>
  <c r="AX133" i="1"/>
  <c r="AS134" i="1"/>
  <c r="AX134" i="1"/>
  <c r="AS131" i="1" l="1"/>
  <c r="AX131" i="1"/>
  <c r="U128" i="1" l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B134" i="1"/>
  <c r="B133" i="1"/>
  <c r="B132" i="1"/>
  <c r="B130" i="1"/>
  <c r="B129" i="1"/>
  <c r="B128" i="1"/>
  <c r="B131" i="1" l="1"/>
  <c r="D131" i="1"/>
  <c r="F131" i="1"/>
  <c r="H131" i="1"/>
  <c r="J131" i="1"/>
  <c r="L131" i="1"/>
  <c r="N131" i="1"/>
  <c r="P131" i="1"/>
  <c r="C131" i="1"/>
  <c r="E131" i="1"/>
  <c r="G131" i="1"/>
  <c r="I131" i="1"/>
  <c r="K131" i="1"/>
  <c r="M131" i="1"/>
  <c r="O131" i="1"/>
  <c r="U87" i="1"/>
  <c r="U9" i="1"/>
  <c r="U19" i="1"/>
  <c r="U103" i="1"/>
  <c r="U89" i="1"/>
  <c r="U59" i="1"/>
  <c r="U104" i="1"/>
  <c r="U27" i="1"/>
  <c r="U10" i="1"/>
  <c r="U24" i="1"/>
  <c r="U90" i="1"/>
  <c r="U60" i="1"/>
  <c r="U48" i="1"/>
  <c r="U43" i="1"/>
  <c r="U28" i="1"/>
  <c r="U120" i="1"/>
  <c r="U98" i="1"/>
  <c r="U4" i="1"/>
  <c r="U34" i="1"/>
  <c r="U75" i="1"/>
  <c r="U71" i="1"/>
  <c r="U112" i="1"/>
  <c r="U114" i="1"/>
  <c r="U35" i="1"/>
  <c r="U99" i="1"/>
  <c r="U125" i="1"/>
  <c r="U113" i="1"/>
  <c r="U20" i="1"/>
  <c r="U11" i="1"/>
  <c r="U79" i="1"/>
  <c r="U49" i="1"/>
  <c r="U36" i="1"/>
  <c r="U38" i="1"/>
  <c r="U15" i="1"/>
  <c r="U57" i="1"/>
  <c r="U21" i="1"/>
  <c r="U108" i="1"/>
  <c r="U6" i="1"/>
  <c r="U16" i="1"/>
  <c r="U54" i="1"/>
  <c r="U122" i="1"/>
  <c r="U119" i="1"/>
  <c r="U50" i="1"/>
  <c r="U29" i="1"/>
  <c r="U100" i="1"/>
  <c r="U84" i="1"/>
  <c r="U3" i="1"/>
  <c r="U85" i="1"/>
  <c r="U51" i="1"/>
  <c r="U8" i="1"/>
  <c r="U13" i="1"/>
  <c r="U73" i="1"/>
  <c r="U30" i="1"/>
  <c r="U17" i="1"/>
  <c r="U101" i="1"/>
  <c r="U47" i="1"/>
  <c r="U105" i="1"/>
  <c r="U7" i="1"/>
  <c r="U121" i="1"/>
  <c r="U72" i="1"/>
  <c r="U5" i="1"/>
  <c r="U76" i="1"/>
  <c r="U12" i="1"/>
  <c r="U58" i="1"/>
  <c r="U91" i="1"/>
  <c r="U80" i="1"/>
  <c r="U18" i="1"/>
  <c r="U115" i="1"/>
  <c r="U77" i="1"/>
  <c r="U45" i="1"/>
  <c r="U92" i="1"/>
  <c r="U25" i="1"/>
  <c r="U52" i="1"/>
  <c r="U31" i="1"/>
  <c r="U55" i="1"/>
  <c r="U22" i="1"/>
  <c r="U56" i="1"/>
  <c r="U93" i="1"/>
  <c r="U94" i="1"/>
  <c r="U62" i="1"/>
  <c r="U46" i="1"/>
  <c r="U109" i="1"/>
  <c r="U65" i="1"/>
  <c r="U117" i="1"/>
  <c r="U37" i="1"/>
  <c r="U95" i="1"/>
  <c r="U66" i="1"/>
  <c r="U63" i="1"/>
  <c r="U39" i="1"/>
  <c r="U106" i="1"/>
  <c r="U32" i="1"/>
  <c r="U53" i="1"/>
  <c r="U26" i="1"/>
  <c r="U110" i="1"/>
  <c r="U118" i="1"/>
  <c r="U33" i="1"/>
  <c r="U14" i="1"/>
  <c r="U78" i="1"/>
  <c r="U81" i="1"/>
  <c r="U40" i="1"/>
  <c r="U74" i="1"/>
  <c r="U70" i="1"/>
  <c r="U88" i="1"/>
  <c r="U124" i="1"/>
  <c r="U64" i="1"/>
  <c r="U107" i="1"/>
  <c r="U123" i="1"/>
  <c r="U41" i="1"/>
  <c r="U102" i="1"/>
  <c r="U126" i="1"/>
  <c r="U82" i="1"/>
  <c r="U96" i="1"/>
  <c r="U61" i="1"/>
  <c r="U69" i="1"/>
  <c r="U23" i="1"/>
  <c r="U111" i="1"/>
  <c r="U116" i="1"/>
  <c r="U83" i="1"/>
  <c r="U97" i="1"/>
  <c r="U44" i="1"/>
  <c r="U68" i="1"/>
  <c r="U86" i="1"/>
  <c r="U42" i="1"/>
  <c r="U67" i="1"/>
  <c r="U130" i="1" l="1"/>
  <c r="U129" i="1"/>
  <c r="U132" i="1"/>
  <c r="U133" i="1"/>
  <c r="U134" i="1"/>
  <c r="U131" i="1" l="1"/>
  <c r="Q87" i="1"/>
  <c r="Q9" i="1"/>
  <c r="Q19" i="1"/>
  <c r="Q103" i="1"/>
  <c r="Q89" i="1"/>
  <c r="Q59" i="1"/>
  <c r="Q104" i="1"/>
  <c r="Q27" i="1"/>
  <c r="Q10" i="1"/>
  <c r="Q24" i="1"/>
  <c r="Q90" i="1"/>
  <c r="Q60" i="1"/>
  <c r="Q48" i="1"/>
  <c r="Q43" i="1"/>
  <c r="Q28" i="1"/>
  <c r="Q120" i="1"/>
  <c r="Q98" i="1"/>
  <c r="Q4" i="1"/>
  <c r="Q34" i="1"/>
  <c r="Q75" i="1"/>
  <c r="Q71" i="1"/>
  <c r="Q112" i="1"/>
  <c r="Q114" i="1"/>
  <c r="Q35" i="1"/>
  <c r="Q99" i="1"/>
  <c r="Q125" i="1"/>
  <c r="Q113" i="1"/>
  <c r="Q20" i="1"/>
  <c r="Q11" i="1"/>
  <c r="Q79" i="1"/>
  <c r="Q49" i="1"/>
  <c r="Q36" i="1"/>
  <c r="Q38" i="1"/>
  <c r="Q15" i="1"/>
  <c r="Q57" i="1"/>
  <c r="Q21" i="1"/>
  <c r="Q108" i="1"/>
  <c r="Q6" i="1"/>
  <c r="Q16" i="1"/>
  <c r="Q54" i="1"/>
  <c r="Q122" i="1"/>
  <c r="Q119" i="1"/>
  <c r="Q50" i="1"/>
  <c r="Q29" i="1"/>
  <c r="Q100" i="1"/>
  <c r="Q84" i="1"/>
  <c r="Q3" i="1"/>
  <c r="Q85" i="1"/>
  <c r="Q51" i="1"/>
  <c r="Q8" i="1"/>
  <c r="Q13" i="1"/>
  <c r="Q73" i="1"/>
  <c r="Q30" i="1"/>
  <c r="Q17" i="1"/>
  <c r="Q101" i="1"/>
  <c r="Q47" i="1"/>
  <c r="Q105" i="1"/>
  <c r="Q7" i="1"/>
  <c r="Q121" i="1"/>
  <c r="Q72" i="1"/>
  <c r="Q5" i="1"/>
  <c r="Q76" i="1"/>
  <c r="Q12" i="1"/>
  <c r="Q58" i="1"/>
  <c r="Q91" i="1"/>
  <c r="Q80" i="1"/>
  <c r="Q18" i="1"/>
  <c r="Q115" i="1"/>
  <c r="Q77" i="1"/>
  <c r="Q45" i="1"/>
  <c r="Q92" i="1"/>
  <c r="Q25" i="1"/>
  <c r="Q52" i="1"/>
  <c r="Q31" i="1"/>
  <c r="Q55" i="1"/>
  <c r="Q22" i="1"/>
  <c r="Q56" i="1"/>
  <c r="Q93" i="1"/>
  <c r="Q94" i="1"/>
  <c r="Q62" i="1"/>
  <c r="Q46" i="1"/>
  <c r="Q109" i="1"/>
  <c r="Q65" i="1"/>
  <c r="Q117" i="1"/>
  <c r="Q37" i="1"/>
  <c r="Q95" i="1"/>
  <c r="Q66" i="1"/>
  <c r="Q63" i="1"/>
  <c r="Q39" i="1"/>
  <c r="Q106" i="1"/>
  <c r="Q32" i="1"/>
  <c r="Q53" i="1"/>
  <c r="Q26" i="1"/>
  <c r="Q110" i="1"/>
  <c r="Q118" i="1"/>
  <c r="Q33" i="1"/>
  <c r="Q14" i="1"/>
  <c r="Q78" i="1"/>
  <c r="Q81" i="1"/>
  <c r="Q40" i="1"/>
  <c r="Q74" i="1"/>
  <c r="Q70" i="1"/>
  <c r="Q88" i="1"/>
  <c r="Q124" i="1"/>
  <c r="Q64" i="1"/>
  <c r="Q107" i="1"/>
  <c r="Q123" i="1"/>
  <c r="Q41" i="1"/>
  <c r="Q102" i="1"/>
  <c r="Q126" i="1"/>
  <c r="Q82" i="1"/>
  <c r="Q96" i="1"/>
  <c r="Q61" i="1"/>
  <c r="Q69" i="1"/>
  <c r="Q23" i="1"/>
  <c r="Q111" i="1"/>
  <c r="Q116" i="1"/>
  <c r="Q83" i="1"/>
  <c r="Q97" i="1"/>
  <c r="Q44" i="1"/>
  <c r="Q68" i="1"/>
  <c r="Q86" i="1"/>
  <c r="Q42" i="1"/>
  <c r="Q67" i="1"/>
  <c r="Q130" i="1" l="1"/>
  <c r="Q133" i="1"/>
  <c r="Q129" i="1"/>
  <c r="Q132" i="1"/>
  <c r="Q134" i="1"/>
  <c r="Q131" i="1" l="1"/>
</calcChain>
</file>

<file path=xl/sharedStrings.xml><?xml version="1.0" encoding="utf-8"?>
<sst xmlns="http://schemas.openxmlformats.org/spreadsheetml/2006/main" count="527" uniqueCount="57">
  <si>
    <t>1א</t>
  </si>
  <si>
    <t>1ב</t>
  </si>
  <si>
    <t>1ג</t>
  </si>
  <si>
    <t>1ד</t>
  </si>
  <si>
    <t>2א</t>
  </si>
  <si>
    <t>2ב</t>
  </si>
  <si>
    <t>2ג</t>
  </si>
  <si>
    <t>3א</t>
  </si>
  <si>
    <t>3ב</t>
  </si>
  <si>
    <t>3ג</t>
  </si>
  <si>
    <t>4א</t>
  </si>
  <si>
    <t>4ב</t>
  </si>
  <si>
    <t>4ג</t>
  </si>
  <si>
    <t>4ד</t>
  </si>
  <si>
    <t>ציון סופי</t>
  </si>
  <si>
    <t>ציון מקסימלי</t>
  </si>
  <si>
    <t>2</t>
  </si>
  <si>
    <t>4</t>
  </si>
  <si>
    <t>6</t>
  </si>
  <si>
    <t>8</t>
  </si>
  <si>
    <t>9</t>
  </si>
  <si>
    <t>5</t>
  </si>
  <si>
    <t>60</t>
  </si>
  <si>
    <t>לא לבדיקה</t>
  </si>
  <si>
    <t>ניקוד שאלה 1</t>
  </si>
  <si>
    <t>ניקוד שאלה 2</t>
  </si>
  <si>
    <t>ניקוד שאלה 3</t>
  </si>
  <si>
    <t>ניקוד שאלה 4</t>
  </si>
  <si>
    <t>ציון חלק פתוח</t>
  </si>
  <si>
    <t>ציון חלק סגור</t>
  </si>
  <si>
    <t>בדיקה חלק סגור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</si>
  <si>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</si>
  <si>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</si>
  <si>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</si>
  <si>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</si>
  <si>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</si>
  <si>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</si>
  <si>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</si>
  <si>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הגיש ערר</t>
  </si>
  <si>
    <t>שאלה פתוחה 1</t>
  </si>
  <si>
    <t>שאלה פתוחה 2</t>
  </si>
  <si>
    <t>שאלה פתוחה 3</t>
  </si>
  <si>
    <t>שאלה פתוחה 4</t>
  </si>
  <si>
    <t>חלק סגור גירסה</t>
  </si>
  <si>
    <t>סה"כ הגישו עררים:</t>
  </si>
  <si>
    <t>****</t>
  </si>
  <si>
    <t>גרסה1</t>
  </si>
  <si>
    <t>גרסה 1</t>
  </si>
  <si>
    <t>גרסה3</t>
  </si>
  <si>
    <t>גרסה 3</t>
  </si>
  <si>
    <t>***</t>
  </si>
  <si>
    <t>גרסה 4</t>
  </si>
  <si>
    <t>גרסה 2</t>
  </si>
  <si>
    <t>ציון חלק סגור לאחר ערר</t>
  </si>
  <si>
    <t>ציון סופי לאחר גבוליים</t>
  </si>
  <si>
    <t>מס"ד</t>
  </si>
  <si>
    <t xml:space="preserve">ישומים בשומת מקרקעין - ראשון 2015 - 18.5.15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</si>
</sst>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9" fontId="0" fillId="2" borderId="1" xfId="0" applyNumberFormat="1" applyFill="1" applyBorder="1"/>
    <xf numFmtId="1" fontId="0" fillId="2" borderId="1" xfId="0" applyNumberFormat="1" applyFill="1" applyBorder="1"/>
    <xf numFmtId="3" fontId="0" fillId="2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0" fillId="0" borderId="0" xfId="0" applyBorder="1"/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3" fillId="3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6"/>
  <sheetViews>
    <sheetView rightToLeft="1" tabSelected="1" zoomScaleNormal="100" workbookViewId="0">
      <pane ySplit="2" topLeftCell="A126" activePane="bottomLeft" state="frozen"/>
      <selection activeCell="B1" sqref="B1"/>
      <selection pane="bottomLeft" activeCell="U131" sqref="U131"/>
    </sheetView>
  </sheetViews>
  <sheetFormatPr defaultRowHeight="14.25" x14ac:dyDescent="0.2"/>
  <cols>
    <col min="1" max="1" width="10.625" customWidth="1"/>
    <col min="2" max="2" width="7" style="10" customWidth="1"/>
    <col min="3" max="16" width="4.875" customWidth="1"/>
    <col min="17" max="17" width="6.125" style="10" customWidth="1"/>
    <col min="18" max="18" width="7" customWidth="1"/>
    <col min="19" max="20" width="9" customWidth="1"/>
    <col min="21" max="21" width="5.25" style="21" customWidth="1"/>
    <col min="22" max="25" width="7.125" customWidth="1"/>
    <col min="26" max="26" width="5.375" style="10" customWidth="1"/>
    <col min="27" max="30" width="7.625" style="10" customWidth="1"/>
    <col min="31" max="31" width="6.875" style="10" customWidth="1"/>
    <col min="32" max="44" width="3.875" style="10" customWidth="1"/>
    <col min="45" max="50" width="8.625" customWidth="1"/>
  </cols>
  <sheetData>
    <row r="1" spans="1:50" s="1" customFormat="1" ht="41.25" customHeight="1" x14ac:dyDescent="0.25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</row>
    <row r="2" spans="1:50" s="2" customFormat="1" ht="90" x14ac:dyDescent="0.2">
      <c r="A2" s="24" t="s">
        <v>55</v>
      </c>
      <c r="B2" s="24" t="s">
        <v>29</v>
      </c>
      <c r="C2" s="25" t="s">
        <v>0</v>
      </c>
      <c r="D2" s="25" t="s">
        <v>1</v>
      </c>
      <c r="E2" s="25" t="s">
        <v>2</v>
      </c>
      <c r="F2" s="25" t="s">
        <v>3</v>
      </c>
      <c r="G2" s="25" t="s">
        <v>4</v>
      </c>
      <c r="H2" s="25" t="s">
        <v>5</v>
      </c>
      <c r="I2" s="25" t="s">
        <v>6</v>
      </c>
      <c r="J2" s="25" t="s">
        <v>7</v>
      </c>
      <c r="K2" s="25" t="s">
        <v>8</v>
      </c>
      <c r="L2" s="25" t="s">
        <v>9</v>
      </c>
      <c r="M2" s="25" t="s">
        <v>10</v>
      </c>
      <c r="N2" s="25" t="s">
        <v>11</v>
      </c>
      <c r="O2" s="25" t="s">
        <v>12</v>
      </c>
      <c r="P2" s="25" t="s">
        <v>13</v>
      </c>
      <c r="Q2" s="24" t="s">
        <v>28</v>
      </c>
      <c r="R2" s="24" t="s">
        <v>29</v>
      </c>
      <c r="S2" s="24" t="s">
        <v>30</v>
      </c>
      <c r="T2" s="24"/>
      <c r="U2" s="24" t="s">
        <v>14</v>
      </c>
      <c r="V2" s="24" t="s">
        <v>24</v>
      </c>
      <c r="W2" s="24" t="s">
        <v>25</v>
      </c>
      <c r="X2" s="24" t="s">
        <v>26</v>
      </c>
      <c r="Y2" s="24" t="s">
        <v>27</v>
      </c>
      <c r="Z2" s="24" t="s">
        <v>38</v>
      </c>
      <c r="AA2" s="24" t="s">
        <v>39</v>
      </c>
      <c r="AB2" s="24" t="s">
        <v>40</v>
      </c>
      <c r="AC2" s="24" t="s">
        <v>41</v>
      </c>
      <c r="AD2" s="24" t="s">
        <v>42</v>
      </c>
      <c r="AE2" s="24" t="s">
        <v>43</v>
      </c>
      <c r="AF2" s="24">
        <v>1</v>
      </c>
      <c r="AG2" s="24">
        <v>2</v>
      </c>
      <c r="AH2" s="24">
        <v>3</v>
      </c>
      <c r="AI2" s="24">
        <v>4</v>
      </c>
      <c r="AJ2" s="24">
        <v>5</v>
      </c>
      <c r="AK2" s="24">
        <v>7</v>
      </c>
      <c r="AL2" s="24">
        <v>8</v>
      </c>
      <c r="AM2" s="24">
        <v>9</v>
      </c>
      <c r="AN2" s="24">
        <v>10</v>
      </c>
      <c r="AO2" s="24">
        <v>12</v>
      </c>
      <c r="AP2" s="24">
        <v>13</v>
      </c>
      <c r="AQ2" s="24">
        <v>14</v>
      </c>
      <c r="AR2" s="24">
        <v>17</v>
      </c>
      <c r="AS2" s="24" t="s">
        <v>53</v>
      </c>
      <c r="AT2" s="24" t="s">
        <v>39</v>
      </c>
      <c r="AU2" s="24" t="s">
        <v>40</v>
      </c>
      <c r="AV2" s="24" t="s">
        <v>41</v>
      </c>
      <c r="AW2" s="24" t="s">
        <v>42</v>
      </c>
      <c r="AX2" s="24" t="s">
        <v>54</v>
      </c>
    </row>
    <row r="3" spans="1:50" s="13" customFormat="1" ht="20.25" customHeight="1" x14ac:dyDescent="0.2">
      <c r="A3" s="11">
        <v>1</v>
      </c>
      <c r="B3" s="12">
        <v>20</v>
      </c>
      <c r="C3" s="11">
        <v>0</v>
      </c>
      <c r="D3" s="11">
        <v>4</v>
      </c>
      <c r="E3" s="11">
        <v>4</v>
      </c>
      <c r="F3" s="11">
        <v>3</v>
      </c>
      <c r="G3" s="11">
        <v>0</v>
      </c>
      <c r="H3" s="11">
        <v>2</v>
      </c>
      <c r="I3" s="11">
        <v>0</v>
      </c>
      <c r="J3" s="11" t="s">
        <v>23</v>
      </c>
      <c r="K3" s="11" t="s">
        <v>23</v>
      </c>
      <c r="L3" s="11" t="s">
        <v>23</v>
      </c>
      <c r="M3" s="11">
        <v>3</v>
      </c>
      <c r="N3" s="11">
        <v>0</v>
      </c>
      <c r="O3" s="11">
        <v>0</v>
      </c>
      <c r="P3" s="11">
        <v>0</v>
      </c>
      <c r="Q3" s="12">
        <f t="shared" ref="Q3:Q34" si="0">SUM(C3:P3)</f>
        <v>16</v>
      </c>
      <c r="R3" s="11">
        <v>20</v>
      </c>
      <c r="S3" s="11">
        <v>53</v>
      </c>
      <c r="T3" s="11" t="e">
        <f>IF(S3=#REF!,0,1)</f>
        <v>#REF!</v>
      </c>
      <c r="U3" s="12">
        <f t="shared" ref="U3:U34" si="1">ROUND(SUM(B3:P3),0)</f>
        <v>36</v>
      </c>
      <c r="V3" s="11">
        <f t="shared" ref="V3:V34" si="2">SUM(C3:F3)</f>
        <v>11</v>
      </c>
      <c r="W3" s="11">
        <f t="shared" ref="W3:W34" si="3">SUM(G3:I3)</f>
        <v>2</v>
      </c>
      <c r="X3" s="11">
        <f t="shared" ref="X3:X34" si="4">SUM(J3:L3)</f>
        <v>0</v>
      </c>
      <c r="Y3" s="11">
        <f t="shared" ref="Y3:Y34" si="5">SUM(M3:P3)</f>
        <v>3</v>
      </c>
      <c r="Z3" s="12">
        <v>1</v>
      </c>
      <c r="AA3" s="12">
        <v>1</v>
      </c>
      <c r="AB3" s="12">
        <v>1</v>
      </c>
      <c r="AC3" s="12"/>
      <c r="AD3" s="12">
        <v>1</v>
      </c>
      <c r="AE3" s="12" t="s">
        <v>47</v>
      </c>
      <c r="AF3" s="12">
        <v>1</v>
      </c>
      <c r="AG3" s="12"/>
      <c r="AH3" s="12"/>
      <c r="AI3" s="12"/>
      <c r="AJ3" s="12"/>
      <c r="AK3" s="12">
        <v>1</v>
      </c>
      <c r="AL3" s="12"/>
      <c r="AM3" s="12"/>
      <c r="AN3" s="12"/>
      <c r="AO3" s="12"/>
      <c r="AP3" s="12"/>
      <c r="AQ3" s="12">
        <v>1</v>
      </c>
      <c r="AR3" s="12"/>
      <c r="AS3" s="11">
        <v>20</v>
      </c>
      <c r="AT3" s="11"/>
      <c r="AU3" s="11"/>
      <c r="AV3" s="11"/>
      <c r="AW3" s="11">
        <v>0.5</v>
      </c>
      <c r="AX3" s="11">
        <v>37</v>
      </c>
    </row>
    <row r="4" spans="1:50" s="13" customFormat="1" ht="20.25" customHeight="1" x14ac:dyDescent="0.2">
      <c r="A4" s="11">
        <v>2</v>
      </c>
      <c r="B4" s="12">
        <v>12</v>
      </c>
      <c r="C4" s="11">
        <v>2</v>
      </c>
      <c r="D4" s="11">
        <v>4</v>
      </c>
      <c r="E4" s="11">
        <v>0</v>
      </c>
      <c r="F4" s="11">
        <v>0</v>
      </c>
      <c r="G4" s="11">
        <v>4</v>
      </c>
      <c r="H4" s="11">
        <v>2</v>
      </c>
      <c r="I4" s="11">
        <v>2</v>
      </c>
      <c r="J4" s="11" t="s">
        <v>23</v>
      </c>
      <c r="K4" s="11" t="s">
        <v>23</v>
      </c>
      <c r="L4" s="11" t="s">
        <v>23</v>
      </c>
      <c r="M4" s="11">
        <v>3</v>
      </c>
      <c r="N4" s="11">
        <v>2</v>
      </c>
      <c r="O4" s="11">
        <v>4</v>
      </c>
      <c r="P4" s="11">
        <v>2</v>
      </c>
      <c r="Q4" s="12">
        <f t="shared" si="0"/>
        <v>25</v>
      </c>
      <c r="R4" s="11">
        <v>12</v>
      </c>
      <c r="S4" s="11">
        <v>20</v>
      </c>
      <c r="T4" s="11" t="e">
        <f>IF(S4=#REF!,0,1)</f>
        <v>#REF!</v>
      </c>
      <c r="U4" s="12">
        <f t="shared" si="1"/>
        <v>37</v>
      </c>
      <c r="V4" s="11">
        <f t="shared" si="2"/>
        <v>6</v>
      </c>
      <c r="W4" s="11">
        <f t="shared" si="3"/>
        <v>8</v>
      </c>
      <c r="X4" s="11">
        <f t="shared" si="4"/>
        <v>0</v>
      </c>
      <c r="Y4" s="11">
        <f t="shared" si="5"/>
        <v>11</v>
      </c>
      <c r="Z4" s="12">
        <v>1</v>
      </c>
      <c r="AA4" s="12">
        <v>1</v>
      </c>
      <c r="AB4" s="12">
        <v>1</v>
      </c>
      <c r="AC4" s="12"/>
      <c r="AD4" s="12">
        <v>1</v>
      </c>
      <c r="AE4" s="12" t="s">
        <v>52</v>
      </c>
      <c r="AF4" s="12">
        <v>1</v>
      </c>
      <c r="AG4" s="12"/>
      <c r="AH4" s="12"/>
      <c r="AI4" s="12"/>
      <c r="AJ4" s="12"/>
      <c r="AK4" s="12">
        <v>1</v>
      </c>
      <c r="AL4" s="12"/>
      <c r="AM4" s="12"/>
      <c r="AN4" s="12">
        <v>1</v>
      </c>
      <c r="AO4" s="12"/>
      <c r="AP4" s="12"/>
      <c r="AQ4" s="12"/>
      <c r="AR4" s="12"/>
      <c r="AS4" s="11">
        <v>16</v>
      </c>
      <c r="AT4" s="11">
        <v>2</v>
      </c>
      <c r="AU4" s="11"/>
      <c r="AV4" s="11"/>
      <c r="AW4" s="11"/>
      <c r="AX4" s="11">
        <v>43</v>
      </c>
    </row>
    <row r="5" spans="1:50" s="13" customFormat="1" ht="20.25" customHeight="1" x14ac:dyDescent="0.2">
      <c r="A5" s="11">
        <v>3</v>
      </c>
      <c r="B5" s="12">
        <v>8</v>
      </c>
      <c r="C5" s="11">
        <v>2</v>
      </c>
      <c r="D5" s="11">
        <v>3</v>
      </c>
      <c r="E5" s="11">
        <v>4</v>
      </c>
      <c r="F5" s="11">
        <v>7</v>
      </c>
      <c r="G5" s="11">
        <v>6</v>
      </c>
      <c r="H5" s="11">
        <v>2</v>
      </c>
      <c r="I5" s="11">
        <v>3</v>
      </c>
      <c r="J5" s="11" t="s">
        <v>23</v>
      </c>
      <c r="K5" s="11" t="s">
        <v>23</v>
      </c>
      <c r="L5" s="11" t="s">
        <v>23</v>
      </c>
      <c r="M5" s="11">
        <v>4</v>
      </c>
      <c r="N5" s="11">
        <v>2</v>
      </c>
      <c r="O5" s="11">
        <v>1</v>
      </c>
      <c r="P5" s="11">
        <v>0</v>
      </c>
      <c r="Q5" s="12">
        <f t="shared" si="0"/>
        <v>34</v>
      </c>
      <c r="R5" s="11">
        <v>8</v>
      </c>
      <c r="S5" s="11">
        <v>510</v>
      </c>
      <c r="T5" s="11" t="e">
        <f>IF(S5=#REF!,0,1)</f>
        <v>#REF!</v>
      </c>
      <c r="U5" s="12">
        <f t="shared" si="1"/>
        <v>42</v>
      </c>
      <c r="V5" s="11">
        <f t="shared" si="2"/>
        <v>16</v>
      </c>
      <c r="W5" s="11">
        <f t="shared" si="3"/>
        <v>11</v>
      </c>
      <c r="X5" s="11">
        <f t="shared" si="4"/>
        <v>0</v>
      </c>
      <c r="Y5" s="11">
        <f t="shared" si="5"/>
        <v>7</v>
      </c>
      <c r="Z5" s="12">
        <v>1</v>
      </c>
      <c r="AA5" s="12"/>
      <c r="AB5" s="12"/>
      <c r="AC5" s="12"/>
      <c r="AD5" s="12">
        <v>1</v>
      </c>
      <c r="AE5" s="12" t="s">
        <v>46</v>
      </c>
      <c r="AF5" s="12">
        <v>1</v>
      </c>
      <c r="AG5" s="12"/>
      <c r="AH5" s="12">
        <v>1</v>
      </c>
      <c r="AI5" s="12"/>
      <c r="AJ5" s="12">
        <v>1</v>
      </c>
      <c r="AK5" s="12">
        <v>1</v>
      </c>
      <c r="AL5" s="12">
        <v>1</v>
      </c>
      <c r="AM5" s="12"/>
      <c r="AN5" s="12">
        <v>1</v>
      </c>
      <c r="AO5" s="12"/>
      <c r="AP5" s="12"/>
      <c r="AQ5" s="12">
        <v>1</v>
      </c>
      <c r="AR5" s="12">
        <v>1</v>
      </c>
      <c r="AS5" s="11">
        <v>10</v>
      </c>
      <c r="AT5" s="11"/>
      <c r="AU5" s="11"/>
      <c r="AV5" s="11"/>
      <c r="AW5" s="11"/>
      <c r="AX5" s="11">
        <v>44</v>
      </c>
    </row>
    <row r="6" spans="1:50" s="13" customFormat="1" ht="20.25" customHeight="1" x14ac:dyDescent="0.2">
      <c r="A6" s="11">
        <v>4</v>
      </c>
      <c r="B6" s="12">
        <v>16</v>
      </c>
      <c r="C6" s="11">
        <v>2</v>
      </c>
      <c r="D6" s="11">
        <v>1</v>
      </c>
      <c r="E6" s="11">
        <v>4</v>
      </c>
      <c r="F6" s="11">
        <v>5</v>
      </c>
      <c r="G6" s="11">
        <v>2</v>
      </c>
      <c r="H6" s="11">
        <v>2</v>
      </c>
      <c r="I6" s="11">
        <v>2</v>
      </c>
      <c r="J6" s="11" t="s">
        <v>23</v>
      </c>
      <c r="K6" s="11" t="s">
        <v>23</v>
      </c>
      <c r="L6" s="11" t="s">
        <v>23</v>
      </c>
      <c r="M6" s="11">
        <v>3</v>
      </c>
      <c r="N6" s="11">
        <v>1</v>
      </c>
      <c r="O6" s="11">
        <v>4</v>
      </c>
      <c r="P6" s="11">
        <v>0</v>
      </c>
      <c r="Q6" s="12">
        <f t="shared" si="0"/>
        <v>26</v>
      </c>
      <c r="R6" s="11">
        <v>16</v>
      </c>
      <c r="S6" s="11">
        <v>42</v>
      </c>
      <c r="T6" s="11" t="e">
        <f>IF(S6=#REF!,0,1)</f>
        <v>#REF!</v>
      </c>
      <c r="U6" s="12">
        <f t="shared" si="1"/>
        <v>42</v>
      </c>
      <c r="V6" s="11">
        <f t="shared" si="2"/>
        <v>12</v>
      </c>
      <c r="W6" s="11">
        <f t="shared" si="3"/>
        <v>6</v>
      </c>
      <c r="X6" s="11">
        <f t="shared" si="4"/>
        <v>0</v>
      </c>
      <c r="Y6" s="11">
        <f t="shared" si="5"/>
        <v>8</v>
      </c>
      <c r="Z6" s="12">
        <v>1</v>
      </c>
      <c r="AA6" s="12">
        <v>1</v>
      </c>
      <c r="AB6" s="12">
        <v>1</v>
      </c>
      <c r="AC6" s="12"/>
      <c r="AD6" s="12">
        <v>1</v>
      </c>
      <c r="AE6" s="12" t="s">
        <v>49</v>
      </c>
      <c r="AF6" s="12">
        <v>1</v>
      </c>
      <c r="AG6" s="12"/>
      <c r="AH6" s="12"/>
      <c r="AI6" s="12"/>
      <c r="AJ6" s="12"/>
      <c r="AK6" s="12">
        <v>1</v>
      </c>
      <c r="AL6" s="12"/>
      <c r="AM6" s="12"/>
      <c r="AN6" s="12">
        <v>1</v>
      </c>
      <c r="AO6" s="12"/>
      <c r="AP6" s="12"/>
      <c r="AQ6" s="12"/>
      <c r="AR6" s="12"/>
      <c r="AS6" s="11">
        <v>18</v>
      </c>
      <c r="AT6" s="11"/>
      <c r="AU6" s="11"/>
      <c r="AV6" s="11"/>
      <c r="AW6" s="11">
        <v>1</v>
      </c>
      <c r="AX6" s="11">
        <v>45</v>
      </c>
    </row>
    <row r="7" spans="1:50" s="13" customFormat="1" ht="20.25" customHeight="1" x14ac:dyDescent="0.2">
      <c r="A7" s="11">
        <v>5</v>
      </c>
      <c r="B7" s="12">
        <v>16</v>
      </c>
      <c r="C7" s="11">
        <v>2</v>
      </c>
      <c r="D7" s="11">
        <v>4</v>
      </c>
      <c r="E7" s="11">
        <v>3</v>
      </c>
      <c r="F7" s="11">
        <v>7</v>
      </c>
      <c r="G7" s="11">
        <v>3</v>
      </c>
      <c r="H7" s="11">
        <v>4</v>
      </c>
      <c r="I7" s="11">
        <v>3</v>
      </c>
      <c r="J7" s="11">
        <v>4</v>
      </c>
      <c r="K7" s="11">
        <v>4</v>
      </c>
      <c r="L7" s="11">
        <v>0</v>
      </c>
      <c r="M7" s="11" t="s">
        <v>23</v>
      </c>
      <c r="N7" s="11" t="s">
        <v>23</v>
      </c>
      <c r="O7" s="11" t="s">
        <v>23</v>
      </c>
      <c r="P7" s="11" t="s">
        <v>23</v>
      </c>
      <c r="Q7" s="12">
        <f t="shared" si="0"/>
        <v>34</v>
      </c>
      <c r="R7" s="11">
        <v>16</v>
      </c>
      <c r="S7" s="11">
        <v>506</v>
      </c>
      <c r="T7" s="11" t="e">
        <f>IF(S7=#REF!,0,1)</f>
        <v>#REF!</v>
      </c>
      <c r="U7" s="12">
        <f t="shared" si="1"/>
        <v>50</v>
      </c>
      <c r="V7" s="11">
        <f t="shared" si="2"/>
        <v>16</v>
      </c>
      <c r="W7" s="11">
        <f t="shared" si="3"/>
        <v>10</v>
      </c>
      <c r="X7" s="11">
        <f t="shared" si="4"/>
        <v>8</v>
      </c>
      <c r="Y7" s="11">
        <f t="shared" si="5"/>
        <v>0</v>
      </c>
      <c r="Z7" s="12">
        <v>1</v>
      </c>
      <c r="AA7" s="12"/>
      <c r="AB7" s="12">
        <v>1</v>
      </c>
      <c r="AC7" s="12">
        <v>1</v>
      </c>
      <c r="AD7" s="12"/>
      <c r="AE7" s="12" t="s">
        <v>49</v>
      </c>
      <c r="AF7" s="12">
        <v>1</v>
      </c>
      <c r="AG7" s="12"/>
      <c r="AH7" s="12"/>
      <c r="AI7" s="12"/>
      <c r="AJ7" s="12"/>
      <c r="AK7" s="12">
        <v>1</v>
      </c>
      <c r="AL7" s="12">
        <v>1</v>
      </c>
      <c r="AM7" s="12"/>
      <c r="AN7" s="12">
        <v>1</v>
      </c>
      <c r="AO7" s="12"/>
      <c r="AP7" s="12">
        <v>1</v>
      </c>
      <c r="AQ7" s="12">
        <v>1</v>
      </c>
      <c r="AR7" s="12"/>
      <c r="AS7" s="11">
        <v>16</v>
      </c>
      <c r="AT7" s="11"/>
      <c r="AU7" s="11"/>
      <c r="AV7" s="11"/>
      <c r="AW7" s="11"/>
      <c r="AX7" s="11">
        <v>50</v>
      </c>
    </row>
    <row r="8" spans="1:50" s="13" customFormat="1" ht="20.25" customHeight="1" x14ac:dyDescent="0.2">
      <c r="A8" s="11">
        <v>6</v>
      </c>
      <c r="B8" s="12">
        <v>18</v>
      </c>
      <c r="C8" s="11">
        <v>2</v>
      </c>
      <c r="D8" s="11">
        <v>0</v>
      </c>
      <c r="E8" s="11">
        <v>0</v>
      </c>
      <c r="F8" s="11">
        <v>4</v>
      </c>
      <c r="G8" s="11" t="s">
        <v>23</v>
      </c>
      <c r="H8" s="11" t="s">
        <v>23</v>
      </c>
      <c r="I8" s="11" t="s">
        <v>23</v>
      </c>
      <c r="J8" s="11">
        <v>7</v>
      </c>
      <c r="K8" s="11">
        <v>4</v>
      </c>
      <c r="L8" s="11">
        <v>3</v>
      </c>
      <c r="M8" s="11">
        <v>4</v>
      </c>
      <c r="N8" s="11">
        <v>2</v>
      </c>
      <c r="O8" s="11">
        <v>4</v>
      </c>
      <c r="P8" s="11">
        <v>2</v>
      </c>
      <c r="Q8" s="12">
        <f t="shared" si="0"/>
        <v>32</v>
      </c>
      <c r="R8" s="11">
        <v>18</v>
      </c>
      <c r="S8" s="11">
        <v>56</v>
      </c>
      <c r="T8" s="11" t="e">
        <f>IF(S8=#REF!,0,1)</f>
        <v>#REF!</v>
      </c>
      <c r="U8" s="12">
        <f t="shared" si="1"/>
        <v>50</v>
      </c>
      <c r="V8" s="11">
        <f t="shared" si="2"/>
        <v>6</v>
      </c>
      <c r="W8" s="11">
        <f t="shared" si="3"/>
        <v>0</v>
      </c>
      <c r="X8" s="11">
        <f t="shared" si="4"/>
        <v>14</v>
      </c>
      <c r="Y8" s="11">
        <f t="shared" si="5"/>
        <v>12</v>
      </c>
      <c r="Z8" s="12">
        <v>1</v>
      </c>
      <c r="AA8" s="12">
        <v>1</v>
      </c>
      <c r="AB8" s="12"/>
      <c r="AC8" s="12">
        <v>1</v>
      </c>
      <c r="AD8" s="12">
        <v>1</v>
      </c>
      <c r="AE8" s="12" t="s">
        <v>45</v>
      </c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1">
        <v>18</v>
      </c>
      <c r="AT8" s="11"/>
      <c r="AU8" s="11"/>
      <c r="AV8" s="11"/>
      <c r="AW8" s="11">
        <v>0.5</v>
      </c>
      <c r="AX8" s="11">
        <v>51</v>
      </c>
    </row>
    <row r="9" spans="1:50" s="13" customFormat="1" ht="20.25" customHeight="1" x14ac:dyDescent="0.2">
      <c r="A9" s="11">
        <v>7</v>
      </c>
      <c r="B9" s="12">
        <v>18</v>
      </c>
      <c r="C9" s="11">
        <v>2</v>
      </c>
      <c r="D9" s="11">
        <v>0</v>
      </c>
      <c r="E9" s="11">
        <v>5</v>
      </c>
      <c r="F9" s="11">
        <v>5</v>
      </c>
      <c r="G9" s="11" t="s">
        <v>23</v>
      </c>
      <c r="H9" s="11" t="s">
        <v>23</v>
      </c>
      <c r="I9" s="11" t="s">
        <v>23</v>
      </c>
      <c r="J9" s="11">
        <v>4</v>
      </c>
      <c r="K9" s="11">
        <v>4</v>
      </c>
      <c r="L9" s="11">
        <v>4</v>
      </c>
      <c r="M9" s="11">
        <v>0</v>
      </c>
      <c r="N9" s="11">
        <v>2</v>
      </c>
      <c r="O9" s="11">
        <v>3</v>
      </c>
      <c r="P9" s="11">
        <v>2</v>
      </c>
      <c r="Q9" s="12">
        <f t="shared" si="0"/>
        <v>31</v>
      </c>
      <c r="R9" s="11">
        <v>18</v>
      </c>
      <c r="S9" s="11">
        <v>4</v>
      </c>
      <c r="T9" s="11" t="e">
        <f>IF(S9=#REF!,0,1)</f>
        <v>#REF!</v>
      </c>
      <c r="U9" s="12">
        <f t="shared" si="1"/>
        <v>49</v>
      </c>
      <c r="V9" s="11">
        <f t="shared" si="2"/>
        <v>12</v>
      </c>
      <c r="W9" s="11">
        <f t="shared" si="3"/>
        <v>0</v>
      </c>
      <c r="X9" s="11">
        <f t="shared" si="4"/>
        <v>12</v>
      </c>
      <c r="Y9" s="11">
        <f t="shared" si="5"/>
        <v>7</v>
      </c>
      <c r="Z9" s="12">
        <v>1</v>
      </c>
      <c r="AA9" s="12">
        <v>1</v>
      </c>
      <c r="AB9" s="12"/>
      <c r="AC9" s="12">
        <v>1</v>
      </c>
      <c r="AD9" s="12"/>
      <c r="AE9" s="12" t="s">
        <v>51</v>
      </c>
      <c r="AF9" s="12"/>
      <c r="AG9" s="12"/>
      <c r="AH9" s="12"/>
      <c r="AI9" s="12"/>
      <c r="AJ9" s="12"/>
      <c r="AK9" s="12"/>
      <c r="AL9" s="12"/>
      <c r="AM9" s="12"/>
      <c r="AN9" s="12">
        <v>1</v>
      </c>
      <c r="AO9" s="12"/>
      <c r="AP9" s="12"/>
      <c r="AQ9" s="12"/>
      <c r="AR9" s="12"/>
      <c r="AS9" s="11">
        <v>20</v>
      </c>
      <c r="AT9" s="11">
        <v>1</v>
      </c>
      <c r="AU9" s="11"/>
      <c r="AV9" s="11"/>
      <c r="AW9" s="11"/>
      <c r="AX9" s="11">
        <v>52</v>
      </c>
    </row>
    <row r="10" spans="1:50" s="13" customFormat="1" ht="20.25" customHeight="1" x14ac:dyDescent="0.2">
      <c r="A10" s="11">
        <v>8</v>
      </c>
      <c r="B10" s="12">
        <v>20</v>
      </c>
      <c r="C10" s="11">
        <v>2</v>
      </c>
      <c r="D10" s="11">
        <v>4</v>
      </c>
      <c r="E10" s="11">
        <v>4</v>
      </c>
      <c r="F10" s="11">
        <v>4</v>
      </c>
      <c r="G10" s="11">
        <v>1</v>
      </c>
      <c r="H10" s="11">
        <v>3</v>
      </c>
      <c r="I10" s="11">
        <v>3</v>
      </c>
      <c r="J10" s="11">
        <v>4</v>
      </c>
      <c r="K10" s="11">
        <v>3</v>
      </c>
      <c r="L10" s="11">
        <v>4</v>
      </c>
      <c r="M10" s="11" t="s">
        <v>23</v>
      </c>
      <c r="N10" s="11" t="s">
        <v>23</v>
      </c>
      <c r="O10" s="11" t="s">
        <v>23</v>
      </c>
      <c r="P10" s="11" t="s">
        <v>23</v>
      </c>
      <c r="Q10" s="12">
        <f t="shared" si="0"/>
        <v>32</v>
      </c>
      <c r="R10" s="11">
        <v>20</v>
      </c>
      <c r="S10" s="11">
        <v>11</v>
      </c>
      <c r="T10" s="11" t="e">
        <f>IF(S10=#REF!,0,1)</f>
        <v>#REF!</v>
      </c>
      <c r="U10" s="12">
        <f t="shared" si="1"/>
        <v>52</v>
      </c>
      <c r="V10" s="11">
        <f t="shared" si="2"/>
        <v>14</v>
      </c>
      <c r="W10" s="11">
        <f t="shared" si="3"/>
        <v>7</v>
      </c>
      <c r="X10" s="11">
        <f t="shared" si="4"/>
        <v>11</v>
      </c>
      <c r="Y10" s="11">
        <f t="shared" si="5"/>
        <v>0</v>
      </c>
      <c r="Z10" s="12">
        <v>1</v>
      </c>
      <c r="AA10" s="12">
        <v>1</v>
      </c>
      <c r="AB10" s="12">
        <v>1</v>
      </c>
      <c r="AC10" s="12">
        <v>1</v>
      </c>
      <c r="AD10" s="12"/>
      <c r="AE10" s="12" t="s">
        <v>51</v>
      </c>
      <c r="AF10" s="12"/>
      <c r="AG10" s="12"/>
      <c r="AH10" s="12"/>
      <c r="AI10" s="12"/>
      <c r="AJ10" s="12"/>
      <c r="AK10" s="12">
        <v>1</v>
      </c>
      <c r="AL10" s="12"/>
      <c r="AM10" s="12"/>
      <c r="AN10" s="12"/>
      <c r="AO10" s="12"/>
      <c r="AP10" s="12"/>
      <c r="AQ10" s="12">
        <v>1</v>
      </c>
      <c r="AR10" s="12"/>
      <c r="AS10" s="11">
        <v>20</v>
      </c>
      <c r="AT10" s="11"/>
      <c r="AU10" s="11"/>
      <c r="AV10" s="11"/>
      <c r="AW10" s="11"/>
      <c r="AX10" s="11">
        <v>52</v>
      </c>
    </row>
    <row r="11" spans="1:50" s="13" customFormat="1" ht="20.25" customHeight="1" x14ac:dyDescent="0.2">
      <c r="A11" s="11">
        <v>9</v>
      </c>
      <c r="B11" s="12">
        <v>18</v>
      </c>
      <c r="C11" s="11">
        <v>2</v>
      </c>
      <c r="D11" s="11">
        <v>4</v>
      </c>
      <c r="E11" s="11">
        <v>2</v>
      </c>
      <c r="F11" s="11">
        <v>5</v>
      </c>
      <c r="G11" s="11">
        <v>1</v>
      </c>
      <c r="H11" s="11">
        <v>0</v>
      </c>
      <c r="I11" s="11">
        <v>1</v>
      </c>
      <c r="J11" s="11" t="s">
        <v>23</v>
      </c>
      <c r="K11" s="11" t="s">
        <v>23</v>
      </c>
      <c r="L11" s="11" t="s">
        <v>23</v>
      </c>
      <c r="M11" s="11">
        <v>7</v>
      </c>
      <c r="N11" s="11">
        <v>0</v>
      </c>
      <c r="O11" s="11">
        <v>5</v>
      </c>
      <c r="P11" s="11">
        <v>2</v>
      </c>
      <c r="Q11" s="12">
        <f t="shared" si="0"/>
        <v>29</v>
      </c>
      <c r="R11" s="11">
        <v>18</v>
      </c>
      <c r="S11" s="11">
        <v>33</v>
      </c>
      <c r="T11" s="11" t="e">
        <f>IF(S11=#REF!,0,1)</f>
        <v>#REF!</v>
      </c>
      <c r="U11" s="12">
        <f t="shared" si="1"/>
        <v>47</v>
      </c>
      <c r="V11" s="11">
        <f t="shared" si="2"/>
        <v>13</v>
      </c>
      <c r="W11" s="11">
        <f t="shared" si="3"/>
        <v>2</v>
      </c>
      <c r="X11" s="11">
        <f t="shared" si="4"/>
        <v>0</v>
      </c>
      <c r="Y11" s="11">
        <f t="shared" si="5"/>
        <v>14</v>
      </c>
      <c r="Z11" s="12">
        <v>1</v>
      </c>
      <c r="AA11" s="12">
        <v>1</v>
      </c>
      <c r="AB11" s="12">
        <v>1</v>
      </c>
      <c r="AC11" s="12"/>
      <c r="AD11" s="12">
        <v>1</v>
      </c>
      <c r="AE11" s="12" t="s">
        <v>47</v>
      </c>
      <c r="AF11" s="12"/>
      <c r="AG11" s="12">
        <v>1</v>
      </c>
      <c r="AH11" s="12"/>
      <c r="AI11" s="12"/>
      <c r="AJ11" s="12"/>
      <c r="AK11" s="12"/>
      <c r="AL11" s="12">
        <v>1</v>
      </c>
      <c r="AM11" s="12"/>
      <c r="AN11" s="12"/>
      <c r="AO11" s="12"/>
      <c r="AP11" s="12"/>
      <c r="AQ11" s="12"/>
      <c r="AR11" s="12"/>
      <c r="AS11" s="11">
        <v>20</v>
      </c>
      <c r="AT11" s="11"/>
      <c r="AU11" s="11">
        <v>2</v>
      </c>
      <c r="AV11" s="11"/>
      <c r="AW11" s="11">
        <v>0.5</v>
      </c>
      <c r="AX11" s="11">
        <v>52</v>
      </c>
    </row>
    <row r="12" spans="1:50" s="13" customFormat="1" ht="20.25" customHeight="1" x14ac:dyDescent="0.2">
      <c r="A12" s="11">
        <v>10</v>
      </c>
      <c r="B12" s="12">
        <v>18</v>
      </c>
      <c r="C12" s="11">
        <v>2</v>
      </c>
      <c r="D12" s="11">
        <v>4</v>
      </c>
      <c r="E12" s="11">
        <v>4</v>
      </c>
      <c r="F12" s="11">
        <v>6</v>
      </c>
      <c r="G12" s="11" t="s">
        <v>23</v>
      </c>
      <c r="H12" s="11" t="s">
        <v>23</v>
      </c>
      <c r="I12" s="11" t="s">
        <v>23</v>
      </c>
      <c r="J12" s="11">
        <v>4</v>
      </c>
      <c r="K12" s="11">
        <v>3</v>
      </c>
      <c r="L12" s="11">
        <v>2</v>
      </c>
      <c r="M12" s="11">
        <v>6</v>
      </c>
      <c r="N12" s="11">
        <v>1</v>
      </c>
      <c r="O12" s="11">
        <v>0</v>
      </c>
      <c r="P12" s="11">
        <v>0</v>
      </c>
      <c r="Q12" s="12">
        <f t="shared" si="0"/>
        <v>32</v>
      </c>
      <c r="R12" s="11">
        <v>18</v>
      </c>
      <c r="S12" s="11">
        <v>512</v>
      </c>
      <c r="T12" s="11" t="e">
        <f>IF(S12=#REF!,0,1)</f>
        <v>#REF!</v>
      </c>
      <c r="U12" s="12">
        <f t="shared" si="1"/>
        <v>50</v>
      </c>
      <c r="V12" s="11">
        <f t="shared" si="2"/>
        <v>16</v>
      </c>
      <c r="W12" s="11">
        <f t="shared" si="3"/>
        <v>0</v>
      </c>
      <c r="X12" s="11">
        <f t="shared" si="4"/>
        <v>9</v>
      </c>
      <c r="Y12" s="11">
        <f t="shared" si="5"/>
        <v>7</v>
      </c>
      <c r="Z12" s="12">
        <v>1</v>
      </c>
      <c r="AA12" s="12">
        <v>1</v>
      </c>
      <c r="AB12" s="12"/>
      <c r="AC12" s="12">
        <v>1</v>
      </c>
      <c r="AD12" s="12">
        <v>1</v>
      </c>
      <c r="AE12" s="12" t="s">
        <v>49</v>
      </c>
      <c r="AF12" s="12">
        <v>1</v>
      </c>
      <c r="AG12" s="12"/>
      <c r="AH12" s="12"/>
      <c r="AI12" s="12"/>
      <c r="AJ12" s="12"/>
      <c r="AK12" s="12"/>
      <c r="AL12" s="12"/>
      <c r="AM12" s="12"/>
      <c r="AN12" s="12">
        <v>1</v>
      </c>
      <c r="AO12" s="12"/>
      <c r="AP12" s="12"/>
      <c r="AQ12" s="12">
        <v>1</v>
      </c>
      <c r="AR12" s="12"/>
      <c r="AS12" s="11">
        <v>20</v>
      </c>
      <c r="AT12" s="11"/>
      <c r="AU12" s="11"/>
      <c r="AV12" s="11"/>
      <c r="AW12" s="11">
        <v>0.5</v>
      </c>
      <c r="AX12" s="11">
        <v>53</v>
      </c>
    </row>
    <row r="13" spans="1:50" s="13" customFormat="1" ht="20.25" customHeight="1" x14ac:dyDescent="0.2">
      <c r="A13" s="11">
        <v>11</v>
      </c>
      <c r="B13" s="12">
        <v>22</v>
      </c>
      <c r="C13" s="11">
        <v>0</v>
      </c>
      <c r="D13" s="11">
        <v>2</v>
      </c>
      <c r="E13" s="11">
        <v>4</v>
      </c>
      <c r="F13" s="11">
        <v>6</v>
      </c>
      <c r="G13" s="11">
        <v>2</v>
      </c>
      <c r="H13" s="11">
        <v>3</v>
      </c>
      <c r="I13" s="11">
        <v>1</v>
      </c>
      <c r="J13" s="11" t="s">
        <v>23</v>
      </c>
      <c r="K13" s="11" t="s">
        <v>23</v>
      </c>
      <c r="L13" s="11" t="s">
        <v>23</v>
      </c>
      <c r="M13" s="11">
        <v>4</v>
      </c>
      <c r="N13" s="11">
        <v>0</v>
      </c>
      <c r="O13" s="11">
        <v>4</v>
      </c>
      <c r="P13" s="11">
        <v>2</v>
      </c>
      <c r="Q13" s="12">
        <f t="shared" si="0"/>
        <v>28</v>
      </c>
      <c r="R13" s="11">
        <v>22</v>
      </c>
      <c r="S13" s="11">
        <v>57</v>
      </c>
      <c r="T13" s="11" t="e">
        <f>IF(S13=#REF!,0,1)</f>
        <v>#REF!</v>
      </c>
      <c r="U13" s="12">
        <f t="shared" si="1"/>
        <v>50</v>
      </c>
      <c r="V13" s="11">
        <f t="shared" si="2"/>
        <v>12</v>
      </c>
      <c r="W13" s="11">
        <f t="shared" si="3"/>
        <v>6</v>
      </c>
      <c r="X13" s="11">
        <f t="shared" si="4"/>
        <v>0</v>
      </c>
      <c r="Y13" s="11">
        <f t="shared" si="5"/>
        <v>10</v>
      </c>
      <c r="Z13" s="12">
        <v>1</v>
      </c>
      <c r="AA13" s="12">
        <v>1</v>
      </c>
      <c r="AB13" s="12">
        <v>1</v>
      </c>
      <c r="AC13" s="12"/>
      <c r="AD13" s="12">
        <v>1</v>
      </c>
      <c r="AE13" s="12" t="s">
        <v>50</v>
      </c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1">
        <v>26</v>
      </c>
      <c r="AT13" s="11"/>
      <c r="AU13" s="11"/>
      <c r="AV13" s="11"/>
      <c r="AW13" s="11"/>
      <c r="AX13" s="11">
        <v>54</v>
      </c>
    </row>
    <row r="14" spans="1:50" s="13" customFormat="1" ht="20.25" customHeight="1" x14ac:dyDescent="0.2">
      <c r="A14" s="11">
        <v>12</v>
      </c>
      <c r="B14" s="12">
        <v>18</v>
      </c>
      <c r="C14" s="11">
        <v>2</v>
      </c>
      <c r="D14" s="11">
        <v>4</v>
      </c>
      <c r="E14" s="11">
        <v>5</v>
      </c>
      <c r="F14" s="11">
        <v>3</v>
      </c>
      <c r="G14" s="11">
        <v>4</v>
      </c>
      <c r="H14" s="11">
        <v>5</v>
      </c>
      <c r="I14" s="11">
        <v>1</v>
      </c>
      <c r="J14" s="11">
        <v>3</v>
      </c>
      <c r="K14" s="11">
        <v>3</v>
      </c>
      <c r="L14" s="11">
        <v>4</v>
      </c>
      <c r="M14" s="11" t="s">
        <v>23</v>
      </c>
      <c r="N14" s="11" t="s">
        <v>23</v>
      </c>
      <c r="O14" s="11" t="s">
        <v>23</v>
      </c>
      <c r="P14" s="11" t="s">
        <v>23</v>
      </c>
      <c r="Q14" s="12">
        <f t="shared" si="0"/>
        <v>34</v>
      </c>
      <c r="R14" s="11">
        <v>18</v>
      </c>
      <c r="S14" s="11">
        <v>549</v>
      </c>
      <c r="T14" s="11" t="e">
        <f>IF(S14=#REF!,0,1)</f>
        <v>#REF!</v>
      </c>
      <c r="U14" s="12">
        <f t="shared" si="1"/>
        <v>52</v>
      </c>
      <c r="V14" s="11">
        <f t="shared" si="2"/>
        <v>14</v>
      </c>
      <c r="W14" s="11">
        <f t="shared" si="3"/>
        <v>10</v>
      </c>
      <c r="X14" s="11">
        <f t="shared" si="4"/>
        <v>10</v>
      </c>
      <c r="Y14" s="11">
        <f t="shared" si="5"/>
        <v>0</v>
      </c>
      <c r="Z14" s="12">
        <v>1</v>
      </c>
      <c r="AA14" s="12">
        <v>1</v>
      </c>
      <c r="AB14" s="12">
        <v>1</v>
      </c>
      <c r="AC14" s="12">
        <v>1</v>
      </c>
      <c r="AD14" s="12"/>
      <c r="AE14" s="12" t="s">
        <v>49</v>
      </c>
      <c r="AF14" s="12"/>
      <c r="AG14" s="12"/>
      <c r="AH14" s="12"/>
      <c r="AI14" s="12"/>
      <c r="AJ14" s="12"/>
      <c r="AK14" s="12"/>
      <c r="AL14" s="12"/>
      <c r="AM14" s="12">
        <v>1</v>
      </c>
      <c r="AN14" s="12"/>
      <c r="AO14" s="12"/>
      <c r="AP14" s="12"/>
      <c r="AQ14" s="12"/>
      <c r="AR14" s="12">
        <v>1</v>
      </c>
      <c r="AS14" s="11">
        <v>20</v>
      </c>
      <c r="AT14" s="11"/>
      <c r="AU14" s="11"/>
      <c r="AV14" s="11"/>
      <c r="AW14" s="11"/>
      <c r="AX14" s="11">
        <v>54</v>
      </c>
    </row>
    <row r="15" spans="1:50" s="13" customFormat="1" ht="20.25" customHeight="1" x14ac:dyDescent="0.2">
      <c r="A15" s="11">
        <v>13</v>
      </c>
      <c r="B15" s="12">
        <v>22</v>
      </c>
      <c r="C15" s="11">
        <v>2</v>
      </c>
      <c r="D15" s="11">
        <v>4</v>
      </c>
      <c r="E15" s="11">
        <v>4</v>
      </c>
      <c r="F15" s="11">
        <v>0</v>
      </c>
      <c r="G15" s="11">
        <v>3</v>
      </c>
      <c r="H15" s="11">
        <v>7</v>
      </c>
      <c r="I15" s="11">
        <v>0</v>
      </c>
      <c r="J15" s="11">
        <v>3</v>
      </c>
      <c r="K15" s="11">
        <v>2</v>
      </c>
      <c r="L15" s="11">
        <v>4</v>
      </c>
      <c r="M15" s="11" t="s">
        <v>23</v>
      </c>
      <c r="N15" s="11" t="s">
        <v>23</v>
      </c>
      <c r="O15" s="11" t="s">
        <v>23</v>
      </c>
      <c r="P15" s="11" t="s">
        <v>23</v>
      </c>
      <c r="Q15" s="12">
        <f t="shared" si="0"/>
        <v>29</v>
      </c>
      <c r="R15" s="11">
        <v>22</v>
      </c>
      <c r="S15" s="11">
        <v>38</v>
      </c>
      <c r="T15" s="11" t="e">
        <f>IF(S15=#REF!,0,1)</f>
        <v>#REF!</v>
      </c>
      <c r="U15" s="12">
        <f t="shared" si="1"/>
        <v>51</v>
      </c>
      <c r="V15" s="11">
        <f t="shared" si="2"/>
        <v>10</v>
      </c>
      <c r="W15" s="11">
        <f t="shared" si="3"/>
        <v>10</v>
      </c>
      <c r="X15" s="11">
        <f t="shared" si="4"/>
        <v>9</v>
      </c>
      <c r="Y15" s="11">
        <f t="shared" si="5"/>
        <v>0</v>
      </c>
      <c r="Z15" s="12">
        <v>1</v>
      </c>
      <c r="AA15" s="12">
        <v>1</v>
      </c>
      <c r="AB15" s="12">
        <v>1</v>
      </c>
      <c r="AC15" s="12">
        <v>1</v>
      </c>
      <c r="AD15" s="12"/>
      <c r="AE15" s="12" t="s">
        <v>50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1">
        <v>26</v>
      </c>
      <c r="AT15" s="11"/>
      <c r="AU15" s="11"/>
      <c r="AV15" s="11"/>
      <c r="AW15" s="11"/>
      <c r="AX15" s="11">
        <v>55</v>
      </c>
    </row>
    <row r="16" spans="1:50" s="13" customFormat="1" ht="20.25" customHeight="1" x14ac:dyDescent="0.2">
      <c r="A16" s="11">
        <v>14</v>
      </c>
      <c r="B16" s="12">
        <v>18</v>
      </c>
      <c r="C16" s="11">
        <v>2</v>
      </c>
      <c r="D16" s="11">
        <v>0</v>
      </c>
      <c r="E16" s="11">
        <v>0</v>
      </c>
      <c r="F16" s="11">
        <v>0</v>
      </c>
      <c r="G16" s="11" t="s">
        <v>23</v>
      </c>
      <c r="H16" s="11" t="s">
        <v>23</v>
      </c>
      <c r="I16" s="11" t="s">
        <v>23</v>
      </c>
      <c r="J16" s="11">
        <v>8</v>
      </c>
      <c r="K16" s="11">
        <v>8</v>
      </c>
      <c r="L16" s="11">
        <v>4</v>
      </c>
      <c r="M16" s="11">
        <v>7</v>
      </c>
      <c r="N16" s="11">
        <v>0</v>
      </c>
      <c r="O16" s="11">
        <v>5</v>
      </c>
      <c r="P16" s="11">
        <v>2</v>
      </c>
      <c r="Q16" s="12">
        <f t="shared" si="0"/>
        <v>36</v>
      </c>
      <c r="R16" s="11">
        <v>18</v>
      </c>
      <c r="S16" s="11">
        <v>43</v>
      </c>
      <c r="T16" s="11" t="e">
        <f>IF(S16=#REF!,0,1)</f>
        <v>#REF!</v>
      </c>
      <c r="U16" s="12">
        <f t="shared" si="1"/>
        <v>54</v>
      </c>
      <c r="V16" s="11">
        <f t="shared" si="2"/>
        <v>2</v>
      </c>
      <c r="W16" s="11">
        <f t="shared" si="3"/>
        <v>0</v>
      </c>
      <c r="X16" s="11">
        <f t="shared" si="4"/>
        <v>20</v>
      </c>
      <c r="Y16" s="11">
        <f t="shared" si="5"/>
        <v>14</v>
      </c>
      <c r="Z16" s="12">
        <v>1</v>
      </c>
      <c r="AA16" s="12">
        <v>1</v>
      </c>
      <c r="AB16" s="12"/>
      <c r="AC16" s="12"/>
      <c r="AD16" s="12">
        <v>1</v>
      </c>
      <c r="AE16" s="12" t="s">
        <v>52</v>
      </c>
      <c r="AF16" s="12">
        <v>1</v>
      </c>
      <c r="AG16" s="12">
        <v>1</v>
      </c>
      <c r="AH16" s="12">
        <v>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1">
        <v>18</v>
      </c>
      <c r="AT16" s="11">
        <v>1</v>
      </c>
      <c r="AU16" s="11"/>
      <c r="AV16" s="11"/>
      <c r="AW16" s="11"/>
      <c r="AX16" s="11">
        <v>55</v>
      </c>
    </row>
    <row r="17" spans="1:50" s="13" customFormat="1" ht="20.25" customHeight="1" x14ac:dyDescent="0.2">
      <c r="A17" s="11">
        <v>15</v>
      </c>
      <c r="B17" s="12">
        <v>24</v>
      </c>
      <c r="C17" s="11">
        <v>0</v>
      </c>
      <c r="D17" s="11">
        <v>4</v>
      </c>
      <c r="E17" s="11">
        <v>5</v>
      </c>
      <c r="F17" s="11">
        <v>5</v>
      </c>
      <c r="G17" s="11">
        <v>4</v>
      </c>
      <c r="H17" s="11">
        <v>4</v>
      </c>
      <c r="I17" s="11">
        <v>0</v>
      </c>
      <c r="J17" s="11">
        <v>5</v>
      </c>
      <c r="K17" s="11">
        <v>0</v>
      </c>
      <c r="L17" s="11">
        <v>4</v>
      </c>
      <c r="M17" s="11" t="s">
        <v>23</v>
      </c>
      <c r="N17" s="11" t="s">
        <v>23</v>
      </c>
      <c r="O17" s="11" t="s">
        <v>23</v>
      </c>
      <c r="P17" s="11" t="s">
        <v>23</v>
      </c>
      <c r="Q17" s="12">
        <f t="shared" si="0"/>
        <v>31</v>
      </c>
      <c r="R17" s="11">
        <v>24</v>
      </c>
      <c r="S17" s="11">
        <v>502</v>
      </c>
      <c r="T17" s="11" t="e">
        <f>IF(S17=#REF!,0,1)</f>
        <v>#REF!</v>
      </c>
      <c r="U17" s="12">
        <f t="shared" si="1"/>
        <v>55</v>
      </c>
      <c r="V17" s="11">
        <f t="shared" si="2"/>
        <v>14</v>
      </c>
      <c r="W17" s="11">
        <f t="shared" si="3"/>
        <v>8</v>
      </c>
      <c r="X17" s="11">
        <f t="shared" si="4"/>
        <v>9</v>
      </c>
      <c r="Y17" s="11">
        <f t="shared" si="5"/>
        <v>0</v>
      </c>
      <c r="Z17" s="12">
        <v>1</v>
      </c>
      <c r="AA17" s="12">
        <v>1</v>
      </c>
      <c r="AB17" s="12">
        <v>1</v>
      </c>
      <c r="AC17" s="12">
        <v>1</v>
      </c>
      <c r="AD17" s="12"/>
      <c r="AE17" s="12" t="s">
        <v>49</v>
      </c>
      <c r="AF17" s="12">
        <v>1</v>
      </c>
      <c r="AG17" s="12"/>
      <c r="AH17" s="12"/>
      <c r="AI17" s="12"/>
      <c r="AJ17" s="12"/>
      <c r="AK17" s="12">
        <v>1</v>
      </c>
      <c r="AL17" s="12"/>
      <c r="AM17" s="12"/>
      <c r="AN17" s="12">
        <v>1</v>
      </c>
      <c r="AO17" s="12"/>
      <c r="AP17" s="12"/>
      <c r="AQ17" s="12"/>
      <c r="AR17" s="12"/>
      <c r="AS17" s="11">
        <v>24</v>
      </c>
      <c r="AT17" s="11"/>
      <c r="AU17" s="11"/>
      <c r="AV17" s="11"/>
      <c r="AW17" s="11"/>
      <c r="AX17" s="11">
        <v>55</v>
      </c>
    </row>
    <row r="18" spans="1:50" s="13" customFormat="1" ht="20.25" customHeight="1" x14ac:dyDescent="0.2">
      <c r="A18" s="11">
        <v>16</v>
      </c>
      <c r="B18" s="12">
        <v>26</v>
      </c>
      <c r="C18" s="11">
        <v>2</v>
      </c>
      <c r="D18" s="11">
        <v>0</v>
      </c>
      <c r="E18" s="11">
        <v>4</v>
      </c>
      <c r="F18" s="11">
        <v>4</v>
      </c>
      <c r="G18" s="11">
        <v>3</v>
      </c>
      <c r="H18" s="11">
        <v>2</v>
      </c>
      <c r="I18" s="11">
        <v>0</v>
      </c>
      <c r="J18" s="11">
        <v>4</v>
      </c>
      <c r="K18" s="11">
        <v>4</v>
      </c>
      <c r="L18" s="11">
        <v>4</v>
      </c>
      <c r="M18" s="11" t="s">
        <v>23</v>
      </c>
      <c r="N18" s="11" t="s">
        <v>23</v>
      </c>
      <c r="O18" s="11" t="s">
        <v>23</v>
      </c>
      <c r="P18" s="11" t="s">
        <v>23</v>
      </c>
      <c r="Q18" s="12">
        <f t="shared" si="0"/>
        <v>27</v>
      </c>
      <c r="R18" s="11">
        <v>26</v>
      </c>
      <c r="S18" s="11">
        <v>517</v>
      </c>
      <c r="T18" s="11" t="e">
        <f>IF(S18=#REF!,0,1)</f>
        <v>#REF!</v>
      </c>
      <c r="U18" s="12">
        <f t="shared" si="1"/>
        <v>53</v>
      </c>
      <c r="V18" s="11">
        <f t="shared" si="2"/>
        <v>10</v>
      </c>
      <c r="W18" s="11">
        <f t="shared" si="3"/>
        <v>5</v>
      </c>
      <c r="X18" s="11">
        <f t="shared" si="4"/>
        <v>12</v>
      </c>
      <c r="Y18" s="11">
        <f t="shared" si="5"/>
        <v>0</v>
      </c>
      <c r="Z18" s="12">
        <v>1</v>
      </c>
      <c r="AA18" s="12">
        <v>1</v>
      </c>
      <c r="AB18" s="12">
        <v>1</v>
      </c>
      <c r="AC18" s="12">
        <v>1</v>
      </c>
      <c r="AD18" s="12"/>
      <c r="AE18" s="12" t="s">
        <v>50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1">
        <v>28</v>
      </c>
      <c r="AT18" s="11"/>
      <c r="AU18" s="11"/>
      <c r="AV18" s="11"/>
      <c r="AW18" s="11"/>
      <c r="AX18" s="11">
        <v>55</v>
      </c>
    </row>
    <row r="19" spans="1:50" s="13" customFormat="1" ht="20.25" customHeight="1" x14ac:dyDescent="0.2">
      <c r="A19" s="11">
        <v>17</v>
      </c>
      <c r="B19" s="12">
        <v>20</v>
      </c>
      <c r="C19" s="11">
        <v>2</v>
      </c>
      <c r="D19" s="11">
        <v>4</v>
      </c>
      <c r="E19" s="11">
        <v>4</v>
      </c>
      <c r="F19" s="11">
        <v>6</v>
      </c>
      <c r="G19" s="11">
        <v>2</v>
      </c>
      <c r="H19" s="11">
        <v>3</v>
      </c>
      <c r="I19" s="11">
        <v>3</v>
      </c>
      <c r="J19" s="11" t="s">
        <v>23</v>
      </c>
      <c r="K19" s="11" t="s">
        <v>23</v>
      </c>
      <c r="L19" s="11" t="s">
        <v>23</v>
      </c>
      <c r="M19" s="11">
        <v>3</v>
      </c>
      <c r="N19" s="11">
        <v>2</v>
      </c>
      <c r="O19" s="11">
        <v>4</v>
      </c>
      <c r="P19" s="11">
        <v>1</v>
      </c>
      <c r="Q19" s="12">
        <f t="shared" si="0"/>
        <v>34</v>
      </c>
      <c r="R19" s="11">
        <v>20</v>
      </c>
      <c r="S19" s="11">
        <v>5</v>
      </c>
      <c r="T19" s="11" t="e">
        <f>IF(S19=#REF!,0,1)</f>
        <v>#REF!</v>
      </c>
      <c r="U19" s="12">
        <f t="shared" si="1"/>
        <v>54</v>
      </c>
      <c r="V19" s="11">
        <f t="shared" si="2"/>
        <v>16</v>
      </c>
      <c r="W19" s="11">
        <f t="shared" si="3"/>
        <v>8</v>
      </c>
      <c r="X19" s="11">
        <f t="shared" si="4"/>
        <v>0</v>
      </c>
      <c r="Y19" s="11">
        <f t="shared" si="5"/>
        <v>10</v>
      </c>
      <c r="Z19" s="12">
        <v>1</v>
      </c>
      <c r="AA19" s="12">
        <v>1</v>
      </c>
      <c r="AB19" s="12">
        <v>1</v>
      </c>
      <c r="AC19" s="12"/>
      <c r="AD19" s="12">
        <v>1</v>
      </c>
      <c r="AE19" s="12" t="s">
        <v>50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1">
        <v>22</v>
      </c>
      <c r="AT19" s="11"/>
      <c r="AU19" s="11"/>
      <c r="AV19" s="11"/>
      <c r="AW19" s="11"/>
      <c r="AX19" s="26">
        <v>55</v>
      </c>
    </row>
    <row r="20" spans="1:50" s="13" customFormat="1" ht="20.25" customHeight="1" x14ac:dyDescent="0.2">
      <c r="A20" s="11">
        <v>18</v>
      </c>
      <c r="B20" s="12">
        <v>16</v>
      </c>
      <c r="C20" s="11">
        <v>2</v>
      </c>
      <c r="D20" s="11">
        <v>3</v>
      </c>
      <c r="E20" s="11">
        <v>5</v>
      </c>
      <c r="F20" s="11">
        <v>7</v>
      </c>
      <c r="G20" s="11">
        <v>2</v>
      </c>
      <c r="H20" s="11">
        <v>4</v>
      </c>
      <c r="I20" s="11">
        <v>3</v>
      </c>
      <c r="J20" s="11">
        <v>4</v>
      </c>
      <c r="K20" s="11">
        <v>3</v>
      </c>
      <c r="L20" s="11">
        <v>4</v>
      </c>
      <c r="M20" s="11" t="s">
        <v>23</v>
      </c>
      <c r="N20" s="11" t="s">
        <v>23</v>
      </c>
      <c r="O20" s="11" t="s">
        <v>23</v>
      </c>
      <c r="P20" s="11" t="s">
        <v>23</v>
      </c>
      <c r="Q20" s="12">
        <f t="shared" si="0"/>
        <v>37</v>
      </c>
      <c r="R20" s="11">
        <v>16</v>
      </c>
      <c r="S20" s="11">
        <v>32</v>
      </c>
      <c r="T20" s="11" t="e">
        <f>IF(S20=#REF!,0,1)</f>
        <v>#REF!</v>
      </c>
      <c r="U20" s="12">
        <f t="shared" si="1"/>
        <v>53</v>
      </c>
      <c r="V20" s="11">
        <f t="shared" si="2"/>
        <v>17</v>
      </c>
      <c r="W20" s="11">
        <f t="shared" si="3"/>
        <v>9</v>
      </c>
      <c r="X20" s="11">
        <f t="shared" si="4"/>
        <v>11</v>
      </c>
      <c r="Y20" s="11">
        <f t="shared" si="5"/>
        <v>0</v>
      </c>
      <c r="Z20" s="12">
        <v>1</v>
      </c>
      <c r="AA20" s="12"/>
      <c r="AB20" s="12">
        <v>1</v>
      </c>
      <c r="AC20" s="12">
        <v>1</v>
      </c>
      <c r="AD20" s="12"/>
      <c r="AE20" s="12" t="s">
        <v>49</v>
      </c>
      <c r="AF20" s="12"/>
      <c r="AG20" s="12"/>
      <c r="AH20" s="12">
        <v>1</v>
      </c>
      <c r="AI20" s="12"/>
      <c r="AJ20" s="12"/>
      <c r="AK20" s="12">
        <v>1</v>
      </c>
      <c r="AL20" s="12"/>
      <c r="AM20" s="12"/>
      <c r="AN20" s="12">
        <v>1</v>
      </c>
      <c r="AO20" s="12"/>
      <c r="AP20" s="12"/>
      <c r="AQ20" s="12"/>
      <c r="AR20" s="12"/>
      <c r="AS20" s="11">
        <v>16</v>
      </c>
      <c r="AT20" s="11"/>
      <c r="AU20" s="11">
        <v>1</v>
      </c>
      <c r="AV20" s="11">
        <v>2</v>
      </c>
      <c r="AW20" s="11"/>
      <c r="AX20" s="26">
        <v>55</v>
      </c>
    </row>
    <row r="21" spans="1:50" s="13" customFormat="1" ht="20.25" customHeight="1" x14ac:dyDescent="0.2">
      <c r="A21" s="11">
        <v>19</v>
      </c>
      <c r="B21" s="12">
        <v>18</v>
      </c>
      <c r="C21" s="11">
        <v>2</v>
      </c>
      <c r="D21" s="11">
        <v>0</v>
      </c>
      <c r="E21" s="11">
        <v>5</v>
      </c>
      <c r="F21" s="11">
        <v>6</v>
      </c>
      <c r="G21" s="11">
        <v>2</v>
      </c>
      <c r="H21" s="11">
        <v>3</v>
      </c>
      <c r="I21" s="11">
        <v>3</v>
      </c>
      <c r="J21" s="11" t="s">
        <v>23</v>
      </c>
      <c r="K21" s="11" t="s">
        <v>23</v>
      </c>
      <c r="L21" s="11" t="s">
        <v>23</v>
      </c>
      <c r="M21" s="11">
        <v>5</v>
      </c>
      <c r="N21" s="11">
        <v>1</v>
      </c>
      <c r="O21" s="11">
        <v>4</v>
      </c>
      <c r="P21" s="11">
        <v>2</v>
      </c>
      <c r="Q21" s="12">
        <f t="shared" si="0"/>
        <v>33</v>
      </c>
      <c r="R21" s="11">
        <v>18</v>
      </c>
      <c r="S21" s="11">
        <v>40</v>
      </c>
      <c r="T21" s="11" t="e">
        <f>IF(S21=#REF!,0,1)</f>
        <v>#REF!</v>
      </c>
      <c r="U21" s="12">
        <f t="shared" si="1"/>
        <v>51</v>
      </c>
      <c r="V21" s="11">
        <f t="shared" si="2"/>
        <v>13</v>
      </c>
      <c r="W21" s="11">
        <f t="shared" si="3"/>
        <v>8</v>
      </c>
      <c r="X21" s="11">
        <f t="shared" si="4"/>
        <v>0</v>
      </c>
      <c r="Y21" s="11">
        <f t="shared" si="5"/>
        <v>12</v>
      </c>
      <c r="Z21" s="12">
        <v>1</v>
      </c>
      <c r="AA21" s="12">
        <v>1</v>
      </c>
      <c r="AB21" s="12">
        <v>1</v>
      </c>
      <c r="AC21" s="12"/>
      <c r="AD21" s="12">
        <v>1</v>
      </c>
      <c r="AE21" s="12" t="s">
        <v>47</v>
      </c>
      <c r="AF21" s="12">
        <v>1</v>
      </c>
      <c r="AG21" s="12"/>
      <c r="AH21" s="12"/>
      <c r="AI21" s="12"/>
      <c r="AJ21" s="12"/>
      <c r="AK21" s="12">
        <v>1</v>
      </c>
      <c r="AL21" s="12"/>
      <c r="AM21" s="12"/>
      <c r="AN21" s="12">
        <v>1</v>
      </c>
      <c r="AO21" s="12"/>
      <c r="AP21" s="12"/>
      <c r="AQ21" s="12"/>
      <c r="AR21" s="12"/>
      <c r="AS21" s="11">
        <v>22</v>
      </c>
      <c r="AT21" s="11"/>
      <c r="AU21" s="11"/>
      <c r="AV21" s="11"/>
      <c r="AW21" s="11">
        <v>0.5</v>
      </c>
      <c r="AX21" s="26">
        <v>55</v>
      </c>
    </row>
    <row r="22" spans="1:50" s="13" customFormat="1" ht="20.25" customHeight="1" x14ac:dyDescent="0.2">
      <c r="A22" s="11">
        <v>20</v>
      </c>
      <c r="B22" s="12">
        <v>24</v>
      </c>
      <c r="C22" s="11">
        <v>2</v>
      </c>
      <c r="D22" s="11">
        <v>4</v>
      </c>
      <c r="E22" s="11">
        <v>3</v>
      </c>
      <c r="F22" s="11">
        <v>4</v>
      </c>
      <c r="G22" s="11">
        <v>2</v>
      </c>
      <c r="H22" s="11">
        <v>6</v>
      </c>
      <c r="I22" s="11">
        <v>0</v>
      </c>
      <c r="J22" s="11">
        <v>3</v>
      </c>
      <c r="K22" s="11">
        <v>3</v>
      </c>
      <c r="L22" s="11">
        <v>4</v>
      </c>
      <c r="M22" s="11" t="s">
        <v>23</v>
      </c>
      <c r="N22" s="11" t="s">
        <v>23</v>
      </c>
      <c r="O22" s="11" t="s">
        <v>23</v>
      </c>
      <c r="P22" s="11" t="s">
        <v>23</v>
      </c>
      <c r="Q22" s="12">
        <f t="shared" si="0"/>
        <v>31</v>
      </c>
      <c r="R22" s="11">
        <v>24</v>
      </c>
      <c r="S22" s="11">
        <v>526</v>
      </c>
      <c r="T22" s="11" t="e">
        <f>IF(S22=#REF!,0,1)</f>
        <v>#REF!</v>
      </c>
      <c r="U22" s="12">
        <f t="shared" si="1"/>
        <v>55</v>
      </c>
      <c r="V22" s="11">
        <f t="shared" si="2"/>
        <v>13</v>
      </c>
      <c r="W22" s="11">
        <f t="shared" si="3"/>
        <v>8</v>
      </c>
      <c r="X22" s="11">
        <f t="shared" si="4"/>
        <v>10</v>
      </c>
      <c r="Y22" s="11">
        <f t="shared" si="5"/>
        <v>0</v>
      </c>
      <c r="Z22" s="12">
        <v>1</v>
      </c>
      <c r="AA22" s="12">
        <v>1</v>
      </c>
      <c r="AB22" s="12">
        <v>1</v>
      </c>
      <c r="AC22" s="12">
        <v>1</v>
      </c>
      <c r="AD22" s="12"/>
      <c r="AE22" s="12" t="s">
        <v>52</v>
      </c>
      <c r="AF22" s="12"/>
      <c r="AG22" s="12"/>
      <c r="AH22" s="12"/>
      <c r="AI22" s="12"/>
      <c r="AJ22" s="12"/>
      <c r="AK22" s="12">
        <v>1</v>
      </c>
      <c r="AL22" s="12"/>
      <c r="AM22" s="12"/>
      <c r="AN22" s="12"/>
      <c r="AO22" s="12"/>
      <c r="AP22" s="12"/>
      <c r="AQ22" s="12">
        <v>1</v>
      </c>
      <c r="AR22" s="12"/>
      <c r="AS22" s="11">
        <v>24</v>
      </c>
      <c r="AT22" s="11">
        <v>1</v>
      </c>
      <c r="AU22" s="11"/>
      <c r="AV22" s="11"/>
      <c r="AW22" s="11"/>
      <c r="AX22" s="26">
        <v>55</v>
      </c>
    </row>
    <row r="23" spans="1:50" s="13" customFormat="1" ht="20.25" customHeight="1" x14ac:dyDescent="0.2">
      <c r="A23" s="11">
        <v>21</v>
      </c>
      <c r="B23" s="12">
        <v>24</v>
      </c>
      <c r="C23" s="11">
        <v>2</v>
      </c>
      <c r="D23" s="11">
        <v>1</v>
      </c>
      <c r="E23" s="11">
        <v>4</v>
      </c>
      <c r="F23" s="11">
        <v>4</v>
      </c>
      <c r="G23" s="11">
        <v>3</v>
      </c>
      <c r="H23" s="11">
        <v>5</v>
      </c>
      <c r="I23" s="11">
        <v>0</v>
      </c>
      <c r="J23" s="11" t="s">
        <v>23</v>
      </c>
      <c r="K23" s="11" t="s">
        <v>23</v>
      </c>
      <c r="L23" s="11" t="s">
        <v>23</v>
      </c>
      <c r="M23" s="11">
        <v>5</v>
      </c>
      <c r="N23" s="11">
        <v>1</v>
      </c>
      <c r="O23" s="11">
        <v>4</v>
      </c>
      <c r="P23" s="11">
        <v>2</v>
      </c>
      <c r="Q23" s="12">
        <f t="shared" si="0"/>
        <v>31</v>
      </c>
      <c r="R23" s="11">
        <v>24</v>
      </c>
      <c r="S23" s="11">
        <v>567</v>
      </c>
      <c r="T23" s="11" t="e">
        <f>IF(S23=#REF!,0,1)</f>
        <v>#REF!</v>
      </c>
      <c r="U23" s="12">
        <f t="shared" si="1"/>
        <v>55</v>
      </c>
      <c r="V23" s="11">
        <f t="shared" si="2"/>
        <v>11</v>
      </c>
      <c r="W23" s="11">
        <f t="shared" si="3"/>
        <v>8</v>
      </c>
      <c r="X23" s="11">
        <f t="shared" si="4"/>
        <v>0</v>
      </c>
      <c r="Y23" s="11">
        <f t="shared" si="5"/>
        <v>12</v>
      </c>
      <c r="Z23" s="12">
        <v>1</v>
      </c>
      <c r="AA23" s="12">
        <v>1</v>
      </c>
      <c r="AB23" s="12">
        <v>1</v>
      </c>
      <c r="AC23" s="12"/>
      <c r="AD23" s="12">
        <v>1</v>
      </c>
      <c r="AE23" s="12" t="s">
        <v>51</v>
      </c>
      <c r="AF23" s="12"/>
      <c r="AG23" s="12"/>
      <c r="AH23" s="12"/>
      <c r="AI23" s="12"/>
      <c r="AJ23" s="12"/>
      <c r="AK23" s="12">
        <v>1</v>
      </c>
      <c r="AL23" s="12"/>
      <c r="AM23" s="12"/>
      <c r="AN23" s="12">
        <v>1</v>
      </c>
      <c r="AO23" s="12"/>
      <c r="AP23" s="12"/>
      <c r="AQ23" s="12"/>
      <c r="AR23" s="12"/>
      <c r="AS23" s="11">
        <v>24</v>
      </c>
      <c r="AT23" s="11">
        <v>1</v>
      </c>
      <c r="AU23" s="11"/>
      <c r="AV23" s="11"/>
      <c r="AW23" s="11"/>
      <c r="AX23" s="26">
        <v>55</v>
      </c>
    </row>
    <row r="24" spans="1:50" s="13" customFormat="1" ht="20.25" customHeight="1" x14ac:dyDescent="0.2">
      <c r="A24" s="11">
        <v>22</v>
      </c>
      <c r="B24" s="12">
        <v>16</v>
      </c>
      <c r="C24" s="11">
        <v>2</v>
      </c>
      <c r="D24" s="11">
        <v>4</v>
      </c>
      <c r="E24" s="11">
        <v>4</v>
      </c>
      <c r="F24" s="11">
        <v>6</v>
      </c>
      <c r="G24" s="11" t="s">
        <v>23</v>
      </c>
      <c r="H24" s="11" t="s">
        <v>23</v>
      </c>
      <c r="I24" s="11" t="s">
        <v>23</v>
      </c>
      <c r="J24" s="11">
        <v>5</v>
      </c>
      <c r="K24" s="11">
        <v>2</v>
      </c>
      <c r="L24" s="11">
        <v>4</v>
      </c>
      <c r="M24" s="11">
        <v>4</v>
      </c>
      <c r="N24" s="11">
        <v>2</v>
      </c>
      <c r="O24" s="11">
        <v>4</v>
      </c>
      <c r="P24" s="11">
        <v>2</v>
      </c>
      <c r="Q24" s="12">
        <f t="shared" si="0"/>
        <v>39</v>
      </c>
      <c r="R24" s="11">
        <v>16</v>
      </c>
      <c r="S24" s="11">
        <v>12</v>
      </c>
      <c r="T24" s="11" t="e">
        <f>IF(S24=#REF!,0,1)</f>
        <v>#REF!</v>
      </c>
      <c r="U24" s="12">
        <f t="shared" si="1"/>
        <v>55</v>
      </c>
      <c r="V24" s="11">
        <f t="shared" si="2"/>
        <v>16</v>
      </c>
      <c r="W24" s="11">
        <f t="shared" si="3"/>
        <v>0</v>
      </c>
      <c r="X24" s="11">
        <f t="shared" si="4"/>
        <v>11</v>
      </c>
      <c r="Y24" s="11">
        <f t="shared" si="5"/>
        <v>12</v>
      </c>
      <c r="Z24" s="12">
        <v>1</v>
      </c>
      <c r="AA24" s="12"/>
      <c r="AB24" s="12"/>
      <c r="AC24" s="12">
        <v>1</v>
      </c>
      <c r="AD24" s="12"/>
      <c r="AE24" s="12" t="s">
        <v>49</v>
      </c>
      <c r="AF24" s="12"/>
      <c r="AG24" s="12"/>
      <c r="AH24" s="12">
        <v>1</v>
      </c>
      <c r="AI24" s="12"/>
      <c r="AJ24" s="12"/>
      <c r="AK24" s="12"/>
      <c r="AL24" s="12">
        <v>1</v>
      </c>
      <c r="AM24" s="12"/>
      <c r="AN24" s="12"/>
      <c r="AO24" s="12">
        <v>1</v>
      </c>
      <c r="AP24" s="12">
        <v>1</v>
      </c>
      <c r="AQ24" s="12"/>
      <c r="AR24" s="12"/>
      <c r="AS24" s="11">
        <v>18</v>
      </c>
      <c r="AT24" s="11"/>
      <c r="AU24" s="11"/>
      <c r="AV24" s="11"/>
      <c r="AW24" s="11"/>
      <c r="AX24" s="26">
        <v>55</v>
      </c>
    </row>
    <row r="25" spans="1:50" s="13" customFormat="1" ht="20.25" customHeight="1" x14ac:dyDescent="0.2">
      <c r="A25" s="11">
        <v>23</v>
      </c>
      <c r="B25" s="12">
        <v>10</v>
      </c>
      <c r="C25" s="11">
        <v>2</v>
      </c>
      <c r="D25" s="11">
        <v>4</v>
      </c>
      <c r="E25" s="11">
        <v>4</v>
      </c>
      <c r="F25" s="11">
        <v>4</v>
      </c>
      <c r="G25" s="11" t="s">
        <v>23</v>
      </c>
      <c r="H25" s="11" t="s">
        <v>23</v>
      </c>
      <c r="I25" s="11" t="s">
        <v>23</v>
      </c>
      <c r="J25" s="11">
        <v>8</v>
      </c>
      <c r="K25" s="11">
        <v>8</v>
      </c>
      <c r="L25" s="11">
        <v>4</v>
      </c>
      <c r="M25" s="11">
        <v>4</v>
      </c>
      <c r="N25" s="11">
        <v>2</v>
      </c>
      <c r="O25" s="11">
        <v>3</v>
      </c>
      <c r="P25" s="11">
        <v>2</v>
      </c>
      <c r="Q25" s="12">
        <f t="shared" si="0"/>
        <v>45</v>
      </c>
      <c r="R25" s="11">
        <v>10</v>
      </c>
      <c r="S25" s="11">
        <v>522</v>
      </c>
      <c r="T25" s="11" t="e">
        <f>IF(S25=#REF!,0,1)</f>
        <v>#REF!</v>
      </c>
      <c r="U25" s="12">
        <f t="shared" si="1"/>
        <v>55</v>
      </c>
      <c r="V25" s="11">
        <f t="shared" si="2"/>
        <v>14</v>
      </c>
      <c r="W25" s="11">
        <f t="shared" si="3"/>
        <v>0</v>
      </c>
      <c r="X25" s="11">
        <f t="shared" si="4"/>
        <v>20</v>
      </c>
      <c r="Y25" s="11">
        <f t="shared" si="5"/>
        <v>11</v>
      </c>
      <c r="Z25" s="12">
        <v>1</v>
      </c>
      <c r="AA25" s="12">
        <v>1</v>
      </c>
      <c r="AB25" s="12"/>
      <c r="AC25" s="12"/>
      <c r="AD25" s="12">
        <v>1</v>
      </c>
      <c r="AE25" s="12" t="s">
        <v>47</v>
      </c>
      <c r="AF25" s="12"/>
      <c r="AG25" s="12"/>
      <c r="AH25" s="12"/>
      <c r="AI25" s="12">
        <v>1</v>
      </c>
      <c r="AJ25" s="12"/>
      <c r="AK25" s="12"/>
      <c r="AL25" s="12"/>
      <c r="AM25" s="12">
        <v>1</v>
      </c>
      <c r="AN25" s="12"/>
      <c r="AO25" s="12"/>
      <c r="AP25" s="12"/>
      <c r="AQ25" s="12"/>
      <c r="AR25" s="12"/>
      <c r="AS25" s="11">
        <v>10</v>
      </c>
      <c r="AT25" s="11">
        <v>2</v>
      </c>
      <c r="AU25" s="11"/>
      <c r="AV25" s="11"/>
      <c r="AW25" s="11"/>
      <c r="AX25" s="26">
        <v>55</v>
      </c>
    </row>
    <row r="26" spans="1:50" s="13" customFormat="1" ht="20.25" customHeight="1" x14ac:dyDescent="0.2">
      <c r="A26" s="11">
        <v>24</v>
      </c>
      <c r="B26" s="12">
        <v>20</v>
      </c>
      <c r="C26" s="11">
        <v>2</v>
      </c>
      <c r="D26" s="11">
        <v>3</v>
      </c>
      <c r="E26" s="11">
        <v>4</v>
      </c>
      <c r="F26" s="11">
        <v>5</v>
      </c>
      <c r="G26" s="11">
        <v>3</v>
      </c>
      <c r="H26" s="11">
        <v>2</v>
      </c>
      <c r="I26" s="11">
        <v>3</v>
      </c>
      <c r="J26" s="11" t="s">
        <v>23</v>
      </c>
      <c r="K26" s="11" t="s">
        <v>23</v>
      </c>
      <c r="L26" s="11" t="s">
        <v>23</v>
      </c>
      <c r="M26" s="11">
        <v>4</v>
      </c>
      <c r="N26" s="11">
        <v>1</v>
      </c>
      <c r="O26" s="11">
        <v>6</v>
      </c>
      <c r="P26" s="11">
        <v>2</v>
      </c>
      <c r="Q26" s="12">
        <f t="shared" si="0"/>
        <v>35</v>
      </c>
      <c r="R26" s="11">
        <v>20</v>
      </c>
      <c r="S26" s="11">
        <v>545</v>
      </c>
      <c r="T26" s="11" t="e">
        <f>IF(S26=#REF!,0,1)</f>
        <v>#REF!</v>
      </c>
      <c r="U26" s="12">
        <f t="shared" si="1"/>
        <v>55</v>
      </c>
      <c r="V26" s="11">
        <f t="shared" si="2"/>
        <v>14</v>
      </c>
      <c r="W26" s="11">
        <f t="shared" si="3"/>
        <v>8</v>
      </c>
      <c r="X26" s="11">
        <f t="shared" si="4"/>
        <v>0</v>
      </c>
      <c r="Y26" s="11">
        <f t="shared" si="5"/>
        <v>13</v>
      </c>
      <c r="Z26" s="12">
        <v>1</v>
      </c>
      <c r="AA26" s="12">
        <v>1</v>
      </c>
      <c r="AB26" s="12">
        <v>1</v>
      </c>
      <c r="AC26" s="12"/>
      <c r="AD26" s="12">
        <v>1</v>
      </c>
      <c r="AE26" s="12" t="s">
        <v>48</v>
      </c>
      <c r="AF26" s="12"/>
      <c r="AG26" s="12"/>
      <c r="AH26" s="12"/>
      <c r="AI26" s="12"/>
      <c r="AJ26" s="12"/>
      <c r="AK26" s="12">
        <v>1</v>
      </c>
      <c r="AL26" s="12">
        <v>1</v>
      </c>
      <c r="AM26" s="12"/>
      <c r="AN26" s="12">
        <v>1</v>
      </c>
      <c r="AO26" s="12"/>
      <c r="AP26" s="12"/>
      <c r="AQ26" s="12"/>
      <c r="AR26" s="12"/>
      <c r="AS26" s="11">
        <v>20</v>
      </c>
      <c r="AT26" s="11">
        <v>1</v>
      </c>
      <c r="AU26" s="11"/>
      <c r="AV26" s="11"/>
      <c r="AW26" s="11">
        <v>1</v>
      </c>
      <c r="AX26" s="26">
        <v>55</v>
      </c>
    </row>
    <row r="27" spans="1:50" s="13" customFormat="1" ht="20.25" customHeight="1" x14ac:dyDescent="0.2">
      <c r="A27" s="11">
        <v>25</v>
      </c>
      <c r="B27" s="12">
        <v>26</v>
      </c>
      <c r="C27" s="11">
        <v>2</v>
      </c>
      <c r="D27" s="11">
        <v>0</v>
      </c>
      <c r="E27" s="11">
        <v>3</v>
      </c>
      <c r="F27" s="11">
        <v>3</v>
      </c>
      <c r="G27" s="11">
        <v>1</v>
      </c>
      <c r="H27" s="11">
        <v>5</v>
      </c>
      <c r="I27" s="11">
        <v>1</v>
      </c>
      <c r="J27" s="11">
        <v>4</v>
      </c>
      <c r="K27" s="11">
        <v>6</v>
      </c>
      <c r="L27" s="11">
        <v>4</v>
      </c>
      <c r="M27" s="11" t="s">
        <v>23</v>
      </c>
      <c r="N27" s="11" t="s">
        <v>23</v>
      </c>
      <c r="O27" s="11" t="s">
        <v>23</v>
      </c>
      <c r="P27" s="11" t="s">
        <v>23</v>
      </c>
      <c r="Q27" s="12">
        <f t="shared" si="0"/>
        <v>29</v>
      </c>
      <c r="R27" s="11">
        <v>26</v>
      </c>
      <c r="S27" s="11">
        <v>10</v>
      </c>
      <c r="T27" s="11" t="e">
        <f>IF(S27=#REF!,0,1)</f>
        <v>#REF!</v>
      </c>
      <c r="U27" s="12">
        <f t="shared" si="1"/>
        <v>55</v>
      </c>
      <c r="V27" s="11">
        <f t="shared" si="2"/>
        <v>8</v>
      </c>
      <c r="W27" s="11">
        <f t="shared" si="3"/>
        <v>7</v>
      </c>
      <c r="X27" s="11">
        <f t="shared" si="4"/>
        <v>14</v>
      </c>
      <c r="Y27" s="11">
        <f t="shared" si="5"/>
        <v>0</v>
      </c>
      <c r="Z27" s="12">
        <v>1</v>
      </c>
      <c r="AA27" s="12">
        <v>1</v>
      </c>
      <c r="AB27" s="12">
        <v>1</v>
      </c>
      <c r="AC27" s="12"/>
      <c r="AD27" s="12">
        <v>1</v>
      </c>
      <c r="AE27" s="12" t="s">
        <v>47</v>
      </c>
      <c r="AF27" s="12"/>
      <c r="AG27" s="12"/>
      <c r="AH27" s="12"/>
      <c r="AI27" s="12"/>
      <c r="AJ27" s="12"/>
      <c r="AK27" s="12"/>
      <c r="AL27" s="12"/>
      <c r="AM27" s="12"/>
      <c r="AN27" s="12">
        <v>1</v>
      </c>
      <c r="AO27" s="12"/>
      <c r="AP27" s="12"/>
      <c r="AQ27" s="12"/>
      <c r="AR27" s="12"/>
      <c r="AS27" s="11">
        <v>28</v>
      </c>
      <c r="AT27" s="11"/>
      <c r="AU27" s="11"/>
      <c r="AV27" s="11">
        <v>1</v>
      </c>
      <c r="AW27" s="11"/>
      <c r="AX27" s="26">
        <v>60</v>
      </c>
    </row>
    <row r="28" spans="1:50" s="13" customFormat="1" ht="20.25" customHeight="1" x14ac:dyDescent="0.2">
      <c r="A28" s="11">
        <v>26</v>
      </c>
      <c r="B28" s="12">
        <v>20</v>
      </c>
      <c r="C28" s="11">
        <v>2</v>
      </c>
      <c r="D28" s="11">
        <v>4</v>
      </c>
      <c r="E28" s="11">
        <v>4</v>
      </c>
      <c r="F28" s="11">
        <v>5</v>
      </c>
      <c r="G28" s="11">
        <v>2</v>
      </c>
      <c r="H28" s="11">
        <v>6</v>
      </c>
      <c r="I28" s="11">
        <v>3</v>
      </c>
      <c r="J28" s="11" t="s">
        <v>23</v>
      </c>
      <c r="K28" s="11" t="s">
        <v>23</v>
      </c>
      <c r="L28" s="11" t="s">
        <v>23</v>
      </c>
      <c r="M28" s="11">
        <v>3</v>
      </c>
      <c r="N28" s="11">
        <v>0</v>
      </c>
      <c r="O28" s="11">
        <v>3</v>
      </c>
      <c r="P28" s="11">
        <v>2</v>
      </c>
      <c r="Q28" s="12">
        <f t="shared" si="0"/>
        <v>34</v>
      </c>
      <c r="R28" s="11">
        <v>20</v>
      </c>
      <c r="S28" s="11">
        <v>17</v>
      </c>
      <c r="T28" s="11" t="e">
        <f>IF(S28=#REF!,0,1)</f>
        <v>#REF!</v>
      </c>
      <c r="U28" s="12">
        <f t="shared" si="1"/>
        <v>54</v>
      </c>
      <c r="V28" s="11">
        <f t="shared" si="2"/>
        <v>15</v>
      </c>
      <c r="W28" s="11">
        <f t="shared" si="3"/>
        <v>11</v>
      </c>
      <c r="X28" s="11">
        <f t="shared" si="4"/>
        <v>0</v>
      </c>
      <c r="Y28" s="11">
        <f t="shared" si="5"/>
        <v>8</v>
      </c>
      <c r="Z28" s="12">
        <v>1</v>
      </c>
      <c r="AA28" s="12">
        <v>1</v>
      </c>
      <c r="AB28" s="12"/>
      <c r="AC28" s="12"/>
      <c r="AD28" s="12"/>
      <c r="AE28" s="23" t="s">
        <v>47</v>
      </c>
      <c r="AF28" s="12">
        <v>1</v>
      </c>
      <c r="AG28" s="12"/>
      <c r="AH28" s="12"/>
      <c r="AI28" s="12"/>
      <c r="AJ28" s="12"/>
      <c r="AK28" s="12">
        <v>1</v>
      </c>
      <c r="AL28" s="12"/>
      <c r="AM28" s="12"/>
      <c r="AN28" s="12">
        <v>1</v>
      </c>
      <c r="AO28" s="12"/>
      <c r="AP28" s="12"/>
      <c r="AQ28" s="12"/>
      <c r="AR28" s="12"/>
      <c r="AS28" s="11">
        <v>24</v>
      </c>
      <c r="AT28" s="11"/>
      <c r="AU28" s="11"/>
      <c r="AV28" s="11"/>
      <c r="AW28" s="11"/>
      <c r="AX28" s="26">
        <v>60</v>
      </c>
    </row>
    <row r="29" spans="1:50" s="13" customFormat="1" ht="20.25" customHeight="1" x14ac:dyDescent="0.2">
      <c r="A29" s="11">
        <v>27</v>
      </c>
      <c r="B29" s="12">
        <v>26</v>
      </c>
      <c r="C29" s="11">
        <v>2</v>
      </c>
      <c r="D29" s="11">
        <v>4</v>
      </c>
      <c r="E29" s="11">
        <v>4</v>
      </c>
      <c r="F29" s="11">
        <v>3</v>
      </c>
      <c r="G29" s="11">
        <v>2</v>
      </c>
      <c r="H29" s="11">
        <v>5</v>
      </c>
      <c r="I29" s="11">
        <v>0</v>
      </c>
      <c r="J29" s="11">
        <v>3</v>
      </c>
      <c r="K29" s="11">
        <v>1</v>
      </c>
      <c r="L29" s="11">
        <v>4</v>
      </c>
      <c r="M29" s="11" t="s">
        <v>23</v>
      </c>
      <c r="N29" s="11" t="s">
        <v>23</v>
      </c>
      <c r="O29" s="11" t="s">
        <v>23</v>
      </c>
      <c r="P29" s="11" t="s">
        <v>23</v>
      </c>
      <c r="Q29" s="12">
        <f t="shared" si="0"/>
        <v>28</v>
      </c>
      <c r="R29" s="11">
        <v>26</v>
      </c>
      <c r="S29" s="11">
        <v>49</v>
      </c>
      <c r="T29" s="11" t="e">
        <f>IF(S29=#REF!,0,1)</f>
        <v>#REF!</v>
      </c>
      <c r="U29" s="12">
        <f t="shared" si="1"/>
        <v>54</v>
      </c>
      <c r="V29" s="11">
        <f t="shared" si="2"/>
        <v>13</v>
      </c>
      <c r="W29" s="11">
        <f t="shared" si="3"/>
        <v>7</v>
      </c>
      <c r="X29" s="11">
        <f t="shared" si="4"/>
        <v>8</v>
      </c>
      <c r="Y29" s="11">
        <f t="shared" si="5"/>
        <v>0</v>
      </c>
      <c r="Z29" s="12">
        <v>1</v>
      </c>
      <c r="AA29" s="12">
        <v>1</v>
      </c>
      <c r="AB29" s="12">
        <v>1</v>
      </c>
      <c r="AC29" s="12">
        <v>1</v>
      </c>
      <c r="AD29" s="12"/>
      <c r="AE29" s="12" t="s">
        <v>52</v>
      </c>
      <c r="AF29" s="12"/>
      <c r="AG29" s="12"/>
      <c r="AH29" s="12">
        <v>1</v>
      </c>
      <c r="AI29" s="12"/>
      <c r="AJ29" s="12"/>
      <c r="AK29" s="12"/>
      <c r="AL29" s="12"/>
      <c r="AM29" s="12">
        <v>1</v>
      </c>
      <c r="AN29" s="12"/>
      <c r="AO29" s="12"/>
      <c r="AP29" s="12"/>
      <c r="AQ29" s="12"/>
      <c r="AR29" s="12"/>
      <c r="AS29" s="11">
        <v>30</v>
      </c>
      <c r="AT29" s="11"/>
      <c r="AU29" s="11"/>
      <c r="AV29" s="11"/>
      <c r="AW29" s="11"/>
      <c r="AX29" s="26">
        <v>60</v>
      </c>
    </row>
    <row r="30" spans="1:50" s="13" customFormat="1" ht="20.25" customHeight="1" x14ac:dyDescent="0.2">
      <c r="A30" s="11">
        <v>28</v>
      </c>
      <c r="B30" s="12">
        <v>14</v>
      </c>
      <c r="C30" s="11">
        <v>2</v>
      </c>
      <c r="D30" s="11">
        <v>4</v>
      </c>
      <c r="E30" s="11">
        <v>4</v>
      </c>
      <c r="F30" s="11">
        <v>5</v>
      </c>
      <c r="G30" s="11" t="s">
        <v>23</v>
      </c>
      <c r="H30" s="11" t="s">
        <v>23</v>
      </c>
      <c r="I30" s="11" t="s">
        <v>23</v>
      </c>
      <c r="J30" s="11">
        <v>6</v>
      </c>
      <c r="K30" s="11">
        <v>6</v>
      </c>
      <c r="L30" s="11">
        <v>4</v>
      </c>
      <c r="M30" s="11">
        <v>3</v>
      </c>
      <c r="N30" s="11">
        <v>1</v>
      </c>
      <c r="O30" s="11">
        <v>4</v>
      </c>
      <c r="P30" s="11">
        <v>2</v>
      </c>
      <c r="Q30" s="12">
        <f t="shared" si="0"/>
        <v>41</v>
      </c>
      <c r="R30" s="11">
        <v>14</v>
      </c>
      <c r="S30" s="11">
        <v>501</v>
      </c>
      <c r="T30" s="11" t="e">
        <f>IF(S30=#REF!,0,1)</f>
        <v>#REF!</v>
      </c>
      <c r="U30" s="12">
        <f t="shared" si="1"/>
        <v>55</v>
      </c>
      <c r="V30" s="11">
        <f t="shared" si="2"/>
        <v>15</v>
      </c>
      <c r="W30" s="11">
        <f t="shared" si="3"/>
        <v>0</v>
      </c>
      <c r="X30" s="11">
        <f t="shared" si="4"/>
        <v>16</v>
      </c>
      <c r="Y30" s="11">
        <f t="shared" si="5"/>
        <v>10</v>
      </c>
      <c r="Z30" s="12">
        <v>1</v>
      </c>
      <c r="AA30" s="12">
        <v>1</v>
      </c>
      <c r="AB30" s="12"/>
      <c r="AC30" s="12">
        <v>1</v>
      </c>
      <c r="AD30" s="12">
        <v>1</v>
      </c>
      <c r="AE30" s="12" t="s">
        <v>52</v>
      </c>
      <c r="AF30" s="12"/>
      <c r="AG30" s="12"/>
      <c r="AH30" s="12"/>
      <c r="AI30" s="12"/>
      <c r="AJ30" s="12"/>
      <c r="AK30" s="12">
        <v>1</v>
      </c>
      <c r="AL30" s="12"/>
      <c r="AM30" s="12"/>
      <c r="AN30" s="12">
        <v>1</v>
      </c>
      <c r="AO30" s="12"/>
      <c r="AP30" s="12"/>
      <c r="AQ30" s="12"/>
      <c r="AR30" s="12"/>
      <c r="AS30" s="11">
        <v>14</v>
      </c>
      <c r="AT30" s="11">
        <v>2</v>
      </c>
      <c r="AU30" s="11"/>
      <c r="AV30" s="11">
        <v>1</v>
      </c>
      <c r="AW30" s="11"/>
      <c r="AX30" s="26">
        <v>60</v>
      </c>
    </row>
    <row r="31" spans="1:50" s="13" customFormat="1" ht="20.25" customHeight="1" x14ac:dyDescent="0.2">
      <c r="A31" s="11">
        <v>29</v>
      </c>
      <c r="B31" s="12">
        <v>18</v>
      </c>
      <c r="C31" s="11">
        <v>0</v>
      </c>
      <c r="D31" s="11">
        <v>4</v>
      </c>
      <c r="E31" s="11">
        <v>4</v>
      </c>
      <c r="F31" s="11">
        <v>6</v>
      </c>
      <c r="G31" s="11">
        <v>3</v>
      </c>
      <c r="H31" s="11">
        <v>5</v>
      </c>
      <c r="I31" s="11">
        <v>0</v>
      </c>
      <c r="J31" s="11">
        <v>6</v>
      </c>
      <c r="K31" s="11">
        <v>5</v>
      </c>
      <c r="L31" s="11">
        <v>4</v>
      </c>
      <c r="M31" s="11" t="s">
        <v>23</v>
      </c>
      <c r="N31" s="11" t="s">
        <v>23</v>
      </c>
      <c r="O31" s="11" t="s">
        <v>23</v>
      </c>
      <c r="P31" s="11" t="s">
        <v>23</v>
      </c>
      <c r="Q31" s="12">
        <f t="shared" si="0"/>
        <v>37</v>
      </c>
      <c r="R31" s="11">
        <v>18</v>
      </c>
      <c r="S31" s="11">
        <v>524</v>
      </c>
      <c r="T31" s="11" t="e">
        <f>IF(S31=#REF!,0,1)</f>
        <v>#REF!</v>
      </c>
      <c r="U31" s="12">
        <f t="shared" si="1"/>
        <v>55</v>
      </c>
      <c r="V31" s="11">
        <f t="shared" si="2"/>
        <v>14</v>
      </c>
      <c r="W31" s="11">
        <f t="shared" si="3"/>
        <v>8</v>
      </c>
      <c r="X31" s="11">
        <f t="shared" si="4"/>
        <v>15</v>
      </c>
      <c r="Y31" s="11">
        <f t="shared" si="5"/>
        <v>0</v>
      </c>
      <c r="Z31" s="12">
        <v>1</v>
      </c>
      <c r="AA31" s="12">
        <v>1</v>
      </c>
      <c r="AB31" s="12">
        <v>1</v>
      </c>
      <c r="AC31" s="12">
        <v>1</v>
      </c>
      <c r="AD31" s="12"/>
      <c r="AE31" s="12" t="s">
        <v>49</v>
      </c>
      <c r="AF31" s="12"/>
      <c r="AG31" s="12"/>
      <c r="AH31" s="12"/>
      <c r="AI31" s="12"/>
      <c r="AJ31" s="12"/>
      <c r="AK31" s="12">
        <v>1</v>
      </c>
      <c r="AL31" s="12"/>
      <c r="AM31" s="12"/>
      <c r="AN31" s="12">
        <v>1</v>
      </c>
      <c r="AO31" s="12"/>
      <c r="AP31" s="12"/>
      <c r="AQ31" s="12"/>
      <c r="AR31" s="12"/>
      <c r="AS31" s="11">
        <v>20</v>
      </c>
      <c r="AT31" s="11"/>
      <c r="AU31" s="11"/>
      <c r="AV31" s="11">
        <v>1</v>
      </c>
      <c r="AW31" s="11"/>
      <c r="AX31" s="26">
        <v>60</v>
      </c>
    </row>
    <row r="32" spans="1:50" s="13" customFormat="1" ht="20.25" customHeight="1" x14ac:dyDescent="0.2">
      <c r="A32" s="11">
        <v>30</v>
      </c>
      <c r="B32" s="12">
        <v>24</v>
      </c>
      <c r="C32" s="11">
        <v>0</v>
      </c>
      <c r="D32" s="11">
        <v>4</v>
      </c>
      <c r="E32" s="11">
        <v>4</v>
      </c>
      <c r="F32" s="11">
        <v>6</v>
      </c>
      <c r="G32" s="11">
        <v>2</v>
      </c>
      <c r="H32" s="11">
        <v>5</v>
      </c>
      <c r="I32" s="11">
        <v>2</v>
      </c>
      <c r="J32" s="11" t="s">
        <v>23</v>
      </c>
      <c r="K32" s="11" t="s">
        <v>23</v>
      </c>
      <c r="L32" s="11" t="s">
        <v>23</v>
      </c>
      <c r="M32" s="11">
        <v>4</v>
      </c>
      <c r="N32" s="11">
        <v>1</v>
      </c>
      <c r="O32" s="11">
        <v>3</v>
      </c>
      <c r="P32" s="11">
        <v>0</v>
      </c>
      <c r="Q32" s="12">
        <f t="shared" si="0"/>
        <v>31</v>
      </c>
      <c r="R32" s="11">
        <v>24</v>
      </c>
      <c r="S32" s="11">
        <v>543</v>
      </c>
      <c r="T32" s="11" t="e">
        <f>IF(S32=#REF!,0,1)</f>
        <v>#REF!</v>
      </c>
      <c r="U32" s="12">
        <f t="shared" si="1"/>
        <v>55</v>
      </c>
      <c r="V32" s="11">
        <f t="shared" si="2"/>
        <v>14</v>
      </c>
      <c r="W32" s="11">
        <f t="shared" si="3"/>
        <v>9</v>
      </c>
      <c r="X32" s="11">
        <f t="shared" si="4"/>
        <v>0</v>
      </c>
      <c r="Y32" s="11">
        <f t="shared" si="5"/>
        <v>8</v>
      </c>
      <c r="Z32" s="12">
        <v>1</v>
      </c>
      <c r="AA32" s="12">
        <v>1</v>
      </c>
      <c r="AB32" s="12">
        <v>1</v>
      </c>
      <c r="AC32" s="12"/>
      <c r="AD32" s="12">
        <v>1</v>
      </c>
      <c r="AE32" s="12" t="s">
        <v>51</v>
      </c>
      <c r="AF32" s="12"/>
      <c r="AG32" s="12"/>
      <c r="AH32" s="12"/>
      <c r="AI32" s="12"/>
      <c r="AJ32" s="12"/>
      <c r="AK32" s="12">
        <v>1</v>
      </c>
      <c r="AL32" s="12"/>
      <c r="AM32" s="12"/>
      <c r="AN32" s="12"/>
      <c r="AO32" s="12"/>
      <c r="AP32" s="12"/>
      <c r="AQ32" s="12"/>
      <c r="AR32" s="12"/>
      <c r="AS32" s="11">
        <v>26</v>
      </c>
      <c r="AT32" s="11">
        <v>1</v>
      </c>
      <c r="AU32" s="11"/>
      <c r="AV32" s="11"/>
      <c r="AW32" s="11"/>
      <c r="AX32" s="26">
        <v>60</v>
      </c>
    </row>
    <row r="33" spans="1:50" s="13" customFormat="1" ht="20.25" customHeight="1" x14ac:dyDescent="0.2">
      <c r="A33" s="11">
        <v>31</v>
      </c>
      <c r="B33" s="12">
        <v>22</v>
      </c>
      <c r="C33" s="11">
        <v>2</v>
      </c>
      <c r="D33" s="11">
        <v>4</v>
      </c>
      <c r="E33" s="11">
        <v>3</v>
      </c>
      <c r="F33" s="11">
        <v>7</v>
      </c>
      <c r="G33" s="11">
        <v>2</v>
      </c>
      <c r="H33" s="11">
        <v>2</v>
      </c>
      <c r="I33" s="11">
        <v>3</v>
      </c>
      <c r="J33" s="11" t="s">
        <v>23</v>
      </c>
      <c r="K33" s="11" t="s">
        <v>23</v>
      </c>
      <c r="L33" s="11" t="s">
        <v>23</v>
      </c>
      <c r="M33" s="11">
        <v>4</v>
      </c>
      <c r="N33" s="11">
        <v>2</v>
      </c>
      <c r="O33" s="11">
        <v>4</v>
      </c>
      <c r="P33" s="11">
        <v>0</v>
      </c>
      <c r="Q33" s="12">
        <f t="shared" si="0"/>
        <v>33</v>
      </c>
      <c r="R33" s="11">
        <v>22</v>
      </c>
      <c r="S33" s="11">
        <v>548</v>
      </c>
      <c r="T33" s="11" t="e">
        <f>IF(S33=#REF!,0,1)</f>
        <v>#REF!</v>
      </c>
      <c r="U33" s="12">
        <f t="shared" si="1"/>
        <v>55</v>
      </c>
      <c r="V33" s="11">
        <f t="shared" si="2"/>
        <v>16</v>
      </c>
      <c r="W33" s="11">
        <f t="shared" si="3"/>
        <v>7</v>
      </c>
      <c r="X33" s="11">
        <f t="shared" si="4"/>
        <v>0</v>
      </c>
      <c r="Y33" s="11">
        <f t="shared" si="5"/>
        <v>10</v>
      </c>
      <c r="Z33" s="12">
        <v>1</v>
      </c>
      <c r="AA33" s="12"/>
      <c r="AB33" s="12">
        <v>1</v>
      </c>
      <c r="AC33" s="12"/>
      <c r="AD33" s="12">
        <v>1</v>
      </c>
      <c r="AE33" s="12" t="s">
        <v>51</v>
      </c>
      <c r="AF33" s="12"/>
      <c r="AG33" s="12"/>
      <c r="AH33" s="12">
        <v>1</v>
      </c>
      <c r="AI33" s="12"/>
      <c r="AJ33" s="12">
        <v>1</v>
      </c>
      <c r="AK33" s="12">
        <v>1</v>
      </c>
      <c r="AL33" s="12"/>
      <c r="AM33" s="12"/>
      <c r="AN33" s="12">
        <v>1</v>
      </c>
      <c r="AO33" s="12"/>
      <c r="AP33" s="12"/>
      <c r="AQ33" s="12"/>
      <c r="AR33" s="12"/>
      <c r="AS33" s="11">
        <v>24</v>
      </c>
      <c r="AT33" s="11"/>
      <c r="AU33" s="11"/>
      <c r="AV33" s="11"/>
      <c r="AW33" s="11">
        <v>1</v>
      </c>
      <c r="AX33" s="26">
        <v>60</v>
      </c>
    </row>
    <row r="34" spans="1:50" s="13" customFormat="1" ht="20.25" customHeight="1" x14ac:dyDescent="0.2">
      <c r="A34" s="11">
        <v>32</v>
      </c>
      <c r="B34" s="12">
        <v>20</v>
      </c>
      <c r="C34" s="11">
        <v>2</v>
      </c>
      <c r="D34" s="11">
        <v>4</v>
      </c>
      <c r="E34" s="11">
        <v>4</v>
      </c>
      <c r="F34" s="11">
        <v>4</v>
      </c>
      <c r="G34" s="11">
        <v>6</v>
      </c>
      <c r="H34" s="11">
        <v>3</v>
      </c>
      <c r="I34" s="11">
        <v>3</v>
      </c>
      <c r="J34" s="11">
        <v>6</v>
      </c>
      <c r="K34" s="11">
        <v>3</v>
      </c>
      <c r="L34" s="11">
        <v>0</v>
      </c>
      <c r="M34" s="11" t="s">
        <v>23</v>
      </c>
      <c r="N34" s="11" t="s">
        <v>23</v>
      </c>
      <c r="O34" s="11" t="s">
        <v>23</v>
      </c>
      <c r="P34" s="11" t="s">
        <v>23</v>
      </c>
      <c r="Q34" s="12">
        <f t="shared" si="0"/>
        <v>35</v>
      </c>
      <c r="R34" s="11">
        <v>20</v>
      </c>
      <c r="S34" s="11">
        <v>21</v>
      </c>
      <c r="T34" s="11" t="e">
        <f>IF(S34=#REF!,0,1)</f>
        <v>#REF!</v>
      </c>
      <c r="U34" s="12">
        <f t="shared" si="1"/>
        <v>55</v>
      </c>
      <c r="V34" s="11">
        <f t="shared" si="2"/>
        <v>14</v>
      </c>
      <c r="W34" s="11">
        <f t="shared" si="3"/>
        <v>12</v>
      </c>
      <c r="X34" s="11">
        <f t="shared" si="4"/>
        <v>9</v>
      </c>
      <c r="Y34" s="11">
        <f t="shared" si="5"/>
        <v>0</v>
      </c>
      <c r="Z34" s="12">
        <v>1</v>
      </c>
      <c r="AA34" s="12">
        <v>1</v>
      </c>
      <c r="AB34" s="12">
        <v>1</v>
      </c>
      <c r="AC34" s="12">
        <v>1</v>
      </c>
      <c r="AD34" s="12"/>
      <c r="AE34" s="12" t="s">
        <v>46</v>
      </c>
      <c r="AF34" s="12">
        <v>1</v>
      </c>
      <c r="AG34" s="12"/>
      <c r="AH34" s="12"/>
      <c r="AI34" s="12"/>
      <c r="AJ34" s="12"/>
      <c r="AK34" s="12"/>
      <c r="AL34" s="12">
        <v>1</v>
      </c>
      <c r="AM34" s="12"/>
      <c r="AN34" s="12">
        <v>1</v>
      </c>
      <c r="AO34" s="12"/>
      <c r="AP34" s="12"/>
      <c r="AQ34" s="12"/>
      <c r="AR34" s="12"/>
      <c r="AS34" s="11">
        <v>20</v>
      </c>
      <c r="AT34" s="11">
        <v>2</v>
      </c>
      <c r="AU34" s="11"/>
      <c r="AV34" s="11">
        <v>2</v>
      </c>
      <c r="AW34" s="11"/>
      <c r="AX34" s="26">
        <v>60</v>
      </c>
    </row>
    <row r="35" spans="1:50" s="13" customFormat="1" ht="20.25" customHeight="1" x14ac:dyDescent="0.2">
      <c r="A35" s="11">
        <v>33</v>
      </c>
      <c r="B35" s="12">
        <v>14</v>
      </c>
      <c r="C35" s="11">
        <v>2</v>
      </c>
      <c r="D35" s="11">
        <v>4</v>
      </c>
      <c r="E35" s="11">
        <v>5</v>
      </c>
      <c r="F35" s="11">
        <v>5</v>
      </c>
      <c r="G35" s="11">
        <v>5</v>
      </c>
      <c r="H35" s="11">
        <v>5</v>
      </c>
      <c r="I35" s="11">
        <v>3</v>
      </c>
      <c r="J35" s="11" t="s">
        <v>23</v>
      </c>
      <c r="K35" s="11" t="s">
        <v>23</v>
      </c>
      <c r="L35" s="11" t="s">
        <v>23</v>
      </c>
      <c r="M35" s="11">
        <v>3</v>
      </c>
      <c r="N35" s="11">
        <v>0</v>
      </c>
      <c r="O35" s="11">
        <v>5</v>
      </c>
      <c r="P35" s="11">
        <v>2</v>
      </c>
      <c r="Q35" s="12">
        <f t="shared" ref="Q35:Q66" si="6">SUM(C35:P35)</f>
        <v>39</v>
      </c>
      <c r="R35" s="11">
        <v>14</v>
      </c>
      <c r="S35" s="11">
        <v>26</v>
      </c>
      <c r="T35" s="11" t="e">
        <f>IF(S35=#REF!,0,1)</f>
        <v>#REF!</v>
      </c>
      <c r="U35" s="12">
        <f t="shared" ref="U35:U66" si="7">ROUND(SUM(B35:P35),0)</f>
        <v>53</v>
      </c>
      <c r="V35" s="11">
        <f t="shared" ref="V35:V66" si="8">SUM(C35:F35)</f>
        <v>16</v>
      </c>
      <c r="W35" s="11">
        <f t="shared" ref="W35:W66" si="9">SUM(G35:I35)</f>
        <v>13</v>
      </c>
      <c r="X35" s="11">
        <f t="shared" ref="X35:X66" si="10">SUM(J35:L35)</f>
        <v>0</v>
      </c>
      <c r="Y35" s="11">
        <f t="shared" ref="Y35:Y66" si="11">SUM(M35:P35)</f>
        <v>10</v>
      </c>
      <c r="Z35" s="12">
        <v>1</v>
      </c>
      <c r="AA35" s="12">
        <v>1</v>
      </c>
      <c r="AB35" s="12">
        <v>1</v>
      </c>
      <c r="AC35" s="12"/>
      <c r="AD35" s="12">
        <v>1</v>
      </c>
      <c r="AE35" s="12" t="s">
        <v>45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1">
        <v>16</v>
      </c>
      <c r="AT35" s="11">
        <v>1</v>
      </c>
      <c r="AU35" s="11">
        <v>3</v>
      </c>
      <c r="AV35" s="11"/>
      <c r="AW35" s="11"/>
      <c r="AX35" s="26">
        <v>60</v>
      </c>
    </row>
    <row r="36" spans="1:50" s="13" customFormat="1" ht="20.25" customHeight="1" x14ac:dyDescent="0.2">
      <c r="A36" s="11">
        <v>34</v>
      </c>
      <c r="B36" s="12">
        <v>16</v>
      </c>
      <c r="C36" s="11">
        <v>2</v>
      </c>
      <c r="D36" s="11">
        <v>3</v>
      </c>
      <c r="E36" s="11">
        <v>4</v>
      </c>
      <c r="F36" s="11">
        <v>5</v>
      </c>
      <c r="G36" s="11">
        <v>6</v>
      </c>
      <c r="H36" s="11">
        <v>7</v>
      </c>
      <c r="I36" s="11">
        <v>4</v>
      </c>
      <c r="J36" s="11">
        <v>4</v>
      </c>
      <c r="K36" s="11">
        <v>0</v>
      </c>
      <c r="L36" s="11">
        <v>4</v>
      </c>
      <c r="M36" s="11" t="s">
        <v>23</v>
      </c>
      <c r="N36" s="11" t="s">
        <v>23</v>
      </c>
      <c r="O36" s="11" t="s">
        <v>23</v>
      </c>
      <c r="P36" s="11" t="s">
        <v>23</v>
      </c>
      <c r="Q36" s="12">
        <f t="shared" si="6"/>
        <v>39</v>
      </c>
      <c r="R36" s="11">
        <v>16</v>
      </c>
      <c r="S36" s="11">
        <v>36</v>
      </c>
      <c r="T36" s="11" t="e">
        <f>IF(S36=#REF!,0,1)</f>
        <v>#REF!</v>
      </c>
      <c r="U36" s="12">
        <f t="shared" si="7"/>
        <v>55</v>
      </c>
      <c r="V36" s="11">
        <f t="shared" si="8"/>
        <v>14</v>
      </c>
      <c r="W36" s="11">
        <f t="shared" si="9"/>
        <v>17</v>
      </c>
      <c r="X36" s="11">
        <f t="shared" si="10"/>
        <v>8</v>
      </c>
      <c r="Y36" s="11">
        <f t="shared" si="11"/>
        <v>0</v>
      </c>
      <c r="Z36" s="12">
        <v>1</v>
      </c>
      <c r="AA36" s="12">
        <v>1</v>
      </c>
      <c r="AB36" s="12"/>
      <c r="AC36" s="12">
        <v>1</v>
      </c>
      <c r="AD36" s="12"/>
      <c r="AE36" s="12" t="s">
        <v>51</v>
      </c>
      <c r="AF36" s="12"/>
      <c r="AG36" s="12"/>
      <c r="AH36" s="12">
        <v>1</v>
      </c>
      <c r="AI36" s="12"/>
      <c r="AJ36" s="12"/>
      <c r="AK36" s="12">
        <v>1</v>
      </c>
      <c r="AL36" s="12">
        <v>1</v>
      </c>
      <c r="AM36" s="12"/>
      <c r="AN36" s="12">
        <v>1</v>
      </c>
      <c r="AO36" s="12"/>
      <c r="AP36" s="12"/>
      <c r="AQ36" s="12"/>
      <c r="AR36" s="12"/>
      <c r="AS36" s="11">
        <v>20</v>
      </c>
      <c r="AT36" s="11"/>
      <c r="AU36" s="11"/>
      <c r="AV36" s="11"/>
      <c r="AW36" s="11"/>
      <c r="AX36" s="26">
        <v>60</v>
      </c>
    </row>
    <row r="37" spans="1:50" s="13" customFormat="1" ht="20.25" customHeight="1" x14ac:dyDescent="0.2">
      <c r="A37" s="11">
        <v>35</v>
      </c>
      <c r="B37" s="12">
        <v>16</v>
      </c>
      <c r="C37" s="11">
        <v>2</v>
      </c>
      <c r="D37" s="11">
        <v>4</v>
      </c>
      <c r="E37" s="11">
        <v>4</v>
      </c>
      <c r="F37" s="11">
        <v>7</v>
      </c>
      <c r="G37" s="11">
        <v>4</v>
      </c>
      <c r="H37" s="11">
        <v>6</v>
      </c>
      <c r="I37" s="11">
        <v>3</v>
      </c>
      <c r="J37" s="11">
        <v>5</v>
      </c>
      <c r="K37" s="11">
        <v>0</v>
      </c>
      <c r="L37" s="11">
        <v>4</v>
      </c>
      <c r="M37" s="11" t="s">
        <v>23</v>
      </c>
      <c r="N37" s="11" t="s">
        <v>23</v>
      </c>
      <c r="O37" s="11" t="s">
        <v>23</v>
      </c>
      <c r="P37" s="11" t="s">
        <v>23</v>
      </c>
      <c r="Q37" s="12">
        <f t="shared" si="6"/>
        <v>39</v>
      </c>
      <c r="R37" s="11">
        <v>16</v>
      </c>
      <c r="S37" s="11">
        <v>536</v>
      </c>
      <c r="T37" s="11" t="e">
        <f>IF(S37=#REF!,0,1)</f>
        <v>#REF!</v>
      </c>
      <c r="U37" s="12">
        <f t="shared" si="7"/>
        <v>55</v>
      </c>
      <c r="V37" s="11">
        <f t="shared" si="8"/>
        <v>17</v>
      </c>
      <c r="W37" s="11">
        <f t="shared" si="9"/>
        <v>13</v>
      </c>
      <c r="X37" s="11">
        <f t="shared" si="10"/>
        <v>9</v>
      </c>
      <c r="Y37" s="11">
        <f t="shared" si="11"/>
        <v>0</v>
      </c>
      <c r="Z37" s="12">
        <v>1</v>
      </c>
      <c r="AA37" s="12">
        <v>1</v>
      </c>
      <c r="AB37" s="12">
        <v>1</v>
      </c>
      <c r="AC37" s="12">
        <v>1</v>
      </c>
      <c r="AD37" s="12"/>
      <c r="AE37" s="12" t="s">
        <v>52</v>
      </c>
      <c r="AF37" s="12"/>
      <c r="AG37" s="12">
        <v>1</v>
      </c>
      <c r="AH37" s="12"/>
      <c r="AI37" s="12"/>
      <c r="AJ37" s="12"/>
      <c r="AK37" s="12"/>
      <c r="AL37" s="12">
        <v>1</v>
      </c>
      <c r="AM37" s="12"/>
      <c r="AN37" s="12">
        <v>1</v>
      </c>
      <c r="AO37" s="12"/>
      <c r="AP37" s="12"/>
      <c r="AQ37" s="12"/>
      <c r="AR37" s="12"/>
      <c r="AS37" s="11">
        <v>18</v>
      </c>
      <c r="AT37" s="11">
        <v>2</v>
      </c>
      <c r="AU37" s="11"/>
      <c r="AV37" s="11"/>
      <c r="AW37" s="11"/>
      <c r="AX37" s="26">
        <v>60</v>
      </c>
    </row>
    <row r="38" spans="1:50" s="13" customFormat="1" ht="20.25" customHeight="1" x14ac:dyDescent="0.2">
      <c r="A38" s="11">
        <v>36</v>
      </c>
      <c r="B38" s="12">
        <v>14</v>
      </c>
      <c r="C38" s="11">
        <v>0</v>
      </c>
      <c r="D38" s="11">
        <v>4</v>
      </c>
      <c r="E38" s="11">
        <v>4</v>
      </c>
      <c r="F38" s="11">
        <v>4</v>
      </c>
      <c r="G38" s="11">
        <v>4</v>
      </c>
      <c r="H38" s="11">
        <v>5</v>
      </c>
      <c r="I38" s="11">
        <v>3</v>
      </c>
      <c r="J38" s="11">
        <v>8</v>
      </c>
      <c r="K38" s="11">
        <v>5</v>
      </c>
      <c r="L38" s="11">
        <v>4</v>
      </c>
      <c r="M38" s="11" t="s">
        <v>23</v>
      </c>
      <c r="N38" s="11" t="s">
        <v>23</v>
      </c>
      <c r="O38" s="11" t="s">
        <v>23</v>
      </c>
      <c r="P38" s="11" t="s">
        <v>23</v>
      </c>
      <c r="Q38" s="12">
        <f t="shared" si="6"/>
        <v>41</v>
      </c>
      <c r="R38" s="11">
        <v>14</v>
      </c>
      <c r="S38" s="11">
        <v>37</v>
      </c>
      <c r="T38" s="11" t="e">
        <f>IF(S38=#REF!,0,1)</f>
        <v>#REF!</v>
      </c>
      <c r="U38" s="12">
        <f t="shared" si="7"/>
        <v>55</v>
      </c>
      <c r="V38" s="11">
        <f t="shared" si="8"/>
        <v>12</v>
      </c>
      <c r="W38" s="11">
        <f t="shared" si="9"/>
        <v>12</v>
      </c>
      <c r="X38" s="11">
        <f t="shared" si="10"/>
        <v>17</v>
      </c>
      <c r="Y38" s="11">
        <f t="shared" si="11"/>
        <v>0</v>
      </c>
      <c r="Z38" s="12">
        <v>1</v>
      </c>
      <c r="AA38" s="12">
        <v>1</v>
      </c>
      <c r="AB38" s="12">
        <v>1</v>
      </c>
      <c r="AC38" s="12">
        <v>1</v>
      </c>
      <c r="AD38" s="12"/>
      <c r="AE38" s="22" t="s">
        <v>47</v>
      </c>
      <c r="AF38" s="12">
        <v>1</v>
      </c>
      <c r="AG38" s="12">
        <v>1</v>
      </c>
      <c r="AH38" s="12"/>
      <c r="AI38" s="12"/>
      <c r="AJ38" s="12"/>
      <c r="AK38" s="12"/>
      <c r="AL38" s="12">
        <v>1</v>
      </c>
      <c r="AM38" s="12"/>
      <c r="AN38" s="12"/>
      <c r="AO38" s="12"/>
      <c r="AP38" s="12"/>
      <c r="AQ38" s="12"/>
      <c r="AR38" s="12"/>
      <c r="AS38" s="11">
        <v>16</v>
      </c>
      <c r="AT38" s="11"/>
      <c r="AU38" s="11">
        <v>2</v>
      </c>
      <c r="AV38" s="11">
        <v>2</v>
      </c>
      <c r="AW38" s="11"/>
      <c r="AX38" s="11">
        <v>61</v>
      </c>
    </row>
    <row r="39" spans="1:50" s="13" customFormat="1" ht="20.25" customHeight="1" x14ac:dyDescent="0.2">
      <c r="A39" s="11">
        <v>37</v>
      </c>
      <c r="B39" s="12">
        <v>22</v>
      </c>
      <c r="C39" s="11">
        <v>2</v>
      </c>
      <c r="D39" s="11">
        <v>4</v>
      </c>
      <c r="E39" s="11">
        <v>4</v>
      </c>
      <c r="F39" s="11">
        <v>4</v>
      </c>
      <c r="G39" s="11" t="s">
        <v>23</v>
      </c>
      <c r="H39" s="11" t="s">
        <v>23</v>
      </c>
      <c r="I39" s="11" t="s">
        <v>23</v>
      </c>
      <c r="J39" s="11">
        <v>3</v>
      </c>
      <c r="K39" s="11">
        <v>3</v>
      </c>
      <c r="L39" s="11">
        <v>4</v>
      </c>
      <c r="M39" s="11">
        <v>2</v>
      </c>
      <c r="N39" s="11">
        <v>1</v>
      </c>
      <c r="O39" s="11">
        <v>4</v>
      </c>
      <c r="P39" s="11">
        <v>2</v>
      </c>
      <c r="Q39" s="12">
        <f t="shared" si="6"/>
        <v>33</v>
      </c>
      <c r="R39" s="11">
        <v>22</v>
      </c>
      <c r="S39" s="11">
        <v>541</v>
      </c>
      <c r="T39" s="11" t="e">
        <f>IF(S39=#REF!,0,1)</f>
        <v>#REF!</v>
      </c>
      <c r="U39" s="12">
        <f t="shared" si="7"/>
        <v>55</v>
      </c>
      <c r="V39" s="11">
        <f t="shared" si="8"/>
        <v>14</v>
      </c>
      <c r="W39" s="11">
        <f t="shared" si="9"/>
        <v>0</v>
      </c>
      <c r="X39" s="11">
        <f t="shared" si="10"/>
        <v>10</v>
      </c>
      <c r="Y39" s="11">
        <f t="shared" si="11"/>
        <v>9</v>
      </c>
      <c r="Z39" s="12">
        <v>1</v>
      </c>
      <c r="AA39" s="12">
        <v>1</v>
      </c>
      <c r="AB39" s="12"/>
      <c r="AC39" s="12">
        <v>1</v>
      </c>
      <c r="AD39" s="12">
        <v>1</v>
      </c>
      <c r="AE39" s="12" t="s">
        <v>52</v>
      </c>
      <c r="AF39" s="12">
        <v>1</v>
      </c>
      <c r="AG39" s="12"/>
      <c r="AH39" s="12"/>
      <c r="AI39" s="12"/>
      <c r="AJ39" s="12"/>
      <c r="AK39" s="12"/>
      <c r="AL39" s="12"/>
      <c r="AM39" s="12"/>
      <c r="AN39" s="12">
        <v>1</v>
      </c>
      <c r="AO39" s="12"/>
      <c r="AP39" s="12"/>
      <c r="AQ39" s="12"/>
      <c r="AR39" s="12"/>
      <c r="AS39" s="11">
        <v>24</v>
      </c>
      <c r="AT39" s="11">
        <v>2</v>
      </c>
      <c r="AU39" s="11"/>
      <c r="AV39" s="11">
        <v>2</v>
      </c>
      <c r="AW39" s="11"/>
      <c r="AX39" s="11">
        <v>61</v>
      </c>
    </row>
    <row r="40" spans="1:50" s="13" customFormat="1" ht="20.25" customHeight="1" x14ac:dyDescent="0.2">
      <c r="A40" s="11">
        <v>38</v>
      </c>
      <c r="B40" s="12">
        <v>20</v>
      </c>
      <c r="C40" s="11">
        <v>0</v>
      </c>
      <c r="D40" s="11">
        <v>4</v>
      </c>
      <c r="E40" s="11">
        <v>6</v>
      </c>
      <c r="F40" s="11">
        <v>7</v>
      </c>
      <c r="G40" s="11">
        <v>5</v>
      </c>
      <c r="H40" s="11">
        <v>4</v>
      </c>
      <c r="I40" s="11">
        <v>3</v>
      </c>
      <c r="J40" s="11">
        <v>3</v>
      </c>
      <c r="K40" s="11">
        <v>0</v>
      </c>
      <c r="L40" s="11">
        <v>3</v>
      </c>
      <c r="M40" s="11" t="s">
        <v>23</v>
      </c>
      <c r="N40" s="11" t="s">
        <v>23</v>
      </c>
      <c r="O40" s="11" t="s">
        <v>23</v>
      </c>
      <c r="P40" s="11" t="s">
        <v>23</v>
      </c>
      <c r="Q40" s="12">
        <f t="shared" si="6"/>
        <v>35</v>
      </c>
      <c r="R40" s="11">
        <v>20</v>
      </c>
      <c r="S40" s="11">
        <v>552</v>
      </c>
      <c r="T40" s="11" t="e">
        <f>IF(S40=#REF!,0,1)</f>
        <v>#REF!</v>
      </c>
      <c r="U40" s="12">
        <f t="shared" si="7"/>
        <v>55</v>
      </c>
      <c r="V40" s="11">
        <f t="shared" si="8"/>
        <v>17</v>
      </c>
      <c r="W40" s="11">
        <f t="shared" si="9"/>
        <v>12</v>
      </c>
      <c r="X40" s="11">
        <f t="shared" si="10"/>
        <v>6</v>
      </c>
      <c r="Y40" s="11">
        <f t="shared" si="11"/>
        <v>0</v>
      </c>
      <c r="Z40" s="12">
        <v>1</v>
      </c>
      <c r="AA40" s="12">
        <v>1</v>
      </c>
      <c r="AB40" s="12">
        <v>1</v>
      </c>
      <c r="AC40" s="12">
        <v>1</v>
      </c>
      <c r="AD40" s="12"/>
      <c r="AE40" s="12" t="s">
        <v>51</v>
      </c>
      <c r="AF40" s="12">
        <v>1</v>
      </c>
      <c r="AG40" s="12"/>
      <c r="AH40" s="12"/>
      <c r="AI40" s="12"/>
      <c r="AJ40" s="12">
        <v>1</v>
      </c>
      <c r="AK40" s="12"/>
      <c r="AL40" s="12"/>
      <c r="AM40" s="12"/>
      <c r="AN40" s="12"/>
      <c r="AO40" s="12"/>
      <c r="AP40" s="12"/>
      <c r="AQ40" s="12"/>
      <c r="AR40" s="12"/>
      <c r="AS40" s="11">
        <v>24</v>
      </c>
      <c r="AT40" s="11">
        <v>1</v>
      </c>
      <c r="AU40" s="11">
        <v>1</v>
      </c>
      <c r="AV40" s="11"/>
      <c r="AW40" s="11"/>
      <c r="AX40" s="11">
        <v>61</v>
      </c>
    </row>
    <row r="41" spans="1:50" s="13" customFormat="1" ht="20.25" customHeight="1" x14ac:dyDescent="0.2">
      <c r="A41" s="11">
        <v>39</v>
      </c>
      <c r="B41" s="12">
        <v>14</v>
      </c>
      <c r="C41" s="11">
        <v>2</v>
      </c>
      <c r="D41" s="11">
        <v>4</v>
      </c>
      <c r="E41" s="11">
        <v>3</v>
      </c>
      <c r="F41" s="11">
        <v>5</v>
      </c>
      <c r="G41" s="11">
        <v>5</v>
      </c>
      <c r="H41" s="11">
        <v>5</v>
      </c>
      <c r="I41" s="11">
        <v>1</v>
      </c>
      <c r="J41" s="11">
        <v>7</v>
      </c>
      <c r="K41" s="11">
        <v>5</v>
      </c>
      <c r="L41" s="11">
        <v>4</v>
      </c>
      <c r="M41" s="11" t="s">
        <v>23</v>
      </c>
      <c r="N41" s="11" t="s">
        <v>23</v>
      </c>
      <c r="O41" s="11" t="s">
        <v>23</v>
      </c>
      <c r="P41" s="11" t="s">
        <v>23</v>
      </c>
      <c r="Q41" s="12">
        <f t="shared" si="6"/>
        <v>41</v>
      </c>
      <c r="R41" s="11">
        <v>14</v>
      </c>
      <c r="S41" s="11">
        <v>560</v>
      </c>
      <c r="T41" s="11" t="e">
        <f>IF(S41=#REF!,0,1)</f>
        <v>#REF!</v>
      </c>
      <c r="U41" s="12">
        <f t="shared" si="7"/>
        <v>55</v>
      </c>
      <c r="V41" s="11">
        <f t="shared" si="8"/>
        <v>14</v>
      </c>
      <c r="W41" s="11">
        <f t="shared" si="9"/>
        <v>11</v>
      </c>
      <c r="X41" s="11">
        <f t="shared" si="10"/>
        <v>16</v>
      </c>
      <c r="Y41" s="11">
        <f t="shared" si="11"/>
        <v>0</v>
      </c>
      <c r="Z41" s="12">
        <v>1</v>
      </c>
      <c r="AA41" s="12">
        <v>1</v>
      </c>
      <c r="AB41" s="12">
        <v>1</v>
      </c>
      <c r="AC41" s="12">
        <v>1</v>
      </c>
      <c r="AD41" s="12"/>
      <c r="AE41" s="12" t="s">
        <v>50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1">
        <v>16</v>
      </c>
      <c r="AT41" s="11">
        <v>1</v>
      </c>
      <c r="AU41" s="11">
        <v>1</v>
      </c>
      <c r="AV41" s="11">
        <v>2</v>
      </c>
      <c r="AW41" s="11"/>
      <c r="AX41" s="11">
        <v>61</v>
      </c>
    </row>
    <row r="42" spans="1:50" s="13" customFormat="1" ht="20.25" customHeight="1" x14ac:dyDescent="0.2">
      <c r="A42" s="11">
        <v>40</v>
      </c>
      <c r="B42" s="12">
        <v>12</v>
      </c>
      <c r="C42" s="11">
        <v>2</v>
      </c>
      <c r="D42" s="11">
        <v>4</v>
      </c>
      <c r="E42" s="11">
        <v>4</v>
      </c>
      <c r="F42" s="11">
        <v>3</v>
      </c>
      <c r="G42" s="11">
        <v>2</v>
      </c>
      <c r="H42" s="11">
        <v>0</v>
      </c>
      <c r="I42" s="11">
        <v>0</v>
      </c>
      <c r="J42" s="11">
        <v>6</v>
      </c>
      <c r="K42" s="11">
        <v>4</v>
      </c>
      <c r="L42" s="11">
        <v>4</v>
      </c>
      <c r="M42" s="11" t="s">
        <v>23</v>
      </c>
      <c r="N42" s="11" t="s">
        <v>23</v>
      </c>
      <c r="O42" s="11" t="s">
        <v>23</v>
      </c>
      <c r="P42" s="11" t="s">
        <v>23</v>
      </c>
      <c r="Q42" s="12">
        <f t="shared" si="6"/>
        <v>29</v>
      </c>
      <c r="R42" s="11">
        <v>12</v>
      </c>
      <c r="S42" s="11">
        <v>575</v>
      </c>
      <c r="T42" s="11" t="e">
        <f>IF(S42=#REF!,0,1)</f>
        <v>#REF!</v>
      </c>
      <c r="U42" s="12">
        <f t="shared" si="7"/>
        <v>41</v>
      </c>
      <c r="V42" s="11">
        <f t="shared" si="8"/>
        <v>13</v>
      </c>
      <c r="W42" s="11">
        <f t="shared" si="9"/>
        <v>2</v>
      </c>
      <c r="X42" s="11">
        <f t="shared" si="10"/>
        <v>14</v>
      </c>
      <c r="Y42" s="11">
        <f t="shared" si="11"/>
        <v>0</v>
      </c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1">
        <v>12</v>
      </c>
      <c r="AT42" s="11"/>
      <c r="AU42" s="11"/>
      <c r="AV42" s="11"/>
      <c r="AW42" s="11"/>
      <c r="AX42" s="11">
        <v>41</v>
      </c>
    </row>
    <row r="43" spans="1:50" s="13" customFormat="1" ht="20.25" customHeight="1" x14ac:dyDescent="0.2">
      <c r="A43" s="11">
        <v>41</v>
      </c>
      <c r="B43" s="12">
        <v>14</v>
      </c>
      <c r="C43" s="11">
        <v>2</v>
      </c>
      <c r="D43" s="11">
        <v>0</v>
      </c>
      <c r="E43" s="11">
        <v>4</v>
      </c>
      <c r="F43" s="11">
        <v>5</v>
      </c>
      <c r="G43" s="11">
        <v>2</v>
      </c>
      <c r="H43" s="11">
        <v>4</v>
      </c>
      <c r="I43" s="11">
        <v>3</v>
      </c>
      <c r="J43" s="11" t="s">
        <v>23</v>
      </c>
      <c r="K43" s="11" t="s">
        <v>23</v>
      </c>
      <c r="L43" s="11" t="s">
        <v>23</v>
      </c>
      <c r="M43" s="11">
        <v>4</v>
      </c>
      <c r="N43" s="11">
        <v>2</v>
      </c>
      <c r="O43" s="11">
        <v>0</v>
      </c>
      <c r="P43" s="11">
        <v>2</v>
      </c>
      <c r="Q43" s="12">
        <f t="shared" si="6"/>
        <v>28</v>
      </c>
      <c r="R43" s="11">
        <v>14</v>
      </c>
      <c r="S43" s="11">
        <v>16</v>
      </c>
      <c r="T43" s="11" t="e">
        <f>IF(S43=#REF!,0,1)</f>
        <v>#REF!</v>
      </c>
      <c r="U43" s="12">
        <f t="shared" si="7"/>
        <v>42</v>
      </c>
      <c r="V43" s="11">
        <f t="shared" si="8"/>
        <v>11</v>
      </c>
      <c r="W43" s="11">
        <f t="shared" si="9"/>
        <v>9</v>
      </c>
      <c r="X43" s="11">
        <f t="shared" si="10"/>
        <v>0</v>
      </c>
      <c r="Y43" s="11">
        <f t="shared" si="11"/>
        <v>8</v>
      </c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1">
        <v>14</v>
      </c>
      <c r="AT43" s="11"/>
      <c r="AU43" s="11"/>
      <c r="AV43" s="11"/>
      <c r="AW43" s="11"/>
      <c r="AX43" s="11">
        <v>42</v>
      </c>
    </row>
    <row r="44" spans="1:50" s="13" customFormat="1" ht="20.25" customHeight="1" x14ac:dyDescent="0.2">
      <c r="A44" s="11">
        <v>42</v>
      </c>
      <c r="B44" s="12">
        <v>14</v>
      </c>
      <c r="C44" s="11">
        <v>0</v>
      </c>
      <c r="D44" s="11">
        <v>4</v>
      </c>
      <c r="E44" s="11">
        <v>4</v>
      </c>
      <c r="F44" s="11">
        <v>5</v>
      </c>
      <c r="G44" s="11" t="s">
        <v>23</v>
      </c>
      <c r="H44" s="11" t="s">
        <v>23</v>
      </c>
      <c r="I44" s="11" t="s">
        <v>23</v>
      </c>
      <c r="J44" s="11">
        <v>4</v>
      </c>
      <c r="K44" s="11">
        <v>2</v>
      </c>
      <c r="L44" s="11">
        <v>4</v>
      </c>
      <c r="M44" s="11">
        <v>0</v>
      </c>
      <c r="N44" s="11">
        <v>0</v>
      </c>
      <c r="O44" s="11">
        <v>6</v>
      </c>
      <c r="P44" s="11">
        <v>0</v>
      </c>
      <c r="Q44" s="12">
        <f t="shared" si="6"/>
        <v>29</v>
      </c>
      <c r="R44" s="11">
        <v>14</v>
      </c>
      <c r="S44" s="11">
        <v>572</v>
      </c>
      <c r="T44" s="11" t="e">
        <f>IF(S44=#REF!,0,1)</f>
        <v>#REF!</v>
      </c>
      <c r="U44" s="12">
        <f t="shared" si="7"/>
        <v>43</v>
      </c>
      <c r="V44" s="11">
        <f t="shared" si="8"/>
        <v>13</v>
      </c>
      <c r="W44" s="11">
        <f t="shared" si="9"/>
        <v>0</v>
      </c>
      <c r="X44" s="11">
        <f t="shared" si="10"/>
        <v>10</v>
      </c>
      <c r="Y44" s="11">
        <f t="shared" si="11"/>
        <v>6</v>
      </c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1">
        <v>14</v>
      </c>
      <c r="AT44" s="11"/>
      <c r="AU44" s="11"/>
      <c r="AV44" s="11"/>
      <c r="AW44" s="11"/>
      <c r="AX44" s="11">
        <v>43</v>
      </c>
    </row>
    <row r="45" spans="1:50" s="13" customFormat="1" ht="20.25" customHeight="1" x14ac:dyDescent="0.2">
      <c r="A45" s="11">
        <v>43</v>
      </c>
      <c r="B45" s="12">
        <v>10</v>
      </c>
      <c r="C45" s="11">
        <v>0</v>
      </c>
      <c r="D45" s="11">
        <v>4</v>
      </c>
      <c r="E45" s="11">
        <v>4</v>
      </c>
      <c r="F45" s="11">
        <v>6</v>
      </c>
      <c r="G45" s="11" t="s">
        <v>23</v>
      </c>
      <c r="H45" s="11" t="s">
        <v>23</v>
      </c>
      <c r="I45" s="11" t="s">
        <v>23</v>
      </c>
      <c r="J45" s="11">
        <v>5</v>
      </c>
      <c r="K45" s="11">
        <v>4</v>
      </c>
      <c r="L45" s="11">
        <v>4</v>
      </c>
      <c r="M45" s="11">
        <v>4</v>
      </c>
      <c r="N45" s="11">
        <v>2</v>
      </c>
      <c r="O45" s="11">
        <v>3</v>
      </c>
      <c r="P45" s="11">
        <v>0</v>
      </c>
      <c r="Q45" s="12">
        <f t="shared" si="6"/>
        <v>36</v>
      </c>
      <c r="R45" s="11">
        <v>10</v>
      </c>
      <c r="S45" s="11">
        <v>520</v>
      </c>
      <c r="T45" s="11" t="e">
        <f>IF(S45=#REF!,0,1)</f>
        <v>#REF!</v>
      </c>
      <c r="U45" s="12">
        <f t="shared" si="7"/>
        <v>46</v>
      </c>
      <c r="V45" s="11">
        <f t="shared" si="8"/>
        <v>14</v>
      </c>
      <c r="W45" s="11">
        <f t="shared" si="9"/>
        <v>0</v>
      </c>
      <c r="X45" s="11">
        <f t="shared" si="10"/>
        <v>13</v>
      </c>
      <c r="Y45" s="11">
        <f t="shared" si="11"/>
        <v>9</v>
      </c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1">
        <v>10</v>
      </c>
      <c r="AT45" s="11"/>
      <c r="AU45" s="11"/>
      <c r="AV45" s="11"/>
      <c r="AW45" s="11"/>
      <c r="AX45" s="11">
        <v>46</v>
      </c>
    </row>
    <row r="46" spans="1:50" s="13" customFormat="1" ht="20.25" customHeight="1" x14ac:dyDescent="0.2">
      <c r="A46" s="11">
        <v>44</v>
      </c>
      <c r="B46" s="12">
        <v>22</v>
      </c>
      <c r="C46" s="11">
        <v>0</v>
      </c>
      <c r="D46" s="11">
        <v>0</v>
      </c>
      <c r="E46" s="11">
        <v>0</v>
      </c>
      <c r="F46" s="11">
        <v>0</v>
      </c>
      <c r="G46" s="11" t="s">
        <v>23</v>
      </c>
      <c r="H46" s="11" t="s">
        <v>23</v>
      </c>
      <c r="I46" s="11" t="s">
        <v>23</v>
      </c>
      <c r="J46" s="11">
        <v>4</v>
      </c>
      <c r="K46" s="11">
        <v>4</v>
      </c>
      <c r="L46" s="11">
        <v>4</v>
      </c>
      <c r="M46" s="11">
        <v>5</v>
      </c>
      <c r="N46" s="11">
        <v>2</v>
      </c>
      <c r="O46" s="11">
        <v>4</v>
      </c>
      <c r="P46" s="11">
        <v>2</v>
      </c>
      <c r="Q46" s="12">
        <f t="shared" si="6"/>
        <v>25</v>
      </c>
      <c r="R46" s="11">
        <v>22</v>
      </c>
      <c r="S46" s="11">
        <v>532</v>
      </c>
      <c r="T46" s="11" t="e">
        <f>IF(S46=#REF!,0,1)</f>
        <v>#REF!</v>
      </c>
      <c r="U46" s="12">
        <f t="shared" si="7"/>
        <v>47</v>
      </c>
      <c r="V46" s="11">
        <f t="shared" si="8"/>
        <v>0</v>
      </c>
      <c r="W46" s="11">
        <f t="shared" si="9"/>
        <v>0</v>
      </c>
      <c r="X46" s="11">
        <f t="shared" si="10"/>
        <v>12</v>
      </c>
      <c r="Y46" s="11">
        <f t="shared" si="11"/>
        <v>13</v>
      </c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1">
        <v>22</v>
      </c>
      <c r="AT46" s="11"/>
      <c r="AU46" s="11"/>
      <c r="AV46" s="11"/>
      <c r="AW46" s="11"/>
      <c r="AX46" s="11">
        <v>47</v>
      </c>
    </row>
    <row r="47" spans="1:50" s="13" customFormat="1" ht="20.25" customHeight="1" x14ac:dyDescent="0.2">
      <c r="A47" s="11">
        <v>45</v>
      </c>
      <c r="B47" s="12">
        <v>20</v>
      </c>
      <c r="C47" s="11">
        <v>2</v>
      </c>
      <c r="D47" s="11">
        <v>0</v>
      </c>
      <c r="E47" s="11">
        <v>4</v>
      </c>
      <c r="F47" s="11">
        <v>6</v>
      </c>
      <c r="G47" s="11">
        <v>3</v>
      </c>
      <c r="H47" s="11">
        <v>4</v>
      </c>
      <c r="I47" s="11">
        <v>5</v>
      </c>
      <c r="J47" s="11" t="s">
        <v>23</v>
      </c>
      <c r="K47" s="11" t="s">
        <v>23</v>
      </c>
      <c r="L47" s="11" t="s">
        <v>23</v>
      </c>
      <c r="M47" s="11">
        <v>2</v>
      </c>
      <c r="N47" s="11">
        <v>1</v>
      </c>
      <c r="O47" s="11">
        <v>0</v>
      </c>
      <c r="P47" s="11">
        <v>2</v>
      </c>
      <c r="Q47" s="12">
        <f t="shared" si="6"/>
        <v>29</v>
      </c>
      <c r="R47" s="11">
        <v>20</v>
      </c>
      <c r="S47" s="11">
        <v>504</v>
      </c>
      <c r="T47" s="11" t="e">
        <f>IF(S47=#REF!,0,1)</f>
        <v>#REF!</v>
      </c>
      <c r="U47" s="12">
        <f t="shared" si="7"/>
        <v>49</v>
      </c>
      <c r="V47" s="11">
        <f t="shared" si="8"/>
        <v>12</v>
      </c>
      <c r="W47" s="11">
        <f t="shared" si="9"/>
        <v>12</v>
      </c>
      <c r="X47" s="11">
        <f t="shared" si="10"/>
        <v>0</v>
      </c>
      <c r="Y47" s="11">
        <f t="shared" si="11"/>
        <v>5</v>
      </c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1">
        <v>20</v>
      </c>
      <c r="AT47" s="11"/>
      <c r="AU47" s="11"/>
      <c r="AV47" s="11"/>
      <c r="AW47" s="11"/>
      <c r="AX47" s="11">
        <v>49</v>
      </c>
    </row>
    <row r="48" spans="1:50" s="13" customFormat="1" ht="20.25" customHeight="1" x14ac:dyDescent="0.2">
      <c r="A48" s="11">
        <v>46</v>
      </c>
      <c r="B48" s="12">
        <v>16</v>
      </c>
      <c r="C48" s="11">
        <v>2</v>
      </c>
      <c r="D48" s="11">
        <v>0</v>
      </c>
      <c r="E48" s="11">
        <v>5</v>
      </c>
      <c r="F48" s="11">
        <v>7</v>
      </c>
      <c r="G48" s="11" t="s">
        <v>23</v>
      </c>
      <c r="H48" s="11" t="s">
        <v>23</v>
      </c>
      <c r="I48" s="11" t="s">
        <v>23</v>
      </c>
      <c r="J48" s="11">
        <v>8</v>
      </c>
      <c r="K48" s="11">
        <v>7</v>
      </c>
      <c r="L48" s="11">
        <v>4</v>
      </c>
      <c r="M48" s="11">
        <v>4</v>
      </c>
      <c r="N48" s="11">
        <v>2</v>
      </c>
      <c r="O48" s="11">
        <v>5</v>
      </c>
      <c r="P48" s="11">
        <v>0</v>
      </c>
      <c r="Q48" s="12">
        <f t="shared" si="6"/>
        <v>44</v>
      </c>
      <c r="R48" s="11">
        <v>16</v>
      </c>
      <c r="S48" s="11">
        <v>15</v>
      </c>
      <c r="T48" s="11" t="e">
        <f>IF(S48=#REF!,0,1)</f>
        <v>#REF!</v>
      </c>
      <c r="U48" s="12">
        <f t="shared" si="7"/>
        <v>60</v>
      </c>
      <c r="V48" s="11">
        <f t="shared" si="8"/>
        <v>14</v>
      </c>
      <c r="W48" s="11">
        <f t="shared" si="9"/>
        <v>0</v>
      </c>
      <c r="X48" s="11">
        <f t="shared" si="10"/>
        <v>19</v>
      </c>
      <c r="Y48" s="11">
        <f t="shared" si="11"/>
        <v>11</v>
      </c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1">
        <v>16</v>
      </c>
      <c r="AT48" s="11"/>
      <c r="AU48" s="11"/>
      <c r="AV48" s="11"/>
      <c r="AW48" s="11"/>
      <c r="AX48" s="11">
        <v>60</v>
      </c>
    </row>
    <row r="49" spans="1:50" s="13" customFormat="1" ht="20.25" customHeight="1" x14ac:dyDescent="0.2">
      <c r="A49" s="11">
        <v>47</v>
      </c>
      <c r="B49" s="12">
        <v>26</v>
      </c>
      <c r="C49" s="11">
        <v>2</v>
      </c>
      <c r="D49" s="11">
        <v>4</v>
      </c>
      <c r="E49" s="11">
        <v>3</v>
      </c>
      <c r="F49" s="11">
        <v>4</v>
      </c>
      <c r="G49" s="11">
        <v>3</v>
      </c>
      <c r="H49" s="11">
        <v>6</v>
      </c>
      <c r="I49" s="11">
        <v>0</v>
      </c>
      <c r="J49" s="11">
        <v>4</v>
      </c>
      <c r="K49" s="11">
        <v>4</v>
      </c>
      <c r="L49" s="11">
        <v>4</v>
      </c>
      <c r="M49" s="11" t="s">
        <v>23</v>
      </c>
      <c r="N49" s="11" t="s">
        <v>23</v>
      </c>
      <c r="O49" s="11" t="s">
        <v>23</v>
      </c>
      <c r="P49" s="11" t="s">
        <v>23</v>
      </c>
      <c r="Q49" s="12">
        <f t="shared" si="6"/>
        <v>34</v>
      </c>
      <c r="R49" s="11">
        <v>26</v>
      </c>
      <c r="S49" s="11">
        <v>35</v>
      </c>
      <c r="T49" s="11" t="e">
        <f>IF(S49=#REF!,0,1)</f>
        <v>#REF!</v>
      </c>
      <c r="U49" s="12">
        <f t="shared" si="7"/>
        <v>60</v>
      </c>
      <c r="V49" s="11">
        <f t="shared" si="8"/>
        <v>13</v>
      </c>
      <c r="W49" s="11">
        <f t="shared" si="9"/>
        <v>9</v>
      </c>
      <c r="X49" s="11">
        <f t="shared" si="10"/>
        <v>12</v>
      </c>
      <c r="Y49" s="11">
        <f t="shared" si="11"/>
        <v>0</v>
      </c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1">
        <v>26</v>
      </c>
      <c r="AT49" s="11"/>
      <c r="AU49" s="11"/>
      <c r="AV49" s="11"/>
      <c r="AW49" s="11"/>
      <c r="AX49" s="11">
        <v>60</v>
      </c>
    </row>
    <row r="50" spans="1:50" s="13" customFormat="1" ht="20.25" customHeight="1" x14ac:dyDescent="0.2">
      <c r="A50" s="11">
        <v>48</v>
      </c>
      <c r="B50" s="12">
        <v>26</v>
      </c>
      <c r="C50" s="11">
        <v>2</v>
      </c>
      <c r="D50" s="11">
        <v>4</v>
      </c>
      <c r="E50" s="11">
        <v>5</v>
      </c>
      <c r="F50" s="11">
        <v>4</v>
      </c>
      <c r="G50" s="11">
        <v>3</v>
      </c>
      <c r="H50" s="11">
        <v>3</v>
      </c>
      <c r="I50" s="11">
        <v>0</v>
      </c>
      <c r="J50" s="11" t="s">
        <v>23</v>
      </c>
      <c r="K50" s="11" t="s">
        <v>23</v>
      </c>
      <c r="L50" s="11" t="s">
        <v>23</v>
      </c>
      <c r="M50" s="11">
        <v>7</v>
      </c>
      <c r="N50" s="11">
        <v>1</v>
      </c>
      <c r="O50" s="11">
        <v>5</v>
      </c>
      <c r="P50" s="11">
        <v>0</v>
      </c>
      <c r="Q50" s="12">
        <f t="shared" si="6"/>
        <v>34</v>
      </c>
      <c r="R50" s="11">
        <v>26</v>
      </c>
      <c r="S50" s="11">
        <v>48</v>
      </c>
      <c r="T50" s="11" t="e">
        <f>IF(S50=#REF!,0,1)</f>
        <v>#REF!</v>
      </c>
      <c r="U50" s="12">
        <f t="shared" si="7"/>
        <v>60</v>
      </c>
      <c r="V50" s="11">
        <f t="shared" si="8"/>
        <v>15</v>
      </c>
      <c r="W50" s="11">
        <f t="shared" si="9"/>
        <v>6</v>
      </c>
      <c r="X50" s="11">
        <f t="shared" si="10"/>
        <v>0</v>
      </c>
      <c r="Y50" s="11">
        <f t="shared" si="11"/>
        <v>13</v>
      </c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1">
        <v>26</v>
      </c>
      <c r="AT50" s="11"/>
      <c r="AU50" s="11"/>
      <c r="AV50" s="11"/>
      <c r="AW50" s="11"/>
      <c r="AX50" s="11">
        <v>60</v>
      </c>
    </row>
    <row r="51" spans="1:50" s="13" customFormat="1" ht="20.25" customHeight="1" x14ac:dyDescent="0.2">
      <c r="A51" s="11">
        <v>49</v>
      </c>
      <c r="B51" s="12">
        <v>22</v>
      </c>
      <c r="C51" s="11">
        <v>2</v>
      </c>
      <c r="D51" s="11">
        <v>4</v>
      </c>
      <c r="E51" s="11">
        <v>5</v>
      </c>
      <c r="F51" s="11">
        <v>6</v>
      </c>
      <c r="G51" s="11">
        <v>4</v>
      </c>
      <c r="H51" s="11">
        <v>5</v>
      </c>
      <c r="I51" s="11">
        <v>0</v>
      </c>
      <c r="J51" s="11">
        <v>4</v>
      </c>
      <c r="K51" s="11">
        <v>4</v>
      </c>
      <c r="L51" s="11">
        <v>4</v>
      </c>
      <c r="M51" s="11" t="s">
        <v>23</v>
      </c>
      <c r="N51" s="11" t="s">
        <v>23</v>
      </c>
      <c r="O51" s="11" t="s">
        <v>23</v>
      </c>
      <c r="P51" s="11" t="s">
        <v>23</v>
      </c>
      <c r="Q51" s="12">
        <f t="shared" si="6"/>
        <v>38</v>
      </c>
      <c r="R51" s="11">
        <v>22</v>
      </c>
      <c r="S51" s="11">
        <v>55</v>
      </c>
      <c r="T51" s="11" t="e">
        <f>IF(S51=#REF!,0,1)</f>
        <v>#REF!</v>
      </c>
      <c r="U51" s="12">
        <f t="shared" si="7"/>
        <v>60</v>
      </c>
      <c r="V51" s="11">
        <f t="shared" si="8"/>
        <v>17</v>
      </c>
      <c r="W51" s="11">
        <f t="shared" si="9"/>
        <v>9</v>
      </c>
      <c r="X51" s="11">
        <f t="shared" si="10"/>
        <v>12</v>
      </c>
      <c r="Y51" s="11">
        <f t="shared" si="11"/>
        <v>0</v>
      </c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1">
        <v>22</v>
      </c>
      <c r="AT51" s="11"/>
      <c r="AU51" s="11"/>
      <c r="AV51" s="11"/>
      <c r="AW51" s="11"/>
      <c r="AX51" s="11">
        <v>60</v>
      </c>
    </row>
    <row r="52" spans="1:50" s="13" customFormat="1" ht="20.25" customHeight="1" x14ac:dyDescent="0.2">
      <c r="A52" s="11">
        <v>50</v>
      </c>
      <c r="B52" s="12">
        <v>20</v>
      </c>
      <c r="C52" s="11">
        <v>0</v>
      </c>
      <c r="D52" s="11">
        <v>4</v>
      </c>
      <c r="E52" s="11">
        <v>4</v>
      </c>
      <c r="F52" s="11">
        <v>5</v>
      </c>
      <c r="G52" s="11">
        <v>6</v>
      </c>
      <c r="H52" s="11">
        <v>7</v>
      </c>
      <c r="I52" s="11">
        <v>0</v>
      </c>
      <c r="J52" s="11">
        <v>6</v>
      </c>
      <c r="K52" s="11">
        <v>4</v>
      </c>
      <c r="L52" s="11">
        <v>4</v>
      </c>
      <c r="M52" s="11" t="s">
        <v>23</v>
      </c>
      <c r="N52" s="11" t="s">
        <v>23</v>
      </c>
      <c r="O52" s="11" t="s">
        <v>23</v>
      </c>
      <c r="P52" s="11" t="s">
        <v>23</v>
      </c>
      <c r="Q52" s="12">
        <f t="shared" si="6"/>
        <v>40</v>
      </c>
      <c r="R52" s="11">
        <v>20</v>
      </c>
      <c r="S52" s="11">
        <v>523</v>
      </c>
      <c r="T52" s="11" t="e">
        <f>IF(S52=#REF!,0,1)</f>
        <v>#REF!</v>
      </c>
      <c r="U52" s="12">
        <f t="shared" si="7"/>
        <v>60</v>
      </c>
      <c r="V52" s="11">
        <f t="shared" si="8"/>
        <v>13</v>
      </c>
      <c r="W52" s="11">
        <f t="shared" si="9"/>
        <v>13</v>
      </c>
      <c r="X52" s="11">
        <f t="shared" si="10"/>
        <v>14</v>
      </c>
      <c r="Y52" s="11">
        <f t="shared" si="11"/>
        <v>0</v>
      </c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1">
        <v>20</v>
      </c>
      <c r="AT52" s="11"/>
      <c r="AU52" s="11"/>
      <c r="AV52" s="11"/>
      <c r="AW52" s="11"/>
      <c r="AX52" s="11">
        <v>60</v>
      </c>
    </row>
    <row r="53" spans="1:50" s="13" customFormat="1" ht="20.25" customHeight="1" x14ac:dyDescent="0.2">
      <c r="A53" s="11">
        <v>51</v>
      </c>
      <c r="B53" s="12">
        <v>22</v>
      </c>
      <c r="C53" s="11">
        <v>0</v>
      </c>
      <c r="D53" s="11">
        <v>4</v>
      </c>
      <c r="E53" s="11">
        <v>4</v>
      </c>
      <c r="F53" s="11">
        <v>5</v>
      </c>
      <c r="G53" s="11">
        <v>6</v>
      </c>
      <c r="H53" s="11">
        <v>4</v>
      </c>
      <c r="I53" s="11">
        <v>0</v>
      </c>
      <c r="J53" s="11">
        <v>7</v>
      </c>
      <c r="K53" s="11">
        <v>4</v>
      </c>
      <c r="L53" s="11">
        <v>4</v>
      </c>
      <c r="M53" s="11" t="s">
        <v>23</v>
      </c>
      <c r="N53" s="11" t="s">
        <v>23</v>
      </c>
      <c r="O53" s="11" t="s">
        <v>23</v>
      </c>
      <c r="P53" s="11" t="s">
        <v>23</v>
      </c>
      <c r="Q53" s="12">
        <f t="shared" si="6"/>
        <v>38</v>
      </c>
      <c r="R53" s="11">
        <v>22</v>
      </c>
      <c r="S53" s="11">
        <v>544</v>
      </c>
      <c r="T53" s="11" t="e">
        <f>IF(S53=#REF!,0,1)</f>
        <v>#REF!</v>
      </c>
      <c r="U53" s="12">
        <f t="shared" si="7"/>
        <v>60</v>
      </c>
      <c r="V53" s="11">
        <f t="shared" si="8"/>
        <v>13</v>
      </c>
      <c r="W53" s="11">
        <f t="shared" si="9"/>
        <v>10</v>
      </c>
      <c r="X53" s="11">
        <f t="shared" si="10"/>
        <v>15</v>
      </c>
      <c r="Y53" s="11">
        <f t="shared" si="11"/>
        <v>0</v>
      </c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1">
        <v>22</v>
      </c>
      <c r="AT53" s="11"/>
      <c r="AU53" s="11"/>
      <c r="AV53" s="11"/>
      <c r="AW53" s="11"/>
      <c r="AX53" s="11">
        <v>60</v>
      </c>
    </row>
    <row r="54" spans="1:50" s="13" customFormat="1" ht="20.25" customHeight="1" x14ac:dyDescent="0.2">
      <c r="A54" s="11">
        <v>52</v>
      </c>
      <c r="B54" s="12">
        <v>26</v>
      </c>
      <c r="C54" s="11">
        <v>1</v>
      </c>
      <c r="D54" s="11">
        <v>4</v>
      </c>
      <c r="E54" s="11">
        <v>5</v>
      </c>
      <c r="F54" s="11">
        <v>4</v>
      </c>
      <c r="G54" s="11">
        <v>3</v>
      </c>
      <c r="H54" s="11">
        <v>5</v>
      </c>
      <c r="I54" s="11">
        <v>3</v>
      </c>
      <c r="J54" s="11" t="s">
        <v>23</v>
      </c>
      <c r="K54" s="11" t="s">
        <v>23</v>
      </c>
      <c r="L54" s="11" t="s">
        <v>23</v>
      </c>
      <c r="M54" s="11">
        <v>3</v>
      </c>
      <c r="N54" s="11">
        <v>2</v>
      </c>
      <c r="O54" s="11">
        <v>3</v>
      </c>
      <c r="P54" s="11">
        <v>2</v>
      </c>
      <c r="Q54" s="12">
        <f t="shared" si="6"/>
        <v>35</v>
      </c>
      <c r="R54" s="11">
        <v>26</v>
      </c>
      <c r="S54" s="11">
        <v>44</v>
      </c>
      <c r="T54" s="11" t="e">
        <f>IF(S54=#REF!,0,1)</f>
        <v>#REF!</v>
      </c>
      <c r="U54" s="12">
        <f t="shared" si="7"/>
        <v>61</v>
      </c>
      <c r="V54" s="11">
        <f t="shared" si="8"/>
        <v>14</v>
      </c>
      <c r="W54" s="11">
        <f t="shared" si="9"/>
        <v>11</v>
      </c>
      <c r="X54" s="11">
        <f t="shared" si="10"/>
        <v>0</v>
      </c>
      <c r="Y54" s="11">
        <f t="shared" si="11"/>
        <v>10</v>
      </c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1">
        <v>26</v>
      </c>
      <c r="AT54" s="11"/>
      <c r="AU54" s="11"/>
      <c r="AV54" s="11"/>
      <c r="AW54" s="11"/>
      <c r="AX54" s="11">
        <v>61</v>
      </c>
    </row>
    <row r="55" spans="1:50" s="13" customFormat="1" ht="20.25" customHeight="1" x14ac:dyDescent="0.2">
      <c r="A55" s="11">
        <v>53</v>
      </c>
      <c r="B55" s="12">
        <v>28</v>
      </c>
      <c r="C55" s="11">
        <v>2</v>
      </c>
      <c r="D55" s="11">
        <v>3</v>
      </c>
      <c r="E55" s="11">
        <v>4</v>
      </c>
      <c r="F55" s="11">
        <v>6</v>
      </c>
      <c r="G55" s="11">
        <v>3</v>
      </c>
      <c r="H55" s="11">
        <v>4</v>
      </c>
      <c r="I55" s="11">
        <v>3</v>
      </c>
      <c r="J55" s="11" t="s">
        <v>23</v>
      </c>
      <c r="K55" s="11" t="s">
        <v>23</v>
      </c>
      <c r="L55" s="11" t="s">
        <v>23</v>
      </c>
      <c r="M55" s="11">
        <v>3</v>
      </c>
      <c r="N55" s="11">
        <v>1</v>
      </c>
      <c r="O55" s="11">
        <v>4</v>
      </c>
      <c r="P55" s="11">
        <v>0</v>
      </c>
      <c r="Q55" s="12">
        <f t="shared" si="6"/>
        <v>33</v>
      </c>
      <c r="R55" s="11">
        <v>28</v>
      </c>
      <c r="S55" s="11">
        <v>525</v>
      </c>
      <c r="T55" s="11" t="e">
        <f>IF(S55=#REF!,0,1)</f>
        <v>#REF!</v>
      </c>
      <c r="U55" s="12">
        <f t="shared" si="7"/>
        <v>61</v>
      </c>
      <c r="V55" s="11">
        <f t="shared" si="8"/>
        <v>15</v>
      </c>
      <c r="W55" s="11">
        <f t="shared" si="9"/>
        <v>10</v>
      </c>
      <c r="X55" s="11">
        <f t="shared" si="10"/>
        <v>0</v>
      </c>
      <c r="Y55" s="11">
        <f t="shared" si="11"/>
        <v>8</v>
      </c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1">
        <v>28</v>
      </c>
      <c r="AT55" s="11"/>
      <c r="AU55" s="11"/>
      <c r="AV55" s="11"/>
      <c r="AW55" s="11"/>
      <c r="AX55" s="11">
        <v>61</v>
      </c>
    </row>
    <row r="56" spans="1:50" s="13" customFormat="1" ht="20.25" customHeight="1" x14ac:dyDescent="0.2">
      <c r="A56" s="11">
        <v>54</v>
      </c>
      <c r="B56" s="12">
        <v>18</v>
      </c>
      <c r="C56" s="11">
        <v>2</v>
      </c>
      <c r="D56" s="11">
        <v>4</v>
      </c>
      <c r="E56" s="11">
        <v>4</v>
      </c>
      <c r="F56" s="11">
        <v>5</v>
      </c>
      <c r="G56" s="11">
        <v>3</v>
      </c>
      <c r="H56" s="11">
        <v>4</v>
      </c>
      <c r="I56" s="11">
        <v>3</v>
      </c>
      <c r="J56" s="11">
        <v>7</v>
      </c>
      <c r="K56" s="11">
        <v>7</v>
      </c>
      <c r="L56" s="11">
        <v>4</v>
      </c>
      <c r="M56" s="11" t="s">
        <v>23</v>
      </c>
      <c r="N56" s="11" t="s">
        <v>23</v>
      </c>
      <c r="O56" s="11" t="s">
        <v>23</v>
      </c>
      <c r="P56" s="11" t="s">
        <v>23</v>
      </c>
      <c r="Q56" s="12">
        <f t="shared" si="6"/>
        <v>43</v>
      </c>
      <c r="R56" s="11">
        <v>18</v>
      </c>
      <c r="S56" s="11">
        <v>527</v>
      </c>
      <c r="T56" s="11" t="e">
        <f>IF(S56=#REF!,0,1)</f>
        <v>#REF!</v>
      </c>
      <c r="U56" s="12">
        <f t="shared" si="7"/>
        <v>61</v>
      </c>
      <c r="V56" s="11">
        <f t="shared" si="8"/>
        <v>15</v>
      </c>
      <c r="W56" s="11">
        <f t="shared" si="9"/>
        <v>10</v>
      </c>
      <c r="X56" s="11">
        <f t="shared" si="10"/>
        <v>18</v>
      </c>
      <c r="Y56" s="11">
        <f t="shared" si="11"/>
        <v>0</v>
      </c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1">
        <v>18</v>
      </c>
      <c r="AT56" s="11"/>
      <c r="AU56" s="11"/>
      <c r="AV56" s="11"/>
      <c r="AW56" s="11"/>
      <c r="AX56" s="11">
        <v>61</v>
      </c>
    </row>
    <row r="57" spans="1:50" s="13" customFormat="1" ht="20.25" customHeight="1" x14ac:dyDescent="0.2">
      <c r="A57" s="11">
        <v>55</v>
      </c>
      <c r="B57" s="12">
        <v>22</v>
      </c>
      <c r="C57" s="11">
        <v>2</v>
      </c>
      <c r="D57" s="11">
        <v>4</v>
      </c>
      <c r="E57" s="11">
        <v>4</v>
      </c>
      <c r="F57" s="11">
        <v>5</v>
      </c>
      <c r="G57" s="11" t="s">
        <v>23</v>
      </c>
      <c r="H57" s="11" t="s">
        <v>23</v>
      </c>
      <c r="I57" s="11" t="s">
        <v>23</v>
      </c>
      <c r="J57" s="11">
        <v>5</v>
      </c>
      <c r="K57" s="11">
        <v>4</v>
      </c>
      <c r="L57" s="11">
        <v>4</v>
      </c>
      <c r="M57" s="11">
        <v>4</v>
      </c>
      <c r="N57" s="11">
        <v>2</v>
      </c>
      <c r="O57" s="11">
        <v>4</v>
      </c>
      <c r="P57" s="11">
        <v>2</v>
      </c>
      <c r="Q57" s="12">
        <f t="shared" si="6"/>
        <v>40</v>
      </c>
      <c r="R57" s="11">
        <v>22</v>
      </c>
      <c r="S57" s="11">
        <v>39</v>
      </c>
      <c r="T57" s="11" t="e">
        <f>IF(S57=#REF!,0,1)</f>
        <v>#REF!</v>
      </c>
      <c r="U57" s="12">
        <f t="shared" si="7"/>
        <v>62</v>
      </c>
      <c r="V57" s="11">
        <f t="shared" si="8"/>
        <v>15</v>
      </c>
      <c r="W57" s="11">
        <f t="shared" si="9"/>
        <v>0</v>
      </c>
      <c r="X57" s="11">
        <f t="shared" si="10"/>
        <v>13</v>
      </c>
      <c r="Y57" s="11">
        <f t="shared" si="11"/>
        <v>12</v>
      </c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1">
        <v>22</v>
      </c>
      <c r="AT57" s="11"/>
      <c r="AU57" s="11"/>
      <c r="AV57" s="11"/>
      <c r="AW57" s="11"/>
      <c r="AX57" s="11">
        <v>62</v>
      </c>
    </row>
    <row r="58" spans="1:50" s="13" customFormat="1" ht="20.25" customHeight="1" x14ac:dyDescent="0.2">
      <c r="A58" s="11">
        <v>56</v>
      </c>
      <c r="B58" s="12">
        <v>22</v>
      </c>
      <c r="C58" s="11">
        <v>2</v>
      </c>
      <c r="D58" s="11">
        <v>4</v>
      </c>
      <c r="E58" s="11">
        <v>4</v>
      </c>
      <c r="F58" s="11">
        <v>6</v>
      </c>
      <c r="G58" s="11">
        <v>2</v>
      </c>
      <c r="H58" s="11">
        <v>6</v>
      </c>
      <c r="I58" s="11">
        <v>3</v>
      </c>
      <c r="J58" s="11" t="s">
        <v>23</v>
      </c>
      <c r="K58" s="11" t="s">
        <v>23</v>
      </c>
      <c r="L58" s="11" t="s">
        <v>23</v>
      </c>
      <c r="M58" s="11">
        <v>6</v>
      </c>
      <c r="N58" s="11">
        <v>2</v>
      </c>
      <c r="O58" s="11">
        <v>5</v>
      </c>
      <c r="P58" s="11">
        <v>0</v>
      </c>
      <c r="Q58" s="12">
        <f t="shared" si="6"/>
        <v>40</v>
      </c>
      <c r="R58" s="11">
        <v>22</v>
      </c>
      <c r="S58" s="11">
        <v>513</v>
      </c>
      <c r="T58" s="11" t="e">
        <f>IF(S58=#REF!,0,1)</f>
        <v>#REF!</v>
      </c>
      <c r="U58" s="12">
        <f t="shared" si="7"/>
        <v>62</v>
      </c>
      <c r="V58" s="11">
        <f t="shared" si="8"/>
        <v>16</v>
      </c>
      <c r="W58" s="11">
        <f t="shared" si="9"/>
        <v>11</v>
      </c>
      <c r="X58" s="11">
        <f t="shared" si="10"/>
        <v>0</v>
      </c>
      <c r="Y58" s="11">
        <f t="shared" si="11"/>
        <v>13</v>
      </c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1">
        <v>22</v>
      </c>
      <c r="AT58" s="11"/>
      <c r="AU58" s="11"/>
      <c r="AV58" s="11"/>
      <c r="AW58" s="11"/>
      <c r="AX58" s="11">
        <v>62</v>
      </c>
    </row>
    <row r="59" spans="1:50" s="13" customFormat="1" ht="20.25" customHeight="1" x14ac:dyDescent="0.2">
      <c r="A59" s="11">
        <v>57</v>
      </c>
      <c r="B59" s="12">
        <v>26</v>
      </c>
      <c r="C59" s="11">
        <v>2</v>
      </c>
      <c r="D59" s="11">
        <v>4</v>
      </c>
      <c r="E59" s="11">
        <v>3</v>
      </c>
      <c r="F59" s="11">
        <v>6</v>
      </c>
      <c r="G59" s="11">
        <v>3</v>
      </c>
      <c r="H59" s="11">
        <v>5</v>
      </c>
      <c r="I59" s="11">
        <v>0</v>
      </c>
      <c r="J59" s="11">
        <v>8</v>
      </c>
      <c r="K59" s="11">
        <v>4</v>
      </c>
      <c r="L59" s="11">
        <v>4</v>
      </c>
      <c r="M59" s="11" t="s">
        <v>23</v>
      </c>
      <c r="N59" s="11" t="s">
        <v>23</v>
      </c>
      <c r="O59" s="11" t="s">
        <v>23</v>
      </c>
      <c r="P59" s="11" t="s">
        <v>23</v>
      </c>
      <c r="Q59" s="12">
        <f t="shared" si="6"/>
        <v>39</v>
      </c>
      <c r="R59" s="11">
        <v>26</v>
      </c>
      <c r="S59" s="11">
        <v>8</v>
      </c>
      <c r="T59" s="11" t="e">
        <f>IF(S59=#REF!,0,1)</f>
        <v>#REF!</v>
      </c>
      <c r="U59" s="12">
        <f t="shared" si="7"/>
        <v>65</v>
      </c>
      <c r="V59" s="11">
        <f t="shared" si="8"/>
        <v>15</v>
      </c>
      <c r="W59" s="11">
        <f t="shared" si="9"/>
        <v>8</v>
      </c>
      <c r="X59" s="11">
        <f t="shared" si="10"/>
        <v>16</v>
      </c>
      <c r="Y59" s="11">
        <f t="shared" si="11"/>
        <v>0</v>
      </c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1">
        <v>26</v>
      </c>
      <c r="AT59" s="11"/>
      <c r="AU59" s="11"/>
      <c r="AV59" s="11"/>
      <c r="AW59" s="11"/>
      <c r="AX59" s="11">
        <v>65</v>
      </c>
    </row>
    <row r="60" spans="1:50" s="13" customFormat="1" ht="20.25" customHeight="1" x14ac:dyDescent="0.2">
      <c r="A60" s="11">
        <v>58</v>
      </c>
      <c r="B60" s="12">
        <v>26</v>
      </c>
      <c r="C60" s="11">
        <v>0</v>
      </c>
      <c r="D60" s="11">
        <v>4</v>
      </c>
      <c r="E60" s="11">
        <v>5</v>
      </c>
      <c r="F60" s="11">
        <v>7</v>
      </c>
      <c r="G60" s="11">
        <v>4</v>
      </c>
      <c r="H60" s="11">
        <v>5</v>
      </c>
      <c r="I60" s="11">
        <v>3</v>
      </c>
      <c r="J60" s="11" t="s">
        <v>23</v>
      </c>
      <c r="K60" s="11" t="s">
        <v>23</v>
      </c>
      <c r="L60" s="11" t="s">
        <v>23</v>
      </c>
      <c r="M60" s="11">
        <v>5</v>
      </c>
      <c r="N60" s="11">
        <v>2</v>
      </c>
      <c r="O60" s="11">
        <v>2</v>
      </c>
      <c r="P60" s="11">
        <v>2</v>
      </c>
      <c r="Q60" s="12">
        <f t="shared" si="6"/>
        <v>39</v>
      </c>
      <c r="R60" s="11">
        <v>26</v>
      </c>
      <c r="S60" s="11">
        <v>14</v>
      </c>
      <c r="T60" s="11" t="e">
        <f>IF(S60=#REF!,0,1)</f>
        <v>#REF!</v>
      </c>
      <c r="U60" s="12">
        <f t="shared" si="7"/>
        <v>65</v>
      </c>
      <c r="V60" s="11">
        <f t="shared" si="8"/>
        <v>16</v>
      </c>
      <c r="W60" s="11">
        <f t="shared" si="9"/>
        <v>12</v>
      </c>
      <c r="X60" s="11">
        <f t="shared" si="10"/>
        <v>0</v>
      </c>
      <c r="Y60" s="11">
        <f t="shared" si="11"/>
        <v>11</v>
      </c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1">
        <v>26</v>
      </c>
      <c r="AT60" s="11"/>
      <c r="AU60" s="11"/>
      <c r="AV60" s="11"/>
      <c r="AW60" s="11"/>
      <c r="AX60" s="11">
        <v>65</v>
      </c>
    </row>
    <row r="61" spans="1:50" s="13" customFormat="1" ht="20.25" customHeight="1" x14ac:dyDescent="0.2">
      <c r="A61" s="11">
        <v>59</v>
      </c>
      <c r="B61" s="12">
        <v>26</v>
      </c>
      <c r="C61" s="11">
        <v>2</v>
      </c>
      <c r="D61" s="11">
        <v>4</v>
      </c>
      <c r="E61" s="11">
        <v>4</v>
      </c>
      <c r="F61" s="11">
        <v>5</v>
      </c>
      <c r="G61" s="11" t="s">
        <v>23</v>
      </c>
      <c r="H61" s="11" t="s">
        <v>23</v>
      </c>
      <c r="I61" s="11" t="s">
        <v>23</v>
      </c>
      <c r="J61" s="11">
        <v>4</v>
      </c>
      <c r="K61" s="11">
        <v>4</v>
      </c>
      <c r="L61" s="11">
        <v>4</v>
      </c>
      <c r="M61" s="11">
        <v>4</v>
      </c>
      <c r="N61" s="11">
        <v>2</v>
      </c>
      <c r="O61" s="11">
        <v>4</v>
      </c>
      <c r="P61" s="11">
        <v>2</v>
      </c>
      <c r="Q61" s="12">
        <f t="shared" si="6"/>
        <v>39</v>
      </c>
      <c r="R61" s="11">
        <v>26</v>
      </c>
      <c r="S61" s="11">
        <v>565</v>
      </c>
      <c r="T61" s="11" t="e">
        <f>IF(S61=#REF!,0,1)</f>
        <v>#REF!</v>
      </c>
      <c r="U61" s="12">
        <f t="shared" si="7"/>
        <v>65</v>
      </c>
      <c r="V61" s="11">
        <f t="shared" si="8"/>
        <v>15</v>
      </c>
      <c r="W61" s="11">
        <f t="shared" si="9"/>
        <v>0</v>
      </c>
      <c r="X61" s="11">
        <f t="shared" si="10"/>
        <v>12</v>
      </c>
      <c r="Y61" s="11">
        <f t="shared" si="11"/>
        <v>12</v>
      </c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1">
        <v>26</v>
      </c>
      <c r="AT61" s="11"/>
      <c r="AU61" s="11"/>
      <c r="AV61" s="11"/>
      <c r="AW61" s="11"/>
      <c r="AX61" s="11">
        <v>65</v>
      </c>
    </row>
    <row r="62" spans="1:50" s="13" customFormat="1" ht="20.25" customHeight="1" x14ac:dyDescent="0.2">
      <c r="A62" s="11">
        <v>60</v>
      </c>
      <c r="B62" s="12">
        <v>28</v>
      </c>
      <c r="C62" s="11">
        <v>2</v>
      </c>
      <c r="D62" s="11">
        <v>4</v>
      </c>
      <c r="E62" s="11">
        <v>2</v>
      </c>
      <c r="F62" s="11">
        <v>4</v>
      </c>
      <c r="G62" s="11">
        <v>2</v>
      </c>
      <c r="H62" s="11">
        <v>6</v>
      </c>
      <c r="I62" s="11">
        <v>4</v>
      </c>
      <c r="J62" s="11">
        <v>6</v>
      </c>
      <c r="K62" s="11">
        <v>6</v>
      </c>
      <c r="L62" s="11">
        <v>4</v>
      </c>
      <c r="M62" s="11" t="s">
        <v>23</v>
      </c>
      <c r="N62" s="11" t="s">
        <v>23</v>
      </c>
      <c r="O62" s="11" t="s">
        <v>23</v>
      </c>
      <c r="P62" s="11" t="s">
        <v>23</v>
      </c>
      <c r="Q62" s="12">
        <f t="shared" si="6"/>
        <v>40</v>
      </c>
      <c r="R62" s="11">
        <v>28</v>
      </c>
      <c r="S62" s="11">
        <v>531</v>
      </c>
      <c r="T62" s="11" t="e">
        <f>IF(S62=#REF!,0,1)</f>
        <v>#REF!</v>
      </c>
      <c r="U62" s="12">
        <f t="shared" si="7"/>
        <v>68</v>
      </c>
      <c r="V62" s="11">
        <f t="shared" si="8"/>
        <v>12</v>
      </c>
      <c r="W62" s="11">
        <f t="shared" si="9"/>
        <v>12</v>
      </c>
      <c r="X62" s="11">
        <f t="shared" si="10"/>
        <v>16</v>
      </c>
      <c r="Y62" s="11">
        <f t="shared" si="11"/>
        <v>0</v>
      </c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1">
        <v>28</v>
      </c>
      <c r="AT62" s="11"/>
      <c r="AU62" s="11"/>
      <c r="AV62" s="11"/>
      <c r="AW62" s="11"/>
      <c r="AX62" s="11">
        <v>68</v>
      </c>
    </row>
    <row r="63" spans="1:50" s="13" customFormat="1" ht="20.25" customHeight="1" x14ac:dyDescent="0.2">
      <c r="A63" s="11">
        <v>61</v>
      </c>
      <c r="B63" s="12">
        <v>26</v>
      </c>
      <c r="C63" s="11">
        <v>2</v>
      </c>
      <c r="D63" s="11">
        <v>4</v>
      </c>
      <c r="E63" s="11">
        <v>4</v>
      </c>
      <c r="F63" s="11">
        <v>7</v>
      </c>
      <c r="G63" s="11">
        <v>4</v>
      </c>
      <c r="H63" s="11">
        <v>7</v>
      </c>
      <c r="I63" s="11">
        <v>0</v>
      </c>
      <c r="J63" s="11">
        <v>5</v>
      </c>
      <c r="K63" s="11">
        <v>5</v>
      </c>
      <c r="L63" s="11">
        <v>4</v>
      </c>
      <c r="M63" s="11" t="s">
        <v>23</v>
      </c>
      <c r="N63" s="11" t="s">
        <v>23</v>
      </c>
      <c r="O63" s="11" t="s">
        <v>23</v>
      </c>
      <c r="P63" s="11" t="s">
        <v>23</v>
      </c>
      <c r="Q63" s="12">
        <f t="shared" si="6"/>
        <v>42</v>
      </c>
      <c r="R63" s="11">
        <v>26</v>
      </c>
      <c r="S63" s="11">
        <v>540</v>
      </c>
      <c r="T63" s="11" t="e">
        <f>IF(S63=#REF!,0,1)</f>
        <v>#REF!</v>
      </c>
      <c r="U63" s="12">
        <f t="shared" si="7"/>
        <v>68</v>
      </c>
      <c r="V63" s="11">
        <f t="shared" si="8"/>
        <v>17</v>
      </c>
      <c r="W63" s="11">
        <f t="shared" si="9"/>
        <v>11</v>
      </c>
      <c r="X63" s="11">
        <f t="shared" si="10"/>
        <v>14</v>
      </c>
      <c r="Y63" s="11">
        <f t="shared" si="11"/>
        <v>0</v>
      </c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1">
        <v>26</v>
      </c>
      <c r="AT63" s="11"/>
      <c r="AU63" s="11"/>
      <c r="AV63" s="11"/>
      <c r="AW63" s="11"/>
      <c r="AX63" s="11">
        <v>68</v>
      </c>
    </row>
    <row r="64" spans="1:50" s="13" customFormat="1" ht="20.25" customHeight="1" x14ac:dyDescent="0.2">
      <c r="A64" s="11">
        <v>62</v>
      </c>
      <c r="B64" s="12">
        <v>28</v>
      </c>
      <c r="C64" s="11">
        <v>2</v>
      </c>
      <c r="D64" s="11">
        <v>4</v>
      </c>
      <c r="E64" s="11">
        <v>5</v>
      </c>
      <c r="F64" s="11">
        <v>6</v>
      </c>
      <c r="G64" s="11" t="s">
        <v>23</v>
      </c>
      <c r="H64" s="11" t="s">
        <v>23</v>
      </c>
      <c r="I64" s="11" t="s">
        <v>23</v>
      </c>
      <c r="J64" s="11">
        <v>4</v>
      </c>
      <c r="K64" s="11">
        <v>3</v>
      </c>
      <c r="L64" s="11">
        <v>4</v>
      </c>
      <c r="M64" s="11">
        <v>6</v>
      </c>
      <c r="N64" s="11">
        <v>1</v>
      </c>
      <c r="O64" s="11">
        <v>3</v>
      </c>
      <c r="P64" s="11">
        <v>2</v>
      </c>
      <c r="Q64" s="12">
        <f t="shared" si="6"/>
        <v>40</v>
      </c>
      <c r="R64" s="11">
        <v>28</v>
      </c>
      <c r="S64" s="11">
        <v>557</v>
      </c>
      <c r="T64" s="11" t="e">
        <f>IF(S64=#REF!,0,1)</f>
        <v>#REF!</v>
      </c>
      <c r="U64" s="12">
        <f t="shared" si="7"/>
        <v>68</v>
      </c>
      <c r="V64" s="11">
        <f t="shared" si="8"/>
        <v>17</v>
      </c>
      <c r="W64" s="11">
        <f t="shared" si="9"/>
        <v>0</v>
      </c>
      <c r="X64" s="11">
        <f t="shared" si="10"/>
        <v>11</v>
      </c>
      <c r="Y64" s="11">
        <f t="shared" si="11"/>
        <v>12</v>
      </c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1">
        <v>28</v>
      </c>
      <c r="AT64" s="11"/>
      <c r="AU64" s="11"/>
      <c r="AV64" s="11"/>
      <c r="AW64" s="11"/>
      <c r="AX64" s="11">
        <v>68</v>
      </c>
    </row>
    <row r="65" spans="1:50" s="13" customFormat="1" ht="20.25" customHeight="1" x14ac:dyDescent="0.2">
      <c r="A65" s="11">
        <v>63</v>
      </c>
      <c r="B65" s="12">
        <v>24</v>
      </c>
      <c r="C65" s="11">
        <v>2</v>
      </c>
      <c r="D65" s="11">
        <v>4</v>
      </c>
      <c r="E65" s="11">
        <v>4</v>
      </c>
      <c r="F65" s="11">
        <v>6</v>
      </c>
      <c r="G65" s="11">
        <v>5</v>
      </c>
      <c r="H65" s="11">
        <v>6</v>
      </c>
      <c r="I65" s="11">
        <v>3</v>
      </c>
      <c r="J65" s="11">
        <v>7</v>
      </c>
      <c r="K65" s="11">
        <v>6</v>
      </c>
      <c r="L65" s="11">
        <v>2</v>
      </c>
      <c r="M65" s="11" t="s">
        <v>23</v>
      </c>
      <c r="N65" s="11" t="s">
        <v>23</v>
      </c>
      <c r="O65" s="11" t="s">
        <v>23</v>
      </c>
      <c r="P65" s="11" t="s">
        <v>23</v>
      </c>
      <c r="Q65" s="12">
        <f t="shared" si="6"/>
        <v>45</v>
      </c>
      <c r="R65" s="11">
        <v>24</v>
      </c>
      <c r="S65" s="11">
        <v>534</v>
      </c>
      <c r="T65" s="11" t="e">
        <f>IF(S65=#REF!,0,1)</f>
        <v>#REF!</v>
      </c>
      <c r="U65" s="12">
        <f t="shared" si="7"/>
        <v>69</v>
      </c>
      <c r="V65" s="11">
        <f t="shared" si="8"/>
        <v>16</v>
      </c>
      <c r="W65" s="11">
        <f t="shared" si="9"/>
        <v>14</v>
      </c>
      <c r="X65" s="11">
        <f t="shared" si="10"/>
        <v>15</v>
      </c>
      <c r="Y65" s="11">
        <f t="shared" si="11"/>
        <v>0</v>
      </c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1">
        <v>24</v>
      </c>
      <c r="AT65" s="11"/>
      <c r="AU65" s="11"/>
      <c r="AV65" s="11"/>
      <c r="AW65" s="11"/>
      <c r="AX65" s="11">
        <v>69</v>
      </c>
    </row>
    <row r="66" spans="1:50" s="13" customFormat="1" ht="20.25" customHeight="1" x14ac:dyDescent="0.2">
      <c r="A66" s="11">
        <v>64</v>
      </c>
      <c r="B66" s="12">
        <v>30</v>
      </c>
      <c r="C66" s="11">
        <v>0</v>
      </c>
      <c r="D66" s="11">
        <v>4</v>
      </c>
      <c r="E66" s="11">
        <v>5</v>
      </c>
      <c r="F66" s="11">
        <v>7</v>
      </c>
      <c r="G66" s="11">
        <v>3</v>
      </c>
      <c r="H66" s="11">
        <v>7</v>
      </c>
      <c r="I66" s="11">
        <v>0</v>
      </c>
      <c r="J66" s="11" t="s">
        <v>23</v>
      </c>
      <c r="K66" s="11" t="s">
        <v>23</v>
      </c>
      <c r="L66" s="11" t="s">
        <v>23</v>
      </c>
      <c r="M66" s="11">
        <v>7</v>
      </c>
      <c r="N66" s="11">
        <v>1</v>
      </c>
      <c r="O66" s="11">
        <v>4</v>
      </c>
      <c r="P66" s="11">
        <v>2</v>
      </c>
      <c r="Q66" s="12">
        <f t="shared" si="6"/>
        <v>40</v>
      </c>
      <c r="R66" s="11">
        <v>30</v>
      </c>
      <c r="S66" s="11">
        <v>539</v>
      </c>
      <c r="T66" s="11" t="e">
        <f>IF(S66=#REF!,0,1)</f>
        <v>#REF!</v>
      </c>
      <c r="U66" s="12">
        <f t="shared" si="7"/>
        <v>70</v>
      </c>
      <c r="V66" s="11">
        <f t="shared" si="8"/>
        <v>16</v>
      </c>
      <c r="W66" s="11">
        <f t="shared" si="9"/>
        <v>10</v>
      </c>
      <c r="X66" s="11">
        <f t="shared" si="10"/>
        <v>0</v>
      </c>
      <c r="Y66" s="11">
        <f t="shared" si="11"/>
        <v>14</v>
      </c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1">
        <v>30</v>
      </c>
      <c r="AT66" s="11"/>
      <c r="AU66" s="11"/>
      <c r="AV66" s="11"/>
      <c r="AW66" s="11"/>
      <c r="AX66" s="11">
        <v>70</v>
      </c>
    </row>
    <row r="67" spans="1:50" s="13" customFormat="1" ht="20.25" customHeight="1" x14ac:dyDescent="0.2">
      <c r="A67" s="11">
        <v>65</v>
      </c>
      <c r="B67" s="12">
        <v>10</v>
      </c>
      <c r="C67" s="11">
        <v>0</v>
      </c>
      <c r="D67" s="11">
        <v>0</v>
      </c>
      <c r="E67" s="11">
        <v>0</v>
      </c>
      <c r="F67" s="11">
        <v>0</v>
      </c>
      <c r="G67" s="11">
        <v>2</v>
      </c>
      <c r="H67" s="11">
        <v>1</v>
      </c>
      <c r="I67" s="11">
        <v>0</v>
      </c>
      <c r="J67" s="11">
        <v>5</v>
      </c>
      <c r="K67" s="11">
        <v>0</v>
      </c>
      <c r="L67" s="11">
        <v>4</v>
      </c>
      <c r="M67" s="11" t="s">
        <v>23</v>
      </c>
      <c r="N67" s="11" t="s">
        <v>23</v>
      </c>
      <c r="O67" s="11" t="s">
        <v>23</v>
      </c>
      <c r="P67" s="11" t="s">
        <v>23</v>
      </c>
      <c r="Q67" s="12">
        <f t="shared" ref="Q67:Q98" si="12">SUM(C67:P67)</f>
        <v>12</v>
      </c>
      <c r="R67" s="11">
        <v>10</v>
      </c>
      <c r="S67" s="11">
        <v>1</v>
      </c>
      <c r="T67" s="11" t="e">
        <f>IF(S67=#REF!,0,1)</f>
        <v>#REF!</v>
      </c>
      <c r="U67" s="12">
        <f t="shared" ref="U67:U98" si="13">ROUND(SUM(B67:P67),0)</f>
        <v>22</v>
      </c>
      <c r="V67" s="11">
        <f t="shared" ref="V67:V98" si="14">SUM(C67:F67)</f>
        <v>0</v>
      </c>
      <c r="W67" s="11">
        <f t="shared" ref="W67:W98" si="15">SUM(G67:I67)</f>
        <v>3</v>
      </c>
      <c r="X67" s="11">
        <f t="shared" ref="X67:X98" si="16">SUM(J67:L67)</f>
        <v>9</v>
      </c>
      <c r="Y67" s="11">
        <f t="shared" ref="Y67:Y98" si="17">SUM(M67:P67)</f>
        <v>0</v>
      </c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1">
        <v>12</v>
      </c>
      <c r="AT67" s="11"/>
      <c r="AU67" s="11"/>
      <c r="AV67" s="11"/>
      <c r="AW67" s="11"/>
      <c r="AX67" s="11">
        <v>24</v>
      </c>
    </row>
    <row r="68" spans="1:50" s="13" customFormat="1" ht="20.25" customHeight="1" x14ac:dyDescent="0.2">
      <c r="A68" s="11">
        <v>66</v>
      </c>
      <c r="B68" s="12">
        <v>16</v>
      </c>
      <c r="C68" s="11">
        <v>2</v>
      </c>
      <c r="D68" s="11">
        <v>0</v>
      </c>
      <c r="E68" s="11">
        <v>0</v>
      </c>
      <c r="F68" s="11">
        <v>0</v>
      </c>
      <c r="G68" s="11">
        <v>4</v>
      </c>
      <c r="H68" s="11">
        <v>3</v>
      </c>
      <c r="I68" s="11">
        <v>0</v>
      </c>
      <c r="J68" s="11" t="s">
        <v>23</v>
      </c>
      <c r="K68" s="11" t="s">
        <v>23</v>
      </c>
      <c r="L68" s="11" t="s">
        <v>23</v>
      </c>
      <c r="M68" s="11">
        <v>3</v>
      </c>
      <c r="N68" s="11">
        <v>2</v>
      </c>
      <c r="O68" s="11">
        <v>2</v>
      </c>
      <c r="P68" s="11">
        <v>2</v>
      </c>
      <c r="Q68" s="12">
        <f t="shared" si="12"/>
        <v>18</v>
      </c>
      <c r="R68" s="11">
        <v>16</v>
      </c>
      <c r="S68" s="11">
        <v>573</v>
      </c>
      <c r="T68" s="11" t="e">
        <f>IF(S68=#REF!,0,1)</f>
        <v>#REF!</v>
      </c>
      <c r="U68" s="12">
        <f t="shared" si="13"/>
        <v>34</v>
      </c>
      <c r="V68" s="11">
        <f t="shared" si="14"/>
        <v>2</v>
      </c>
      <c r="W68" s="11">
        <f t="shared" si="15"/>
        <v>7</v>
      </c>
      <c r="X68" s="11">
        <f t="shared" si="16"/>
        <v>0</v>
      </c>
      <c r="Y68" s="11">
        <f t="shared" si="17"/>
        <v>9</v>
      </c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1">
        <v>18</v>
      </c>
      <c r="AT68" s="11"/>
      <c r="AU68" s="11"/>
      <c r="AV68" s="11"/>
      <c r="AW68" s="11"/>
      <c r="AX68" s="11">
        <v>36</v>
      </c>
    </row>
    <row r="69" spans="1:50" s="13" customFormat="1" ht="20.25" customHeight="1" x14ac:dyDescent="0.2">
      <c r="A69" s="11">
        <v>67</v>
      </c>
      <c r="B69" s="12">
        <v>12</v>
      </c>
      <c r="C69" s="11">
        <v>2</v>
      </c>
      <c r="D69" s="11">
        <v>4</v>
      </c>
      <c r="E69" s="11">
        <v>0</v>
      </c>
      <c r="F69" s="11">
        <v>0</v>
      </c>
      <c r="G69" s="11">
        <v>6</v>
      </c>
      <c r="H69" s="11">
        <v>3</v>
      </c>
      <c r="I69" s="11">
        <v>4</v>
      </c>
      <c r="J69" s="11" t="s">
        <v>23</v>
      </c>
      <c r="K69" s="11" t="s">
        <v>23</v>
      </c>
      <c r="L69" s="11" t="s">
        <v>23</v>
      </c>
      <c r="M69" s="11">
        <v>5</v>
      </c>
      <c r="N69" s="11">
        <v>0</v>
      </c>
      <c r="O69" s="11">
        <v>0</v>
      </c>
      <c r="P69" s="11">
        <v>0</v>
      </c>
      <c r="Q69" s="12">
        <f t="shared" si="12"/>
        <v>24</v>
      </c>
      <c r="R69" s="11">
        <v>12</v>
      </c>
      <c r="S69" s="11">
        <v>566</v>
      </c>
      <c r="T69" s="11" t="e">
        <f>IF(S69=#REF!,0,1)</f>
        <v>#REF!</v>
      </c>
      <c r="U69" s="12">
        <f t="shared" si="13"/>
        <v>36</v>
      </c>
      <c r="V69" s="11">
        <f t="shared" si="14"/>
        <v>6</v>
      </c>
      <c r="W69" s="11">
        <f t="shared" si="15"/>
        <v>13</v>
      </c>
      <c r="X69" s="11">
        <f t="shared" si="16"/>
        <v>0</v>
      </c>
      <c r="Y69" s="11">
        <f t="shared" si="17"/>
        <v>5</v>
      </c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1">
        <v>14</v>
      </c>
      <c r="AT69" s="11"/>
      <c r="AU69" s="11"/>
      <c r="AV69" s="11"/>
      <c r="AW69" s="11"/>
      <c r="AX69" s="11">
        <v>38</v>
      </c>
    </row>
    <row r="70" spans="1:50" s="13" customFormat="1" ht="20.25" customHeight="1" x14ac:dyDescent="0.2">
      <c r="A70" s="11">
        <v>68</v>
      </c>
      <c r="B70" s="12">
        <v>18</v>
      </c>
      <c r="C70" s="11">
        <v>2</v>
      </c>
      <c r="D70" s="11">
        <v>4</v>
      </c>
      <c r="E70" s="11">
        <v>3</v>
      </c>
      <c r="F70" s="11">
        <v>0</v>
      </c>
      <c r="G70" s="11">
        <v>1</v>
      </c>
      <c r="H70" s="11">
        <v>0</v>
      </c>
      <c r="I70" s="11">
        <v>0</v>
      </c>
      <c r="J70" s="11">
        <v>5</v>
      </c>
      <c r="K70" s="11">
        <v>0</v>
      </c>
      <c r="L70" s="11">
        <v>4</v>
      </c>
      <c r="M70" s="11" t="s">
        <v>23</v>
      </c>
      <c r="N70" s="11" t="s">
        <v>23</v>
      </c>
      <c r="O70" s="11" t="s">
        <v>23</v>
      </c>
      <c r="P70" s="11" t="s">
        <v>23</v>
      </c>
      <c r="Q70" s="12">
        <f t="shared" si="12"/>
        <v>19</v>
      </c>
      <c r="R70" s="11">
        <v>18</v>
      </c>
      <c r="S70" s="11">
        <v>554</v>
      </c>
      <c r="T70" s="11" t="e">
        <f>IF(S70=#REF!,0,1)</f>
        <v>#REF!</v>
      </c>
      <c r="U70" s="12">
        <f t="shared" si="13"/>
        <v>37</v>
      </c>
      <c r="V70" s="11">
        <f t="shared" si="14"/>
        <v>9</v>
      </c>
      <c r="W70" s="11">
        <f t="shared" si="15"/>
        <v>1</v>
      </c>
      <c r="X70" s="11">
        <f t="shared" si="16"/>
        <v>9</v>
      </c>
      <c r="Y70" s="11">
        <f t="shared" si="17"/>
        <v>0</v>
      </c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1">
        <v>20</v>
      </c>
      <c r="AT70" s="11"/>
      <c r="AU70" s="11"/>
      <c r="AV70" s="11"/>
      <c r="AW70" s="11"/>
      <c r="AX70" s="11">
        <v>39</v>
      </c>
    </row>
    <row r="71" spans="1:50" s="13" customFormat="1" ht="20.25" customHeight="1" x14ac:dyDescent="0.2">
      <c r="A71" s="11">
        <v>69</v>
      </c>
      <c r="B71" s="12">
        <v>16</v>
      </c>
      <c r="C71" s="11">
        <v>1</v>
      </c>
      <c r="D71" s="11">
        <v>4</v>
      </c>
      <c r="E71" s="11">
        <v>3</v>
      </c>
      <c r="F71" s="11">
        <v>4</v>
      </c>
      <c r="G71" s="11">
        <v>1</v>
      </c>
      <c r="H71" s="11">
        <v>3</v>
      </c>
      <c r="I71" s="11">
        <v>0</v>
      </c>
      <c r="J71" s="11" t="s">
        <v>23</v>
      </c>
      <c r="K71" s="11" t="s">
        <v>23</v>
      </c>
      <c r="L71" s="11" t="s">
        <v>23</v>
      </c>
      <c r="M71" s="11">
        <v>2</v>
      </c>
      <c r="N71" s="11">
        <v>2</v>
      </c>
      <c r="O71" s="11">
        <v>2</v>
      </c>
      <c r="P71" s="11">
        <v>0</v>
      </c>
      <c r="Q71" s="12">
        <f t="shared" si="12"/>
        <v>22</v>
      </c>
      <c r="R71" s="11">
        <v>16</v>
      </c>
      <c r="S71" s="11">
        <v>23</v>
      </c>
      <c r="T71" s="11" t="e">
        <f>IF(S71=#REF!,0,1)</f>
        <v>#REF!</v>
      </c>
      <c r="U71" s="12">
        <f t="shared" si="13"/>
        <v>38</v>
      </c>
      <c r="V71" s="11">
        <f t="shared" si="14"/>
        <v>12</v>
      </c>
      <c r="W71" s="11">
        <f t="shared" si="15"/>
        <v>4</v>
      </c>
      <c r="X71" s="11">
        <f t="shared" si="16"/>
        <v>0</v>
      </c>
      <c r="Y71" s="11">
        <f t="shared" si="17"/>
        <v>6</v>
      </c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1">
        <v>18</v>
      </c>
      <c r="AT71" s="11"/>
      <c r="AU71" s="11"/>
      <c r="AV71" s="11"/>
      <c r="AW71" s="11"/>
      <c r="AX71" s="11">
        <v>40</v>
      </c>
    </row>
    <row r="72" spans="1:50" s="13" customFormat="1" ht="20.25" customHeight="1" x14ac:dyDescent="0.2">
      <c r="A72" s="11">
        <v>70</v>
      </c>
      <c r="B72" s="12">
        <v>18</v>
      </c>
      <c r="C72" s="11">
        <v>2</v>
      </c>
      <c r="D72" s="11">
        <v>0</v>
      </c>
      <c r="E72" s="11">
        <v>0</v>
      </c>
      <c r="F72" s="11">
        <v>0</v>
      </c>
      <c r="G72" s="11">
        <v>2</v>
      </c>
      <c r="H72" s="11">
        <v>3</v>
      </c>
      <c r="I72" s="11">
        <v>3</v>
      </c>
      <c r="J72" s="11">
        <v>3</v>
      </c>
      <c r="K72" s="11">
        <v>4</v>
      </c>
      <c r="L72" s="11">
        <v>4</v>
      </c>
      <c r="M72" s="11" t="s">
        <v>23</v>
      </c>
      <c r="N72" s="11" t="s">
        <v>23</v>
      </c>
      <c r="O72" s="11" t="s">
        <v>23</v>
      </c>
      <c r="P72" s="11" t="s">
        <v>23</v>
      </c>
      <c r="Q72" s="12">
        <f t="shared" si="12"/>
        <v>21</v>
      </c>
      <c r="R72" s="11">
        <v>18</v>
      </c>
      <c r="S72" s="11">
        <v>509</v>
      </c>
      <c r="T72" s="11" t="e">
        <f>IF(S72=#REF!,0,1)</f>
        <v>#REF!</v>
      </c>
      <c r="U72" s="12">
        <f t="shared" si="13"/>
        <v>39</v>
      </c>
      <c r="V72" s="11">
        <f t="shared" si="14"/>
        <v>2</v>
      </c>
      <c r="W72" s="11">
        <f t="shared" si="15"/>
        <v>8</v>
      </c>
      <c r="X72" s="11">
        <f t="shared" si="16"/>
        <v>11</v>
      </c>
      <c r="Y72" s="11">
        <f t="shared" si="17"/>
        <v>0</v>
      </c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1">
        <v>20</v>
      </c>
      <c r="AT72" s="11"/>
      <c r="AU72" s="11"/>
      <c r="AV72" s="11"/>
      <c r="AW72" s="11"/>
      <c r="AX72" s="11">
        <v>41</v>
      </c>
    </row>
    <row r="73" spans="1:50" s="13" customFormat="1" ht="20.25" customHeight="1" x14ac:dyDescent="0.2">
      <c r="A73" s="11">
        <v>71</v>
      </c>
      <c r="B73" s="12">
        <v>14</v>
      </c>
      <c r="C73" s="11">
        <v>1</v>
      </c>
      <c r="D73" s="11">
        <v>4</v>
      </c>
      <c r="E73" s="11">
        <v>3</v>
      </c>
      <c r="F73" s="11">
        <v>0</v>
      </c>
      <c r="G73" s="11">
        <v>3</v>
      </c>
      <c r="H73" s="11">
        <v>7</v>
      </c>
      <c r="I73" s="11">
        <v>0</v>
      </c>
      <c r="J73" s="11">
        <v>4</v>
      </c>
      <c r="K73" s="11">
        <v>0</v>
      </c>
      <c r="L73" s="11">
        <v>4</v>
      </c>
      <c r="M73" s="11" t="s">
        <v>23</v>
      </c>
      <c r="N73" s="11" t="s">
        <v>23</v>
      </c>
      <c r="O73" s="11" t="s">
        <v>23</v>
      </c>
      <c r="P73" s="11" t="s">
        <v>23</v>
      </c>
      <c r="Q73" s="12">
        <f t="shared" si="12"/>
        <v>26</v>
      </c>
      <c r="R73" s="11">
        <v>14</v>
      </c>
      <c r="S73" s="11">
        <v>500</v>
      </c>
      <c r="T73" s="11" t="e">
        <f>IF(S73=#REF!,0,1)</f>
        <v>#REF!</v>
      </c>
      <c r="U73" s="12">
        <f t="shared" si="13"/>
        <v>40</v>
      </c>
      <c r="V73" s="11">
        <f t="shared" si="14"/>
        <v>8</v>
      </c>
      <c r="W73" s="11">
        <f t="shared" si="15"/>
        <v>10</v>
      </c>
      <c r="X73" s="11">
        <f t="shared" si="16"/>
        <v>8</v>
      </c>
      <c r="Y73" s="11">
        <f t="shared" si="17"/>
        <v>0</v>
      </c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1">
        <v>16</v>
      </c>
      <c r="AT73" s="11"/>
      <c r="AU73" s="11"/>
      <c r="AV73" s="11"/>
      <c r="AW73" s="11"/>
      <c r="AX73" s="11">
        <v>42</v>
      </c>
    </row>
    <row r="74" spans="1:50" s="13" customFormat="1" ht="20.25" customHeight="1" x14ac:dyDescent="0.2">
      <c r="A74" s="11">
        <v>72</v>
      </c>
      <c r="B74" s="12">
        <v>12</v>
      </c>
      <c r="C74" s="11">
        <v>2</v>
      </c>
      <c r="D74" s="11">
        <v>2</v>
      </c>
      <c r="E74" s="11">
        <v>4</v>
      </c>
      <c r="F74" s="11">
        <v>4</v>
      </c>
      <c r="G74" s="11">
        <v>1</v>
      </c>
      <c r="H74" s="11">
        <v>4</v>
      </c>
      <c r="I74" s="11">
        <v>0</v>
      </c>
      <c r="J74" s="11">
        <v>4</v>
      </c>
      <c r="K74" s="11">
        <v>4</v>
      </c>
      <c r="L74" s="11">
        <v>4</v>
      </c>
      <c r="M74" s="11" t="s">
        <v>23</v>
      </c>
      <c r="N74" s="11" t="s">
        <v>23</v>
      </c>
      <c r="O74" s="11" t="s">
        <v>23</v>
      </c>
      <c r="P74" s="11" t="s">
        <v>23</v>
      </c>
      <c r="Q74" s="12">
        <f t="shared" si="12"/>
        <v>29</v>
      </c>
      <c r="R74" s="11">
        <v>12</v>
      </c>
      <c r="S74" s="11">
        <v>553</v>
      </c>
      <c r="T74" s="11" t="e">
        <f>IF(S74=#REF!,0,1)</f>
        <v>#REF!</v>
      </c>
      <c r="U74" s="12">
        <f t="shared" si="13"/>
        <v>41</v>
      </c>
      <c r="V74" s="11">
        <f t="shared" si="14"/>
        <v>12</v>
      </c>
      <c r="W74" s="11">
        <f t="shared" si="15"/>
        <v>5</v>
      </c>
      <c r="X74" s="11">
        <f t="shared" si="16"/>
        <v>12</v>
      </c>
      <c r="Y74" s="11">
        <f t="shared" si="17"/>
        <v>0</v>
      </c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1">
        <v>14</v>
      </c>
      <c r="AT74" s="11"/>
      <c r="AU74" s="11"/>
      <c r="AV74" s="11"/>
      <c r="AW74" s="11"/>
      <c r="AX74" s="11">
        <v>43</v>
      </c>
    </row>
    <row r="75" spans="1:50" s="13" customFormat="1" ht="20.25" customHeight="1" x14ac:dyDescent="0.2">
      <c r="A75" s="11">
        <v>73</v>
      </c>
      <c r="B75" s="12">
        <v>20</v>
      </c>
      <c r="C75" s="11">
        <v>2</v>
      </c>
      <c r="D75" s="11">
        <v>0</v>
      </c>
      <c r="E75" s="11">
        <v>5</v>
      </c>
      <c r="F75" s="11">
        <v>3</v>
      </c>
      <c r="G75" s="11">
        <v>3</v>
      </c>
      <c r="H75" s="11">
        <v>2</v>
      </c>
      <c r="I75" s="11">
        <v>2</v>
      </c>
      <c r="J75" s="11" t="s">
        <v>23</v>
      </c>
      <c r="K75" s="11" t="s">
        <v>23</v>
      </c>
      <c r="L75" s="11" t="s">
        <v>23</v>
      </c>
      <c r="M75" s="11">
        <v>2</v>
      </c>
      <c r="N75" s="11">
        <v>1</v>
      </c>
      <c r="O75" s="11">
        <v>0</v>
      </c>
      <c r="P75" s="11">
        <v>2</v>
      </c>
      <c r="Q75" s="12">
        <f t="shared" si="12"/>
        <v>22</v>
      </c>
      <c r="R75" s="11">
        <v>20</v>
      </c>
      <c r="S75" s="11">
        <v>22</v>
      </c>
      <c r="T75" s="11" t="e">
        <f>IF(S75=#REF!,0,1)</f>
        <v>#REF!</v>
      </c>
      <c r="U75" s="12">
        <f t="shared" si="13"/>
        <v>42</v>
      </c>
      <c r="V75" s="11">
        <f t="shared" si="14"/>
        <v>10</v>
      </c>
      <c r="W75" s="11">
        <f t="shared" si="15"/>
        <v>7</v>
      </c>
      <c r="X75" s="11">
        <f t="shared" si="16"/>
        <v>0</v>
      </c>
      <c r="Y75" s="11">
        <f t="shared" si="17"/>
        <v>5</v>
      </c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1">
        <v>22</v>
      </c>
      <c r="AT75" s="11"/>
      <c r="AU75" s="11"/>
      <c r="AV75" s="11"/>
      <c r="AW75" s="11"/>
      <c r="AX75" s="11">
        <v>44</v>
      </c>
    </row>
    <row r="76" spans="1:50" s="13" customFormat="1" ht="20.25" customHeight="1" x14ac:dyDescent="0.2">
      <c r="A76" s="11">
        <v>74</v>
      </c>
      <c r="B76" s="12">
        <v>12</v>
      </c>
      <c r="C76" s="11">
        <v>2</v>
      </c>
      <c r="D76" s="11">
        <v>4</v>
      </c>
      <c r="E76" s="11">
        <v>0</v>
      </c>
      <c r="F76" s="11">
        <v>5</v>
      </c>
      <c r="G76" s="11" t="s">
        <v>23</v>
      </c>
      <c r="H76" s="11" t="s">
        <v>23</v>
      </c>
      <c r="I76" s="11" t="s">
        <v>23</v>
      </c>
      <c r="J76" s="11">
        <v>5</v>
      </c>
      <c r="K76" s="11">
        <v>5</v>
      </c>
      <c r="L76" s="11">
        <v>4</v>
      </c>
      <c r="M76" s="11">
        <v>3</v>
      </c>
      <c r="N76" s="11">
        <v>0</v>
      </c>
      <c r="O76" s="11">
        <v>2</v>
      </c>
      <c r="P76" s="11">
        <v>2</v>
      </c>
      <c r="Q76" s="12">
        <f t="shared" si="12"/>
        <v>32</v>
      </c>
      <c r="R76" s="11">
        <v>12</v>
      </c>
      <c r="S76" s="11">
        <v>511</v>
      </c>
      <c r="T76" s="11" t="e">
        <f>IF(S76=#REF!,0,1)</f>
        <v>#REF!</v>
      </c>
      <c r="U76" s="12">
        <f t="shared" si="13"/>
        <v>44</v>
      </c>
      <c r="V76" s="11">
        <f t="shared" si="14"/>
        <v>11</v>
      </c>
      <c r="W76" s="11">
        <f t="shared" si="15"/>
        <v>0</v>
      </c>
      <c r="X76" s="11">
        <f t="shared" si="16"/>
        <v>14</v>
      </c>
      <c r="Y76" s="11">
        <f t="shared" si="17"/>
        <v>7</v>
      </c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1">
        <v>14</v>
      </c>
      <c r="AT76" s="11"/>
      <c r="AU76" s="11"/>
      <c r="AV76" s="11"/>
      <c r="AW76" s="11"/>
      <c r="AX76" s="11">
        <v>46</v>
      </c>
    </row>
    <row r="77" spans="1:50" s="13" customFormat="1" ht="20.25" customHeight="1" x14ac:dyDescent="0.2">
      <c r="A77" s="11">
        <v>75</v>
      </c>
      <c r="B77" s="12">
        <v>28</v>
      </c>
      <c r="C77" s="11">
        <v>0</v>
      </c>
      <c r="D77" s="11">
        <v>2</v>
      </c>
      <c r="E77" s="11">
        <v>1</v>
      </c>
      <c r="F77" s="11">
        <v>3</v>
      </c>
      <c r="G77" s="11">
        <v>2</v>
      </c>
      <c r="H77" s="11">
        <v>0</v>
      </c>
      <c r="I77" s="11">
        <v>1</v>
      </c>
      <c r="J77" s="11" t="s">
        <v>23</v>
      </c>
      <c r="K77" s="11" t="s">
        <v>23</v>
      </c>
      <c r="L77" s="11" t="s">
        <v>23</v>
      </c>
      <c r="M77" s="11">
        <v>5</v>
      </c>
      <c r="N77" s="11">
        <v>0</v>
      </c>
      <c r="O77" s="11">
        <v>0</v>
      </c>
      <c r="P77" s="11">
        <v>2</v>
      </c>
      <c r="Q77" s="12">
        <f t="shared" si="12"/>
        <v>16</v>
      </c>
      <c r="R77" s="11">
        <v>28</v>
      </c>
      <c r="S77" s="11">
        <v>519</v>
      </c>
      <c r="T77" s="11" t="e">
        <f>IF(S77=#REF!,0,1)</f>
        <v>#REF!</v>
      </c>
      <c r="U77" s="12">
        <f t="shared" si="13"/>
        <v>44</v>
      </c>
      <c r="V77" s="11">
        <f t="shared" si="14"/>
        <v>6</v>
      </c>
      <c r="W77" s="11">
        <f t="shared" si="15"/>
        <v>3</v>
      </c>
      <c r="X77" s="11">
        <f t="shared" si="16"/>
        <v>0</v>
      </c>
      <c r="Y77" s="11">
        <f t="shared" si="17"/>
        <v>7</v>
      </c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1">
        <v>30</v>
      </c>
      <c r="AT77" s="11"/>
      <c r="AU77" s="11"/>
      <c r="AV77" s="11"/>
      <c r="AW77" s="11"/>
      <c r="AX77" s="11">
        <v>46</v>
      </c>
    </row>
    <row r="78" spans="1:50" s="13" customFormat="1" ht="20.25" customHeight="1" x14ac:dyDescent="0.2">
      <c r="A78" s="11">
        <v>76</v>
      </c>
      <c r="B78" s="12">
        <v>16</v>
      </c>
      <c r="C78" s="11">
        <v>0</v>
      </c>
      <c r="D78" s="11">
        <v>4</v>
      </c>
      <c r="E78" s="11">
        <v>4</v>
      </c>
      <c r="F78" s="11">
        <v>0</v>
      </c>
      <c r="G78" s="11">
        <v>4</v>
      </c>
      <c r="H78" s="11">
        <v>7</v>
      </c>
      <c r="I78" s="11">
        <v>0</v>
      </c>
      <c r="J78" s="11" t="s">
        <v>23</v>
      </c>
      <c r="K78" s="11" t="s">
        <v>23</v>
      </c>
      <c r="L78" s="11" t="s">
        <v>23</v>
      </c>
      <c r="M78" s="11">
        <v>4</v>
      </c>
      <c r="N78" s="11">
        <v>2</v>
      </c>
      <c r="O78" s="11">
        <v>4</v>
      </c>
      <c r="P78" s="11">
        <v>0</v>
      </c>
      <c r="Q78" s="12">
        <f t="shared" si="12"/>
        <v>29</v>
      </c>
      <c r="R78" s="11">
        <v>16</v>
      </c>
      <c r="S78" s="11">
        <v>550</v>
      </c>
      <c r="T78" s="11" t="e">
        <f>IF(S78=#REF!,0,1)</f>
        <v>#REF!</v>
      </c>
      <c r="U78" s="12">
        <f t="shared" si="13"/>
        <v>45</v>
      </c>
      <c r="V78" s="11">
        <f t="shared" si="14"/>
        <v>8</v>
      </c>
      <c r="W78" s="11">
        <f t="shared" si="15"/>
        <v>11</v>
      </c>
      <c r="X78" s="11">
        <f t="shared" si="16"/>
        <v>0</v>
      </c>
      <c r="Y78" s="11">
        <f t="shared" si="17"/>
        <v>10</v>
      </c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1">
        <v>18</v>
      </c>
      <c r="AT78" s="11"/>
      <c r="AU78" s="11"/>
      <c r="AV78" s="11"/>
      <c r="AW78" s="11"/>
      <c r="AX78" s="11">
        <v>47</v>
      </c>
    </row>
    <row r="79" spans="1:50" s="13" customFormat="1" ht="20.25" customHeight="1" x14ac:dyDescent="0.2">
      <c r="A79" s="11">
        <v>77</v>
      </c>
      <c r="B79" s="12">
        <v>24</v>
      </c>
      <c r="C79" s="11">
        <v>2</v>
      </c>
      <c r="D79" s="11">
        <v>0</v>
      </c>
      <c r="E79" s="11">
        <v>4</v>
      </c>
      <c r="F79" s="11">
        <v>0</v>
      </c>
      <c r="G79" s="11">
        <v>2</v>
      </c>
      <c r="H79" s="11">
        <v>0</v>
      </c>
      <c r="I79" s="11">
        <v>0</v>
      </c>
      <c r="J79" s="11" t="s">
        <v>23</v>
      </c>
      <c r="K79" s="11" t="s">
        <v>23</v>
      </c>
      <c r="L79" s="11" t="s">
        <v>23</v>
      </c>
      <c r="M79" s="11">
        <v>4</v>
      </c>
      <c r="N79" s="11">
        <v>2</v>
      </c>
      <c r="O79" s="11">
        <v>4</v>
      </c>
      <c r="P79" s="11">
        <v>2</v>
      </c>
      <c r="Q79" s="12">
        <f t="shared" si="12"/>
        <v>20</v>
      </c>
      <c r="R79" s="11">
        <v>24</v>
      </c>
      <c r="S79" s="11">
        <v>34</v>
      </c>
      <c r="T79" s="11" t="e">
        <f>IF(S79=#REF!,0,1)</f>
        <v>#REF!</v>
      </c>
      <c r="U79" s="12">
        <f t="shared" si="13"/>
        <v>44</v>
      </c>
      <c r="V79" s="11">
        <f t="shared" si="14"/>
        <v>6</v>
      </c>
      <c r="W79" s="11">
        <f t="shared" si="15"/>
        <v>2</v>
      </c>
      <c r="X79" s="11">
        <f t="shared" si="16"/>
        <v>0</v>
      </c>
      <c r="Y79" s="11">
        <f t="shared" si="17"/>
        <v>12</v>
      </c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1">
        <v>28</v>
      </c>
      <c r="AT79" s="11"/>
      <c r="AU79" s="11"/>
      <c r="AV79" s="11"/>
      <c r="AW79" s="11"/>
      <c r="AX79" s="11">
        <v>48</v>
      </c>
    </row>
    <row r="80" spans="1:50" s="13" customFormat="1" ht="20.25" customHeight="1" x14ac:dyDescent="0.2">
      <c r="A80" s="11">
        <v>78</v>
      </c>
      <c r="B80" s="12">
        <v>20</v>
      </c>
      <c r="C80" s="11">
        <v>0</v>
      </c>
      <c r="D80" s="11">
        <v>4</v>
      </c>
      <c r="E80" s="11">
        <v>4</v>
      </c>
      <c r="F80" s="11">
        <v>5</v>
      </c>
      <c r="G80" s="11">
        <v>1</v>
      </c>
      <c r="H80" s="11">
        <v>4</v>
      </c>
      <c r="I80" s="11">
        <v>0</v>
      </c>
      <c r="J80" s="11">
        <v>2</v>
      </c>
      <c r="K80" s="11">
        <v>2</v>
      </c>
      <c r="L80" s="11">
        <v>4</v>
      </c>
      <c r="M80" s="11" t="s">
        <v>23</v>
      </c>
      <c r="N80" s="11" t="s">
        <v>23</v>
      </c>
      <c r="O80" s="11" t="s">
        <v>23</v>
      </c>
      <c r="P80" s="11" t="s">
        <v>23</v>
      </c>
      <c r="Q80" s="12">
        <f t="shared" si="12"/>
        <v>26</v>
      </c>
      <c r="R80" s="11">
        <v>20</v>
      </c>
      <c r="S80" s="11">
        <v>516</v>
      </c>
      <c r="T80" s="11" t="e">
        <f>IF(S80=#REF!,0,1)</f>
        <v>#REF!</v>
      </c>
      <c r="U80" s="12">
        <f t="shared" si="13"/>
        <v>46</v>
      </c>
      <c r="V80" s="11">
        <f t="shared" si="14"/>
        <v>13</v>
      </c>
      <c r="W80" s="11">
        <f t="shared" si="15"/>
        <v>5</v>
      </c>
      <c r="X80" s="11">
        <f t="shared" si="16"/>
        <v>8</v>
      </c>
      <c r="Y80" s="11">
        <f t="shared" si="17"/>
        <v>0</v>
      </c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1">
        <v>22</v>
      </c>
      <c r="AT80" s="11"/>
      <c r="AU80" s="11"/>
      <c r="AV80" s="11"/>
      <c r="AW80" s="11"/>
      <c r="AX80" s="11">
        <v>48</v>
      </c>
    </row>
    <row r="81" spans="1:50" s="13" customFormat="1" ht="20.25" customHeight="1" x14ac:dyDescent="0.2">
      <c r="A81" s="11">
        <v>79</v>
      </c>
      <c r="B81" s="12">
        <v>12</v>
      </c>
      <c r="C81" s="11">
        <v>0</v>
      </c>
      <c r="D81" s="11">
        <v>4</v>
      </c>
      <c r="E81" s="11">
        <v>4</v>
      </c>
      <c r="F81" s="11">
        <v>7</v>
      </c>
      <c r="G81" s="11">
        <v>2</v>
      </c>
      <c r="H81" s="11">
        <v>3</v>
      </c>
      <c r="I81" s="11">
        <v>3</v>
      </c>
      <c r="J81" s="11">
        <v>6</v>
      </c>
      <c r="K81" s="11">
        <v>3</v>
      </c>
      <c r="L81" s="11">
        <v>3</v>
      </c>
      <c r="M81" s="11" t="s">
        <v>23</v>
      </c>
      <c r="N81" s="11" t="s">
        <v>23</v>
      </c>
      <c r="O81" s="11" t="s">
        <v>23</v>
      </c>
      <c r="P81" s="11" t="s">
        <v>23</v>
      </c>
      <c r="Q81" s="12">
        <f t="shared" si="12"/>
        <v>35</v>
      </c>
      <c r="R81" s="11">
        <v>12</v>
      </c>
      <c r="S81" s="11">
        <v>551</v>
      </c>
      <c r="T81" s="11" t="e">
        <f>IF(S81=#REF!,0,1)</f>
        <v>#REF!</v>
      </c>
      <c r="U81" s="12">
        <f t="shared" si="13"/>
        <v>47</v>
      </c>
      <c r="V81" s="11">
        <f t="shared" si="14"/>
        <v>15</v>
      </c>
      <c r="W81" s="11">
        <f t="shared" si="15"/>
        <v>8</v>
      </c>
      <c r="X81" s="11">
        <f t="shared" si="16"/>
        <v>12</v>
      </c>
      <c r="Y81" s="11">
        <f t="shared" si="17"/>
        <v>0</v>
      </c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1">
        <v>14</v>
      </c>
      <c r="AT81" s="11"/>
      <c r="AU81" s="11"/>
      <c r="AV81" s="11"/>
      <c r="AW81" s="11"/>
      <c r="AX81" s="11">
        <v>49</v>
      </c>
    </row>
    <row r="82" spans="1:50" s="13" customFormat="1" ht="20.25" customHeight="1" x14ac:dyDescent="0.2">
      <c r="A82" s="11">
        <v>80</v>
      </c>
      <c r="B82" s="12">
        <v>22</v>
      </c>
      <c r="C82" s="11">
        <v>2</v>
      </c>
      <c r="D82" s="11">
        <v>3</v>
      </c>
      <c r="E82" s="11">
        <v>4</v>
      </c>
      <c r="F82" s="11">
        <v>2</v>
      </c>
      <c r="G82" s="11" t="s">
        <v>23</v>
      </c>
      <c r="H82" s="11" t="s">
        <v>23</v>
      </c>
      <c r="I82" s="11" t="s">
        <v>23</v>
      </c>
      <c r="J82" s="11">
        <v>3</v>
      </c>
      <c r="K82" s="11">
        <v>2</v>
      </c>
      <c r="L82" s="11">
        <v>4</v>
      </c>
      <c r="M82" s="11">
        <v>1</v>
      </c>
      <c r="N82" s="11">
        <v>0</v>
      </c>
      <c r="O82" s="11">
        <v>2</v>
      </c>
      <c r="P82" s="11">
        <v>2</v>
      </c>
      <c r="Q82" s="12">
        <f t="shared" si="12"/>
        <v>25</v>
      </c>
      <c r="R82" s="11">
        <v>22</v>
      </c>
      <c r="S82" s="11">
        <v>563</v>
      </c>
      <c r="T82" s="11" t="e">
        <f>IF(S82=#REF!,0,1)</f>
        <v>#REF!</v>
      </c>
      <c r="U82" s="12">
        <f t="shared" si="13"/>
        <v>47</v>
      </c>
      <c r="V82" s="11">
        <f t="shared" si="14"/>
        <v>11</v>
      </c>
      <c r="W82" s="11">
        <f t="shared" si="15"/>
        <v>0</v>
      </c>
      <c r="X82" s="11">
        <f t="shared" si="16"/>
        <v>9</v>
      </c>
      <c r="Y82" s="11">
        <f t="shared" si="17"/>
        <v>5</v>
      </c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1">
        <v>24</v>
      </c>
      <c r="AT82" s="11"/>
      <c r="AU82" s="11"/>
      <c r="AV82" s="11"/>
      <c r="AW82" s="11"/>
      <c r="AX82" s="11">
        <v>49</v>
      </c>
    </row>
    <row r="83" spans="1:50" s="13" customFormat="1" ht="20.25" customHeight="1" x14ac:dyDescent="0.2">
      <c r="A83" s="11">
        <v>81</v>
      </c>
      <c r="B83" s="12">
        <v>18</v>
      </c>
      <c r="C83" s="11">
        <v>2</v>
      </c>
      <c r="D83" s="11">
        <v>4</v>
      </c>
      <c r="E83" s="11">
        <v>0</v>
      </c>
      <c r="F83" s="11">
        <v>7</v>
      </c>
      <c r="G83" s="11">
        <v>1</v>
      </c>
      <c r="H83" s="11">
        <v>3</v>
      </c>
      <c r="I83" s="11">
        <v>3</v>
      </c>
      <c r="J83" s="11">
        <v>4</v>
      </c>
      <c r="K83" s="11">
        <v>3</v>
      </c>
      <c r="L83" s="11">
        <v>2</v>
      </c>
      <c r="M83" s="11" t="s">
        <v>23</v>
      </c>
      <c r="N83" s="11" t="s">
        <v>23</v>
      </c>
      <c r="O83" s="11" t="s">
        <v>23</v>
      </c>
      <c r="P83" s="11" t="s">
        <v>23</v>
      </c>
      <c r="Q83" s="12">
        <f t="shared" si="12"/>
        <v>29</v>
      </c>
      <c r="R83" s="11">
        <v>18</v>
      </c>
      <c r="S83" s="11">
        <v>570</v>
      </c>
      <c r="T83" s="11" t="e">
        <f>IF(S83=#REF!,0,1)</f>
        <v>#REF!</v>
      </c>
      <c r="U83" s="12">
        <f t="shared" si="13"/>
        <v>47</v>
      </c>
      <c r="V83" s="11">
        <f t="shared" si="14"/>
        <v>13</v>
      </c>
      <c r="W83" s="11">
        <f t="shared" si="15"/>
        <v>7</v>
      </c>
      <c r="X83" s="11">
        <f t="shared" si="16"/>
        <v>9</v>
      </c>
      <c r="Y83" s="11">
        <f t="shared" si="17"/>
        <v>0</v>
      </c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1">
        <v>20</v>
      </c>
      <c r="AT83" s="11"/>
      <c r="AU83" s="11"/>
      <c r="AV83" s="11"/>
      <c r="AW83" s="11"/>
      <c r="AX83" s="11">
        <v>49</v>
      </c>
    </row>
    <row r="84" spans="1:50" s="13" customFormat="1" ht="20.25" customHeight="1" x14ac:dyDescent="0.2">
      <c r="A84" s="11">
        <v>82</v>
      </c>
      <c r="B84" s="12">
        <v>16</v>
      </c>
      <c r="C84" s="11">
        <v>2</v>
      </c>
      <c r="D84" s="11">
        <v>4</v>
      </c>
      <c r="E84" s="11">
        <v>4</v>
      </c>
      <c r="F84" s="11">
        <v>6</v>
      </c>
      <c r="G84" s="11" t="s">
        <v>23</v>
      </c>
      <c r="H84" s="11" t="s">
        <v>23</v>
      </c>
      <c r="I84" s="11" t="s">
        <v>23</v>
      </c>
      <c r="J84" s="11">
        <v>3</v>
      </c>
      <c r="K84" s="11">
        <v>3</v>
      </c>
      <c r="L84" s="11">
        <v>2</v>
      </c>
      <c r="M84" s="11">
        <v>2</v>
      </c>
      <c r="N84" s="11">
        <v>2</v>
      </c>
      <c r="O84" s="11">
        <v>2</v>
      </c>
      <c r="P84" s="11">
        <v>0</v>
      </c>
      <c r="Q84" s="12">
        <f t="shared" si="12"/>
        <v>30</v>
      </c>
      <c r="R84" s="11">
        <v>16</v>
      </c>
      <c r="S84" s="11">
        <v>52</v>
      </c>
      <c r="T84" s="11" t="e">
        <f>IF(S84=#REF!,0,1)</f>
        <v>#REF!</v>
      </c>
      <c r="U84" s="12">
        <f t="shared" si="13"/>
        <v>46</v>
      </c>
      <c r="V84" s="11">
        <f t="shared" si="14"/>
        <v>16</v>
      </c>
      <c r="W84" s="11">
        <f t="shared" si="15"/>
        <v>0</v>
      </c>
      <c r="X84" s="11">
        <f t="shared" si="16"/>
        <v>8</v>
      </c>
      <c r="Y84" s="11">
        <f t="shared" si="17"/>
        <v>6</v>
      </c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1">
        <v>20</v>
      </c>
      <c r="AT84" s="11"/>
      <c r="AU84" s="11"/>
      <c r="AV84" s="11"/>
      <c r="AW84" s="11"/>
      <c r="AX84" s="11">
        <v>50</v>
      </c>
    </row>
    <row r="85" spans="1:50" s="13" customFormat="1" ht="20.25" customHeight="1" x14ac:dyDescent="0.2">
      <c r="A85" s="11">
        <v>83</v>
      </c>
      <c r="B85" s="12">
        <v>20</v>
      </c>
      <c r="C85" s="11">
        <v>2</v>
      </c>
      <c r="D85" s="11">
        <v>3</v>
      </c>
      <c r="E85" s="11">
        <v>4</v>
      </c>
      <c r="F85" s="11">
        <v>5</v>
      </c>
      <c r="G85" s="11">
        <v>1</v>
      </c>
      <c r="H85" s="11">
        <v>2</v>
      </c>
      <c r="I85" s="11">
        <v>0</v>
      </c>
      <c r="J85" s="11" t="s">
        <v>23</v>
      </c>
      <c r="K85" s="11" t="s">
        <v>23</v>
      </c>
      <c r="L85" s="11" t="s">
        <v>23</v>
      </c>
      <c r="M85" s="11">
        <v>6</v>
      </c>
      <c r="N85" s="11">
        <v>1</v>
      </c>
      <c r="O85" s="11">
        <v>4</v>
      </c>
      <c r="P85" s="11">
        <v>0</v>
      </c>
      <c r="Q85" s="12">
        <f t="shared" si="12"/>
        <v>28</v>
      </c>
      <c r="R85" s="11">
        <v>20</v>
      </c>
      <c r="S85" s="11">
        <v>54</v>
      </c>
      <c r="T85" s="11" t="e">
        <f>IF(S85=#REF!,0,1)</f>
        <v>#REF!</v>
      </c>
      <c r="U85" s="12">
        <f t="shared" si="13"/>
        <v>48</v>
      </c>
      <c r="V85" s="11">
        <f t="shared" si="14"/>
        <v>14</v>
      </c>
      <c r="W85" s="11">
        <f t="shared" si="15"/>
        <v>3</v>
      </c>
      <c r="X85" s="11">
        <f t="shared" si="16"/>
        <v>0</v>
      </c>
      <c r="Y85" s="11">
        <f t="shared" si="17"/>
        <v>11</v>
      </c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1">
        <v>22</v>
      </c>
      <c r="AT85" s="11"/>
      <c r="AU85" s="11"/>
      <c r="AV85" s="11"/>
      <c r="AW85" s="11"/>
      <c r="AX85" s="11">
        <v>50</v>
      </c>
    </row>
    <row r="86" spans="1:50" s="13" customFormat="1" ht="20.25" customHeight="1" x14ac:dyDescent="0.2">
      <c r="A86" s="11">
        <v>84</v>
      </c>
      <c r="B86" s="12">
        <v>12</v>
      </c>
      <c r="C86" s="11">
        <v>2</v>
      </c>
      <c r="D86" s="11">
        <v>4</v>
      </c>
      <c r="E86" s="11">
        <v>4</v>
      </c>
      <c r="F86" s="11">
        <v>0</v>
      </c>
      <c r="G86" s="11">
        <v>2</v>
      </c>
      <c r="H86" s="11">
        <v>5</v>
      </c>
      <c r="I86" s="11">
        <v>3</v>
      </c>
      <c r="J86" s="11">
        <v>4</v>
      </c>
      <c r="K86" s="11">
        <v>4</v>
      </c>
      <c r="L86" s="11">
        <v>4</v>
      </c>
      <c r="M86" s="11" t="s">
        <v>23</v>
      </c>
      <c r="N86" s="11" t="s">
        <v>23</v>
      </c>
      <c r="O86" s="11" t="s">
        <v>23</v>
      </c>
      <c r="P86" s="11" t="s">
        <v>23</v>
      </c>
      <c r="Q86" s="12">
        <f t="shared" si="12"/>
        <v>32</v>
      </c>
      <c r="R86" s="11">
        <v>12</v>
      </c>
      <c r="S86" s="11">
        <v>574</v>
      </c>
      <c r="T86" s="11" t="e">
        <f>IF(S86=#REF!,0,1)</f>
        <v>#REF!</v>
      </c>
      <c r="U86" s="12">
        <f t="shared" si="13"/>
        <v>44</v>
      </c>
      <c r="V86" s="11">
        <f t="shared" si="14"/>
        <v>10</v>
      </c>
      <c r="W86" s="11">
        <f t="shared" si="15"/>
        <v>10</v>
      </c>
      <c r="X86" s="11">
        <f t="shared" si="16"/>
        <v>12</v>
      </c>
      <c r="Y86" s="11">
        <f t="shared" si="17"/>
        <v>0</v>
      </c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1">
        <v>18</v>
      </c>
      <c r="AT86" s="11"/>
      <c r="AU86" s="11"/>
      <c r="AV86" s="11"/>
      <c r="AW86" s="11"/>
      <c r="AX86" s="11">
        <v>50</v>
      </c>
    </row>
    <row r="87" spans="1:50" s="13" customFormat="1" ht="20.25" customHeight="1" x14ac:dyDescent="0.2">
      <c r="A87" s="11">
        <v>85</v>
      </c>
      <c r="B87" s="12">
        <v>18</v>
      </c>
      <c r="C87" s="11">
        <v>2</v>
      </c>
      <c r="D87" s="11">
        <v>2</v>
      </c>
      <c r="E87" s="11">
        <v>4</v>
      </c>
      <c r="F87" s="11">
        <v>7</v>
      </c>
      <c r="G87" s="11">
        <v>3</v>
      </c>
      <c r="H87" s="11">
        <v>3</v>
      </c>
      <c r="I87" s="11">
        <v>0</v>
      </c>
      <c r="J87" s="11">
        <v>3</v>
      </c>
      <c r="K87" s="11">
        <v>4</v>
      </c>
      <c r="L87" s="11">
        <v>4</v>
      </c>
      <c r="M87" s="11" t="s">
        <v>23</v>
      </c>
      <c r="N87" s="11" t="s">
        <v>23</v>
      </c>
      <c r="O87" s="11" t="s">
        <v>23</v>
      </c>
      <c r="P87" s="11" t="s">
        <v>23</v>
      </c>
      <c r="Q87" s="12">
        <f t="shared" si="12"/>
        <v>32</v>
      </c>
      <c r="R87" s="11">
        <v>18</v>
      </c>
      <c r="S87" s="11">
        <v>3</v>
      </c>
      <c r="T87" s="11" t="e">
        <f>IF(S87=#REF!,0,1)</f>
        <v>#REF!</v>
      </c>
      <c r="U87" s="12">
        <f t="shared" si="13"/>
        <v>50</v>
      </c>
      <c r="V87" s="11">
        <f t="shared" si="14"/>
        <v>15</v>
      </c>
      <c r="W87" s="11">
        <f t="shared" si="15"/>
        <v>6</v>
      </c>
      <c r="X87" s="11">
        <f t="shared" si="16"/>
        <v>11</v>
      </c>
      <c r="Y87" s="11">
        <f t="shared" si="17"/>
        <v>0</v>
      </c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1">
        <v>20</v>
      </c>
      <c r="AT87" s="11"/>
      <c r="AU87" s="11"/>
      <c r="AV87" s="11"/>
      <c r="AW87" s="11"/>
      <c r="AX87" s="11">
        <v>52</v>
      </c>
    </row>
    <row r="88" spans="1:50" s="13" customFormat="1" ht="20.25" customHeight="1" x14ac:dyDescent="0.2">
      <c r="A88" s="11">
        <v>86</v>
      </c>
      <c r="B88" s="12">
        <v>22</v>
      </c>
      <c r="C88" s="11">
        <v>2</v>
      </c>
      <c r="D88" s="11">
        <v>4</v>
      </c>
      <c r="E88" s="11">
        <v>0</v>
      </c>
      <c r="F88" s="11">
        <v>1</v>
      </c>
      <c r="G88" s="11" t="s">
        <v>23</v>
      </c>
      <c r="H88" s="11" t="s">
        <v>23</v>
      </c>
      <c r="I88" s="11" t="s">
        <v>23</v>
      </c>
      <c r="J88" s="11">
        <v>4</v>
      </c>
      <c r="K88" s="11">
        <v>3</v>
      </c>
      <c r="L88" s="11">
        <v>4</v>
      </c>
      <c r="M88" s="11">
        <v>5</v>
      </c>
      <c r="N88" s="11">
        <v>2</v>
      </c>
      <c r="O88" s="11">
        <v>6</v>
      </c>
      <c r="P88" s="11">
        <v>0</v>
      </c>
      <c r="Q88" s="12">
        <f t="shared" si="12"/>
        <v>31</v>
      </c>
      <c r="R88" s="11">
        <v>22</v>
      </c>
      <c r="S88" s="11">
        <v>555</v>
      </c>
      <c r="T88" s="11" t="e">
        <f>IF(S88=#REF!,0,1)</f>
        <v>#REF!</v>
      </c>
      <c r="U88" s="12">
        <f t="shared" si="13"/>
        <v>53</v>
      </c>
      <c r="V88" s="11">
        <f t="shared" si="14"/>
        <v>7</v>
      </c>
      <c r="W88" s="11">
        <f t="shared" si="15"/>
        <v>0</v>
      </c>
      <c r="X88" s="11">
        <f t="shared" si="16"/>
        <v>11</v>
      </c>
      <c r="Y88" s="11">
        <f t="shared" si="17"/>
        <v>13</v>
      </c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1">
        <v>24</v>
      </c>
      <c r="AT88" s="11"/>
      <c r="AU88" s="11"/>
      <c r="AV88" s="11"/>
      <c r="AW88" s="11"/>
      <c r="AX88" s="11">
        <v>55</v>
      </c>
    </row>
    <row r="89" spans="1:50" s="13" customFormat="1" ht="20.25" customHeight="1" x14ac:dyDescent="0.2">
      <c r="A89" s="11">
        <v>87</v>
      </c>
      <c r="B89" s="12">
        <v>24</v>
      </c>
      <c r="C89" s="11">
        <v>2</v>
      </c>
      <c r="D89" s="11">
        <v>3</v>
      </c>
      <c r="E89" s="11">
        <v>4</v>
      </c>
      <c r="F89" s="11">
        <v>1</v>
      </c>
      <c r="G89" s="11">
        <v>4</v>
      </c>
      <c r="H89" s="11">
        <v>5</v>
      </c>
      <c r="I89" s="11">
        <v>3</v>
      </c>
      <c r="J89" s="11">
        <v>6</v>
      </c>
      <c r="K89" s="11">
        <v>6</v>
      </c>
      <c r="L89" s="11">
        <v>2</v>
      </c>
      <c r="M89" s="11" t="s">
        <v>23</v>
      </c>
      <c r="N89" s="11" t="s">
        <v>23</v>
      </c>
      <c r="O89" s="11" t="s">
        <v>23</v>
      </c>
      <c r="P89" s="11" t="s">
        <v>23</v>
      </c>
      <c r="Q89" s="12">
        <f t="shared" si="12"/>
        <v>36</v>
      </c>
      <c r="R89" s="11">
        <v>24</v>
      </c>
      <c r="S89" s="11">
        <v>7</v>
      </c>
      <c r="T89" s="11" t="e">
        <f>IF(S89=#REF!,0,1)</f>
        <v>#REF!</v>
      </c>
      <c r="U89" s="12">
        <f t="shared" si="13"/>
        <v>60</v>
      </c>
      <c r="V89" s="11">
        <f t="shared" si="14"/>
        <v>10</v>
      </c>
      <c r="W89" s="11">
        <f t="shared" si="15"/>
        <v>12</v>
      </c>
      <c r="X89" s="11">
        <f t="shared" si="16"/>
        <v>14</v>
      </c>
      <c r="Y89" s="11">
        <f t="shared" si="17"/>
        <v>0</v>
      </c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1">
        <v>26</v>
      </c>
      <c r="AT89" s="11"/>
      <c r="AU89" s="11"/>
      <c r="AV89" s="11"/>
      <c r="AW89" s="11"/>
      <c r="AX89" s="11">
        <v>62</v>
      </c>
    </row>
    <row r="90" spans="1:50" s="13" customFormat="1" ht="20.25" customHeight="1" x14ac:dyDescent="0.2">
      <c r="A90" s="11">
        <v>88</v>
      </c>
      <c r="B90" s="12">
        <v>26</v>
      </c>
      <c r="C90" s="11">
        <v>2</v>
      </c>
      <c r="D90" s="11">
        <v>4</v>
      </c>
      <c r="E90" s="11">
        <v>5</v>
      </c>
      <c r="F90" s="11">
        <v>8</v>
      </c>
      <c r="G90" s="11">
        <v>2</v>
      </c>
      <c r="H90" s="11">
        <v>2</v>
      </c>
      <c r="I90" s="11">
        <v>0</v>
      </c>
      <c r="J90" s="11">
        <v>5</v>
      </c>
      <c r="K90" s="11">
        <v>2</v>
      </c>
      <c r="L90" s="11">
        <v>4</v>
      </c>
      <c r="M90" s="11" t="s">
        <v>23</v>
      </c>
      <c r="N90" s="11" t="s">
        <v>23</v>
      </c>
      <c r="O90" s="11" t="s">
        <v>23</v>
      </c>
      <c r="P90" s="11" t="s">
        <v>23</v>
      </c>
      <c r="Q90" s="12">
        <f t="shared" si="12"/>
        <v>34</v>
      </c>
      <c r="R90" s="11">
        <v>26</v>
      </c>
      <c r="S90" s="11">
        <v>13</v>
      </c>
      <c r="T90" s="11" t="e">
        <f>IF(S90=#REF!,0,1)</f>
        <v>#REF!</v>
      </c>
      <c r="U90" s="12">
        <f t="shared" si="13"/>
        <v>60</v>
      </c>
      <c r="V90" s="11">
        <f t="shared" si="14"/>
        <v>19</v>
      </c>
      <c r="W90" s="11">
        <f t="shared" si="15"/>
        <v>4</v>
      </c>
      <c r="X90" s="11">
        <f t="shared" si="16"/>
        <v>11</v>
      </c>
      <c r="Y90" s="11">
        <f t="shared" si="17"/>
        <v>0</v>
      </c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1">
        <v>28</v>
      </c>
      <c r="AT90" s="11"/>
      <c r="AU90" s="11"/>
      <c r="AV90" s="11"/>
      <c r="AW90" s="11"/>
      <c r="AX90" s="11">
        <v>62</v>
      </c>
    </row>
    <row r="91" spans="1:50" s="13" customFormat="1" ht="20.25" customHeight="1" x14ac:dyDescent="0.2">
      <c r="A91" s="11">
        <v>89</v>
      </c>
      <c r="B91" s="12">
        <v>22</v>
      </c>
      <c r="C91" s="11">
        <v>2</v>
      </c>
      <c r="D91" s="11">
        <v>4</v>
      </c>
      <c r="E91" s="11">
        <v>4</v>
      </c>
      <c r="F91" s="11">
        <v>6</v>
      </c>
      <c r="G91" s="11">
        <v>2</v>
      </c>
      <c r="H91" s="11">
        <v>6</v>
      </c>
      <c r="I91" s="11">
        <v>3</v>
      </c>
      <c r="J91" s="11">
        <v>6</v>
      </c>
      <c r="K91" s="11">
        <v>1</v>
      </c>
      <c r="L91" s="11">
        <v>4</v>
      </c>
      <c r="M91" s="11" t="s">
        <v>23</v>
      </c>
      <c r="N91" s="11" t="s">
        <v>23</v>
      </c>
      <c r="O91" s="11" t="s">
        <v>23</v>
      </c>
      <c r="P91" s="11" t="s">
        <v>23</v>
      </c>
      <c r="Q91" s="12">
        <f t="shared" si="12"/>
        <v>38</v>
      </c>
      <c r="R91" s="11">
        <v>22</v>
      </c>
      <c r="S91" s="11">
        <v>514</v>
      </c>
      <c r="T91" s="11" t="e">
        <f>IF(S91=#REF!,0,1)</f>
        <v>#REF!</v>
      </c>
      <c r="U91" s="12">
        <f t="shared" si="13"/>
        <v>60</v>
      </c>
      <c r="V91" s="11">
        <f t="shared" si="14"/>
        <v>16</v>
      </c>
      <c r="W91" s="11">
        <f t="shared" si="15"/>
        <v>11</v>
      </c>
      <c r="X91" s="11">
        <f t="shared" si="16"/>
        <v>11</v>
      </c>
      <c r="Y91" s="11">
        <f t="shared" si="17"/>
        <v>0</v>
      </c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1">
        <v>24</v>
      </c>
      <c r="AT91" s="11"/>
      <c r="AU91" s="11"/>
      <c r="AV91" s="11"/>
      <c r="AW91" s="11"/>
      <c r="AX91" s="11">
        <v>62</v>
      </c>
    </row>
    <row r="92" spans="1:50" s="13" customFormat="1" ht="20.25" customHeight="1" x14ac:dyDescent="0.2">
      <c r="A92" s="11">
        <v>90</v>
      </c>
      <c r="B92" s="12">
        <v>24</v>
      </c>
      <c r="C92" s="11">
        <v>2</v>
      </c>
      <c r="D92" s="11">
        <v>4</v>
      </c>
      <c r="E92" s="11">
        <v>5</v>
      </c>
      <c r="F92" s="11">
        <v>8</v>
      </c>
      <c r="G92" s="11">
        <v>3</v>
      </c>
      <c r="H92" s="11">
        <v>3</v>
      </c>
      <c r="I92" s="11">
        <v>0</v>
      </c>
      <c r="J92" s="11">
        <v>3</v>
      </c>
      <c r="K92" s="11">
        <v>4</v>
      </c>
      <c r="L92" s="11">
        <v>4</v>
      </c>
      <c r="M92" s="11" t="s">
        <v>23</v>
      </c>
      <c r="N92" s="11" t="s">
        <v>23</v>
      </c>
      <c r="O92" s="11" t="s">
        <v>23</v>
      </c>
      <c r="P92" s="11" t="s">
        <v>23</v>
      </c>
      <c r="Q92" s="12">
        <f t="shared" si="12"/>
        <v>36</v>
      </c>
      <c r="R92" s="11">
        <v>24</v>
      </c>
      <c r="S92" s="11">
        <v>521</v>
      </c>
      <c r="T92" s="11" t="e">
        <f>IF(S92=#REF!,0,1)</f>
        <v>#REF!</v>
      </c>
      <c r="U92" s="12">
        <f t="shared" si="13"/>
        <v>60</v>
      </c>
      <c r="V92" s="11">
        <f t="shared" si="14"/>
        <v>19</v>
      </c>
      <c r="W92" s="11">
        <f t="shared" si="15"/>
        <v>6</v>
      </c>
      <c r="X92" s="11">
        <f t="shared" si="16"/>
        <v>11</v>
      </c>
      <c r="Y92" s="11">
        <f t="shared" si="17"/>
        <v>0</v>
      </c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1">
        <v>26</v>
      </c>
      <c r="AT92" s="11"/>
      <c r="AU92" s="11"/>
      <c r="AV92" s="11"/>
      <c r="AW92" s="11"/>
      <c r="AX92" s="11">
        <v>62</v>
      </c>
    </row>
    <row r="93" spans="1:50" s="13" customFormat="1" ht="20.25" customHeight="1" x14ac:dyDescent="0.2">
      <c r="A93" s="11">
        <v>91</v>
      </c>
      <c r="B93" s="12">
        <v>24</v>
      </c>
      <c r="C93" s="11">
        <v>2</v>
      </c>
      <c r="D93" s="11">
        <v>4</v>
      </c>
      <c r="E93" s="11">
        <v>4</v>
      </c>
      <c r="F93" s="11">
        <v>5</v>
      </c>
      <c r="G93" s="11">
        <v>2</v>
      </c>
      <c r="H93" s="11">
        <v>6</v>
      </c>
      <c r="I93" s="11">
        <v>0</v>
      </c>
      <c r="J93" s="11">
        <v>3</v>
      </c>
      <c r="K93" s="11">
        <v>6</v>
      </c>
      <c r="L93" s="11">
        <v>4</v>
      </c>
      <c r="M93" s="11" t="s">
        <v>23</v>
      </c>
      <c r="N93" s="11" t="s">
        <v>23</v>
      </c>
      <c r="O93" s="11" t="s">
        <v>23</v>
      </c>
      <c r="P93" s="11" t="s">
        <v>23</v>
      </c>
      <c r="Q93" s="12">
        <f t="shared" si="12"/>
        <v>36</v>
      </c>
      <c r="R93" s="11">
        <v>24</v>
      </c>
      <c r="S93" s="11">
        <v>529</v>
      </c>
      <c r="T93" s="11" t="e">
        <f>IF(S93=#REF!,0,1)</f>
        <v>#REF!</v>
      </c>
      <c r="U93" s="12">
        <f t="shared" si="13"/>
        <v>60</v>
      </c>
      <c r="V93" s="11">
        <f t="shared" si="14"/>
        <v>15</v>
      </c>
      <c r="W93" s="11">
        <f t="shared" si="15"/>
        <v>8</v>
      </c>
      <c r="X93" s="11">
        <f t="shared" si="16"/>
        <v>13</v>
      </c>
      <c r="Y93" s="11">
        <f t="shared" si="17"/>
        <v>0</v>
      </c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1">
        <v>26</v>
      </c>
      <c r="AT93" s="11"/>
      <c r="AU93" s="11"/>
      <c r="AV93" s="11"/>
      <c r="AW93" s="11"/>
      <c r="AX93" s="11">
        <v>62</v>
      </c>
    </row>
    <row r="94" spans="1:50" s="13" customFormat="1" ht="20.25" customHeight="1" x14ac:dyDescent="0.2">
      <c r="A94" s="11">
        <v>92</v>
      </c>
      <c r="B94" s="12">
        <v>22</v>
      </c>
      <c r="C94" s="11">
        <v>2</v>
      </c>
      <c r="D94" s="11">
        <v>4</v>
      </c>
      <c r="E94" s="11">
        <v>4</v>
      </c>
      <c r="F94" s="11">
        <v>5</v>
      </c>
      <c r="G94" s="11" t="s">
        <v>23</v>
      </c>
      <c r="H94" s="11" t="s">
        <v>23</v>
      </c>
      <c r="I94" s="11" t="s">
        <v>23</v>
      </c>
      <c r="J94" s="11">
        <v>3</v>
      </c>
      <c r="K94" s="11">
        <v>3</v>
      </c>
      <c r="L94" s="11">
        <v>4</v>
      </c>
      <c r="M94" s="11">
        <v>7</v>
      </c>
      <c r="N94" s="11">
        <v>2</v>
      </c>
      <c r="O94" s="11">
        <v>4</v>
      </c>
      <c r="P94" s="11">
        <v>0</v>
      </c>
      <c r="Q94" s="12">
        <f t="shared" si="12"/>
        <v>38</v>
      </c>
      <c r="R94" s="11">
        <v>22</v>
      </c>
      <c r="S94" s="11">
        <v>530</v>
      </c>
      <c r="T94" s="11" t="e">
        <f>IF(S94=#REF!,0,1)</f>
        <v>#REF!</v>
      </c>
      <c r="U94" s="12">
        <f t="shared" si="13"/>
        <v>60</v>
      </c>
      <c r="V94" s="11">
        <f t="shared" si="14"/>
        <v>15</v>
      </c>
      <c r="W94" s="11">
        <f t="shared" si="15"/>
        <v>0</v>
      </c>
      <c r="X94" s="11">
        <f t="shared" si="16"/>
        <v>10</v>
      </c>
      <c r="Y94" s="11">
        <f t="shared" si="17"/>
        <v>13</v>
      </c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1">
        <v>24</v>
      </c>
      <c r="AT94" s="11"/>
      <c r="AU94" s="11"/>
      <c r="AV94" s="11"/>
      <c r="AW94" s="11"/>
      <c r="AX94" s="11">
        <v>62</v>
      </c>
    </row>
    <row r="95" spans="1:50" s="13" customFormat="1" ht="20.25" customHeight="1" x14ac:dyDescent="0.2">
      <c r="A95" s="11">
        <v>93</v>
      </c>
      <c r="B95" s="12">
        <v>20</v>
      </c>
      <c r="C95" s="11">
        <v>2</v>
      </c>
      <c r="D95" s="11">
        <v>4</v>
      </c>
      <c r="E95" s="11">
        <v>4</v>
      </c>
      <c r="F95" s="11">
        <v>7</v>
      </c>
      <c r="G95" s="11">
        <v>3</v>
      </c>
      <c r="H95" s="11">
        <v>6</v>
      </c>
      <c r="I95" s="11">
        <v>2</v>
      </c>
      <c r="J95" s="11">
        <v>6</v>
      </c>
      <c r="K95" s="11">
        <v>2</v>
      </c>
      <c r="L95" s="11">
        <v>4</v>
      </c>
      <c r="M95" s="11" t="s">
        <v>23</v>
      </c>
      <c r="N95" s="11" t="s">
        <v>23</v>
      </c>
      <c r="O95" s="11" t="s">
        <v>23</v>
      </c>
      <c r="P95" s="11" t="s">
        <v>23</v>
      </c>
      <c r="Q95" s="12">
        <f t="shared" si="12"/>
        <v>40</v>
      </c>
      <c r="R95" s="11">
        <v>20</v>
      </c>
      <c r="S95" s="11">
        <v>537</v>
      </c>
      <c r="T95" s="11" t="e">
        <f>IF(S95=#REF!,0,1)</f>
        <v>#REF!</v>
      </c>
      <c r="U95" s="12">
        <f t="shared" si="13"/>
        <v>60</v>
      </c>
      <c r="V95" s="11">
        <f t="shared" si="14"/>
        <v>17</v>
      </c>
      <c r="W95" s="11">
        <f t="shared" si="15"/>
        <v>11</v>
      </c>
      <c r="X95" s="11">
        <f t="shared" si="16"/>
        <v>12</v>
      </c>
      <c r="Y95" s="11">
        <f t="shared" si="17"/>
        <v>0</v>
      </c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1">
        <v>22</v>
      </c>
      <c r="AT95" s="11"/>
      <c r="AU95" s="11"/>
      <c r="AV95" s="11"/>
      <c r="AW95" s="11"/>
      <c r="AX95" s="11">
        <v>62</v>
      </c>
    </row>
    <row r="96" spans="1:50" s="13" customFormat="1" ht="20.25" customHeight="1" x14ac:dyDescent="0.2">
      <c r="A96" s="11">
        <v>94</v>
      </c>
      <c r="B96" s="12">
        <v>24</v>
      </c>
      <c r="C96" s="11">
        <v>2</v>
      </c>
      <c r="D96" s="11">
        <v>4</v>
      </c>
      <c r="E96" s="11">
        <v>5</v>
      </c>
      <c r="F96" s="11">
        <v>8</v>
      </c>
      <c r="G96" s="11">
        <v>4</v>
      </c>
      <c r="H96" s="11">
        <v>6</v>
      </c>
      <c r="I96" s="11">
        <v>2</v>
      </c>
      <c r="J96" s="11">
        <v>5</v>
      </c>
      <c r="K96" s="11">
        <v>0</v>
      </c>
      <c r="L96" s="11">
        <v>0</v>
      </c>
      <c r="M96" s="11" t="s">
        <v>23</v>
      </c>
      <c r="N96" s="11" t="s">
        <v>23</v>
      </c>
      <c r="O96" s="11" t="s">
        <v>23</v>
      </c>
      <c r="P96" s="11" t="s">
        <v>23</v>
      </c>
      <c r="Q96" s="12">
        <f t="shared" si="12"/>
        <v>36</v>
      </c>
      <c r="R96" s="11">
        <v>24</v>
      </c>
      <c r="S96" s="11">
        <v>564</v>
      </c>
      <c r="T96" s="11" t="e">
        <f>IF(S96=#REF!,0,1)</f>
        <v>#REF!</v>
      </c>
      <c r="U96" s="12">
        <f t="shared" si="13"/>
        <v>60</v>
      </c>
      <c r="V96" s="11">
        <f t="shared" si="14"/>
        <v>19</v>
      </c>
      <c r="W96" s="11">
        <f t="shared" si="15"/>
        <v>12</v>
      </c>
      <c r="X96" s="11">
        <f t="shared" si="16"/>
        <v>5</v>
      </c>
      <c r="Y96" s="11">
        <f t="shared" si="17"/>
        <v>0</v>
      </c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1">
        <v>26</v>
      </c>
      <c r="AT96" s="11"/>
      <c r="AU96" s="11"/>
      <c r="AV96" s="11"/>
      <c r="AW96" s="11"/>
      <c r="AX96" s="11">
        <v>62</v>
      </c>
    </row>
    <row r="97" spans="1:50" s="13" customFormat="1" ht="20.25" customHeight="1" x14ac:dyDescent="0.2">
      <c r="A97" s="11">
        <v>95</v>
      </c>
      <c r="B97" s="12">
        <v>28</v>
      </c>
      <c r="C97" s="11">
        <v>2</v>
      </c>
      <c r="D97" s="11">
        <v>4</v>
      </c>
      <c r="E97" s="11">
        <v>4</v>
      </c>
      <c r="F97" s="11">
        <v>5</v>
      </c>
      <c r="G97" s="11">
        <v>3</v>
      </c>
      <c r="H97" s="11">
        <v>5</v>
      </c>
      <c r="I97" s="11">
        <v>1</v>
      </c>
      <c r="J97" s="11">
        <v>4</v>
      </c>
      <c r="K97" s="11">
        <v>4</v>
      </c>
      <c r="L97" s="11">
        <v>0</v>
      </c>
      <c r="M97" s="11" t="s">
        <v>23</v>
      </c>
      <c r="N97" s="11" t="s">
        <v>23</v>
      </c>
      <c r="O97" s="11" t="s">
        <v>23</v>
      </c>
      <c r="P97" s="11" t="s">
        <v>23</v>
      </c>
      <c r="Q97" s="12">
        <f t="shared" si="12"/>
        <v>32</v>
      </c>
      <c r="R97" s="11">
        <v>28</v>
      </c>
      <c r="S97" s="11">
        <v>571</v>
      </c>
      <c r="T97" s="11" t="e">
        <f>IF(S97=#REF!,0,1)</f>
        <v>#REF!</v>
      </c>
      <c r="U97" s="12">
        <f t="shared" si="13"/>
        <v>60</v>
      </c>
      <c r="V97" s="11">
        <f t="shared" si="14"/>
        <v>15</v>
      </c>
      <c r="W97" s="11">
        <f t="shared" si="15"/>
        <v>9</v>
      </c>
      <c r="X97" s="11">
        <f t="shared" si="16"/>
        <v>8</v>
      </c>
      <c r="Y97" s="11">
        <f t="shared" si="17"/>
        <v>0</v>
      </c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1">
        <v>30</v>
      </c>
      <c r="AT97" s="11"/>
      <c r="AU97" s="11"/>
      <c r="AV97" s="11"/>
      <c r="AW97" s="11"/>
      <c r="AX97" s="11">
        <v>62</v>
      </c>
    </row>
    <row r="98" spans="1:50" s="13" customFormat="1" ht="20.25" customHeight="1" x14ac:dyDescent="0.2">
      <c r="A98" s="11">
        <v>96</v>
      </c>
      <c r="B98" s="12">
        <v>18</v>
      </c>
      <c r="C98" s="11">
        <v>2</v>
      </c>
      <c r="D98" s="11">
        <v>4</v>
      </c>
      <c r="E98" s="11">
        <v>4</v>
      </c>
      <c r="F98" s="11">
        <v>6</v>
      </c>
      <c r="G98" s="11" t="s">
        <v>23</v>
      </c>
      <c r="H98" s="11" t="s">
        <v>23</v>
      </c>
      <c r="I98" s="11" t="s">
        <v>23</v>
      </c>
      <c r="J98" s="11">
        <v>3</v>
      </c>
      <c r="K98" s="11">
        <v>3</v>
      </c>
      <c r="L98" s="11">
        <v>4</v>
      </c>
      <c r="M98" s="11">
        <v>6</v>
      </c>
      <c r="N98" s="11">
        <v>2</v>
      </c>
      <c r="O98" s="11">
        <v>8</v>
      </c>
      <c r="P98" s="11">
        <v>2</v>
      </c>
      <c r="Q98" s="12">
        <f t="shared" si="12"/>
        <v>44</v>
      </c>
      <c r="R98" s="11">
        <v>18</v>
      </c>
      <c r="S98" s="11">
        <v>19</v>
      </c>
      <c r="T98" s="11" t="e">
        <f>IF(S98=#REF!,0,1)</f>
        <v>#REF!</v>
      </c>
      <c r="U98" s="12">
        <f t="shared" si="13"/>
        <v>62</v>
      </c>
      <c r="V98" s="11">
        <f t="shared" si="14"/>
        <v>16</v>
      </c>
      <c r="W98" s="11">
        <f t="shared" si="15"/>
        <v>0</v>
      </c>
      <c r="X98" s="11">
        <f t="shared" si="16"/>
        <v>10</v>
      </c>
      <c r="Y98" s="11">
        <f t="shared" si="17"/>
        <v>18</v>
      </c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1">
        <v>20</v>
      </c>
      <c r="AT98" s="11"/>
      <c r="AU98" s="11"/>
      <c r="AV98" s="11"/>
      <c r="AW98" s="11"/>
      <c r="AX98" s="11">
        <v>64</v>
      </c>
    </row>
    <row r="99" spans="1:50" s="13" customFormat="1" ht="20.25" customHeight="1" x14ac:dyDescent="0.2">
      <c r="A99" s="11">
        <v>97</v>
      </c>
      <c r="B99" s="12">
        <v>28</v>
      </c>
      <c r="C99" s="11">
        <v>2</v>
      </c>
      <c r="D99" s="11">
        <v>3</v>
      </c>
      <c r="E99" s="11">
        <v>3</v>
      </c>
      <c r="F99" s="11">
        <v>5</v>
      </c>
      <c r="G99" s="11">
        <v>3</v>
      </c>
      <c r="H99" s="11">
        <v>5</v>
      </c>
      <c r="I99" s="11">
        <v>3</v>
      </c>
      <c r="J99" s="11" t="s">
        <v>23</v>
      </c>
      <c r="K99" s="11" t="s">
        <v>23</v>
      </c>
      <c r="L99" s="11" t="s">
        <v>23</v>
      </c>
      <c r="M99" s="11">
        <v>1</v>
      </c>
      <c r="N99" s="11">
        <v>1</v>
      </c>
      <c r="O99" s="11">
        <v>4</v>
      </c>
      <c r="P99" s="11">
        <v>2</v>
      </c>
      <c r="Q99" s="12">
        <f t="shared" ref="Q99:Q126" si="18">SUM(C99:P99)</f>
        <v>32</v>
      </c>
      <c r="R99" s="11">
        <v>28</v>
      </c>
      <c r="S99" s="11">
        <v>28</v>
      </c>
      <c r="T99" s="11" t="e">
        <f>IF(S99=#REF!,0,1)</f>
        <v>#REF!</v>
      </c>
      <c r="U99" s="12">
        <f t="shared" ref="U99:U126" si="19">ROUND(SUM(B99:P99),0)</f>
        <v>60</v>
      </c>
      <c r="V99" s="11">
        <f t="shared" ref="V99:V126" si="20">SUM(C99:F99)</f>
        <v>13</v>
      </c>
      <c r="W99" s="11">
        <f t="shared" ref="W99:W126" si="21">SUM(G99:I99)</f>
        <v>11</v>
      </c>
      <c r="X99" s="11">
        <f t="shared" ref="X99:X126" si="22">SUM(J99:L99)</f>
        <v>0</v>
      </c>
      <c r="Y99" s="11">
        <f t="shared" ref="Y99:Y126" si="23">SUM(M99:P99)</f>
        <v>8</v>
      </c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1">
        <v>32</v>
      </c>
      <c r="AT99" s="11"/>
      <c r="AU99" s="11"/>
      <c r="AV99" s="11"/>
      <c r="AW99" s="11"/>
      <c r="AX99" s="11">
        <v>64</v>
      </c>
    </row>
    <row r="100" spans="1:50" s="13" customFormat="1" ht="20.25" customHeight="1" x14ac:dyDescent="0.2">
      <c r="A100" s="11">
        <v>98</v>
      </c>
      <c r="B100" s="12">
        <v>26</v>
      </c>
      <c r="C100" s="11">
        <v>2</v>
      </c>
      <c r="D100" s="11">
        <v>4</v>
      </c>
      <c r="E100" s="11">
        <v>4</v>
      </c>
      <c r="F100" s="11">
        <v>5</v>
      </c>
      <c r="G100" s="11" t="s">
        <v>23</v>
      </c>
      <c r="H100" s="11" t="s">
        <v>23</v>
      </c>
      <c r="I100" s="11" t="s">
        <v>23</v>
      </c>
      <c r="J100" s="11">
        <v>3</v>
      </c>
      <c r="K100" s="11">
        <v>2</v>
      </c>
      <c r="L100" s="11">
        <v>4</v>
      </c>
      <c r="M100" s="11">
        <v>6</v>
      </c>
      <c r="N100" s="11">
        <v>1</v>
      </c>
      <c r="O100" s="11">
        <v>3</v>
      </c>
      <c r="P100" s="11">
        <v>2</v>
      </c>
      <c r="Q100" s="12">
        <f t="shared" si="18"/>
        <v>36</v>
      </c>
      <c r="R100" s="11">
        <v>26</v>
      </c>
      <c r="S100" s="11">
        <v>50</v>
      </c>
      <c r="T100" s="11" t="e">
        <f>IF(S100=#REF!,0,1)</f>
        <v>#REF!</v>
      </c>
      <c r="U100" s="12">
        <f t="shared" si="19"/>
        <v>62</v>
      </c>
      <c r="V100" s="11">
        <f t="shared" si="20"/>
        <v>15</v>
      </c>
      <c r="W100" s="11">
        <f t="shared" si="21"/>
        <v>0</v>
      </c>
      <c r="X100" s="11">
        <f t="shared" si="22"/>
        <v>9</v>
      </c>
      <c r="Y100" s="11">
        <f t="shared" si="23"/>
        <v>12</v>
      </c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1">
        <v>28</v>
      </c>
      <c r="AT100" s="11"/>
      <c r="AU100" s="11"/>
      <c r="AV100" s="11"/>
      <c r="AW100" s="11"/>
      <c r="AX100" s="11">
        <v>64</v>
      </c>
    </row>
    <row r="101" spans="1:50" s="13" customFormat="1" ht="20.25" customHeight="1" x14ac:dyDescent="0.2">
      <c r="A101" s="11">
        <v>99</v>
      </c>
      <c r="B101" s="12">
        <v>24</v>
      </c>
      <c r="C101" s="11">
        <v>2</v>
      </c>
      <c r="D101" s="11">
        <v>4</v>
      </c>
      <c r="E101" s="11">
        <v>4</v>
      </c>
      <c r="F101" s="11">
        <v>6</v>
      </c>
      <c r="G101" s="11">
        <v>3</v>
      </c>
      <c r="H101" s="11">
        <v>4</v>
      </c>
      <c r="I101" s="11">
        <v>5</v>
      </c>
      <c r="J101" s="11" t="s">
        <v>23</v>
      </c>
      <c r="K101" s="11" t="s">
        <v>23</v>
      </c>
      <c r="L101" s="11" t="s">
        <v>23</v>
      </c>
      <c r="M101" s="11">
        <v>4</v>
      </c>
      <c r="N101" s="11">
        <v>2</v>
      </c>
      <c r="O101" s="11">
        <v>4</v>
      </c>
      <c r="P101" s="11">
        <v>0</v>
      </c>
      <c r="Q101" s="12">
        <f t="shared" si="18"/>
        <v>38</v>
      </c>
      <c r="R101" s="11">
        <v>24</v>
      </c>
      <c r="S101" s="11">
        <v>503</v>
      </c>
      <c r="T101" s="11" t="e">
        <f>IF(S101=#REF!,0,1)</f>
        <v>#REF!</v>
      </c>
      <c r="U101" s="12">
        <f t="shared" si="19"/>
        <v>62</v>
      </c>
      <c r="V101" s="11">
        <f t="shared" si="20"/>
        <v>16</v>
      </c>
      <c r="W101" s="11">
        <f t="shared" si="21"/>
        <v>12</v>
      </c>
      <c r="X101" s="11">
        <f t="shared" si="22"/>
        <v>0</v>
      </c>
      <c r="Y101" s="11">
        <f t="shared" si="23"/>
        <v>10</v>
      </c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1">
        <v>26</v>
      </c>
      <c r="AT101" s="11"/>
      <c r="AU101" s="11"/>
      <c r="AV101" s="11"/>
      <c r="AW101" s="11"/>
      <c r="AX101" s="11">
        <v>64</v>
      </c>
    </row>
    <row r="102" spans="1:50" s="13" customFormat="1" ht="20.25" customHeight="1" x14ac:dyDescent="0.2">
      <c r="A102" s="11">
        <v>100</v>
      </c>
      <c r="B102" s="12">
        <v>22</v>
      </c>
      <c r="C102" s="11">
        <v>2</v>
      </c>
      <c r="D102" s="11">
        <v>4</v>
      </c>
      <c r="E102" s="11">
        <v>4</v>
      </c>
      <c r="F102" s="11">
        <v>6</v>
      </c>
      <c r="G102" s="11">
        <v>4</v>
      </c>
      <c r="H102" s="11">
        <v>6</v>
      </c>
      <c r="I102" s="11">
        <v>3</v>
      </c>
      <c r="J102" s="11" t="s">
        <v>23</v>
      </c>
      <c r="K102" s="11" t="s">
        <v>23</v>
      </c>
      <c r="L102" s="11" t="s">
        <v>23</v>
      </c>
      <c r="M102" s="11">
        <v>4</v>
      </c>
      <c r="N102" s="11">
        <v>1</v>
      </c>
      <c r="O102" s="11">
        <v>2</v>
      </c>
      <c r="P102" s="11">
        <v>2</v>
      </c>
      <c r="Q102" s="12">
        <f t="shared" si="18"/>
        <v>38</v>
      </c>
      <c r="R102" s="11">
        <v>22</v>
      </c>
      <c r="S102" s="11">
        <v>561</v>
      </c>
      <c r="T102" s="11" t="e">
        <f>IF(S102=#REF!,0,1)</f>
        <v>#REF!</v>
      </c>
      <c r="U102" s="12">
        <f t="shared" si="19"/>
        <v>60</v>
      </c>
      <c r="V102" s="11">
        <f t="shared" si="20"/>
        <v>16</v>
      </c>
      <c r="W102" s="11">
        <f t="shared" si="21"/>
        <v>13</v>
      </c>
      <c r="X102" s="11">
        <f t="shared" si="22"/>
        <v>0</v>
      </c>
      <c r="Y102" s="11">
        <f t="shared" si="23"/>
        <v>9</v>
      </c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1">
        <v>26</v>
      </c>
      <c r="AT102" s="11"/>
      <c r="AU102" s="11"/>
      <c r="AV102" s="11"/>
      <c r="AW102" s="11"/>
      <c r="AX102" s="11">
        <v>64</v>
      </c>
    </row>
    <row r="103" spans="1:50" s="13" customFormat="1" ht="20.25" customHeight="1" x14ac:dyDescent="0.2">
      <c r="A103" s="11">
        <v>101</v>
      </c>
      <c r="B103" s="12">
        <v>24</v>
      </c>
      <c r="C103" s="11">
        <v>2</v>
      </c>
      <c r="D103" s="11">
        <v>4</v>
      </c>
      <c r="E103" s="11">
        <v>5</v>
      </c>
      <c r="F103" s="11">
        <v>4</v>
      </c>
      <c r="G103" s="11">
        <v>4</v>
      </c>
      <c r="H103" s="11">
        <v>4</v>
      </c>
      <c r="I103" s="11">
        <v>3</v>
      </c>
      <c r="J103" s="11">
        <v>5</v>
      </c>
      <c r="K103" s="11">
        <v>6</v>
      </c>
      <c r="L103" s="11">
        <v>2</v>
      </c>
      <c r="M103" s="11" t="s">
        <v>23</v>
      </c>
      <c r="N103" s="11" t="s">
        <v>23</v>
      </c>
      <c r="O103" s="11" t="s">
        <v>23</v>
      </c>
      <c r="P103" s="11" t="s">
        <v>23</v>
      </c>
      <c r="Q103" s="12">
        <f t="shared" si="18"/>
        <v>39</v>
      </c>
      <c r="R103" s="11">
        <v>24</v>
      </c>
      <c r="S103" s="11">
        <v>6</v>
      </c>
      <c r="T103" s="11" t="e">
        <f>IF(S103=#REF!,0,1)</f>
        <v>#REF!</v>
      </c>
      <c r="U103" s="12">
        <f t="shared" si="19"/>
        <v>63</v>
      </c>
      <c r="V103" s="11">
        <f t="shared" si="20"/>
        <v>15</v>
      </c>
      <c r="W103" s="11">
        <f t="shared" si="21"/>
        <v>11</v>
      </c>
      <c r="X103" s="11">
        <f t="shared" si="22"/>
        <v>13</v>
      </c>
      <c r="Y103" s="11">
        <f t="shared" si="23"/>
        <v>0</v>
      </c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1">
        <v>26</v>
      </c>
      <c r="AT103" s="11"/>
      <c r="AU103" s="11"/>
      <c r="AV103" s="11"/>
      <c r="AW103" s="11"/>
      <c r="AX103" s="11">
        <v>65</v>
      </c>
    </row>
    <row r="104" spans="1:50" s="13" customFormat="1" ht="20.25" customHeight="1" x14ac:dyDescent="0.2">
      <c r="A104" s="11">
        <v>102</v>
      </c>
      <c r="B104" s="12">
        <v>26</v>
      </c>
      <c r="C104" s="11">
        <v>2</v>
      </c>
      <c r="D104" s="11">
        <v>4</v>
      </c>
      <c r="E104" s="11">
        <v>5</v>
      </c>
      <c r="F104" s="11">
        <v>4</v>
      </c>
      <c r="G104" s="11" t="s">
        <v>23</v>
      </c>
      <c r="H104" s="11" t="s">
        <v>23</v>
      </c>
      <c r="I104" s="11" t="s">
        <v>23</v>
      </c>
      <c r="J104" s="11">
        <v>5</v>
      </c>
      <c r="K104" s="11">
        <v>2</v>
      </c>
      <c r="L104" s="11">
        <v>4</v>
      </c>
      <c r="M104" s="11">
        <v>6</v>
      </c>
      <c r="N104" s="11">
        <v>2</v>
      </c>
      <c r="O104" s="11">
        <v>1</v>
      </c>
      <c r="P104" s="11">
        <v>2</v>
      </c>
      <c r="Q104" s="12">
        <f t="shared" si="18"/>
        <v>37</v>
      </c>
      <c r="R104" s="11">
        <v>26</v>
      </c>
      <c r="S104" s="11">
        <v>9</v>
      </c>
      <c r="T104" s="11" t="e">
        <f>IF(S104=#REF!,0,1)</f>
        <v>#REF!</v>
      </c>
      <c r="U104" s="12">
        <f t="shared" si="19"/>
        <v>63</v>
      </c>
      <c r="V104" s="11">
        <f t="shared" si="20"/>
        <v>15</v>
      </c>
      <c r="W104" s="11">
        <f t="shared" si="21"/>
        <v>0</v>
      </c>
      <c r="X104" s="11">
        <f t="shared" si="22"/>
        <v>11</v>
      </c>
      <c r="Y104" s="11">
        <f t="shared" si="23"/>
        <v>11</v>
      </c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1">
        <v>28</v>
      </c>
      <c r="AT104" s="11"/>
      <c r="AU104" s="11"/>
      <c r="AV104" s="11"/>
      <c r="AW104" s="11"/>
      <c r="AX104" s="11">
        <v>65</v>
      </c>
    </row>
    <row r="105" spans="1:50" s="13" customFormat="1" ht="20.25" customHeight="1" x14ac:dyDescent="0.2">
      <c r="A105" s="11">
        <v>103</v>
      </c>
      <c r="B105" s="12">
        <v>20</v>
      </c>
      <c r="C105" s="11">
        <v>2</v>
      </c>
      <c r="D105" s="11">
        <v>4</v>
      </c>
      <c r="E105" s="11">
        <v>4</v>
      </c>
      <c r="F105" s="11">
        <v>6</v>
      </c>
      <c r="G105" s="11">
        <v>4</v>
      </c>
      <c r="H105" s="11">
        <v>7</v>
      </c>
      <c r="I105" s="11">
        <v>3</v>
      </c>
      <c r="J105" s="11">
        <v>4</v>
      </c>
      <c r="K105" s="11">
        <v>3</v>
      </c>
      <c r="L105" s="11">
        <v>4</v>
      </c>
      <c r="M105" s="11" t="s">
        <v>23</v>
      </c>
      <c r="N105" s="11" t="s">
        <v>23</v>
      </c>
      <c r="O105" s="11" t="s">
        <v>23</v>
      </c>
      <c r="P105" s="11" t="s">
        <v>23</v>
      </c>
      <c r="Q105" s="12">
        <f t="shared" si="18"/>
        <v>41</v>
      </c>
      <c r="R105" s="11">
        <v>20</v>
      </c>
      <c r="S105" s="11">
        <v>505</v>
      </c>
      <c r="T105" s="11" t="e">
        <f>IF(S105=#REF!,0,1)</f>
        <v>#REF!</v>
      </c>
      <c r="U105" s="12">
        <f t="shared" si="19"/>
        <v>61</v>
      </c>
      <c r="V105" s="11">
        <f t="shared" si="20"/>
        <v>16</v>
      </c>
      <c r="W105" s="11">
        <f t="shared" si="21"/>
        <v>14</v>
      </c>
      <c r="X105" s="11">
        <f t="shared" si="22"/>
        <v>11</v>
      </c>
      <c r="Y105" s="11">
        <f t="shared" si="23"/>
        <v>0</v>
      </c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1">
        <v>24</v>
      </c>
      <c r="AT105" s="11"/>
      <c r="AU105" s="11"/>
      <c r="AV105" s="11"/>
      <c r="AW105" s="11"/>
      <c r="AX105" s="11">
        <v>65</v>
      </c>
    </row>
    <row r="106" spans="1:50" s="13" customFormat="1" ht="20.25" customHeight="1" x14ac:dyDescent="0.2">
      <c r="A106" s="11">
        <v>104</v>
      </c>
      <c r="B106" s="12">
        <v>24</v>
      </c>
      <c r="C106" s="11">
        <v>2</v>
      </c>
      <c r="D106" s="11">
        <v>4</v>
      </c>
      <c r="E106" s="11">
        <v>5</v>
      </c>
      <c r="F106" s="11">
        <v>4</v>
      </c>
      <c r="G106" s="11">
        <v>2</v>
      </c>
      <c r="H106" s="11">
        <v>6</v>
      </c>
      <c r="I106" s="11">
        <v>2</v>
      </c>
      <c r="J106" s="11" t="s">
        <v>23</v>
      </c>
      <c r="K106" s="11" t="s">
        <v>23</v>
      </c>
      <c r="L106" s="11" t="s">
        <v>23</v>
      </c>
      <c r="M106" s="11">
        <v>4</v>
      </c>
      <c r="N106" s="11">
        <v>2</v>
      </c>
      <c r="O106" s="11">
        <v>4</v>
      </c>
      <c r="P106" s="11">
        <v>2</v>
      </c>
      <c r="Q106" s="12">
        <f t="shared" si="18"/>
        <v>37</v>
      </c>
      <c r="R106" s="11">
        <v>24</v>
      </c>
      <c r="S106" s="11">
        <v>542</v>
      </c>
      <c r="T106" s="11" t="e">
        <f>IF(S106=#REF!,0,1)</f>
        <v>#REF!</v>
      </c>
      <c r="U106" s="12">
        <f t="shared" si="19"/>
        <v>61</v>
      </c>
      <c r="V106" s="11">
        <f t="shared" si="20"/>
        <v>15</v>
      </c>
      <c r="W106" s="11">
        <f t="shared" si="21"/>
        <v>10</v>
      </c>
      <c r="X106" s="11">
        <f t="shared" si="22"/>
        <v>0</v>
      </c>
      <c r="Y106" s="11">
        <f t="shared" si="23"/>
        <v>12</v>
      </c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1">
        <v>28</v>
      </c>
      <c r="AT106" s="11"/>
      <c r="AU106" s="11"/>
      <c r="AV106" s="11"/>
      <c r="AW106" s="11"/>
      <c r="AX106" s="11">
        <v>65</v>
      </c>
    </row>
    <row r="107" spans="1:50" s="13" customFormat="1" ht="20.25" customHeight="1" x14ac:dyDescent="0.2">
      <c r="A107" s="11">
        <v>105</v>
      </c>
      <c r="B107" s="12">
        <v>16</v>
      </c>
      <c r="C107" s="11">
        <v>2</v>
      </c>
      <c r="D107" s="11">
        <v>4</v>
      </c>
      <c r="E107" s="11">
        <v>4</v>
      </c>
      <c r="F107" s="11">
        <v>8</v>
      </c>
      <c r="G107" s="11">
        <v>3</v>
      </c>
      <c r="H107" s="11">
        <v>5</v>
      </c>
      <c r="I107" s="11">
        <v>3</v>
      </c>
      <c r="J107" s="11" t="s">
        <v>23</v>
      </c>
      <c r="K107" s="11" t="s">
        <v>23</v>
      </c>
      <c r="L107" s="11" t="s">
        <v>23</v>
      </c>
      <c r="M107" s="11">
        <v>6</v>
      </c>
      <c r="N107" s="11">
        <v>2</v>
      </c>
      <c r="O107" s="11">
        <v>6</v>
      </c>
      <c r="P107" s="11">
        <v>2</v>
      </c>
      <c r="Q107" s="12">
        <f t="shared" si="18"/>
        <v>45</v>
      </c>
      <c r="R107" s="11">
        <v>16</v>
      </c>
      <c r="S107" s="11">
        <v>558</v>
      </c>
      <c r="T107" s="11" t="e">
        <f>IF(S107=#REF!,0,1)</f>
        <v>#REF!</v>
      </c>
      <c r="U107" s="12">
        <f t="shared" si="19"/>
        <v>61</v>
      </c>
      <c r="V107" s="11">
        <f t="shared" si="20"/>
        <v>18</v>
      </c>
      <c r="W107" s="11">
        <f t="shared" si="21"/>
        <v>11</v>
      </c>
      <c r="X107" s="11">
        <f t="shared" si="22"/>
        <v>0</v>
      </c>
      <c r="Y107" s="11">
        <f t="shared" si="23"/>
        <v>16</v>
      </c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1">
        <v>20</v>
      </c>
      <c r="AT107" s="11"/>
      <c r="AU107" s="11"/>
      <c r="AV107" s="11"/>
      <c r="AW107" s="11"/>
      <c r="AX107" s="11">
        <v>65</v>
      </c>
    </row>
    <row r="108" spans="1:50" s="13" customFormat="1" ht="20.25" customHeight="1" x14ac:dyDescent="0.2">
      <c r="A108" s="11">
        <v>106</v>
      </c>
      <c r="B108" s="12">
        <v>24</v>
      </c>
      <c r="C108" s="11">
        <v>2</v>
      </c>
      <c r="D108" s="11">
        <v>4</v>
      </c>
      <c r="E108" s="11">
        <v>5</v>
      </c>
      <c r="F108" s="11">
        <v>8</v>
      </c>
      <c r="G108" s="11">
        <v>4</v>
      </c>
      <c r="H108" s="11">
        <v>2</v>
      </c>
      <c r="I108" s="11">
        <v>1</v>
      </c>
      <c r="J108" s="11" t="s">
        <v>23</v>
      </c>
      <c r="K108" s="11" t="s">
        <v>23</v>
      </c>
      <c r="L108" s="11" t="s">
        <v>23</v>
      </c>
      <c r="M108" s="11">
        <v>3</v>
      </c>
      <c r="N108" s="11">
        <v>2</v>
      </c>
      <c r="O108" s="11">
        <v>5</v>
      </c>
      <c r="P108" s="11">
        <v>2</v>
      </c>
      <c r="Q108" s="12">
        <f t="shared" si="18"/>
        <v>38</v>
      </c>
      <c r="R108" s="11">
        <v>24</v>
      </c>
      <c r="S108" s="11">
        <v>41</v>
      </c>
      <c r="T108" s="11" t="e">
        <f>IF(S108=#REF!,0,1)</f>
        <v>#REF!</v>
      </c>
      <c r="U108" s="12">
        <f t="shared" si="19"/>
        <v>62</v>
      </c>
      <c r="V108" s="11">
        <f t="shared" si="20"/>
        <v>19</v>
      </c>
      <c r="W108" s="11">
        <f t="shared" si="21"/>
        <v>7</v>
      </c>
      <c r="X108" s="11">
        <f t="shared" si="22"/>
        <v>0</v>
      </c>
      <c r="Y108" s="11">
        <f t="shared" si="23"/>
        <v>12</v>
      </c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1">
        <v>28</v>
      </c>
      <c r="AT108" s="11"/>
      <c r="AU108" s="11"/>
      <c r="AV108" s="11"/>
      <c r="AW108" s="11"/>
      <c r="AX108" s="11">
        <v>66</v>
      </c>
    </row>
    <row r="109" spans="1:50" s="13" customFormat="1" ht="20.25" customHeight="1" x14ac:dyDescent="0.2">
      <c r="A109" s="11">
        <v>107</v>
      </c>
      <c r="B109" s="12">
        <v>20</v>
      </c>
      <c r="C109" s="11">
        <v>2</v>
      </c>
      <c r="D109" s="11">
        <v>4</v>
      </c>
      <c r="E109" s="11">
        <v>4</v>
      </c>
      <c r="F109" s="11">
        <v>7</v>
      </c>
      <c r="G109" s="11">
        <v>4</v>
      </c>
      <c r="H109" s="11">
        <v>6</v>
      </c>
      <c r="I109" s="11">
        <v>2</v>
      </c>
      <c r="J109" s="11" t="s">
        <v>23</v>
      </c>
      <c r="K109" s="11" t="s">
        <v>23</v>
      </c>
      <c r="L109" s="11" t="s">
        <v>23</v>
      </c>
      <c r="M109" s="11">
        <v>5</v>
      </c>
      <c r="N109" s="11">
        <v>2</v>
      </c>
      <c r="O109" s="11">
        <v>6</v>
      </c>
      <c r="P109" s="11">
        <v>2</v>
      </c>
      <c r="Q109" s="12">
        <f t="shared" si="18"/>
        <v>44</v>
      </c>
      <c r="R109" s="11">
        <v>20</v>
      </c>
      <c r="S109" s="11">
        <v>533</v>
      </c>
      <c r="T109" s="11" t="e">
        <f>IF(S109=#REF!,0,1)</f>
        <v>#REF!</v>
      </c>
      <c r="U109" s="12">
        <f t="shared" si="19"/>
        <v>64</v>
      </c>
      <c r="V109" s="11">
        <f t="shared" si="20"/>
        <v>17</v>
      </c>
      <c r="W109" s="11">
        <f t="shared" si="21"/>
        <v>12</v>
      </c>
      <c r="X109" s="11">
        <f t="shared" si="22"/>
        <v>0</v>
      </c>
      <c r="Y109" s="11">
        <f t="shared" si="23"/>
        <v>15</v>
      </c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1">
        <v>22</v>
      </c>
      <c r="AT109" s="11"/>
      <c r="AU109" s="11"/>
      <c r="AV109" s="11"/>
      <c r="AW109" s="11"/>
      <c r="AX109" s="11">
        <v>66</v>
      </c>
    </row>
    <row r="110" spans="1:50" s="13" customFormat="1" ht="20.25" customHeight="1" x14ac:dyDescent="0.2">
      <c r="A110" s="11">
        <v>108</v>
      </c>
      <c r="B110" s="12">
        <v>22</v>
      </c>
      <c r="C110" s="11">
        <v>2</v>
      </c>
      <c r="D110" s="11">
        <v>4</v>
      </c>
      <c r="E110" s="11">
        <v>4</v>
      </c>
      <c r="F110" s="11">
        <v>5</v>
      </c>
      <c r="G110" s="11">
        <v>6</v>
      </c>
      <c r="H110" s="11">
        <v>6</v>
      </c>
      <c r="I110" s="11">
        <v>2</v>
      </c>
      <c r="J110" s="11">
        <v>6</v>
      </c>
      <c r="K110" s="11">
        <v>3</v>
      </c>
      <c r="L110" s="11">
        <v>4</v>
      </c>
      <c r="M110" s="11" t="s">
        <v>23</v>
      </c>
      <c r="N110" s="11" t="s">
        <v>23</v>
      </c>
      <c r="O110" s="11" t="s">
        <v>23</v>
      </c>
      <c r="P110" s="11" t="s">
        <v>23</v>
      </c>
      <c r="Q110" s="12">
        <f t="shared" si="18"/>
        <v>42</v>
      </c>
      <c r="R110" s="11">
        <v>22</v>
      </c>
      <c r="S110" s="11">
        <v>546</v>
      </c>
      <c r="T110" s="11" t="e">
        <f>IF(S110=#REF!,0,1)</f>
        <v>#REF!</v>
      </c>
      <c r="U110" s="12">
        <f t="shared" si="19"/>
        <v>64</v>
      </c>
      <c r="V110" s="11">
        <f t="shared" si="20"/>
        <v>15</v>
      </c>
      <c r="W110" s="11">
        <f t="shared" si="21"/>
        <v>14</v>
      </c>
      <c r="X110" s="11">
        <f t="shared" si="22"/>
        <v>13</v>
      </c>
      <c r="Y110" s="11">
        <f t="shared" si="23"/>
        <v>0</v>
      </c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1">
        <v>24</v>
      </c>
      <c r="AT110" s="11"/>
      <c r="AU110" s="11"/>
      <c r="AV110" s="11"/>
      <c r="AW110" s="11"/>
      <c r="AX110" s="11">
        <v>66</v>
      </c>
    </row>
    <row r="111" spans="1:50" s="13" customFormat="1" ht="20.25" customHeight="1" x14ac:dyDescent="0.2">
      <c r="A111" s="11">
        <v>109</v>
      </c>
      <c r="B111" s="12">
        <v>22</v>
      </c>
      <c r="C111" s="11">
        <v>2</v>
      </c>
      <c r="D111" s="11">
        <v>4</v>
      </c>
      <c r="E111" s="11">
        <v>5</v>
      </c>
      <c r="F111" s="11">
        <v>6</v>
      </c>
      <c r="G111" s="11" t="s">
        <v>23</v>
      </c>
      <c r="H111" s="11" t="s">
        <v>23</v>
      </c>
      <c r="I111" s="11" t="s">
        <v>23</v>
      </c>
      <c r="J111" s="11">
        <v>4</v>
      </c>
      <c r="K111" s="11">
        <v>5</v>
      </c>
      <c r="L111" s="11">
        <v>4</v>
      </c>
      <c r="M111" s="11">
        <v>5</v>
      </c>
      <c r="N111" s="11">
        <v>2</v>
      </c>
      <c r="O111" s="11">
        <v>3</v>
      </c>
      <c r="P111" s="11">
        <v>2</v>
      </c>
      <c r="Q111" s="12">
        <f t="shared" si="18"/>
        <v>42</v>
      </c>
      <c r="R111" s="11">
        <v>22</v>
      </c>
      <c r="S111" s="11">
        <v>568</v>
      </c>
      <c r="T111" s="11" t="e">
        <f>IF(S111=#REF!,0,1)</f>
        <v>#REF!</v>
      </c>
      <c r="U111" s="12">
        <f t="shared" si="19"/>
        <v>64</v>
      </c>
      <c r="V111" s="11">
        <f t="shared" si="20"/>
        <v>17</v>
      </c>
      <c r="W111" s="11">
        <f t="shared" si="21"/>
        <v>0</v>
      </c>
      <c r="X111" s="11">
        <f t="shared" si="22"/>
        <v>13</v>
      </c>
      <c r="Y111" s="11">
        <f t="shared" si="23"/>
        <v>12</v>
      </c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1">
        <v>24</v>
      </c>
      <c r="AT111" s="11"/>
      <c r="AU111" s="11"/>
      <c r="AV111" s="11"/>
      <c r="AW111" s="11"/>
      <c r="AX111" s="11">
        <v>66</v>
      </c>
    </row>
    <row r="112" spans="1:50" s="13" customFormat="1" ht="20.25" customHeight="1" x14ac:dyDescent="0.2">
      <c r="A112" s="11">
        <v>110</v>
      </c>
      <c r="B112" s="12">
        <v>24</v>
      </c>
      <c r="C112" s="11">
        <v>2</v>
      </c>
      <c r="D112" s="11">
        <v>4</v>
      </c>
      <c r="E112" s="11">
        <v>4</v>
      </c>
      <c r="F112" s="11">
        <v>6</v>
      </c>
      <c r="G112" s="11">
        <v>2</v>
      </c>
      <c r="H112" s="11">
        <v>4</v>
      </c>
      <c r="I112" s="11">
        <v>5</v>
      </c>
      <c r="J112" s="11">
        <v>4</v>
      </c>
      <c r="K112" s="11">
        <v>7</v>
      </c>
      <c r="L112" s="11">
        <v>3</v>
      </c>
      <c r="M112" s="11" t="s">
        <v>23</v>
      </c>
      <c r="N112" s="11" t="s">
        <v>23</v>
      </c>
      <c r="O112" s="11" t="s">
        <v>23</v>
      </c>
      <c r="P112" s="11" t="s">
        <v>23</v>
      </c>
      <c r="Q112" s="12">
        <f t="shared" si="18"/>
        <v>41</v>
      </c>
      <c r="R112" s="11">
        <v>24</v>
      </c>
      <c r="S112" s="11">
        <v>24</v>
      </c>
      <c r="T112" s="11" t="e">
        <f>IF(S112=#REF!,0,1)</f>
        <v>#REF!</v>
      </c>
      <c r="U112" s="12">
        <f t="shared" si="19"/>
        <v>65</v>
      </c>
      <c r="V112" s="11">
        <f t="shared" si="20"/>
        <v>16</v>
      </c>
      <c r="W112" s="11">
        <f t="shared" si="21"/>
        <v>11</v>
      </c>
      <c r="X112" s="11">
        <f t="shared" si="22"/>
        <v>14</v>
      </c>
      <c r="Y112" s="11">
        <f t="shared" si="23"/>
        <v>0</v>
      </c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1">
        <v>26</v>
      </c>
      <c r="AT112" s="11"/>
      <c r="AU112" s="11"/>
      <c r="AV112" s="11"/>
      <c r="AW112" s="11"/>
      <c r="AX112" s="11">
        <v>67</v>
      </c>
    </row>
    <row r="113" spans="1:50" s="13" customFormat="1" ht="20.25" customHeight="1" x14ac:dyDescent="0.2">
      <c r="A113" s="11">
        <v>111</v>
      </c>
      <c r="B113" s="12">
        <v>22</v>
      </c>
      <c r="C113" s="11">
        <v>2</v>
      </c>
      <c r="D113" s="11">
        <v>4</v>
      </c>
      <c r="E113" s="11">
        <v>5</v>
      </c>
      <c r="F113" s="11">
        <v>3</v>
      </c>
      <c r="G113" s="11">
        <v>5</v>
      </c>
      <c r="H113" s="11">
        <v>4</v>
      </c>
      <c r="I113" s="11">
        <v>4</v>
      </c>
      <c r="J113" s="11" t="s">
        <v>23</v>
      </c>
      <c r="K113" s="11" t="s">
        <v>23</v>
      </c>
      <c r="L113" s="11" t="s">
        <v>23</v>
      </c>
      <c r="M113" s="11">
        <v>7</v>
      </c>
      <c r="N113" s="11">
        <v>2</v>
      </c>
      <c r="O113" s="11">
        <v>5</v>
      </c>
      <c r="P113" s="11">
        <v>2</v>
      </c>
      <c r="Q113" s="12">
        <f t="shared" si="18"/>
        <v>43</v>
      </c>
      <c r="R113" s="11">
        <v>22</v>
      </c>
      <c r="S113" s="11">
        <v>31</v>
      </c>
      <c r="T113" s="11" t="e">
        <f>IF(S113=#REF!,0,1)</f>
        <v>#REF!</v>
      </c>
      <c r="U113" s="12">
        <f t="shared" si="19"/>
        <v>65</v>
      </c>
      <c r="V113" s="11">
        <f t="shared" si="20"/>
        <v>14</v>
      </c>
      <c r="W113" s="11">
        <f t="shared" si="21"/>
        <v>13</v>
      </c>
      <c r="X113" s="11">
        <f t="shared" si="22"/>
        <v>0</v>
      </c>
      <c r="Y113" s="11">
        <f t="shared" si="23"/>
        <v>16</v>
      </c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1">
        <v>24</v>
      </c>
      <c r="AT113" s="11"/>
      <c r="AU113" s="11"/>
      <c r="AV113" s="11"/>
      <c r="AW113" s="11"/>
      <c r="AX113" s="11">
        <v>67</v>
      </c>
    </row>
    <row r="114" spans="1:50" s="13" customFormat="1" ht="20.25" customHeight="1" x14ac:dyDescent="0.2">
      <c r="A114" s="11">
        <v>112</v>
      </c>
      <c r="B114" s="12">
        <v>22</v>
      </c>
      <c r="C114" s="11">
        <v>2</v>
      </c>
      <c r="D114" s="11">
        <v>4</v>
      </c>
      <c r="E114" s="11">
        <v>5</v>
      </c>
      <c r="F114" s="11">
        <v>6</v>
      </c>
      <c r="G114" s="11">
        <v>4</v>
      </c>
      <c r="H114" s="11">
        <v>6</v>
      </c>
      <c r="I114" s="11">
        <v>0</v>
      </c>
      <c r="J114" s="11" t="s">
        <v>23</v>
      </c>
      <c r="K114" s="11" t="s">
        <v>23</v>
      </c>
      <c r="L114" s="11" t="s">
        <v>23</v>
      </c>
      <c r="M114" s="11">
        <v>7</v>
      </c>
      <c r="N114" s="11">
        <v>2</v>
      </c>
      <c r="O114" s="11">
        <v>6</v>
      </c>
      <c r="P114" s="11">
        <v>2</v>
      </c>
      <c r="Q114" s="12">
        <f t="shared" si="18"/>
        <v>44</v>
      </c>
      <c r="R114" s="11">
        <v>22</v>
      </c>
      <c r="S114" s="11">
        <v>25</v>
      </c>
      <c r="T114" s="11" t="e">
        <f>IF(S114=#REF!,0,1)</f>
        <v>#REF!</v>
      </c>
      <c r="U114" s="12">
        <f t="shared" si="19"/>
        <v>66</v>
      </c>
      <c r="V114" s="11">
        <f t="shared" si="20"/>
        <v>17</v>
      </c>
      <c r="W114" s="11">
        <f t="shared" si="21"/>
        <v>10</v>
      </c>
      <c r="X114" s="11">
        <f t="shared" si="22"/>
        <v>0</v>
      </c>
      <c r="Y114" s="11">
        <f t="shared" si="23"/>
        <v>17</v>
      </c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1">
        <v>24</v>
      </c>
      <c r="AT114" s="11"/>
      <c r="AU114" s="11"/>
      <c r="AV114" s="11"/>
      <c r="AW114" s="11"/>
      <c r="AX114" s="11">
        <v>68</v>
      </c>
    </row>
    <row r="115" spans="1:50" s="13" customFormat="1" ht="20.25" customHeight="1" x14ac:dyDescent="0.2">
      <c r="A115" s="11">
        <v>113</v>
      </c>
      <c r="B115" s="12">
        <v>32</v>
      </c>
      <c r="C115" s="11">
        <v>2</v>
      </c>
      <c r="D115" s="11">
        <v>1</v>
      </c>
      <c r="E115" s="11">
        <v>5</v>
      </c>
      <c r="F115" s="11">
        <v>6</v>
      </c>
      <c r="G115" s="11">
        <v>1</v>
      </c>
      <c r="H115" s="11">
        <v>4</v>
      </c>
      <c r="I115" s="11">
        <v>1</v>
      </c>
      <c r="J115" s="11">
        <v>5</v>
      </c>
      <c r="K115" s="11">
        <v>8</v>
      </c>
      <c r="L115" s="11">
        <v>4</v>
      </c>
      <c r="M115" s="11" t="s">
        <v>23</v>
      </c>
      <c r="N115" s="11" t="s">
        <v>23</v>
      </c>
      <c r="O115" s="11" t="s">
        <v>23</v>
      </c>
      <c r="P115" s="11" t="s">
        <v>23</v>
      </c>
      <c r="Q115" s="12">
        <f t="shared" si="18"/>
        <v>37</v>
      </c>
      <c r="R115" s="11">
        <v>32</v>
      </c>
      <c r="S115" s="11">
        <v>518</v>
      </c>
      <c r="T115" s="11" t="e">
        <f>IF(S115=#REF!,0,1)</f>
        <v>#REF!</v>
      </c>
      <c r="U115" s="12">
        <f t="shared" si="19"/>
        <v>69</v>
      </c>
      <c r="V115" s="11">
        <f t="shared" si="20"/>
        <v>14</v>
      </c>
      <c r="W115" s="11">
        <f t="shared" si="21"/>
        <v>6</v>
      </c>
      <c r="X115" s="11">
        <f t="shared" si="22"/>
        <v>17</v>
      </c>
      <c r="Y115" s="11">
        <f t="shared" si="23"/>
        <v>0</v>
      </c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1">
        <v>34</v>
      </c>
      <c r="AT115" s="11"/>
      <c r="AU115" s="11"/>
      <c r="AV115" s="11"/>
      <c r="AW115" s="11"/>
      <c r="AX115" s="11">
        <v>71</v>
      </c>
    </row>
    <row r="116" spans="1:50" s="13" customFormat="1" ht="20.25" customHeight="1" x14ac:dyDescent="0.2">
      <c r="A116" s="11">
        <v>114</v>
      </c>
      <c r="B116" s="12">
        <v>28</v>
      </c>
      <c r="C116" s="11">
        <v>2</v>
      </c>
      <c r="D116" s="11">
        <v>1</v>
      </c>
      <c r="E116" s="11">
        <v>5</v>
      </c>
      <c r="F116" s="11">
        <v>5</v>
      </c>
      <c r="G116" s="11">
        <v>3</v>
      </c>
      <c r="H116" s="11">
        <v>6</v>
      </c>
      <c r="I116" s="11">
        <v>3</v>
      </c>
      <c r="J116" s="11">
        <v>7</v>
      </c>
      <c r="K116" s="11">
        <v>6</v>
      </c>
      <c r="L116" s="11">
        <v>4</v>
      </c>
      <c r="M116" s="11" t="s">
        <v>23</v>
      </c>
      <c r="N116" s="11" t="s">
        <v>23</v>
      </c>
      <c r="O116" s="11" t="s">
        <v>23</v>
      </c>
      <c r="P116" s="11" t="s">
        <v>23</v>
      </c>
      <c r="Q116" s="12">
        <f t="shared" si="18"/>
        <v>42</v>
      </c>
      <c r="R116" s="11">
        <v>28</v>
      </c>
      <c r="S116" s="11">
        <v>569</v>
      </c>
      <c r="T116" s="11" t="e">
        <f>IF(S116=#REF!,0,1)</f>
        <v>#REF!</v>
      </c>
      <c r="U116" s="12">
        <f t="shared" si="19"/>
        <v>70</v>
      </c>
      <c r="V116" s="11">
        <f t="shared" si="20"/>
        <v>13</v>
      </c>
      <c r="W116" s="11">
        <f t="shared" si="21"/>
        <v>12</v>
      </c>
      <c r="X116" s="11">
        <f t="shared" si="22"/>
        <v>17</v>
      </c>
      <c r="Y116" s="11">
        <f t="shared" si="23"/>
        <v>0</v>
      </c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1">
        <v>30</v>
      </c>
      <c r="AT116" s="11"/>
      <c r="AU116" s="11"/>
      <c r="AV116" s="11"/>
      <c r="AW116" s="11"/>
      <c r="AX116" s="11">
        <v>72</v>
      </c>
    </row>
    <row r="117" spans="1:50" s="13" customFormat="1" ht="20.25" customHeight="1" x14ac:dyDescent="0.2">
      <c r="A117" s="11">
        <v>115</v>
      </c>
      <c r="B117" s="12">
        <v>24</v>
      </c>
      <c r="C117" s="11">
        <v>2</v>
      </c>
      <c r="D117" s="11">
        <v>4</v>
      </c>
      <c r="E117" s="11">
        <v>4</v>
      </c>
      <c r="F117" s="11">
        <v>6</v>
      </c>
      <c r="G117" s="11">
        <v>2</v>
      </c>
      <c r="H117" s="11">
        <v>7</v>
      </c>
      <c r="I117" s="11">
        <v>3</v>
      </c>
      <c r="J117" s="11">
        <v>5</v>
      </c>
      <c r="K117" s="11">
        <v>8</v>
      </c>
      <c r="L117" s="11">
        <v>4</v>
      </c>
      <c r="M117" s="11" t="s">
        <v>23</v>
      </c>
      <c r="N117" s="11" t="s">
        <v>23</v>
      </c>
      <c r="O117" s="11" t="s">
        <v>23</v>
      </c>
      <c r="P117" s="11" t="s">
        <v>23</v>
      </c>
      <c r="Q117" s="12">
        <f t="shared" si="18"/>
        <v>45</v>
      </c>
      <c r="R117" s="11">
        <v>24</v>
      </c>
      <c r="S117" s="11">
        <v>535</v>
      </c>
      <c r="T117" s="11" t="e">
        <f>IF(S117=#REF!,0,1)</f>
        <v>#REF!</v>
      </c>
      <c r="U117" s="12">
        <f t="shared" si="19"/>
        <v>69</v>
      </c>
      <c r="V117" s="11">
        <f t="shared" si="20"/>
        <v>16</v>
      </c>
      <c r="W117" s="11">
        <f t="shared" si="21"/>
        <v>12</v>
      </c>
      <c r="X117" s="11">
        <f t="shared" si="22"/>
        <v>17</v>
      </c>
      <c r="Y117" s="11">
        <f t="shared" si="23"/>
        <v>0</v>
      </c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1">
        <v>28</v>
      </c>
      <c r="AT117" s="11"/>
      <c r="AU117" s="11"/>
      <c r="AV117" s="11"/>
      <c r="AW117" s="11"/>
      <c r="AX117" s="11">
        <v>73</v>
      </c>
    </row>
    <row r="118" spans="1:50" s="13" customFormat="1" ht="20.25" customHeight="1" x14ac:dyDescent="0.2">
      <c r="A118" s="11">
        <v>116</v>
      </c>
      <c r="B118" s="12">
        <v>24</v>
      </c>
      <c r="C118" s="11">
        <v>2</v>
      </c>
      <c r="D118" s="11">
        <v>4</v>
      </c>
      <c r="E118" s="11">
        <v>3</v>
      </c>
      <c r="F118" s="11">
        <v>7</v>
      </c>
      <c r="G118" s="11" t="s">
        <v>23</v>
      </c>
      <c r="H118" s="11" t="s">
        <v>23</v>
      </c>
      <c r="I118" s="11" t="s">
        <v>23</v>
      </c>
      <c r="J118" s="11">
        <v>5</v>
      </c>
      <c r="K118" s="11">
        <v>6</v>
      </c>
      <c r="L118" s="11">
        <v>4</v>
      </c>
      <c r="M118" s="11">
        <v>4</v>
      </c>
      <c r="N118" s="11">
        <v>2</v>
      </c>
      <c r="O118" s="11">
        <v>6</v>
      </c>
      <c r="P118" s="11">
        <v>2</v>
      </c>
      <c r="Q118" s="12">
        <f t="shared" si="18"/>
        <v>45</v>
      </c>
      <c r="R118" s="11">
        <v>24</v>
      </c>
      <c r="S118" s="11">
        <v>547</v>
      </c>
      <c r="T118" s="11" t="e">
        <f>IF(S118=#REF!,0,1)</f>
        <v>#REF!</v>
      </c>
      <c r="U118" s="12">
        <f t="shared" si="19"/>
        <v>69</v>
      </c>
      <c r="V118" s="11">
        <f t="shared" si="20"/>
        <v>16</v>
      </c>
      <c r="W118" s="11">
        <f t="shared" si="21"/>
        <v>0</v>
      </c>
      <c r="X118" s="11">
        <f t="shared" si="22"/>
        <v>15</v>
      </c>
      <c r="Y118" s="11">
        <f t="shared" si="23"/>
        <v>14</v>
      </c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1">
        <v>28</v>
      </c>
      <c r="AT118" s="11"/>
      <c r="AU118" s="11"/>
      <c r="AV118" s="11"/>
      <c r="AW118" s="11"/>
      <c r="AX118" s="11">
        <v>73</v>
      </c>
    </row>
    <row r="119" spans="1:50" s="13" customFormat="1" ht="20.25" customHeight="1" x14ac:dyDescent="0.2">
      <c r="A119" s="11">
        <v>117</v>
      </c>
      <c r="B119" s="12">
        <v>26</v>
      </c>
      <c r="C119" s="11">
        <v>2</v>
      </c>
      <c r="D119" s="11">
        <v>4</v>
      </c>
      <c r="E119" s="11">
        <v>6</v>
      </c>
      <c r="F119" s="11">
        <v>7</v>
      </c>
      <c r="G119" s="11">
        <v>6</v>
      </c>
      <c r="H119" s="11">
        <v>4</v>
      </c>
      <c r="I119" s="11">
        <v>2</v>
      </c>
      <c r="J119" s="11">
        <v>4</v>
      </c>
      <c r="K119" s="11">
        <v>3</v>
      </c>
      <c r="L119" s="11">
        <v>4</v>
      </c>
      <c r="M119" s="11" t="s">
        <v>23</v>
      </c>
      <c r="N119" s="11" t="s">
        <v>23</v>
      </c>
      <c r="O119" s="11" t="s">
        <v>23</v>
      </c>
      <c r="P119" s="11" t="s">
        <v>23</v>
      </c>
      <c r="Q119" s="12">
        <f t="shared" si="18"/>
        <v>42</v>
      </c>
      <c r="R119" s="11">
        <v>26</v>
      </c>
      <c r="S119" s="11">
        <v>46</v>
      </c>
      <c r="T119" s="11" t="e">
        <f>IF(S119=#REF!,0,1)</f>
        <v>#REF!</v>
      </c>
      <c r="U119" s="12">
        <f t="shared" si="19"/>
        <v>68</v>
      </c>
      <c r="V119" s="11">
        <f t="shared" si="20"/>
        <v>19</v>
      </c>
      <c r="W119" s="11">
        <f t="shared" si="21"/>
        <v>12</v>
      </c>
      <c r="X119" s="11">
        <f t="shared" si="22"/>
        <v>11</v>
      </c>
      <c r="Y119" s="11">
        <f t="shared" si="23"/>
        <v>0</v>
      </c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1">
        <v>32</v>
      </c>
      <c r="AT119" s="11"/>
      <c r="AU119" s="11"/>
      <c r="AV119" s="11"/>
      <c r="AW119" s="11"/>
      <c r="AX119" s="11">
        <v>74</v>
      </c>
    </row>
    <row r="120" spans="1:50" s="13" customFormat="1" ht="20.25" customHeight="1" x14ac:dyDescent="0.2">
      <c r="A120" s="11">
        <v>118</v>
      </c>
      <c r="B120" s="12">
        <v>30</v>
      </c>
      <c r="C120" s="11">
        <v>2</v>
      </c>
      <c r="D120" s="11">
        <v>4</v>
      </c>
      <c r="E120" s="11">
        <v>6</v>
      </c>
      <c r="F120" s="11">
        <v>7</v>
      </c>
      <c r="G120" s="11">
        <v>6</v>
      </c>
      <c r="H120" s="11">
        <v>5</v>
      </c>
      <c r="I120" s="11">
        <v>3</v>
      </c>
      <c r="J120" s="11">
        <v>4</v>
      </c>
      <c r="K120" s="11">
        <v>2</v>
      </c>
      <c r="L120" s="11">
        <v>4</v>
      </c>
      <c r="M120" s="11" t="s">
        <v>23</v>
      </c>
      <c r="N120" s="11" t="s">
        <v>23</v>
      </c>
      <c r="O120" s="11" t="s">
        <v>23</v>
      </c>
      <c r="P120" s="11" t="s">
        <v>23</v>
      </c>
      <c r="Q120" s="12">
        <f t="shared" si="18"/>
        <v>43</v>
      </c>
      <c r="R120" s="11">
        <v>30</v>
      </c>
      <c r="S120" s="11">
        <v>18</v>
      </c>
      <c r="T120" s="11" t="e">
        <f>IF(S120=#REF!,0,1)</f>
        <v>#REF!</v>
      </c>
      <c r="U120" s="12">
        <f t="shared" si="19"/>
        <v>73</v>
      </c>
      <c r="V120" s="11">
        <f t="shared" si="20"/>
        <v>19</v>
      </c>
      <c r="W120" s="11">
        <f t="shared" si="21"/>
        <v>14</v>
      </c>
      <c r="X120" s="11">
        <f t="shared" si="22"/>
        <v>10</v>
      </c>
      <c r="Y120" s="11">
        <f t="shared" si="23"/>
        <v>0</v>
      </c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1">
        <v>32</v>
      </c>
      <c r="AT120" s="11"/>
      <c r="AU120" s="11"/>
      <c r="AV120" s="11"/>
      <c r="AW120" s="11"/>
      <c r="AX120" s="11">
        <v>75</v>
      </c>
    </row>
    <row r="121" spans="1:50" s="13" customFormat="1" ht="20.25" customHeight="1" x14ac:dyDescent="0.2">
      <c r="A121" s="11">
        <v>119</v>
      </c>
      <c r="B121" s="12">
        <v>26</v>
      </c>
      <c r="C121" s="11">
        <v>2</v>
      </c>
      <c r="D121" s="11">
        <v>4</v>
      </c>
      <c r="E121" s="11">
        <v>5</v>
      </c>
      <c r="F121" s="11">
        <v>7</v>
      </c>
      <c r="G121" s="11">
        <v>3</v>
      </c>
      <c r="H121" s="11">
        <v>5</v>
      </c>
      <c r="I121" s="11">
        <v>3</v>
      </c>
      <c r="J121" s="11" t="s">
        <v>23</v>
      </c>
      <c r="K121" s="11" t="s">
        <v>23</v>
      </c>
      <c r="L121" s="11" t="s">
        <v>23</v>
      </c>
      <c r="M121" s="11">
        <v>6</v>
      </c>
      <c r="N121" s="11">
        <v>2</v>
      </c>
      <c r="O121" s="11">
        <v>8</v>
      </c>
      <c r="P121" s="11">
        <v>0</v>
      </c>
      <c r="Q121" s="12">
        <f t="shared" si="18"/>
        <v>45</v>
      </c>
      <c r="R121" s="11">
        <v>26</v>
      </c>
      <c r="S121" s="11">
        <v>508</v>
      </c>
      <c r="T121" s="11" t="e">
        <f>IF(S121=#REF!,0,1)</f>
        <v>#REF!</v>
      </c>
      <c r="U121" s="12">
        <f t="shared" si="19"/>
        <v>71</v>
      </c>
      <c r="V121" s="11">
        <f t="shared" si="20"/>
        <v>18</v>
      </c>
      <c r="W121" s="11">
        <f t="shared" si="21"/>
        <v>11</v>
      </c>
      <c r="X121" s="11">
        <f t="shared" si="22"/>
        <v>0</v>
      </c>
      <c r="Y121" s="11">
        <f t="shared" si="23"/>
        <v>16</v>
      </c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1">
        <v>30</v>
      </c>
      <c r="AT121" s="11"/>
      <c r="AU121" s="11"/>
      <c r="AV121" s="11"/>
      <c r="AW121" s="11"/>
      <c r="AX121" s="11">
        <v>75</v>
      </c>
    </row>
    <row r="122" spans="1:50" s="13" customFormat="1" ht="20.25" customHeight="1" x14ac:dyDescent="0.2">
      <c r="A122" s="11">
        <v>120</v>
      </c>
      <c r="B122" s="12">
        <v>32</v>
      </c>
      <c r="C122" s="11">
        <v>2</v>
      </c>
      <c r="D122" s="11">
        <v>4</v>
      </c>
      <c r="E122" s="11">
        <v>5</v>
      </c>
      <c r="F122" s="11">
        <v>6</v>
      </c>
      <c r="G122" s="11" t="s">
        <v>23</v>
      </c>
      <c r="H122" s="11" t="s">
        <v>23</v>
      </c>
      <c r="I122" s="11" t="s">
        <v>23</v>
      </c>
      <c r="J122" s="11">
        <v>6</v>
      </c>
      <c r="K122" s="11">
        <v>4</v>
      </c>
      <c r="L122" s="11">
        <v>4</v>
      </c>
      <c r="M122" s="11">
        <v>4</v>
      </c>
      <c r="N122" s="11">
        <v>2</v>
      </c>
      <c r="O122" s="11">
        <v>3</v>
      </c>
      <c r="P122" s="11">
        <v>2</v>
      </c>
      <c r="Q122" s="12">
        <f t="shared" si="18"/>
        <v>42</v>
      </c>
      <c r="R122" s="11">
        <v>32</v>
      </c>
      <c r="S122" s="11">
        <v>45</v>
      </c>
      <c r="T122" s="11" t="e">
        <f>IF(S122=#REF!,0,1)</f>
        <v>#REF!</v>
      </c>
      <c r="U122" s="12">
        <f t="shared" si="19"/>
        <v>74</v>
      </c>
      <c r="V122" s="11">
        <f t="shared" si="20"/>
        <v>17</v>
      </c>
      <c r="W122" s="11">
        <f t="shared" si="21"/>
        <v>0</v>
      </c>
      <c r="X122" s="11">
        <f t="shared" si="22"/>
        <v>14</v>
      </c>
      <c r="Y122" s="11">
        <f t="shared" si="23"/>
        <v>11</v>
      </c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1">
        <v>34</v>
      </c>
      <c r="AT122" s="11"/>
      <c r="AU122" s="11"/>
      <c r="AV122" s="11"/>
      <c r="AW122" s="11"/>
      <c r="AX122" s="11">
        <v>76</v>
      </c>
    </row>
    <row r="123" spans="1:50" s="13" customFormat="1" ht="20.25" customHeight="1" x14ac:dyDescent="0.2">
      <c r="A123" s="11">
        <v>121</v>
      </c>
      <c r="B123" s="12">
        <v>30</v>
      </c>
      <c r="C123" s="11">
        <v>2</v>
      </c>
      <c r="D123" s="11">
        <v>4</v>
      </c>
      <c r="E123" s="11">
        <v>4</v>
      </c>
      <c r="F123" s="11">
        <v>7</v>
      </c>
      <c r="G123" s="11">
        <v>6</v>
      </c>
      <c r="H123" s="11">
        <v>6</v>
      </c>
      <c r="I123" s="11">
        <v>3</v>
      </c>
      <c r="J123" s="11">
        <v>5</v>
      </c>
      <c r="K123" s="11">
        <v>4</v>
      </c>
      <c r="L123" s="11">
        <v>4</v>
      </c>
      <c r="M123" s="11" t="s">
        <v>23</v>
      </c>
      <c r="N123" s="11" t="s">
        <v>23</v>
      </c>
      <c r="O123" s="11" t="s">
        <v>23</v>
      </c>
      <c r="P123" s="11" t="s">
        <v>23</v>
      </c>
      <c r="Q123" s="12">
        <f t="shared" si="18"/>
        <v>45</v>
      </c>
      <c r="R123" s="11">
        <v>30</v>
      </c>
      <c r="S123" s="11">
        <v>559</v>
      </c>
      <c r="T123" s="11" t="e">
        <f>IF(S123=#REF!,0,1)</f>
        <v>#REF!</v>
      </c>
      <c r="U123" s="12">
        <f t="shared" si="19"/>
        <v>75</v>
      </c>
      <c r="V123" s="11">
        <f t="shared" si="20"/>
        <v>17</v>
      </c>
      <c r="W123" s="11">
        <f t="shared" si="21"/>
        <v>15</v>
      </c>
      <c r="X123" s="11">
        <f t="shared" si="22"/>
        <v>13</v>
      </c>
      <c r="Y123" s="11">
        <f t="shared" si="23"/>
        <v>0</v>
      </c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1">
        <v>32</v>
      </c>
      <c r="AT123" s="11"/>
      <c r="AU123" s="11"/>
      <c r="AV123" s="11"/>
      <c r="AW123" s="11"/>
      <c r="AX123" s="11">
        <v>77</v>
      </c>
    </row>
    <row r="124" spans="1:50" s="13" customFormat="1" ht="20.25" customHeight="1" x14ac:dyDescent="0.2">
      <c r="A124" s="11">
        <v>122</v>
      </c>
      <c r="B124" s="12">
        <v>30</v>
      </c>
      <c r="C124" s="11">
        <v>2</v>
      </c>
      <c r="D124" s="11">
        <v>4</v>
      </c>
      <c r="E124" s="11">
        <v>4</v>
      </c>
      <c r="F124" s="11">
        <v>8</v>
      </c>
      <c r="G124" s="11" t="s">
        <v>23</v>
      </c>
      <c r="H124" s="11" t="s">
        <v>23</v>
      </c>
      <c r="I124" s="11" t="s">
        <v>23</v>
      </c>
      <c r="J124" s="11">
        <v>3</v>
      </c>
      <c r="K124" s="11">
        <v>6</v>
      </c>
      <c r="L124" s="11">
        <v>4</v>
      </c>
      <c r="M124" s="11">
        <v>7</v>
      </c>
      <c r="N124" s="11">
        <v>2</v>
      </c>
      <c r="O124" s="11">
        <v>4</v>
      </c>
      <c r="P124" s="11">
        <v>2</v>
      </c>
      <c r="Q124" s="12">
        <f t="shared" si="18"/>
        <v>46</v>
      </c>
      <c r="R124" s="11">
        <v>30</v>
      </c>
      <c r="S124" s="11">
        <v>556</v>
      </c>
      <c r="T124" s="11" t="e">
        <f>IF(S124=#REF!,0,1)</f>
        <v>#REF!</v>
      </c>
      <c r="U124" s="12">
        <f t="shared" si="19"/>
        <v>76</v>
      </c>
      <c r="V124" s="11">
        <f t="shared" si="20"/>
        <v>18</v>
      </c>
      <c r="W124" s="11">
        <f t="shared" si="21"/>
        <v>0</v>
      </c>
      <c r="X124" s="11">
        <f t="shared" si="22"/>
        <v>13</v>
      </c>
      <c r="Y124" s="11">
        <f t="shared" si="23"/>
        <v>15</v>
      </c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1">
        <v>32</v>
      </c>
      <c r="AT124" s="11"/>
      <c r="AU124" s="11"/>
      <c r="AV124" s="11"/>
      <c r="AW124" s="11"/>
      <c r="AX124" s="11">
        <v>78</v>
      </c>
    </row>
    <row r="125" spans="1:50" s="13" customFormat="1" ht="20.25" customHeight="1" x14ac:dyDescent="0.2">
      <c r="A125" s="11">
        <v>123</v>
      </c>
      <c r="B125" s="12">
        <v>26</v>
      </c>
      <c r="C125" s="11">
        <v>2</v>
      </c>
      <c r="D125" s="11">
        <v>4</v>
      </c>
      <c r="E125" s="11">
        <v>4</v>
      </c>
      <c r="F125" s="11">
        <v>5</v>
      </c>
      <c r="G125" s="11" t="s">
        <v>23</v>
      </c>
      <c r="H125" s="11" t="s">
        <v>23</v>
      </c>
      <c r="I125" s="11" t="s">
        <v>23</v>
      </c>
      <c r="J125" s="11">
        <v>7</v>
      </c>
      <c r="K125" s="11">
        <v>7</v>
      </c>
      <c r="L125" s="11">
        <v>4</v>
      </c>
      <c r="M125" s="11">
        <v>7</v>
      </c>
      <c r="N125" s="11">
        <v>2</v>
      </c>
      <c r="O125" s="11">
        <v>7</v>
      </c>
      <c r="P125" s="11">
        <v>2</v>
      </c>
      <c r="Q125" s="12">
        <f t="shared" si="18"/>
        <v>51</v>
      </c>
      <c r="R125" s="11">
        <v>26</v>
      </c>
      <c r="S125" s="11">
        <v>30</v>
      </c>
      <c r="T125" s="11" t="e">
        <f>IF(S125=#REF!,0,1)</f>
        <v>#REF!</v>
      </c>
      <c r="U125" s="12">
        <f t="shared" si="19"/>
        <v>77</v>
      </c>
      <c r="V125" s="11">
        <f t="shared" si="20"/>
        <v>15</v>
      </c>
      <c r="W125" s="11">
        <f t="shared" si="21"/>
        <v>0</v>
      </c>
      <c r="X125" s="11">
        <f t="shared" si="22"/>
        <v>18</v>
      </c>
      <c r="Y125" s="11">
        <f t="shared" si="23"/>
        <v>18</v>
      </c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1">
        <v>30</v>
      </c>
      <c r="AT125" s="11"/>
      <c r="AU125" s="11"/>
      <c r="AV125" s="11"/>
      <c r="AW125" s="11"/>
      <c r="AX125" s="11">
        <v>81</v>
      </c>
    </row>
    <row r="126" spans="1:50" s="13" customFormat="1" ht="20.25" customHeight="1" x14ac:dyDescent="0.2">
      <c r="A126" s="11">
        <v>124</v>
      </c>
      <c r="B126" s="12">
        <v>32</v>
      </c>
      <c r="C126" s="11">
        <v>2</v>
      </c>
      <c r="D126" s="11">
        <v>4</v>
      </c>
      <c r="E126" s="11">
        <v>4</v>
      </c>
      <c r="F126" s="11">
        <v>7</v>
      </c>
      <c r="G126" s="11">
        <v>6</v>
      </c>
      <c r="H126" s="11">
        <v>7</v>
      </c>
      <c r="I126" s="11">
        <v>3</v>
      </c>
      <c r="J126" s="11" t="s">
        <v>23</v>
      </c>
      <c r="K126" s="11" t="s">
        <v>23</v>
      </c>
      <c r="L126" s="11" t="s">
        <v>23</v>
      </c>
      <c r="M126" s="11">
        <v>5</v>
      </c>
      <c r="N126" s="11">
        <v>2</v>
      </c>
      <c r="O126" s="11">
        <v>5</v>
      </c>
      <c r="P126" s="11">
        <v>0</v>
      </c>
      <c r="Q126" s="12">
        <f t="shared" si="18"/>
        <v>45</v>
      </c>
      <c r="R126" s="11">
        <v>32</v>
      </c>
      <c r="S126" s="11">
        <v>562</v>
      </c>
      <c r="T126" s="11" t="e">
        <f>IF(S126=#REF!,0,1)</f>
        <v>#REF!</v>
      </c>
      <c r="U126" s="12">
        <f t="shared" si="19"/>
        <v>77</v>
      </c>
      <c r="V126" s="11">
        <f t="shared" si="20"/>
        <v>17</v>
      </c>
      <c r="W126" s="11">
        <f t="shared" si="21"/>
        <v>16</v>
      </c>
      <c r="X126" s="11">
        <f t="shared" si="22"/>
        <v>0</v>
      </c>
      <c r="Y126" s="11">
        <f t="shared" si="23"/>
        <v>12</v>
      </c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1">
        <v>36</v>
      </c>
      <c r="AT126" s="11"/>
      <c r="AU126" s="11"/>
      <c r="AV126" s="11"/>
      <c r="AW126" s="11"/>
      <c r="AX126" s="11">
        <v>81</v>
      </c>
    </row>
    <row r="127" spans="1:50" s="14" customFormat="1" x14ac:dyDescent="0.2">
      <c r="A127" s="5" t="s">
        <v>15</v>
      </c>
      <c r="B127" s="15">
        <v>40</v>
      </c>
      <c r="C127" s="5" t="s">
        <v>16</v>
      </c>
      <c r="D127" s="5" t="s">
        <v>17</v>
      </c>
      <c r="E127" s="5" t="s">
        <v>18</v>
      </c>
      <c r="F127" s="5" t="s">
        <v>19</v>
      </c>
      <c r="G127" s="5" t="s">
        <v>18</v>
      </c>
      <c r="H127" s="5" t="s">
        <v>20</v>
      </c>
      <c r="I127" s="5" t="s">
        <v>21</v>
      </c>
      <c r="J127" s="5" t="s">
        <v>19</v>
      </c>
      <c r="K127" s="5" t="s">
        <v>19</v>
      </c>
      <c r="L127" s="5" t="s">
        <v>17</v>
      </c>
      <c r="M127" s="5" t="s">
        <v>19</v>
      </c>
      <c r="N127" s="5" t="s">
        <v>16</v>
      </c>
      <c r="O127" s="5" t="s">
        <v>19</v>
      </c>
      <c r="P127" s="5" t="s">
        <v>16</v>
      </c>
      <c r="Q127" s="16" t="s">
        <v>22</v>
      </c>
      <c r="R127" s="5"/>
      <c r="S127" s="5"/>
      <c r="T127" s="5"/>
      <c r="U127" s="16">
        <v>100</v>
      </c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>
        <v>40</v>
      </c>
      <c r="AT127" s="16"/>
      <c r="AU127" s="16"/>
      <c r="AV127" s="16"/>
      <c r="AW127" s="16"/>
      <c r="AX127" s="16">
        <v>100</v>
      </c>
    </row>
    <row r="128" spans="1:50" s="14" customFormat="1" x14ac:dyDescent="0.2">
      <c r="A128" s="5" t="s">
        <v>31</v>
      </c>
      <c r="B128" s="16">
        <f>0.6*40</f>
        <v>24</v>
      </c>
      <c r="C128" s="5">
        <f>0.6*2</f>
        <v>1.2</v>
      </c>
      <c r="D128" s="5">
        <f>0.6*4</f>
        <v>2.4</v>
      </c>
      <c r="E128" s="5">
        <f>0.6*6</f>
        <v>3.5999999999999996</v>
      </c>
      <c r="F128" s="5">
        <f>0.6*8</f>
        <v>4.8</v>
      </c>
      <c r="G128" s="5">
        <f>0.6*6</f>
        <v>3.5999999999999996</v>
      </c>
      <c r="H128" s="5">
        <f>0.6*9</f>
        <v>5.3999999999999995</v>
      </c>
      <c r="I128" s="5">
        <f>0.6*5</f>
        <v>3</v>
      </c>
      <c r="J128" s="5">
        <f>0.6*8</f>
        <v>4.8</v>
      </c>
      <c r="K128" s="5">
        <f>0.6*8</f>
        <v>4.8</v>
      </c>
      <c r="L128" s="5">
        <f>0.6*4</f>
        <v>2.4</v>
      </c>
      <c r="M128" s="5">
        <f>0.6*8</f>
        <v>4.8</v>
      </c>
      <c r="N128" s="5">
        <f>0.6*2</f>
        <v>1.2</v>
      </c>
      <c r="O128" s="5">
        <f>0.6*8</f>
        <v>4.8</v>
      </c>
      <c r="P128" s="5">
        <f>0.6*2</f>
        <v>1.2</v>
      </c>
      <c r="Q128" s="16">
        <f>0.6*60</f>
        <v>36</v>
      </c>
      <c r="R128" s="5"/>
      <c r="S128" s="5"/>
      <c r="T128" s="5"/>
      <c r="U128" s="16">
        <f>0.6*100</f>
        <v>60</v>
      </c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>
        <v>24</v>
      </c>
      <c r="AT128" s="16"/>
      <c r="AU128" s="16"/>
      <c r="AV128" s="16"/>
      <c r="AW128" s="16"/>
      <c r="AX128" s="16">
        <f t="shared" ref="AX128" si="24">0.6*100</f>
        <v>60</v>
      </c>
    </row>
    <row r="129" spans="1:50" s="14" customFormat="1" x14ac:dyDescent="0.2">
      <c r="A129" s="5" t="s">
        <v>32</v>
      </c>
      <c r="B129" s="16">
        <f t="shared" ref="B129:Q129" si="25">COUNT(B3:B126)</f>
        <v>124</v>
      </c>
      <c r="C129" s="5">
        <f t="shared" si="25"/>
        <v>124</v>
      </c>
      <c r="D129" s="5">
        <f t="shared" si="25"/>
        <v>124</v>
      </c>
      <c r="E129" s="5">
        <f t="shared" si="25"/>
        <v>124</v>
      </c>
      <c r="F129" s="5">
        <f t="shared" si="25"/>
        <v>124</v>
      </c>
      <c r="G129" s="5">
        <f t="shared" si="25"/>
        <v>96</v>
      </c>
      <c r="H129" s="5">
        <f t="shared" si="25"/>
        <v>96</v>
      </c>
      <c r="I129" s="5">
        <f t="shared" si="25"/>
        <v>96</v>
      </c>
      <c r="J129" s="5">
        <f t="shared" si="25"/>
        <v>83</v>
      </c>
      <c r="K129" s="5">
        <f t="shared" si="25"/>
        <v>83</v>
      </c>
      <c r="L129" s="5">
        <f t="shared" si="25"/>
        <v>83</v>
      </c>
      <c r="M129" s="5">
        <f t="shared" si="25"/>
        <v>69</v>
      </c>
      <c r="N129" s="5">
        <f t="shared" si="25"/>
        <v>69</v>
      </c>
      <c r="O129" s="5">
        <f t="shared" si="25"/>
        <v>69</v>
      </c>
      <c r="P129" s="5">
        <f t="shared" si="25"/>
        <v>69</v>
      </c>
      <c r="Q129" s="16">
        <f t="shared" si="25"/>
        <v>124</v>
      </c>
      <c r="R129" s="5"/>
      <c r="S129" s="5"/>
      <c r="T129" s="5"/>
      <c r="U129" s="16">
        <f>COUNT(U3:U126)</f>
        <v>124</v>
      </c>
      <c r="V129" s="16"/>
      <c r="W129" s="16"/>
      <c r="X129" s="16"/>
      <c r="Y129" s="16"/>
      <c r="Z129" s="16">
        <v>39</v>
      </c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>
        <f t="shared" ref="AS129:AX129" si="26">COUNT(AS3:AS126)</f>
        <v>124</v>
      </c>
      <c r="AT129" s="16"/>
      <c r="AU129" s="16"/>
      <c r="AV129" s="16"/>
      <c r="AW129" s="16"/>
      <c r="AX129" s="16">
        <f t="shared" si="26"/>
        <v>124</v>
      </c>
    </row>
    <row r="130" spans="1:50" s="14" customFormat="1" x14ac:dyDescent="0.2">
      <c r="A130" s="5" t="s">
        <v>33</v>
      </c>
      <c r="B130" s="16">
        <f>COUNTIF(B3:B126,"&gt;=24")</f>
        <v>47</v>
      </c>
      <c r="C130" s="5">
        <f>COUNTIF(C3:C126,"&gt;=1.2")</f>
        <v>102</v>
      </c>
      <c r="D130" s="5">
        <f>COUNTIF(D3:D126,"&gt;=2.4")</f>
        <v>101</v>
      </c>
      <c r="E130" s="5">
        <f>COUNTIF(E3:E126,"&gt;=3.6")</f>
        <v>98</v>
      </c>
      <c r="F130" s="5">
        <f>COUNTIF(F3:F126,"&gt;=4.8")</f>
        <v>82</v>
      </c>
      <c r="G130" s="5">
        <f>COUNTIF(G3:G126,"&gt;=3.6")</f>
        <v>34</v>
      </c>
      <c r="H130" s="5">
        <f>COUNTIF(H3:H126,"&gt;=5.4")</f>
        <v>28</v>
      </c>
      <c r="I130" s="5">
        <f>COUNTIF(I3:I126,"&gt;=3")</f>
        <v>45</v>
      </c>
      <c r="J130" s="5">
        <f>COUNTIF(J3:J126,"&gt;=4.8")</f>
        <v>41</v>
      </c>
      <c r="K130" s="5">
        <f>COUNTIF(K3:K126,"&gt;=4.8")</f>
        <v>24</v>
      </c>
      <c r="L130" s="5">
        <f>COUNTIF(L3:L126,"&gt;=2.4")</f>
        <v>73</v>
      </c>
      <c r="M130" s="5">
        <f>COUNTIF(M3:M126,"&gt;=4.8")</f>
        <v>28</v>
      </c>
      <c r="N130" s="5">
        <f>COUNTIF(N3:N126,"&gt;=1.2")</f>
        <v>40</v>
      </c>
      <c r="O130" s="5">
        <f>COUNTIF(O3:O126,"&gt;=4.8")</f>
        <v>19</v>
      </c>
      <c r="P130" s="5">
        <f>COUNTIF(P3:P126,"&gt;=1.2")</f>
        <v>46</v>
      </c>
      <c r="Q130" s="16">
        <f>COUNTIF(Q3:Q126,"&gt;=36")</f>
        <v>62</v>
      </c>
      <c r="R130" s="5"/>
      <c r="S130" s="5"/>
      <c r="T130" s="5"/>
      <c r="U130" s="16">
        <f>COUNTIF(U3:U126,"&gt;=60")</f>
        <v>57</v>
      </c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>
        <f>COUNTIF(AS3:AS126,"&gt;=24")</f>
        <v>63</v>
      </c>
      <c r="AT130" s="16"/>
      <c r="AU130" s="16"/>
      <c r="AV130" s="16"/>
      <c r="AW130" s="16"/>
      <c r="AX130" s="16">
        <f t="shared" ref="AX130" si="27">COUNTIF(AX3:AX126,"&gt;=60")</f>
        <v>72</v>
      </c>
    </row>
    <row r="131" spans="1:50" s="14" customFormat="1" x14ac:dyDescent="0.2">
      <c r="A131" s="5" t="s">
        <v>34</v>
      </c>
      <c r="B131" s="17">
        <f t="shared" ref="B131:Q131" si="28">B130/B129</f>
        <v>0.37903225806451613</v>
      </c>
      <c r="C131" s="6">
        <f t="shared" si="28"/>
        <v>0.82258064516129037</v>
      </c>
      <c r="D131" s="6">
        <f t="shared" si="28"/>
        <v>0.81451612903225812</v>
      </c>
      <c r="E131" s="6">
        <f t="shared" si="28"/>
        <v>0.79032258064516125</v>
      </c>
      <c r="F131" s="6">
        <f t="shared" si="28"/>
        <v>0.66129032258064513</v>
      </c>
      <c r="G131" s="6">
        <f t="shared" si="28"/>
        <v>0.35416666666666669</v>
      </c>
      <c r="H131" s="6">
        <f t="shared" si="28"/>
        <v>0.29166666666666669</v>
      </c>
      <c r="I131" s="6">
        <f t="shared" si="28"/>
        <v>0.46875</v>
      </c>
      <c r="J131" s="6">
        <f t="shared" si="28"/>
        <v>0.49397590361445781</v>
      </c>
      <c r="K131" s="6">
        <f t="shared" si="28"/>
        <v>0.28915662650602408</v>
      </c>
      <c r="L131" s="6">
        <f t="shared" si="28"/>
        <v>0.87951807228915657</v>
      </c>
      <c r="M131" s="6">
        <f t="shared" si="28"/>
        <v>0.40579710144927539</v>
      </c>
      <c r="N131" s="6">
        <f t="shared" si="28"/>
        <v>0.57971014492753625</v>
      </c>
      <c r="O131" s="6">
        <f t="shared" si="28"/>
        <v>0.27536231884057971</v>
      </c>
      <c r="P131" s="6">
        <f t="shared" si="28"/>
        <v>0.66666666666666663</v>
      </c>
      <c r="Q131" s="17">
        <f t="shared" si="28"/>
        <v>0.5</v>
      </c>
      <c r="R131" s="6"/>
      <c r="S131" s="6"/>
      <c r="T131" s="6"/>
      <c r="U131" s="17">
        <f>U130/U129</f>
        <v>0.45967741935483869</v>
      </c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>
        <f t="shared" ref="AS131:AX131" si="29">AS130/AS129</f>
        <v>0.50806451612903225</v>
      </c>
      <c r="AT131" s="17"/>
      <c r="AU131" s="17"/>
      <c r="AV131" s="17"/>
      <c r="AW131" s="17"/>
      <c r="AX131" s="17">
        <f t="shared" si="29"/>
        <v>0.58064516129032262</v>
      </c>
    </row>
    <row r="132" spans="1:50" s="14" customFormat="1" x14ac:dyDescent="0.2">
      <c r="A132" s="5" t="s">
        <v>35</v>
      </c>
      <c r="B132" s="18">
        <f t="shared" ref="B132:Q132" si="30">AVERAGE(B3:B126)</f>
        <v>20.93548387096774</v>
      </c>
      <c r="C132" s="7">
        <f t="shared" si="30"/>
        <v>1.6693548387096775</v>
      </c>
      <c r="D132" s="7">
        <f t="shared" si="30"/>
        <v>3.282258064516129</v>
      </c>
      <c r="E132" s="7">
        <f t="shared" si="30"/>
        <v>3.7661290322580645</v>
      </c>
      <c r="F132" s="7">
        <f t="shared" si="30"/>
        <v>4.814516129032258</v>
      </c>
      <c r="G132" s="7">
        <f t="shared" si="30"/>
        <v>3.125</v>
      </c>
      <c r="H132" s="7">
        <f t="shared" si="30"/>
        <v>4.28125</v>
      </c>
      <c r="I132" s="7">
        <f t="shared" si="30"/>
        <v>1.8125</v>
      </c>
      <c r="J132" s="7">
        <f t="shared" si="30"/>
        <v>4.7710843373493974</v>
      </c>
      <c r="K132" s="7">
        <f t="shared" si="30"/>
        <v>3.7469879518072289</v>
      </c>
      <c r="L132" s="7">
        <f t="shared" si="30"/>
        <v>3.6144578313253013</v>
      </c>
      <c r="M132" s="7">
        <f t="shared" si="30"/>
        <v>4.27536231884058</v>
      </c>
      <c r="N132" s="7">
        <f t="shared" si="30"/>
        <v>1.4202898550724639</v>
      </c>
      <c r="O132" s="7">
        <f t="shared" si="30"/>
        <v>3.652173913043478</v>
      </c>
      <c r="P132" s="7">
        <f t="shared" si="30"/>
        <v>1.3478260869565217</v>
      </c>
      <c r="Q132" s="18">
        <f t="shared" si="30"/>
        <v>34.741935483870968</v>
      </c>
      <c r="R132" s="7"/>
      <c r="S132" s="7"/>
      <c r="T132" s="7"/>
      <c r="U132" s="18">
        <f>AVERAGE(U3:U126)</f>
        <v>55.677419354838712</v>
      </c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>
        <f t="shared" ref="AS132:AX132" si="31">AVERAGE(AS3:AS126)</f>
        <v>22.725806451612904</v>
      </c>
      <c r="AT132" s="18"/>
      <c r="AU132" s="18"/>
      <c r="AV132" s="18"/>
      <c r="AW132" s="18"/>
      <c r="AX132" s="18">
        <f t="shared" si="31"/>
        <v>57.943548387096776</v>
      </c>
    </row>
    <row r="133" spans="1:50" s="14" customFormat="1" x14ac:dyDescent="0.2">
      <c r="A133" s="5" t="s">
        <v>36</v>
      </c>
      <c r="B133" s="16">
        <f t="shared" ref="B133:Q133" si="32">MEDIAN(B3:B126)</f>
        <v>22</v>
      </c>
      <c r="C133" s="5">
        <f t="shared" si="32"/>
        <v>2</v>
      </c>
      <c r="D133" s="5">
        <f t="shared" si="32"/>
        <v>4</v>
      </c>
      <c r="E133" s="5">
        <f t="shared" si="32"/>
        <v>4</v>
      </c>
      <c r="F133" s="5">
        <f t="shared" si="32"/>
        <v>5</v>
      </c>
      <c r="G133" s="5">
        <f t="shared" si="32"/>
        <v>3</v>
      </c>
      <c r="H133" s="5">
        <f t="shared" si="32"/>
        <v>4.5</v>
      </c>
      <c r="I133" s="5">
        <f t="shared" si="32"/>
        <v>2</v>
      </c>
      <c r="J133" s="5">
        <f t="shared" si="32"/>
        <v>4</v>
      </c>
      <c r="K133" s="5">
        <f t="shared" si="32"/>
        <v>4</v>
      </c>
      <c r="L133" s="5">
        <f t="shared" si="32"/>
        <v>4</v>
      </c>
      <c r="M133" s="5">
        <f t="shared" si="32"/>
        <v>4</v>
      </c>
      <c r="N133" s="5">
        <f t="shared" si="32"/>
        <v>2</v>
      </c>
      <c r="O133" s="5">
        <f t="shared" si="32"/>
        <v>4</v>
      </c>
      <c r="P133" s="5">
        <f t="shared" si="32"/>
        <v>2</v>
      </c>
      <c r="Q133" s="16">
        <f t="shared" si="32"/>
        <v>35.5</v>
      </c>
      <c r="R133" s="5"/>
      <c r="S133" s="5"/>
      <c r="T133" s="5"/>
      <c r="U133" s="16">
        <f>MEDIAN(U3:U126)</f>
        <v>55</v>
      </c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>
        <f t="shared" ref="AS133:AX133" si="33">MEDIAN(AS3:AS126)</f>
        <v>24</v>
      </c>
      <c r="AT133" s="16"/>
      <c r="AU133" s="16"/>
      <c r="AV133" s="16"/>
      <c r="AW133" s="16"/>
      <c r="AX133" s="16">
        <f t="shared" si="33"/>
        <v>60</v>
      </c>
    </row>
    <row r="134" spans="1:50" s="14" customFormat="1" x14ac:dyDescent="0.2">
      <c r="A134" s="5" t="s">
        <v>37</v>
      </c>
      <c r="B134" s="19">
        <f t="shared" ref="B134:Q134" si="34">STDEVP(B3:B126)</f>
        <v>5.300246396408669</v>
      </c>
      <c r="C134" s="8">
        <f t="shared" si="34"/>
        <v>0.72647818378038376</v>
      </c>
      <c r="D134" s="8">
        <f t="shared" si="34"/>
        <v>1.3828470157203134</v>
      </c>
      <c r="E134" s="8">
        <f t="shared" si="34"/>
        <v>1.3860414214807413</v>
      </c>
      <c r="F134" s="8">
        <f t="shared" si="34"/>
        <v>2.1566361780742165</v>
      </c>
      <c r="G134" s="8">
        <f t="shared" si="34"/>
        <v>1.4807796369930717</v>
      </c>
      <c r="H134" s="8">
        <f t="shared" si="34"/>
        <v>1.8297491005144213</v>
      </c>
      <c r="I134" s="8">
        <f t="shared" si="34"/>
        <v>1.4952180721665096</v>
      </c>
      <c r="J134" s="8">
        <f t="shared" si="34"/>
        <v>1.4671117532422913</v>
      </c>
      <c r="K134" s="8">
        <f t="shared" si="34"/>
        <v>2.0348966019377328</v>
      </c>
      <c r="L134" s="8">
        <f t="shared" si="34"/>
        <v>0.97968922169909023</v>
      </c>
      <c r="M134" s="8">
        <f t="shared" si="34"/>
        <v>1.7184763893080159</v>
      </c>
      <c r="N134" s="8">
        <f t="shared" si="34"/>
        <v>0.7499912482861224</v>
      </c>
      <c r="O134" s="8">
        <f t="shared" si="34"/>
        <v>1.8558648669924387</v>
      </c>
      <c r="P134" s="8">
        <f t="shared" si="34"/>
        <v>0.9297979670924893</v>
      </c>
      <c r="Q134" s="19">
        <f t="shared" si="34"/>
        <v>7.2799669528472002</v>
      </c>
      <c r="R134" s="8"/>
      <c r="S134" s="8"/>
      <c r="T134" s="8"/>
      <c r="U134" s="19">
        <f>STDEVP(U3:U126)</f>
        <v>10.189770635217217</v>
      </c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>
        <f t="shared" ref="AS134:AX134" si="35">STDEVP(AS3:AS126)</f>
        <v>5.5319288907994473</v>
      </c>
      <c r="AT134" s="19"/>
      <c r="AU134" s="19"/>
      <c r="AV134" s="19"/>
      <c r="AW134" s="19"/>
      <c r="AX134" s="19">
        <f t="shared" si="35"/>
        <v>10.265273765149429</v>
      </c>
    </row>
    <row r="135" spans="1:50" s="14" customForma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9"/>
      <c r="R135" s="4"/>
      <c r="S135" s="4"/>
      <c r="T135" s="4"/>
      <c r="U135" s="20"/>
      <c r="V135" s="4"/>
      <c r="W135" s="4"/>
      <c r="X135" s="4"/>
      <c r="Y135" s="4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4"/>
      <c r="AT135" s="4"/>
      <c r="AU135" s="4"/>
      <c r="AV135" s="4"/>
      <c r="AW135" s="4"/>
      <c r="AX135" s="4"/>
    </row>
    <row r="136" spans="1:50" s="14" customFormat="1" ht="18" x14ac:dyDescent="0.25">
      <c r="A136" s="27" t="s">
        <v>44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4"/>
      <c r="T136" s="4"/>
      <c r="U136" s="20"/>
      <c r="V136" s="4"/>
      <c r="W136" s="4"/>
      <c r="X136" s="4"/>
      <c r="Y136" s="4"/>
      <c r="Z136" s="3">
        <f>SUM(Z3:Z41)</f>
        <v>39</v>
      </c>
      <c r="AA136" s="3">
        <f t="shared" ref="AA136:AR136" si="36">SUM(AA3:AA126)</f>
        <v>34</v>
      </c>
      <c r="AB136" s="3">
        <f t="shared" si="36"/>
        <v>28</v>
      </c>
      <c r="AC136" s="3">
        <f t="shared" si="36"/>
        <v>22</v>
      </c>
      <c r="AD136" s="3">
        <f t="shared" si="36"/>
        <v>20</v>
      </c>
      <c r="AE136" s="3"/>
      <c r="AF136" s="3">
        <f t="shared" si="36"/>
        <v>14</v>
      </c>
      <c r="AG136" s="3">
        <f t="shared" si="36"/>
        <v>4</v>
      </c>
      <c r="AH136" s="3">
        <f t="shared" si="36"/>
        <v>7</v>
      </c>
      <c r="AI136" s="3">
        <f t="shared" si="36"/>
        <v>1</v>
      </c>
      <c r="AJ136" s="3">
        <f t="shared" si="36"/>
        <v>3</v>
      </c>
      <c r="AK136" s="3">
        <f t="shared" si="36"/>
        <v>18</v>
      </c>
      <c r="AL136" s="3">
        <f t="shared" si="36"/>
        <v>9</v>
      </c>
      <c r="AM136" s="3">
        <f t="shared" si="36"/>
        <v>3</v>
      </c>
      <c r="AN136" s="3">
        <f t="shared" si="36"/>
        <v>20</v>
      </c>
      <c r="AO136" s="3">
        <f t="shared" si="36"/>
        <v>1</v>
      </c>
      <c r="AP136" s="3">
        <f t="shared" si="36"/>
        <v>2</v>
      </c>
      <c r="AQ136" s="3">
        <f t="shared" si="36"/>
        <v>6</v>
      </c>
      <c r="AR136" s="3">
        <f t="shared" si="36"/>
        <v>2</v>
      </c>
      <c r="AS136" s="4"/>
    </row>
  </sheetData>
  <sortState ref="A3:BB126">
    <sortCondition ref="Z3:Z126"/>
  </sortState>
  <mergeCells count="2">
    <mergeCell ref="A136:R136"/>
    <mergeCell ref="A1:AX1"/>
  </mergeCells>
  <pageMargins left="0.70866141732283472" right="0.70866141732283472" top="0.74803149606299213" bottom="0.74803149606299213" header="0.31496062992125984" footer="0.31496062992125984"/>
  <pageSetup paperSize="9" scale="85" fitToWidth="0" fitToHeight="0" orientation="portrait" horizontalDpi="1200" verticalDpi="1200" r:id="rId1"/>
  <ignoredErrors>
    <ignoredError sqref="AX5:AX18 AS129:AS134 AX129:AX134 B129:E130 B132:B134 G129:Q129 G130:K130 O130:Q130" formulaRange="1"/>
    <ignoredError sqref="C127:K127" numberStoredAsText="1"/>
    <ignoredError sqref="L127:Q127" numberStoredAsText="1" formula="1"/>
    <ignoredError sqref="L128:Q128 F128" formula="1"/>
    <ignoredError sqref="F129:F130 L130:N130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Sheet1!WPrint_TitlesW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Ben-David</dc:creator>
  <cp:lastModifiedBy>Ortal Sadon</cp:lastModifiedBy>
  <cp:lastPrinted>2018-04-30T07:53:04Z</cp:lastPrinted>
  <dcterms:created xsi:type="dcterms:W3CDTF">2013-11-24T08:48:57Z</dcterms:created>
  <dcterms:modified xsi:type="dcterms:W3CDTF">2019-02-28T12:18:49Z</dcterms:modified>
</cp:coreProperties>
</file>