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4220" windowHeight="78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136" i="1" l="1"/>
  <c r="Q135" i="1"/>
  <c r="Q134" i="1"/>
  <c r="Q132" i="1"/>
  <c r="Q133" i="1" s="1"/>
  <c r="Q131" i="1"/>
  <c r="M98" i="1" l="1"/>
  <c r="M96" i="1"/>
  <c r="M83" i="1"/>
  <c r="M53" i="1"/>
  <c r="M16" i="1"/>
  <c r="M69" i="1"/>
  <c r="M55" i="1"/>
  <c r="M70" i="1"/>
  <c r="M67" i="1"/>
  <c r="M63" i="1"/>
  <c r="M62" i="1"/>
  <c r="M32" i="1"/>
  <c r="M28" i="1"/>
  <c r="O131" i="1" l="1"/>
  <c r="O132" i="1"/>
  <c r="O133" i="1" s="1"/>
  <c r="O134" i="1"/>
  <c r="O135" i="1"/>
  <c r="O136" i="1"/>
  <c r="L132" i="1"/>
  <c r="K132" i="1"/>
  <c r="J132" i="1"/>
  <c r="I132" i="1"/>
  <c r="H132" i="1"/>
  <c r="G132" i="1"/>
  <c r="F132" i="1"/>
  <c r="E132" i="1"/>
  <c r="D132" i="1"/>
  <c r="C132" i="1"/>
  <c r="M130" i="1"/>
  <c r="L130" i="1"/>
  <c r="K130" i="1"/>
  <c r="J130" i="1"/>
  <c r="I130" i="1"/>
  <c r="H130" i="1"/>
  <c r="G130" i="1"/>
  <c r="F130" i="1"/>
  <c r="E130" i="1"/>
  <c r="D130" i="1"/>
  <c r="C130" i="1"/>
  <c r="C131" i="1"/>
  <c r="D131" i="1"/>
  <c r="E131" i="1"/>
  <c r="F131" i="1"/>
  <c r="G131" i="1"/>
  <c r="H131" i="1"/>
  <c r="I131" i="1"/>
  <c r="J131" i="1"/>
  <c r="K131" i="1"/>
  <c r="L131" i="1"/>
  <c r="C134" i="1"/>
  <c r="D134" i="1"/>
  <c r="E134" i="1"/>
  <c r="F134" i="1"/>
  <c r="G134" i="1"/>
  <c r="H134" i="1"/>
  <c r="I134" i="1"/>
  <c r="J134" i="1"/>
  <c r="K134" i="1"/>
  <c r="L134" i="1"/>
  <c r="C135" i="1"/>
  <c r="D135" i="1"/>
  <c r="E135" i="1"/>
  <c r="F135" i="1"/>
  <c r="G135" i="1"/>
  <c r="H135" i="1"/>
  <c r="I135" i="1"/>
  <c r="J135" i="1"/>
  <c r="K135" i="1"/>
  <c r="L135" i="1"/>
  <c r="C136" i="1"/>
  <c r="D136" i="1"/>
  <c r="E136" i="1"/>
  <c r="F136" i="1"/>
  <c r="G136" i="1"/>
  <c r="H136" i="1"/>
  <c r="I136" i="1"/>
  <c r="J136" i="1"/>
  <c r="K136" i="1"/>
  <c r="L136" i="1"/>
  <c r="B136" i="1"/>
  <c r="B135" i="1"/>
  <c r="B134" i="1"/>
  <c r="B132" i="1"/>
  <c r="B131" i="1"/>
  <c r="B130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5" i="1"/>
  <c r="M6" i="1"/>
  <c r="M7" i="1"/>
  <c r="M8" i="1"/>
  <c r="M9" i="1"/>
  <c r="M10" i="1"/>
  <c r="M11" i="1"/>
  <c r="M12" i="1"/>
  <c r="M13" i="1"/>
  <c r="M14" i="1"/>
  <c r="M15" i="1"/>
  <c r="M17" i="1"/>
  <c r="M18" i="1"/>
  <c r="M19" i="1"/>
  <c r="M20" i="1"/>
  <c r="M21" i="1"/>
  <c r="M22" i="1"/>
  <c r="M23" i="1"/>
  <c r="M24" i="1"/>
  <c r="M25" i="1"/>
  <c r="M26" i="1"/>
  <c r="M27" i="1"/>
  <c r="M29" i="1"/>
  <c r="M30" i="1"/>
  <c r="M31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4" i="1"/>
  <c r="M56" i="1"/>
  <c r="M57" i="1"/>
  <c r="M58" i="1"/>
  <c r="M59" i="1"/>
  <c r="M60" i="1"/>
  <c r="M61" i="1"/>
  <c r="M64" i="1"/>
  <c r="M65" i="1"/>
  <c r="M66" i="1"/>
  <c r="M68" i="1"/>
  <c r="M71" i="1"/>
  <c r="M72" i="1"/>
  <c r="M73" i="1"/>
  <c r="M74" i="1"/>
  <c r="M75" i="1"/>
  <c r="M76" i="1"/>
  <c r="M77" i="1"/>
  <c r="M78" i="1"/>
  <c r="M79" i="1"/>
  <c r="M80" i="1"/>
  <c r="M81" i="1"/>
  <c r="M82" i="1"/>
  <c r="M84" i="1"/>
  <c r="M85" i="1"/>
  <c r="M86" i="1"/>
  <c r="M87" i="1"/>
  <c r="M88" i="1"/>
  <c r="M89" i="1"/>
  <c r="M90" i="1"/>
  <c r="M91" i="1"/>
  <c r="M92" i="1"/>
  <c r="M93" i="1"/>
  <c r="M94" i="1"/>
  <c r="M95" i="1"/>
  <c r="M97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5" i="1"/>
  <c r="E133" i="1" l="1"/>
  <c r="K133" i="1"/>
  <c r="L133" i="1"/>
  <c r="H133" i="1"/>
  <c r="M132" i="1"/>
  <c r="N132" i="1"/>
  <c r="M131" i="1"/>
  <c r="N134" i="1"/>
  <c r="B133" i="1"/>
  <c r="D133" i="1"/>
  <c r="F133" i="1"/>
  <c r="J133" i="1"/>
  <c r="N136" i="1"/>
  <c r="N135" i="1"/>
  <c r="M136" i="1"/>
  <c r="M135" i="1"/>
  <c r="M134" i="1"/>
  <c r="N131" i="1"/>
  <c r="C133" i="1"/>
  <c r="G133" i="1"/>
  <c r="I133" i="1"/>
  <c r="N133" i="1" l="1"/>
  <c r="M133" i="1"/>
</calcChain>
</file>

<file path=xl/sharedStrings.xml><?xml version="1.0" encoding="utf-8"?>
<sst xmlns="http://schemas.openxmlformats.org/spreadsheetml/2006/main" count="381" uniqueCount="27">
  <si>
    <t>טופס ציונים במבחן יישומים בשומת מקרקעין מועד 24/07/2018</t>
  </si>
  <si>
    <t>1א</t>
  </si>
  <si>
    <t>1ב</t>
  </si>
  <si>
    <t>1ג</t>
  </si>
  <si>
    <t>2א</t>
  </si>
  <si>
    <t>2ב</t>
  </si>
  <si>
    <t>2ג</t>
  </si>
  <si>
    <t>3א</t>
  </si>
  <si>
    <t>3ב</t>
  </si>
  <si>
    <t>3ג</t>
  </si>
  <si>
    <t>ציון סופי</t>
  </si>
  <si>
    <t>ציון מקסימלי</t>
  </si>
  <si>
    <t>לא לבדיקה</t>
  </si>
  <si>
    <t xml:space="preserve">לא לבדיקה </t>
  </si>
  <si>
    <t>ציון חלק סגור לפני ערר</t>
  </si>
  <si>
    <t>ציון חלק פתוח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</si>
  <si>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</si>
  <si>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</si>
  <si>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</si>
  <si>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</si>
  <si>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</si>
  <si>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</si>
  <si>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</si>
  <si>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ציון לפני בדיקת גבוליים</t>
  </si>
  <si>
    <t>ציון לאחר ועדת ערר</t>
  </si>
  <si>
    <t>ציון סופי לאחר בדיקת גבוליים</t>
  </si>
  <si>
    <t>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</si>
</sst>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0" fontId="0" fillId="2" borderId="1" xfId="0" applyNumberFormat="1" applyFill="1" applyBorder="1"/>
    <xf numFmtId="1" fontId="0" fillId="2" borderId="1" xfId="0" applyNumberFormat="1" applyFill="1" applyBorder="1"/>
    <xf numFmtId="9" fontId="0" fillId="2" borderId="1" xfId="0" applyNumberForma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/>
    <xf numFmtId="0" fontId="0" fillId="0" borderId="2" xfId="0" applyNumberFormat="1" applyBorder="1"/>
    <xf numFmtId="0" fontId="0" fillId="2" borderId="2" xfId="0" applyFill="1" applyBorder="1" applyAlignment="1">
      <alignment horizontal="right"/>
    </xf>
    <xf numFmtId="0" fontId="2" fillId="3" borderId="3" xfId="0" applyFont="1" applyFill="1" applyBorder="1" applyAlignment="1">
      <alignment horizontal="center" vertical="center" wrapText="1"/>
    </xf>
    <xf numFmtId="9" fontId="0" fillId="2" borderId="1" xfId="1" applyFont="1" applyFill="1" applyBorder="1"/>
    <xf numFmtId="164" fontId="0" fillId="2" borderId="1" xfId="0" applyNumberFormat="1" applyFill="1" applyBorder="1"/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rightToLeft="1" tabSelected="1" workbookViewId="0">
      <pane ySplit="4" topLeftCell="A128" activePane="bottomLeft" state="frozen"/>
      <selection pane="bottomLeft" activeCell="N131" sqref="N131"/>
    </sheetView>
  </sheetViews>
  <sheetFormatPr defaultRowHeight="14.25" x14ac:dyDescent="0.2"/>
  <cols>
    <col min="1" max="1" width="8.125" customWidth="1"/>
    <col min="2" max="2" width="9.875" customWidth="1"/>
    <col min="3" max="14" width="9" customWidth="1"/>
  </cols>
  <sheetData>
    <row r="1" spans="1:17" s="1" customFormat="1" ht="18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s="1" customFormat="1" ht="18" x14ac:dyDescent="0.25">
      <c r="A2" s="2"/>
    </row>
    <row r="3" spans="1:17" s="1" customFormat="1" ht="18" x14ac:dyDescent="0.25">
      <c r="A3" s="2"/>
      <c r="B3" s="2"/>
    </row>
    <row r="4" spans="1:17" s="3" customFormat="1" ht="60" x14ac:dyDescent="0.2">
      <c r="A4" s="10" t="s">
        <v>26</v>
      </c>
      <c r="B4" s="11" t="s">
        <v>14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>
        <v>4</v>
      </c>
      <c r="M4" s="11" t="s">
        <v>15</v>
      </c>
      <c r="N4" s="11" t="s">
        <v>10</v>
      </c>
      <c r="O4" s="11" t="s">
        <v>23</v>
      </c>
      <c r="P4" s="11" t="s">
        <v>24</v>
      </c>
      <c r="Q4" s="15" t="s">
        <v>25</v>
      </c>
    </row>
    <row r="5" spans="1:17" x14ac:dyDescent="0.2">
      <c r="A5" s="4">
        <v>1</v>
      </c>
      <c r="B5" s="5">
        <v>20</v>
      </c>
      <c r="C5" s="5" t="s">
        <v>12</v>
      </c>
      <c r="D5" s="5" t="s">
        <v>13</v>
      </c>
      <c r="E5" s="5" t="s">
        <v>12</v>
      </c>
      <c r="F5" s="4">
        <v>3</v>
      </c>
      <c r="G5" s="4">
        <v>5</v>
      </c>
      <c r="H5" s="4">
        <v>3</v>
      </c>
      <c r="I5" s="4">
        <v>2</v>
      </c>
      <c r="J5" s="4">
        <v>2</v>
      </c>
      <c r="K5" s="4">
        <v>4</v>
      </c>
      <c r="L5" s="4">
        <v>8</v>
      </c>
      <c r="M5" s="4">
        <f>ROUND(SUM(C5:L5),0)</f>
        <v>27</v>
      </c>
      <c r="N5" s="5">
        <f>ROUND(SUM(B5:L5),0)</f>
        <v>47</v>
      </c>
      <c r="O5" s="5">
        <v>47</v>
      </c>
      <c r="P5" s="4">
        <v>47</v>
      </c>
      <c r="Q5" s="5">
        <v>47</v>
      </c>
    </row>
    <row r="6" spans="1:17" x14ac:dyDescent="0.2">
      <c r="A6" s="4">
        <v>2</v>
      </c>
      <c r="B6" s="5">
        <v>16</v>
      </c>
      <c r="C6" s="4">
        <v>4</v>
      </c>
      <c r="D6" s="4">
        <v>2</v>
      </c>
      <c r="E6" s="4">
        <v>0</v>
      </c>
      <c r="F6" s="5" t="s">
        <v>12</v>
      </c>
      <c r="G6" s="5" t="s">
        <v>12</v>
      </c>
      <c r="H6" s="5" t="s">
        <v>12</v>
      </c>
      <c r="I6" s="4">
        <v>5</v>
      </c>
      <c r="J6" s="4">
        <v>2</v>
      </c>
      <c r="K6" s="4">
        <v>2</v>
      </c>
      <c r="L6" s="4">
        <v>2</v>
      </c>
      <c r="M6" s="4">
        <f>ROUND(SUM(C6:L6),0)</f>
        <v>17</v>
      </c>
      <c r="N6" s="5">
        <f>ROUND(SUM(B6:L6),0)</f>
        <v>33</v>
      </c>
      <c r="O6" s="5">
        <v>33</v>
      </c>
      <c r="P6" s="4">
        <v>33</v>
      </c>
      <c r="Q6" s="5">
        <v>33</v>
      </c>
    </row>
    <row r="7" spans="1:17" x14ac:dyDescent="0.2">
      <c r="A7" s="4">
        <v>3</v>
      </c>
      <c r="B7" s="5">
        <v>26</v>
      </c>
      <c r="C7" s="4">
        <v>6</v>
      </c>
      <c r="D7" s="4">
        <v>1</v>
      </c>
      <c r="E7" s="4">
        <v>0</v>
      </c>
      <c r="F7" s="5" t="s">
        <v>12</v>
      </c>
      <c r="G7" s="5" t="s">
        <v>12</v>
      </c>
      <c r="H7" s="5" t="s">
        <v>12</v>
      </c>
      <c r="I7" s="4">
        <v>6</v>
      </c>
      <c r="J7" s="4">
        <v>2</v>
      </c>
      <c r="K7" s="4">
        <v>8</v>
      </c>
      <c r="L7" s="4">
        <v>17</v>
      </c>
      <c r="M7" s="4">
        <f>ROUND(SUM(C7:L7),0)</f>
        <v>40</v>
      </c>
      <c r="N7" s="5">
        <f>ROUND(SUM(B7:L7),0)</f>
        <v>66</v>
      </c>
      <c r="O7" s="5">
        <v>66</v>
      </c>
      <c r="P7" s="4">
        <v>66</v>
      </c>
      <c r="Q7" s="5">
        <v>66</v>
      </c>
    </row>
    <row r="8" spans="1:17" x14ac:dyDescent="0.2">
      <c r="A8" s="4">
        <v>4</v>
      </c>
      <c r="B8" s="5">
        <v>26</v>
      </c>
      <c r="C8" s="4">
        <v>6</v>
      </c>
      <c r="D8" s="4">
        <v>3</v>
      </c>
      <c r="E8" s="4">
        <v>0</v>
      </c>
      <c r="F8" s="5" t="s">
        <v>12</v>
      </c>
      <c r="G8" s="5" t="s">
        <v>12</v>
      </c>
      <c r="H8" s="5" t="s">
        <v>12</v>
      </c>
      <c r="I8" s="4">
        <v>4</v>
      </c>
      <c r="J8" s="4">
        <v>2</v>
      </c>
      <c r="K8" s="4">
        <v>4</v>
      </c>
      <c r="L8" s="4">
        <v>12</v>
      </c>
      <c r="M8" s="4">
        <f>ROUND(SUM(C8:L8),0)</f>
        <v>31</v>
      </c>
      <c r="N8" s="6">
        <f>ROUND(SUM(B8:L8),0)</f>
        <v>57</v>
      </c>
      <c r="O8" s="5">
        <v>57</v>
      </c>
      <c r="P8" s="7">
        <v>59</v>
      </c>
      <c r="Q8" s="5">
        <v>60</v>
      </c>
    </row>
    <row r="9" spans="1:17" x14ac:dyDescent="0.2">
      <c r="A9" s="4">
        <v>5</v>
      </c>
      <c r="B9" s="5">
        <v>28</v>
      </c>
      <c r="C9" s="5" t="s">
        <v>12</v>
      </c>
      <c r="D9" s="5" t="s">
        <v>13</v>
      </c>
      <c r="E9" s="5" t="s">
        <v>12</v>
      </c>
      <c r="F9" s="4">
        <v>4</v>
      </c>
      <c r="G9" s="4">
        <v>8</v>
      </c>
      <c r="H9" s="4">
        <v>3</v>
      </c>
      <c r="I9" s="4">
        <v>8</v>
      </c>
      <c r="J9" s="4">
        <v>2</v>
      </c>
      <c r="K9" s="4">
        <v>3</v>
      </c>
      <c r="L9" s="4">
        <v>5</v>
      </c>
      <c r="M9" s="4">
        <f>ROUND(SUM(C9:L9),0)</f>
        <v>33</v>
      </c>
      <c r="N9" s="5">
        <f>ROUND(SUM(B9:L9),0)</f>
        <v>61</v>
      </c>
      <c r="O9" s="5">
        <v>61</v>
      </c>
      <c r="P9" s="4">
        <v>61</v>
      </c>
      <c r="Q9" s="5">
        <v>61</v>
      </c>
    </row>
    <row r="10" spans="1:17" x14ac:dyDescent="0.2">
      <c r="A10" s="4">
        <v>6</v>
      </c>
      <c r="B10" s="5">
        <v>22</v>
      </c>
      <c r="C10" s="4">
        <v>5</v>
      </c>
      <c r="D10" s="4">
        <v>3</v>
      </c>
      <c r="E10" s="4">
        <v>3</v>
      </c>
      <c r="F10" s="5" t="s">
        <v>12</v>
      </c>
      <c r="G10" s="5" t="s">
        <v>12</v>
      </c>
      <c r="H10" s="5" t="s">
        <v>12</v>
      </c>
      <c r="I10" s="4">
        <v>6</v>
      </c>
      <c r="J10" s="4">
        <v>2</v>
      </c>
      <c r="K10" s="4">
        <v>3</v>
      </c>
      <c r="L10" s="4">
        <v>9</v>
      </c>
      <c r="M10" s="4">
        <f>ROUND(SUM(C10:L10),0)</f>
        <v>31</v>
      </c>
      <c r="N10" s="5">
        <f>ROUND(SUM(B10:L10),0)</f>
        <v>53</v>
      </c>
      <c r="O10" s="5">
        <v>53</v>
      </c>
      <c r="P10" s="7">
        <v>56</v>
      </c>
      <c r="Q10" s="5">
        <v>56</v>
      </c>
    </row>
    <row r="11" spans="1:17" x14ac:dyDescent="0.2">
      <c r="A11" s="4">
        <v>7</v>
      </c>
      <c r="B11" s="5">
        <v>22</v>
      </c>
      <c r="C11" s="4">
        <v>8</v>
      </c>
      <c r="D11" s="4">
        <v>1</v>
      </c>
      <c r="E11" s="4">
        <v>1</v>
      </c>
      <c r="F11" s="5" t="s">
        <v>12</v>
      </c>
      <c r="G11" s="5" t="s">
        <v>12</v>
      </c>
      <c r="H11" s="5" t="s">
        <v>12</v>
      </c>
      <c r="I11" s="4">
        <v>6</v>
      </c>
      <c r="J11" s="4">
        <v>1</v>
      </c>
      <c r="K11" s="4">
        <v>5</v>
      </c>
      <c r="L11" s="4">
        <v>10</v>
      </c>
      <c r="M11" s="4">
        <f>ROUND(SUM(C11:L11),0)</f>
        <v>32</v>
      </c>
      <c r="N11" s="5">
        <f>ROUND(SUM(B11:L11),0)</f>
        <v>54</v>
      </c>
      <c r="O11" s="5">
        <v>54</v>
      </c>
      <c r="P11" s="4">
        <v>55</v>
      </c>
      <c r="Q11" s="5">
        <v>55</v>
      </c>
    </row>
    <row r="12" spans="1:17" x14ac:dyDescent="0.2">
      <c r="A12" s="4">
        <v>8</v>
      </c>
      <c r="B12" s="5">
        <v>34</v>
      </c>
      <c r="C12" s="4">
        <v>8</v>
      </c>
      <c r="D12" s="4">
        <v>3</v>
      </c>
      <c r="E12" s="4">
        <v>3</v>
      </c>
      <c r="F12" s="5" t="s">
        <v>12</v>
      </c>
      <c r="G12" s="5" t="s">
        <v>12</v>
      </c>
      <c r="H12" s="5" t="s">
        <v>12</v>
      </c>
      <c r="I12" s="4">
        <v>5</v>
      </c>
      <c r="J12" s="4">
        <v>2</v>
      </c>
      <c r="K12" s="4">
        <v>4</v>
      </c>
      <c r="L12" s="4">
        <v>14</v>
      </c>
      <c r="M12" s="4">
        <f>ROUND(SUM(C12:L12),0)</f>
        <v>39</v>
      </c>
      <c r="N12" s="5">
        <f>ROUND(SUM(B12:L12),0)</f>
        <v>73</v>
      </c>
      <c r="O12" s="5">
        <v>73</v>
      </c>
      <c r="P12" s="4">
        <v>73</v>
      </c>
      <c r="Q12" s="5">
        <v>73</v>
      </c>
    </row>
    <row r="13" spans="1:17" x14ac:dyDescent="0.2">
      <c r="A13" s="4">
        <v>9</v>
      </c>
      <c r="B13" s="5">
        <v>26</v>
      </c>
      <c r="C13" s="4">
        <v>8</v>
      </c>
      <c r="D13" s="4">
        <v>7</v>
      </c>
      <c r="E13" s="4">
        <v>0</v>
      </c>
      <c r="F13" s="4">
        <v>5</v>
      </c>
      <c r="G13" s="4">
        <v>7</v>
      </c>
      <c r="H13" s="4">
        <v>4</v>
      </c>
      <c r="I13" s="5" t="s">
        <v>12</v>
      </c>
      <c r="J13" s="5" t="s">
        <v>12</v>
      </c>
      <c r="K13" s="5" t="s">
        <v>12</v>
      </c>
      <c r="L13" s="4">
        <v>10</v>
      </c>
      <c r="M13" s="4">
        <f>ROUND(SUM(C13:L13),0)</f>
        <v>41</v>
      </c>
      <c r="N13" s="5">
        <f>ROUND(SUM(B13:L13),0)</f>
        <v>67</v>
      </c>
      <c r="O13" s="5">
        <v>67</v>
      </c>
      <c r="P13" s="4">
        <v>67</v>
      </c>
      <c r="Q13" s="5">
        <v>67</v>
      </c>
    </row>
    <row r="14" spans="1:17" x14ac:dyDescent="0.2">
      <c r="A14" s="4">
        <v>10</v>
      </c>
      <c r="B14" s="5">
        <v>26</v>
      </c>
      <c r="C14" s="5" t="s">
        <v>12</v>
      </c>
      <c r="D14" s="5" t="s">
        <v>13</v>
      </c>
      <c r="E14" s="5" t="s">
        <v>12</v>
      </c>
      <c r="F14" s="4">
        <v>4</v>
      </c>
      <c r="G14" s="4">
        <v>4</v>
      </c>
      <c r="H14" s="4">
        <v>3</v>
      </c>
      <c r="I14" s="4">
        <v>2</v>
      </c>
      <c r="J14" s="4">
        <v>2</v>
      </c>
      <c r="K14" s="4">
        <v>1</v>
      </c>
      <c r="L14" s="4">
        <v>12</v>
      </c>
      <c r="M14" s="4">
        <f>ROUND(SUM(C14:L14),0)</f>
        <v>28</v>
      </c>
      <c r="N14" s="5">
        <f>ROUND(SUM(B14:L14),0)</f>
        <v>54</v>
      </c>
      <c r="O14" s="5">
        <v>54</v>
      </c>
      <c r="P14" s="4">
        <v>55</v>
      </c>
      <c r="Q14" s="5">
        <v>55</v>
      </c>
    </row>
    <row r="15" spans="1:17" x14ac:dyDescent="0.2">
      <c r="A15" s="4">
        <v>11</v>
      </c>
      <c r="B15" s="5">
        <v>22</v>
      </c>
      <c r="C15" s="4">
        <v>2</v>
      </c>
      <c r="D15" s="4">
        <v>5</v>
      </c>
      <c r="E15" s="4">
        <v>0</v>
      </c>
      <c r="F15" s="4">
        <v>5</v>
      </c>
      <c r="G15" s="4">
        <v>5</v>
      </c>
      <c r="H15" s="4">
        <v>1</v>
      </c>
      <c r="I15" s="5" t="s">
        <v>12</v>
      </c>
      <c r="J15" s="5" t="s">
        <v>12</v>
      </c>
      <c r="K15" s="5" t="s">
        <v>12</v>
      </c>
      <c r="L15" s="4">
        <v>5</v>
      </c>
      <c r="M15" s="4">
        <f>ROUND(SUM(C15:L15),0)</f>
        <v>23</v>
      </c>
      <c r="N15" s="5">
        <f>ROUND(SUM(B15:L15),0)</f>
        <v>45</v>
      </c>
      <c r="O15" s="5">
        <v>45</v>
      </c>
      <c r="P15" s="4">
        <v>46</v>
      </c>
      <c r="Q15" s="5">
        <v>46</v>
      </c>
    </row>
    <row r="16" spans="1:17" x14ac:dyDescent="0.2">
      <c r="A16" s="4">
        <v>12</v>
      </c>
      <c r="B16" s="5">
        <v>26</v>
      </c>
      <c r="C16" s="7">
        <v>6</v>
      </c>
      <c r="D16" s="4">
        <v>5</v>
      </c>
      <c r="E16" s="4">
        <v>1</v>
      </c>
      <c r="F16" s="5" t="s">
        <v>12</v>
      </c>
      <c r="G16" s="5" t="s">
        <v>12</v>
      </c>
      <c r="H16" s="5" t="s">
        <v>12</v>
      </c>
      <c r="I16" s="4">
        <v>4</v>
      </c>
      <c r="J16" s="4">
        <v>2</v>
      </c>
      <c r="K16" s="4">
        <v>4</v>
      </c>
      <c r="L16" s="4">
        <v>12</v>
      </c>
      <c r="M16" s="4">
        <f>ROUND(SUM(C16:L16),0)</f>
        <v>34</v>
      </c>
      <c r="N16" s="6">
        <f>ROUND(SUM(B16:L16),0)</f>
        <v>60</v>
      </c>
      <c r="O16" s="5">
        <v>59</v>
      </c>
      <c r="P16" s="4">
        <v>60</v>
      </c>
      <c r="Q16" s="5">
        <v>60</v>
      </c>
    </row>
    <row r="17" spans="1:17" x14ac:dyDescent="0.2">
      <c r="A17" s="4">
        <v>13</v>
      </c>
      <c r="B17" s="5">
        <v>30</v>
      </c>
      <c r="C17" s="4">
        <v>3</v>
      </c>
      <c r="D17" s="4">
        <v>4</v>
      </c>
      <c r="E17" s="4">
        <v>2</v>
      </c>
      <c r="F17" s="4">
        <v>2</v>
      </c>
      <c r="G17" s="4">
        <v>5</v>
      </c>
      <c r="H17" s="4">
        <v>4</v>
      </c>
      <c r="I17" s="5" t="s">
        <v>12</v>
      </c>
      <c r="J17" s="5" t="s">
        <v>12</v>
      </c>
      <c r="K17" s="5" t="s">
        <v>12</v>
      </c>
      <c r="L17" s="4">
        <v>7</v>
      </c>
      <c r="M17" s="4">
        <f>ROUND(SUM(C17:L17),0)</f>
        <v>27</v>
      </c>
      <c r="N17" s="6">
        <f>ROUND(SUM(B17:L17),0)</f>
        <v>57</v>
      </c>
      <c r="O17" s="5">
        <v>57</v>
      </c>
      <c r="P17" s="7">
        <v>57</v>
      </c>
      <c r="Q17" s="5">
        <v>57</v>
      </c>
    </row>
    <row r="18" spans="1:17" x14ac:dyDescent="0.2">
      <c r="A18" s="4">
        <v>14</v>
      </c>
      <c r="B18" s="5">
        <v>28</v>
      </c>
      <c r="C18" s="4">
        <v>4</v>
      </c>
      <c r="D18" s="4">
        <v>5</v>
      </c>
      <c r="E18" s="4">
        <v>0</v>
      </c>
      <c r="F18" s="5" t="s">
        <v>12</v>
      </c>
      <c r="G18" s="5" t="s">
        <v>12</v>
      </c>
      <c r="H18" s="5" t="s">
        <v>12</v>
      </c>
      <c r="I18" s="4">
        <v>1</v>
      </c>
      <c r="J18" s="4">
        <v>2</v>
      </c>
      <c r="K18" s="4">
        <v>1</v>
      </c>
      <c r="L18" s="4">
        <v>5</v>
      </c>
      <c r="M18" s="4">
        <f>ROUND(SUM(C18:L18),0)</f>
        <v>18</v>
      </c>
      <c r="N18" s="5">
        <f>ROUND(SUM(B18:L18),0)</f>
        <v>46</v>
      </c>
      <c r="O18" s="5">
        <v>46</v>
      </c>
      <c r="P18" s="4">
        <v>46</v>
      </c>
      <c r="Q18" s="5">
        <v>46</v>
      </c>
    </row>
    <row r="19" spans="1:17" x14ac:dyDescent="0.2">
      <c r="A19" s="4">
        <v>15</v>
      </c>
      <c r="B19" s="5">
        <v>16</v>
      </c>
      <c r="C19" s="4">
        <v>4</v>
      </c>
      <c r="D19" s="4">
        <v>4</v>
      </c>
      <c r="E19" s="4">
        <v>0</v>
      </c>
      <c r="F19" s="5" t="s">
        <v>12</v>
      </c>
      <c r="G19" s="5" t="s">
        <v>12</v>
      </c>
      <c r="H19" s="5" t="s">
        <v>12</v>
      </c>
      <c r="I19" s="4">
        <v>4</v>
      </c>
      <c r="J19" s="4">
        <v>1</v>
      </c>
      <c r="K19" s="4">
        <v>2</v>
      </c>
      <c r="L19" s="4">
        <v>3</v>
      </c>
      <c r="M19" s="4">
        <f>ROUND(SUM(C19:L19),0)</f>
        <v>18</v>
      </c>
      <c r="N19" s="5">
        <f>ROUND(SUM(B19:L19),0)</f>
        <v>34</v>
      </c>
      <c r="O19" s="5">
        <v>34</v>
      </c>
      <c r="P19" s="4">
        <v>36</v>
      </c>
      <c r="Q19" s="5">
        <v>36</v>
      </c>
    </row>
    <row r="20" spans="1:17" x14ac:dyDescent="0.2">
      <c r="A20" s="4">
        <v>16</v>
      </c>
      <c r="B20" s="5">
        <v>26</v>
      </c>
      <c r="C20" s="4">
        <v>6</v>
      </c>
      <c r="D20" s="4">
        <v>5</v>
      </c>
      <c r="E20" s="4">
        <v>0</v>
      </c>
      <c r="F20" s="5" t="s">
        <v>12</v>
      </c>
      <c r="G20" s="5" t="s">
        <v>12</v>
      </c>
      <c r="H20" s="5" t="s">
        <v>12</v>
      </c>
      <c r="I20" s="4">
        <v>8</v>
      </c>
      <c r="J20" s="4">
        <v>3</v>
      </c>
      <c r="K20" s="4">
        <v>1</v>
      </c>
      <c r="L20" s="4">
        <v>14</v>
      </c>
      <c r="M20" s="4">
        <f>ROUND(SUM(C20:L20),0)</f>
        <v>37</v>
      </c>
      <c r="N20" s="5">
        <f>ROUND(SUM(B20:L20),0)</f>
        <v>63</v>
      </c>
      <c r="O20" s="5">
        <v>63</v>
      </c>
      <c r="P20" s="4">
        <v>63</v>
      </c>
      <c r="Q20" s="5">
        <v>63</v>
      </c>
    </row>
    <row r="21" spans="1:17" x14ac:dyDescent="0.2">
      <c r="A21" s="4">
        <v>17</v>
      </c>
      <c r="B21" s="5">
        <v>28</v>
      </c>
      <c r="C21" s="4">
        <v>6</v>
      </c>
      <c r="D21" s="4">
        <v>7</v>
      </c>
      <c r="E21" s="4">
        <v>3</v>
      </c>
      <c r="F21" s="4">
        <v>4</v>
      </c>
      <c r="G21" s="4">
        <v>0</v>
      </c>
      <c r="H21" s="4">
        <v>0</v>
      </c>
      <c r="I21" s="5" t="s">
        <v>12</v>
      </c>
      <c r="J21" s="5" t="s">
        <v>12</v>
      </c>
      <c r="K21" s="5" t="s">
        <v>12</v>
      </c>
      <c r="L21" s="4">
        <v>13</v>
      </c>
      <c r="M21" s="4">
        <f>ROUND(SUM(C21:L21),0)</f>
        <v>33</v>
      </c>
      <c r="N21" s="5">
        <f>ROUND(SUM(B21:L21),0)</f>
        <v>61</v>
      </c>
      <c r="O21" s="5">
        <v>61</v>
      </c>
      <c r="P21" s="4">
        <v>61</v>
      </c>
      <c r="Q21" s="5">
        <v>61</v>
      </c>
    </row>
    <row r="22" spans="1:17" x14ac:dyDescent="0.2">
      <c r="A22" s="4">
        <v>18</v>
      </c>
      <c r="B22" s="5">
        <v>24</v>
      </c>
      <c r="C22" s="4">
        <v>6</v>
      </c>
      <c r="D22" s="4">
        <v>5</v>
      </c>
      <c r="E22" s="4">
        <v>2</v>
      </c>
      <c r="F22" s="4">
        <v>4</v>
      </c>
      <c r="G22" s="4">
        <v>4</v>
      </c>
      <c r="H22" s="4">
        <v>3</v>
      </c>
      <c r="I22" s="4">
        <v>2</v>
      </c>
      <c r="J22" s="4">
        <v>3</v>
      </c>
      <c r="K22" s="4">
        <v>2</v>
      </c>
      <c r="L22" s="5" t="s">
        <v>12</v>
      </c>
      <c r="M22" s="4">
        <f>ROUND(SUM(C22:L22),0)</f>
        <v>31</v>
      </c>
      <c r="N22" s="5">
        <f>ROUND(SUM(B22:L22),0)</f>
        <v>55</v>
      </c>
      <c r="O22" s="5">
        <v>55</v>
      </c>
      <c r="P22" s="4">
        <v>55</v>
      </c>
      <c r="Q22" s="5">
        <v>55</v>
      </c>
    </row>
    <row r="23" spans="1:17" x14ac:dyDescent="0.2">
      <c r="A23" s="4">
        <v>19</v>
      </c>
      <c r="B23" s="5">
        <v>28</v>
      </c>
      <c r="C23" s="4">
        <v>7</v>
      </c>
      <c r="D23" s="4">
        <v>7</v>
      </c>
      <c r="E23" s="4">
        <v>5</v>
      </c>
      <c r="F23" s="5" t="s">
        <v>12</v>
      </c>
      <c r="G23" s="5" t="s">
        <v>12</v>
      </c>
      <c r="H23" s="5" t="s">
        <v>12</v>
      </c>
      <c r="I23" s="4">
        <v>8</v>
      </c>
      <c r="J23" s="4">
        <v>3</v>
      </c>
      <c r="K23" s="4">
        <v>5</v>
      </c>
      <c r="L23" s="4">
        <v>11</v>
      </c>
      <c r="M23" s="4">
        <f>ROUND(SUM(C23:L23),0)</f>
        <v>46</v>
      </c>
      <c r="N23" s="5">
        <f>ROUND(SUM(B23:L23),0)</f>
        <v>74</v>
      </c>
      <c r="O23" s="5">
        <v>74</v>
      </c>
      <c r="P23" s="4">
        <v>74</v>
      </c>
      <c r="Q23" s="5">
        <v>74</v>
      </c>
    </row>
    <row r="24" spans="1:17" x14ac:dyDescent="0.2">
      <c r="A24" s="4">
        <v>20</v>
      </c>
      <c r="B24" s="5">
        <v>32</v>
      </c>
      <c r="C24" s="4">
        <v>5</v>
      </c>
      <c r="D24" s="4">
        <v>7</v>
      </c>
      <c r="E24" s="4">
        <v>5</v>
      </c>
      <c r="F24" s="4">
        <v>6</v>
      </c>
      <c r="G24" s="4">
        <v>6</v>
      </c>
      <c r="H24" s="4">
        <v>4</v>
      </c>
      <c r="I24" s="5" t="s">
        <v>12</v>
      </c>
      <c r="J24" s="5" t="s">
        <v>12</v>
      </c>
      <c r="K24" s="5" t="s">
        <v>12</v>
      </c>
      <c r="L24" s="4">
        <v>14</v>
      </c>
      <c r="M24" s="4">
        <f>ROUND(SUM(C24:L24),0)</f>
        <v>47</v>
      </c>
      <c r="N24" s="5">
        <f>ROUND(SUM(B24:L24),0)</f>
        <v>79</v>
      </c>
      <c r="O24" s="5">
        <v>79</v>
      </c>
      <c r="P24" s="4">
        <v>79</v>
      </c>
      <c r="Q24" s="5">
        <v>79</v>
      </c>
    </row>
    <row r="25" spans="1:17" x14ac:dyDescent="0.2">
      <c r="A25" s="4">
        <v>21</v>
      </c>
      <c r="B25" s="5">
        <v>18</v>
      </c>
      <c r="C25" s="4">
        <v>4</v>
      </c>
      <c r="D25" s="4">
        <v>6</v>
      </c>
      <c r="E25" s="4">
        <v>0</v>
      </c>
      <c r="F25" s="5" t="s">
        <v>12</v>
      </c>
      <c r="G25" s="5" t="s">
        <v>12</v>
      </c>
      <c r="H25" s="5" t="s">
        <v>12</v>
      </c>
      <c r="I25" s="4">
        <v>7</v>
      </c>
      <c r="J25" s="4">
        <v>2</v>
      </c>
      <c r="K25" s="4">
        <v>3</v>
      </c>
      <c r="L25" s="4">
        <v>4</v>
      </c>
      <c r="M25" s="4">
        <f>ROUND(SUM(C25:L25),0)</f>
        <v>26</v>
      </c>
      <c r="N25" s="5">
        <f>ROUND(SUM(B25:L25),0)</f>
        <v>44</v>
      </c>
      <c r="O25" s="5">
        <v>44</v>
      </c>
      <c r="P25" s="4">
        <v>44</v>
      </c>
      <c r="Q25" s="5">
        <v>44</v>
      </c>
    </row>
    <row r="26" spans="1:17" x14ac:dyDescent="0.2">
      <c r="A26" s="4">
        <v>22</v>
      </c>
      <c r="B26" s="5">
        <v>38</v>
      </c>
      <c r="C26" s="4">
        <v>6</v>
      </c>
      <c r="D26" s="4">
        <v>2</v>
      </c>
      <c r="E26" s="4">
        <v>0</v>
      </c>
      <c r="F26" s="5" t="s">
        <v>12</v>
      </c>
      <c r="G26" s="5" t="s">
        <v>12</v>
      </c>
      <c r="H26" s="5" t="s">
        <v>12</v>
      </c>
      <c r="I26" s="4">
        <v>9</v>
      </c>
      <c r="J26" s="4">
        <v>3</v>
      </c>
      <c r="K26" s="4">
        <v>7</v>
      </c>
      <c r="L26" s="4">
        <v>15</v>
      </c>
      <c r="M26" s="4">
        <f>ROUND(SUM(C26:L26),0)</f>
        <v>42</v>
      </c>
      <c r="N26" s="5">
        <f>ROUND(SUM(B26:L26),0)</f>
        <v>80</v>
      </c>
      <c r="O26" s="5">
        <v>80</v>
      </c>
      <c r="P26" s="4">
        <v>80</v>
      </c>
      <c r="Q26" s="5">
        <v>80</v>
      </c>
    </row>
    <row r="27" spans="1:17" x14ac:dyDescent="0.2">
      <c r="A27" s="4">
        <v>23</v>
      </c>
      <c r="B27" s="5">
        <v>32</v>
      </c>
      <c r="C27" s="4">
        <v>4</v>
      </c>
      <c r="D27" s="4">
        <v>5</v>
      </c>
      <c r="E27" s="4">
        <v>0</v>
      </c>
      <c r="F27" s="5" t="s">
        <v>12</v>
      </c>
      <c r="G27" s="5" t="s">
        <v>12</v>
      </c>
      <c r="H27" s="5" t="s">
        <v>12</v>
      </c>
      <c r="I27" s="4">
        <v>8</v>
      </c>
      <c r="J27" s="4">
        <v>3</v>
      </c>
      <c r="K27" s="4">
        <v>4</v>
      </c>
      <c r="L27" s="4">
        <v>4</v>
      </c>
      <c r="M27" s="4">
        <f>ROUND(SUM(C27:L27),0)</f>
        <v>28</v>
      </c>
      <c r="N27" s="5">
        <f>ROUND(SUM(B27:L27),0)</f>
        <v>60</v>
      </c>
      <c r="O27" s="5">
        <v>60</v>
      </c>
      <c r="P27" s="4">
        <v>60</v>
      </c>
      <c r="Q27" s="5">
        <v>60</v>
      </c>
    </row>
    <row r="28" spans="1:17" x14ac:dyDescent="0.2">
      <c r="A28" s="4">
        <v>24</v>
      </c>
      <c r="B28" s="5">
        <v>24</v>
      </c>
      <c r="C28" s="7">
        <v>4</v>
      </c>
      <c r="D28" s="12">
        <v>4</v>
      </c>
      <c r="E28" s="12">
        <v>0</v>
      </c>
      <c r="F28" s="5" t="s">
        <v>12</v>
      </c>
      <c r="G28" s="5" t="s">
        <v>12</v>
      </c>
      <c r="H28" s="5" t="s">
        <v>12</v>
      </c>
      <c r="I28" s="4">
        <v>7</v>
      </c>
      <c r="J28" s="4">
        <v>2</v>
      </c>
      <c r="K28" s="4">
        <v>4</v>
      </c>
      <c r="L28" s="4">
        <v>11</v>
      </c>
      <c r="M28" s="4">
        <f>ROUND(SUM(C28:L28),0)</f>
        <v>32</v>
      </c>
      <c r="N28" s="6">
        <f>ROUND(SUM(B28:L28),0)</f>
        <v>56</v>
      </c>
      <c r="O28" s="5">
        <v>57</v>
      </c>
      <c r="P28" s="7">
        <v>56</v>
      </c>
      <c r="Q28" s="5">
        <v>56</v>
      </c>
    </row>
    <row r="29" spans="1:17" x14ac:dyDescent="0.2">
      <c r="A29" s="4">
        <v>25</v>
      </c>
      <c r="B29" s="5">
        <v>22</v>
      </c>
      <c r="C29" s="4">
        <v>1</v>
      </c>
      <c r="D29" s="4">
        <v>2</v>
      </c>
      <c r="E29" s="4">
        <v>0</v>
      </c>
      <c r="F29" s="5" t="s">
        <v>12</v>
      </c>
      <c r="G29" s="5" t="s">
        <v>12</v>
      </c>
      <c r="H29" s="5" t="s">
        <v>12</v>
      </c>
      <c r="I29" s="4">
        <v>2</v>
      </c>
      <c r="J29" s="4">
        <v>2</v>
      </c>
      <c r="K29" s="4">
        <v>2</v>
      </c>
      <c r="L29" s="4">
        <v>4</v>
      </c>
      <c r="M29" s="4">
        <f>ROUND(SUM(C29:L29),0)</f>
        <v>13</v>
      </c>
      <c r="N29" s="5">
        <f>ROUND(SUM(B29:L29),0)</f>
        <v>35</v>
      </c>
      <c r="O29" s="5">
        <v>35</v>
      </c>
      <c r="P29" s="4">
        <v>35</v>
      </c>
      <c r="Q29" s="5">
        <v>35</v>
      </c>
    </row>
    <row r="30" spans="1:17" x14ac:dyDescent="0.2">
      <c r="A30" s="4">
        <v>26</v>
      </c>
      <c r="B30" s="5">
        <v>26</v>
      </c>
      <c r="C30" s="5" t="s">
        <v>12</v>
      </c>
      <c r="D30" s="5" t="s">
        <v>13</v>
      </c>
      <c r="E30" s="5" t="s">
        <v>12</v>
      </c>
      <c r="F30" s="4">
        <v>5</v>
      </c>
      <c r="G30" s="4">
        <v>5</v>
      </c>
      <c r="H30" s="4">
        <v>2</v>
      </c>
      <c r="I30" s="4">
        <v>2</v>
      </c>
      <c r="J30" s="4">
        <v>2</v>
      </c>
      <c r="K30" s="4">
        <v>6</v>
      </c>
      <c r="L30" s="4">
        <v>13</v>
      </c>
      <c r="M30" s="4">
        <f>ROUND(SUM(C30:L30),0)</f>
        <v>35</v>
      </c>
      <c r="N30" s="5">
        <f>ROUND(SUM(B30:L30),0)</f>
        <v>61</v>
      </c>
      <c r="O30" s="5">
        <v>61</v>
      </c>
      <c r="P30" s="4">
        <v>61</v>
      </c>
      <c r="Q30" s="5">
        <v>61</v>
      </c>
    </row>
    <row r="31" spans="1:17" x14ac:dyDescent="0.2">
      <c r="A31" s="4">
        <v>27</v>
      </c>
      <c r="B31" s="5">
        <v>18</v>
      </c>
      <c r="C31" s="4">
        <v>5</v>
      </c>
      <c r="D31" s="4">
        <v>3</v>
      </c>
      <c r="E31" s="4">
        <v>0</v>
      </c>
      <c r="F31" s="4">
        <v>2</v>
      </c>
      <c r="G31" s="4">
        <v>5</v>
      </c>
      <c r="H31" s="4">
        <v>2</v>
      </c>
      <c r="I31" s="5" t="s">
        <v>12</v>
      </c>
      <c r="J31" s="5" t="s">
        <v>12</v>
      </c>
      <c r="K31" s="5" t="s">
        <v>12</v>
      </c>
      <c r="L31" s="4">
        <v>1</v>
      </c>
      <c r="M31" s="4">
        <f>ROUND(SUM(C31:L31),0)</f>
        <v>18</v>
      </c>
      <c r="N31" s="5">
        <f>ROUND(SUM(B31:L31),0)</f>
        <v>36</v>
      </c>
      <c r="O31" s="5">
        <v>36</v>
      </c>
      <c r="P31" s="4">
        <v>36</v>
      </c>
      <c r="Q31" s="5">
        <v>36</v>
      </c>
    </row>
    <row r="32" spans="1:17" x14ac:dyDescent="0.2">
      <c r="A32" s="4">
        <v>28</v>
      </c>
      <c r="B32" s="5">
        <v>22</v>
      </c>
      <c r="C32" s="7">
        <v>4</v>
      </c>
      <c r="D32" s="7">
        <v>6</v>
      </c>
      <c r="E32" s="7">
        <v>4</v>
      </c>
      <c r="F32" s="5" t="s">
        <v>12</v>
      </c>
      <c r="G32" s="5" t="s">
        <v>12</v>
      </c>
      <c r="H32" s="5" t="s">
        <v>12</v>
      </c>
      <c r="I32" s="4">
        <v>2</v>
      </c>
      <c r="J32" s="4">
        <v>3</v>
      </c>
      <c r="K32" s="4">
        <v>6</v>
      </c>
      <c r="L32" s="4">
        <v>9</v>
      </c>
      <c r="M32" s="4">
        <f>ROUND(SUM(C32:L32),0)</f>
        <v>34</v>
      </c>
      <c r="N32" s="6">
        <f>ROUND(SUM(B32:L32),0)</f>
        <v>56</v>
      </c>
      <c r="O32" s="5">
        <v>57</v>
      </c>
      <c r="P32" s="7">
        <v>58</v>
      </c>
      <c r="Q32" s="5">
        <v>60</v>
      </c>
    </row>
    <row r="33" spans="1:17" x14ac:dyDescent="0.2">
      <c r="A33" s="4">
        <v>29</v>
      </c>
      <c r="B33" s="5">
        <v>32</v>
      </c>
      <c r="C33" s="4">
        <v>4</v>
      </c>
      <c r="D33" s="4">
        <v>3</v>
      </c>
      <c r="E33" s="4">
        <v>5</v>
      </c>
      <c r="F33" s="5" t="s">
        <v>12</v>
      </c>
      <c r="G33" s="5" t="s">
        <v>12</v>
      </c>
      <c r="H33" s="5" t="s">
        <v>12</v>
      </c>
      <c r="I33" s="4">
        <v>4</v>
      </c>
      <c r="J33" s="4">
        <v>3</v>
      </c>
      <c r="K33" s="4">
        <v>5</v>
      </c>
      <c r="L33" s="4">
        <v>10</v>
      </c>
      <c r="M33" s="4">
        <f>ROUND(SUM(C33:L33),0)</f>
        <v>34</v>
      </c>
      <c r="N33" s="5">
        <f>ROUND(SUM(B33:L33),0)</f>
        <v>66</v>
      </c>
      <c r="O33" s="5">
        <v>66</v>
      </c>
      <c r="P33" s="4">
        <v>66</v>
      </c>
      <c r="Q33" s="5">
        <v>66</v>
      </c>
    </row>
    <row r="34" spans="1:17" x14ac:dyDescent="0.2">
      <c r="A34" s="4">
        <v>30</v>
      </c>
      <c r="B34" s="5">
        <v>32</v>
      </c>
      <c r="C34" s="4">
        <v>8</v>
      </c>
      <c r="D34" s="4">
        <v>7</v>
      </c>
      <c r="E34" s="4">
        <v>3</v>
      </c>
      <c r="F34" s="5" t="s">
        <v>12</v>
      </c>
      <c r="G34" s="5" t="s">
        <v>12</v>
      </c>
      <c r="H34" s="5" t="s">
        <v>12</v>
      </c>
      <c r="I34" s="4">
        <v>3</v>
      </c>
      <c r="J34" s="4">
        <v>2</v>
      </c>
      <c r="K34" s="4">
        <v>6</v>
      </c>
      <c r="L34" s="4">
        <v>13</v>
      </c>
      <c r="M34" s="4">
        <f>ROUND(SUM(C34:L34),0)</f>
        <v>42</v>
      </c>
      <c r="N34" s="5">
        <f>ROUND(SUM(B34:L34),0)</f>
        <v>74</v>
      </c>
      <c r="O34" s="5">
        <v>74</v>
      </c>
      <c r="P34" s="4">
        <v>74</v>
      </c>
      <c r="Q34" s="5">
        <v>74</v>
      </c>
    </row>
    <row r="35" spans="1:17" x14ac:dyDescent="0.2">
      <c r="A35" s="4">
        <v>31</v>
      </c>
      <c r="B35" s="5">
        <v>18</v>
      </c>
      <c r="C35" s="4">
        <v>4</v>
      </c>
      <c r="D35" s="4">
        <v>5</v>
      </c>
      <c r="E35" s="4">
        <v>0</v>
      </c>
      <c r="F35" s="4">
        <v>3</v>
      </c>
      <c r="G35" s="4">
        <v>2</v>
      </c>
      <c r="H35" s="4">
        <v>2</v>
      </c>
      <c r="I35" s="5" t="s">
        <v>12</v>
      </c>
      <c r="J35" s="5" t="s">
        <v>12</v>
      </c>
      <c r="K35" s="5" t="s">
        <v>12</v>
      </c>
      <c r="L35" s="4">
        <v>12</v>
      </c>
      <c r="M35" s="4">
        <f>ROUND(SUM(C35:L35),0)</f>
        <v>28</v>
      </c>
      <c r="N35" s="5">
        <f>ROUND(SUM(B35:L35),0)</f>
        <v>46</v>
      </c>
      <c r="O35" s="5">
        <v>46</v>
      </c>
      <c r="P35" s="4">
        <v>46</v>
      </c>
      <c r="Q35" s="5">
        <v>46</v>
      </c>
    </row>
    <row r="36" spans="1:17" x14ac:dyDescent="0.2">
      <c r="A36" s="4">
        <v>32</v>
      </c>
      <c r="B36" s="5">
        <v>26</v>
      </c>
      <c r="C36" s="4">
        <v>8</v>
      </c>
      <c r="D36" s="4">
        <v>0</v>
      </c>
      <c r="E36" s="4">
        <v>0</v>
      </c>
      <c r="F36" s="5" t="s">
        <v>12</v>
      </c>
      <c r="G36" s="5" t="s">
        <v>12</v>
      </c>
      <c r="H36" s="5" t="s">
        <v>12</v>
      </c>
      <c r="I36" s="4">
        <v>2</v>
      </c>
      <c r="J36" s="4">
        <v>2</v>
      </c>
      <c r="K36" s="4">
        <v>1</v>
      </c>
      <c r="L36" s="4">
        <v>8</v>
      </c>
      <c r="M36" s="4">
        <f>ROUND(SUM(C36:L36),0)</f>
        <v>21</v>
      </c>
      <c r="N36" s="5">
        <f>ROUND(SUM(B36:L36),0)</f>
        <v>47</v>
      </c>
      <c r="O36" s="5">
        <v>47</v>
      </c>
      <c r="P36" s="4">
        <v>47</v>
      </c>
      <c r="Q36" s="5">
        <v>47</v>
      </c>
    </row>
    <row r="37" spans="1:17" x14ac:dyDescent="0.2">
      <c r="A37" s="4">
        <v>33</v>
      </c>
      <c r="B37" s="5">
        <v>26</v>
      </c>
      <c r="C37" s="4">
        <v>5</v>
      </c>
      <c r="D37" s="4">
        <v>3</v>
      </c>
      <c r="E37" s="4">
        <v>0</v>
      </c>
      <c r="F37" s="5" t="s">
        <v>12</v>
      </c>
      <c r="G37" s="5" t="s">
        <v>12</v>
      </c>
      <c r="H37" s="5" t="s">
        <v>12</v>
      </c>
      <c r="I37" s="4">
        <v>8</v>
      </c>
      <c r="J37" s="4">
        <v>3</v>
      </c>
      <c r="K37" s="4">
        <v>3</v>
      </c>
      <c r="L37" s="4">
        <v>14</v>
      </c>
      <c r="M37" s="4">
        <f>ROUND(SUM(C37:L37),0)</f>
        <v>36</v>
      </c>
      <c r="N37" s="5">
        <f>ROUND(SUM(B37:L37),0)</f>
        <v>62</v>
      </c>
      <c r="O37" s="5">
        <v>62</v>
      </c>
      <c r="P37" s="4">
        <v>62</v>
      </c>
      <c r="Q37" s="5">
        <v>62</v>
      </c>
    </row>
    <row r="38" spans="1:17" x14ac:dyDescent="0.2">
      <c r="A38" s="4">
        <v>34</v>
      </c>
      <c r="B38" s="5">
        <v>20</v>
      </c>
      <c r="C38" s="5" t="s">
        <v>12</v>
      </c>
      <c r="D38" s="5" t="s">
        <v>13</v>
      </c>
      <c r="E38" s="5" t="s">
        <v>12</v>
      </c>
      <c r="F38" s="4">
        <v>3</v>
      </c>
      <c r="G38" s="4">
        <v>6</v>
      </c>
      <c r="H38" s="4">
        <v>2</v>
      </c>
      <c r="I38" s="4">
        <v>1</v>
      </c>
      <c r="J38" s="4">
        <v>1</v>
      </c>
      <c r="K38" s="4">
        <v>2</v>
      </c>
      <c r="L38" s="4">
        <v>2</v>
      </c>
      <c r="M38" s="4">
        <f>ROUND(SUM(C38:L38),0)</f>
        <v>17</v>
      </c>
      <c r="N38" s="5">
        <f>ROUND(SUM(B38:L38),0)</f>
        <v>37</v>
      </c>
      <c r="O38" s="5">
        <v>37</v>
      </c>
      <c r="P38" s="4">
        <v>37</v>
      </c>
      <c r="Q38" s="5">
        <v>37</v>
      </c>
    </row>
    <row r="39" spans="1:17" x14ac:dyDescent="0.2">
      <c r="A39" s="4">
        <v>35</v>
      </c>
      <c r="B39" s="5">
        <v>30</v>
      </c>
      <c r="C39" s="4">
        <v>7</v>
      </c>
      <c r="D39" s="4">
        <v>7</v>
      </c>
      <c r="E39" s="4">
        <v>2</v>
      </c>
      <c r="F39" s="5" t="s">
        <v>12</v>
      </c>
      <c r="G39" s="5" t="s">
        <v>12</v>
      </c>
      <c r="H39" s="5" t="s">
        <v>12</v>
      </c>
      <c r="I39" s="4">
        <v>3</v>
      </c>
      <c r="J39" s="4">
        <v>2</v>
      </c>
      <c r="K39" s="4">
        <v>3</v>
      </c>
      <c r="L39" s="4">
        <v>7</v>
      </c>
      <c r="M39" s="4">
        <f>ROUND(SUM(C39:L39),0)</f>
        <v>31</v>
      </c>
      <c r="N39" s="5">
        <f>ROUND(SUM(B39:L39),0)</f>
        <v>61</v>
      </c>
      <c r="O39" s="5">
        <v>61</v>
      </c>
      <c r="P39" s="4">
        <v>61</v>
      </c>
      <c r="Q39" s="5">
        <v>61</v>
      </c>
    </row>
    <row r="40" spans="1:17" x14ac:dyDescent="0.2">
      <c r="A40" s="4">
        <v>36</v>
      </c>
      <c r="B40" s="5">
        <v>22</v>
      </c>
      <c r="C40" s="4">
        <v>5</v>
      </c>
      <c r="D40" s="4">
        <v>2</v>
      </c>
      <c r="E40" s="4">
        <v>0</v>
      </c>
      <c r="F40" s="5" t="s">
        <v>12</v>
      </c>
      <c r="G40" s="5" t="s">
        <v>12</v>
      </c>
      <c r="H40" s="5" t="s">
        <v>12</v>
      </c>
      <c r="I40" s="4">
        <v>1</v>
      </c>
      <c r="J40" s="4">
        <v>0</v>
      </c>
      <c r="K40" s="4">
        <v>0</v>
      </c>
      <c r="L40" s="4">
        <v>9</v>
      </c>
      <c r="M40" s="4">
        <f>ROUND(SUM(C40:L40),0)</f>
        <v>17</v>
      </c>
      <c r="N40" s="5">
        <f>ROUND(SUM(B40:L40),0)</f>
        <v>39</v>
      </c>
      <c r="O40" s="5">
        <v>39</v>
      </c>
      <c r="P40" s="4">
        <v>39</v>
      </c>
      <c r="Q40" s="5">
        <v>39</v>
      </c>
    </row>
    <row r="41" spans="1:17" x14ac:dyDescent="0.2">
      <c r="A41" s="4">
        <v>37</v>
      </c>
      <c r="B41" s="5">
        <v>14</v>
      </c>
      <c r="C41" s="5" t="s">
        <v>12</v>
      </c>
      <c r="D41" s="5" t="s">
        <v>13</v>
      </c>
      <c r="E41" s="5" t="s">
        <v>12</v>
      </c>
      <c r="F41" s="4">
        <v>6</v>
      </c>
      <c r="G41" s="4">
        <v>5</v>
      </c>
      <c r="H41" s="4">
        <v>2</v>
      </c>
      <c r="I41" s="4">
        <v>2</v>
      </c>
      <c r="J41" s="4">
        <v>1</v>
      </c>
      <c r="K41" s="4">
        <v>2</v>
      </c>
      <c r="L41" s="4">
        <v>6</v>
      </c>
      <c r="M41" s="4">
        <f>ROUND(SUM(C41:L41),0)</f>
        <v>24</v>
      </c>
      <c r="N41" s="5">
        <f>ROUND(SUM(B41:L41),0)</f>
        <v>38</v>
      </c>
      <c r="O41" s="5">
        <v>38</v>
      </c>
      <c r="P41" s="4">
        <v>38</v>
      </c>
      <c r="Q41" s="5">
        <v>38</v>
      </c>
    </row>
    <row r="42" spans="1:17" x14ac:dyDescent="0.2">
      <c r="A42" s="4">
        <v>38</v>
      </c>
      <c r="B42" s="5">
        <v>14</v>
      </c>
      <c r="C42" s="4">
        <v>6</v>
      </c>
      <c r="D42" s="4">
        <v>4</v>
      </c>
      <c r="E42" s="4">
        <v>3</v>
      </c>
      <c r="F42" s="5" t="s">
        <v>12</v>
      </c>
      <c r="G42" s="5" t="s">
        <v>12</v>
      </c>
      <c r="H42" s="5" t="s">
        <v>12</v>
      </c>
      <c r="I42" s="4">
        <v>7</v>
      </c>
      <c r="J42" s="4">
        <v>3</v>
      </c>
      <c r="K42" s="4">
        <v>2</v>
      </c>
      <c r="L42" s="4">
        <v>12</v>
      </c>
      <c r="M42" s="4">
        <f>ROUND(SUM(C42:L42),0)</f>
        <v>37</v>
      </c>
      <c r="N42" s="5">
        <f>ROUND(SUM(B42:L42),0)</f>
        <v>51</v>
      </c>
      <c r="O42" s="5">
        <v>51</v>
      </c>
      <c r="P42" s="4">
        <v>51.5</v>
      </c>
      <c r="Q42" s="5">
        <v>51.5</v>
      </c>
    </row>
    <row r="43" spans="1:17" x14ac:dyDescent="0.2">
      <c r="A43" s="4">
        <v>39</v>
      </c>
      <c r="B43" s="5">
        <v>30</v>
      </c>
      <c r="C43" s="5" t="s">
        <v>12</v>
      </c>
      <c r="D43" s="5" t="s">
        <v>13</v>
      </c>
      <c r="E43" s="5" t="s">
        <v>12</v>
      </c>
      <c r="F43" s="4">
        <v>3</v>
      </c>
      <c r="G43" s="4">
        <v>4</v>
      </c>
      <c r="H43" s="4">
        <v>2</v>
      </c>
      <c r="I43" s="4">
        <v>4</v>
      </c>
      <c r="J43" s="4">
        <v>2</v>
      </c>
      <c r="K43" s="4">
        <v>2</v>
      </c>
      <c r="L43" s="4">
        <v>16</v>
      </c>
      <c r="M43" s="4">
        <f>ROUND(SUM(C43:L43),0)</f>
        <v>33</v>
      </c>
      <c r="N43" s="5">
        <f>ROUND(SUM(B43:L43),0)</f>
        <v>63</v>
      </c>
      <c r="O43" s="5">
        <v>63</v>
      </c>
      <c r="P43" s="4">
        <v>63</v>
      </c>
      <c r="Q43" s="5">
        <v>63</v>
      </c>
    </row>
    <row r="44" spans="1:17" x14ac:dyDescent="0.2">
      <c r="A44" s="4">
        <v>40</v>
      </c>
      <c r="B44" s="5">
        <v>30</v>
      </c>
      <c r="C44" s="5" t="s">
        <v>12</v>
      </c>
      <c r="D44" s="5" t="s">
        <v>13</v>
      </c>
      <c r="E44" s="5" t="s">
        <v>12</v>
      </c>
      <c r="F44" s="4">
        <v>5</v>
      </c>
      <c r="G44" s="4">
        <v>3</v>
      </c>
      <c r="H44" s="4">
        <v>2</v>
      </c>
      <c r="I44" s="4">
        <v>2</v>
      </c>
      <c r="J44" s="4">
        <v>2</v>
      </c>
      <c r="K44" s="4">
        <v>0</v>
      </c>
      <c r="L44" s="4">
        <v>12</v>
      </c>
      <c r="M44" s="4">
        <f>ROUND(SUM(C44:L44),0)</f>
        <v>26</v>
      </c>
      <c r="N44" s="6">
        <f>ROUND(SUM(B44:L44),0)</f>
        <v>56</v>
      </c>
      <c r="O44" s="5">
        <v>56</v>
      </c>
      <c r="P44" s="7">
        <v>56</v>
      </c>
      <c r="Q44" s="5">
        <v>56</v>
      </c>
    </row>
    <row r="45" spans="1:17" x14ac:dyDescent="0.2">
      <c r="A45" s="4">
        <v>41</v>
      </c>
      <c r="B45" s="5">
        <v>28</v>
      </c>
      <c r="C45" s="4">
        <v>2</v>
      </c>
      <c r="D45" s="4">
        <v>5</v>
      </c>
      <c r="E45" s="4">
        <v>3</v>
      </c>
      <c r="F45" s="5" t="s">
        <v>12</v>
      </c>
      <c r="G45" s="5" t="s">
        <v>12</v>
      </c>
      <c r="H45" s="5" t="s">
        <v>12</v>
      </c>
      <c r="I45" s="4">
        <v>0</v>
      </c>
      <c r="J45" s="4">
        <v>1</v>
      </c>
      <c r="K45" s="4">
        <v>2</v>
      </c>
      <c r="L45" s="4">
        <v>12</v>
      </c>
      <c r="M45" s="4">
        <f>ROUND(SUM(C45:L45),0)</f>
        <v>25</v>
      </c>
      <c r="N45" s="5">
        <f>ROUND(SUM(B45:L45),0)</f>
        <v>53</v>
      </c>
      <c r="O45" s="5">
        <v>53</v>
      </c>
      <c r="P45" s="4">
        <v>53</v>
      </c>
      <c r="Q45" s="5">
        <v>53</v>
      </c>
    </row>
    <row r="46" spans="1:17" x14ac:dyDescent="0.2">
      <c r="A46" s="4">
        <v>42</v>
      </c>
      <c r="B46" s="5">
        <v>26</v>
      </c>
      <c r="C46" s="4">
        <v>5</v>
      </c>
      <c r="D46" s="4">
        <v>3</v>
      </c>
      <c r="E46" s="4">
        <v>0</v>
      </c>
      <c r="F46" s="5" t="s">
        <v>12</v>
      </c>
      <c r="G46" s="5" t="s">
        <v>12</v>
      </c>
      <c r="H46" s="5" t="s">
        <v>12</v>
      </c>
      <c r="I46" s="4">
        <v>0</v>
      </c>
      <c r="J46" s="4">
        <v>1</v>
      </c>
      <c r="K46" s="4">
        <v>1</v>
      </c>
      <c r="L46" s="4">
        <v>0</v>
      </c>
      <c r="M46" s="4">
        <f>ROUND(SUM(C46:L46),0)</f>
        <v>10</v>
      </c>
      <c r="N46" s="5">
        <f>ROUND(SUM(B46:L46),0)</f>
        <v>36</v>
      </c>
      <c r="O46" s="5">
        <v>36</v>
      </c>
      <c r="P46" s="4">
        <v>36</v>
      </c>
      <c r="Q46" s="5">
        <v>36</v>
      </c>
    </row>
    <row r="47" spans="1:17" x14ac:dyDescent="0.2">
      <c r="A47" s="4">
        <v>43</v>
      </c>
      <c r="B47" s="5">
        <v>28</v>
      </c>
      <c r="C47" s="5" t="s">
        <v>12</v>
      </c>
      <c r="D47" s="5" t="s">
        <v>13</v>
      </c>
      <c r="E47" s="5" t="s">
        <v>12</v>
      </c>
      <c r="F47" s="4">
        <v>4</v>
      </c>
      <c r="G47" s="4">
        <v>4</v>
      </c>
      <c r="H47" s="4">
        <v>2</v>
      </c>
      <c r="I47" s="4">
        <v>9</v>
      </c>
      <c r="J47" s="4">
        <v>3</v>
      </c>
      <c r="K47" s="4">
        <v>4</v>
      </c>
      <c r="L47" s="4">
        <v>13</v>
      </c>
      <c r="M47" s="4">
        <f>ROUND(SUM(C47:L47),0)</f>
        <v>39</v>
      </c>
      <c r="N47" s="5">
        <f>ROUND(SUM(B47:L47),0)</f>
        <v>67</v>
      </c>
      <c r="O47" s="5">
        <v>67</v>
      </c>
      <c r="P47" s="4">
        <v>67</v>
      </c>
      <c r="Q47" s="5">
        <v>67</v>
      </c>
    </row>
    <row r="48" spans="1:17" x14ac:dyDescent="0.2">
      <c r="A48" s="4">
        <v>44</v>
      </c>
      <c r="B48" s="5">
        <v>18</v>
      </c>
      <c r="C48" s="5" t="s">
        <v>12</v>
      </c>
      <c r="D48" s="5" t="s">
        <v>13</v>
      </c>
      <c r="E48" s="5" t="s">
        <v>12</v>
      </c>
      <c r="F48" s="4">
        <v>5</v>
      </c>
      <c r="G48" s="4">
        <v>4</v>
      </c>
      <c r="H48" s="4">
        <v>2</v>
      </c>
      <c r="I48" s="4">
        <v>0</v>
      </c>
      <c r="J48" s="4">
        <v>2</v>
      </c>
      <c r="K48" s="4">
        <v>0</v>
      </c>
      <c r="L48" s="4">
        <v>4</v>
      </c>
      <c r="M48" s="4">
        <f>ROUND(SUM(C48:L48),0)</f>
        <v>17</v>
      </c>
      <c r="N48" s="5">
        <f>ROUND(SUM(B48:L48),0)</f>
        <v>35</v>
      </c>
      <c r="O48" s="5">
        <v>35</v>
      </c>
      <c r="P48" s="4">
        <v>35</v>
      </c>
      <c r="Q48" s="5">
        <v>35</v>
      </c>
    </row>
    <row r="49" spans="1:17" x14ac:dyDescent="0.2">
      <c r="A49" s="4">
        <v>45</v>
      </c>
      <c r="B49" s="5">
        <v>22</v>
      </c>
      <c r="C49" s="4">
        <v>6</v>
      </c>
      <c r="D49" s="4">
        <v>4</v>
      </c>
      <c r="E49" s="4">
        <v>3</v>
      </c>
      <c r="F49" s="5" t="s">
        <v>12</v>
      </c>
      <c r="G49" s="5" t="s">
        <v>12</v>
      </c>
      <c r="H49" s="5" t="s">
        <v>12</v>
      </c>
      <c r="I49" s="4">
        <v>4</v>
      </c>
      <c r="J49" s="4">
        <v>2</v>
      </c>
      <c r="K49" s="4">
        <v>3</v>
      </c>
      <c r="L49" s="4">
        <v>3</v>
      </c>
      <c r="M49" s="4">
        <f>ROUND(SUM(C49:L49),0)</f>
        <v>25</v>
      </c>
      <c r="N49" s="5">
        <f>ROUND(SUM(B49:L49),0)</f>
        <v>47</v>
      </c>
      <c r="O49" s="5">
        <v>47</v>
      </c>
      <c r="P49" s="4">
        <v>49</v>
      </c>
      <c r="Q49" s="5">
        <v>49</v>
      </c>
    </row>
    <row r="50" spans="1:17" x14ac:dyDescent="0.2">
      <c r="A50" s="4">
        <v>46</v>
      </c>
      <c r="B50" s="5">
        <v>26</v>
      </c>
      <c r="C50" s="5" t="s">
        <v>12</v>
      </c>
      <c r="D50" s="5" t="s">
        <v>13</v>
      </c>
      <c r="E50" s="5" t="s">
        <v>12</v>
      </c>
      <c r="F50" s="4">
        <v>3</v>
      </c>
      <c r="G50" s="4">
        <v>6</v>
      </c>
      <c r="H50" s="4">
        <v>2</v>
      </c>
      <c r="I50" s="4">
        <v>3</v>
      </c>
      <c r="J50" s="4">
        <v>2</v>
      </c>
      <c r="K50" s="4">
        <v>2</v>
      </c>
      <c r="L50" s="4">
        <v>7</v>
      </c>
      <c r="M50" s="4">
        <f>ROUND(SUM(C50:L50),0)</f>
        <v>25</v>
      </c>
      <c r="N50" s="5">
        <f>ROUND(SUM(B50:L50),0)</f>
        <v>51</v>
      </c>
      <c r="O50" s="5">
        <v>51</v>
      </c>
      <c r="P50" s="4">
        <v>53</v>
      </c>
      <c r="Q50" s="5">
        <v>53</v>
      </c>
    </row>
    <row r="51" spans="1:17" x14ac:dyDescent="0.2">
      <c r="A51" s="4">
        <v>47</v>
      </c>
      <c r="B51" s="5">
        <v>20</v>
      </c>
      <c r="C51" s="4">
        <v>5</v>
      </c>
      <c r="D51" s="4">
        <v>4</v>
      </c>
      <c r="E51" s="4">
        <v>3</v>
      </c>
      <c r="F51" s="5" t="s">
        <v>12</v>
      </c>
      <c r="G51" s="5" t="s">
        <v>12</v>
      </c>
      <c r="H51" s="5" t="s">
        <v>12</v>
      </c>
      <c r="I51" s="4">
        <v>4</v>
      </c>
      <c r="J51" s="4">
        <v>3</v>
      </c>
      <c r="K51" s="4">
        <v>4</v>
      </c>
      <c r="L51" s="4">
        <v>5</v>
      </c>
      <c r="M51" s="4">
        <f>ROUND(SUM(C51:L51),0)</f>
        <v>28</v>
      </c>
      <c r="N51" s="5">
        <f>ROUND(SUM(B51:L51),0)</f>
        <v>48</v>
      </c>
      <c r="O51" s="5">
        <v>48</v>
      </c>
      <c r="P51" s="4">
        <v>51</v>
      </c>
      <c r="Q51" s="5">
        <v>51</v>
      </c>
    </row>
    <row r="52" spans="1:17" x14ac:dyDescent="0.2">
      <c r="A52" s="4">
        <v>48</v>
      </c>
      <c r="B52" s="5">
        <v>18</v>
      </c>
      <c r="C52" s="5" t="s">
        <v>12</v>
      </c>
      <c r="D52" s="5" t="s">
        <v>13</v>
      </c>
      <c r="E52" s="5" t="s">
        <v>12</v>
      </c>
      <c r="F52" s="4">
        <v>3</v>
      </c>
      <c r="G52" s="4">
        <v>4</v>
      </c>
      <c r="H52" s="4">
        <v>2</v>
      </c>
      <c r="I52" s="4">
        <v>4</v>
      </c>
      <c r="J52" s="4">
        <v>3</v>
      </c>
      <c r="K52" s="4">
        <v>4</v>
      </c>
      <c r="L52" s="4">
        <v>6</v>
      </c>
      <c r="M52" s="4">
        <f>ROUND(SUM(C52:L52),0)</f>
        <v>26</v>
      </c>
      <c r="N52" s="5">
        <f>ROUND(SUM(B52:L52),0)</f>
        <v>44</v>
      </c>
      <c r="O52" s="5">
        <v>44</v>
      </c>
      <c r="P52" s="4">
        <v>44</v>
      </c>
      <c r="Q52" s="5">
        <v>44</v>
      </c>
    </row>
    <row r="53" spans="1:17" x14ac:dyDescent="0.2">
      <c r="A53" s="4">
        <v>49</v>
      </c>
      <c r="B53" s="5">
        <v>26</v>
      </c>
      <c r="C53" s="7">
        <v>5</v>
      </c>
      <c r="D53" s="4">
        <v>4</v>
      </c>
      <c r="E53" s="4">
        <v>2</v>
      </c>
      <c r="F53" s="4">
        <v>4</v>
      </c>
      <c r="G53" s="4">
        <v>5</v>
      </c>
      <c r="H53" s="4">
        <v>1</v>
      </c>
      <c r="I53" s="5" t="s">
        <v>12</v>
      </c>
      <c r="J53" s="5" t="s">
        <v>12</v>
      </c>
      <c r="K53" s="5" t="s">
        <v>12</v>
      </c>
      <c r="L53" s="4">
        <v>13</v>
      </c>
      <c r="M53" s="4">
        <f>ROUND(SUM(C53:L53),0)</f>
        <v>34</v>
      </c>
      <c r="N53" s="6">
        <f>ROUND(SUM(B53:L53),0)</f>
        <v>60</v>
      </c>
      <c r="O53" s="5">
        <v>59</v>
      </c>
      <c r="P53" s="4">
        <v>60</v>
      </c>
      <c r="Q53" s="5">
        <v>60</v>
      </c>
    </row>
    <row r="54" spans="1:17" x14ac:dyDescent="0.2">
      <c r="A54" s="4">
        <v>50</v>
      </c>
      <c r="B54" s="5">
        <v>16</v>
      </c>
      <c r="C54" s="5" t="s">
        <v>12</v>
      </c>
      <c r="D54" s="5" t="s">
        <v>13</v>
      </c>
      <c r="E54" s="5" t="s">
        <v>12</v>
      </c>
      <c r="F54" s="4">
        <v>5</v>
      </c>
      <c r="G54" s="4">
        <v>6</v>
      </c>
      <c r="H54" s="4">
        <v>4</v>
      </c>
      <c r="I54" s="4">
        <v>3</v>
      </c>
      <c r="J54" s="4">
        <v>2</v>
      </c>
      <c r="K54" s="4">
        <v>1</v>
      </c>
      <c r="L54" s="4">
        <v>6</v>
      </c>
      <c r="M54" s="4">
        <f>ROUND(SUM(C54:L54),0)</f>
        <v>27</v>
      </c>
      <c r="N54" s="5">
        <f>ROUND(SUM(B54:L54),0)</f>
        <v>43</v>
      </c>
      <c r="O54" s="5">
        <v>43</v>
      </c>
      <c r="P54" s="4">
        <v>46</v>
      </c>
      <c r="Q54" s="5">
        <v>46</v>
      </c>
    </row>
    <row r="55" spans="1:17" x14ac:dyDescent="0.2">
      <c r="A55" s="4">
        <v>51</v>
      </c>
      <c r="B55" s="5">
        <v>22</v>
      </c>
      <c r="C55" s="7">
        <v>6</v>
      </c>
      <c r="D55" s="7">
        <v>5</v>
      </c>
      <c r="E55" s="7">
        <v>1</v>
      </c>
      <c r="F55" s="4">
        <v>4</v>
      </c>
      <c r="G55" s="4">
        <v>5</v>
      </c>
      <c r="H55" s="4">
        <v>2</v>
      </c>
      <c r="I55" s="4">
        <v>7</v>
      </c>
      <c r="J55" s="4">
        <v>3</v>
      </c>
      <c r="K55" s="4">
        <v>3</v>
      </c>
      <c r="L55" s="5" t="s">
        <v>12</v>
      </c>
      <c r="M55" s="4">
        <f>ROUND(SUM(C55:L55),0)</f>
        <v>36</v>
      </c>
      <c r="N55" s="6">
        <f>ROUND(SUM(B55:L55),0)</f>
        <v>58</v>
      </c>
      <c r="O55" s="5">
        <v>58</v>
      </c>
      <c r="P55" s="7">
        <v>58</v>
      </c>
      <c r="Q55" s="5">
        <v>60</v>
      </c>
    </row>
    <row r="56" spans="1:17" x14ac:dyDescent="0.2">
      <c r="A56" s="4">
        <v>52</v>
      </c>
      <c r="B56" s="5">
        <v>30</v>
      </c>
      <c r="C56" s="4">
        <v>6</v>
      </c>
      <c r="D56" s="4">
        <v>7</v>
      </c>
      <c r="E56" s="4">
        <v>5</v>
      </c>
      <c r="F56" s="4">
        <v>6</v>
      </c>
      <c r="G56" s="4">
        <v>7</v>
      </c>
      <c r="H56" s="4">
        <v>2</v>
      </c>
      <c r="I56" s="5" t="s">
        <v>12</v>
      </c>
      <c r="J56" s="5" t="s">
        <v>12</v>
      </c>
      <c r="K56" s="5" t="s">
        <v>12</v>
      </c>
      <c r="L56" s="4">
        <v>14</v>
      </c>
      <c r="M56" s="4">
        <f>ROUND(SUM(C56:L56),0)</f>
        <v>47</v>
      </c>
      <c r="N56" s="5">
        <f>ROUND(SUM(B56:L56),0)</f>
        <v>77</v>
      </c>
      <c r="O56" s="5">
        <v>77</v>
      </c>
      <c r="P56" s="4">
        <v>77</v>
      </c>
      <c r="Q56" s="5">
        <v>77</v>
      </c>
    </row>
    <row r="57" spans="1:17" x14ac:dyDescent="0.2">
      <c r="A57" s="4">
        <v>53</v>
      </c>
      <c r="B57" s="5">
        <v>24</v>
      </c>
      <c r="C57" s="5" t="s">
        <v>12</v>
      </c>
      <c r="D57" s="5" t="s">
        <v>13</v>
      </c>
      <c r="E57" s="5" t="s">
        <v>12</v>
      </c>
      <c r="F57" s="4">
        <v>5</v>
      </c>
      <c r="G57" s="4">
        <v>5</v>
      </c>
      <c r="H57" s="4">
        <v>3</v>
      </c>
      <c r="I57" s="4">
        <v>3</v>
      </c>
      <c r="J57" s="4">
        <v>2</v>
      </c>
      <c r="K57" s="4">
        <v>4</v>
      </c>
      <c r="L57" s="4">
        <v>5</v>
      </c>
      <c r="M57" s="4">
        <f>ROUND(SUM(C57:L57),0)</f>
        <v>27</v>
      </c>
      <c r="N57" s="5">
        <f>ROUND(SUM(B57:L57),0)</f>
        <v>51</v>
      </c>
      <c r="O57" s="5">
        <v>51</v>
      </c>
      <c r="P57" s="4">
        <v>54</v>
      </c>
      <c r="Q57" s="5">
        <v>54</v>
      </c>
    </row>
    <row r="58" spans="1:17" x14ac:dyDescent="0.2">
      <c r="A58" s="4">
        <v>54</v>
      </c>
      <c r="B58" s="5">
        <v>28</v>
      </c>
      <c r="C58" s="4">
        <v>5</v>
      </c>
      <c r="D58" s="4">
        <v>5</v>
      </c>
      <c r="E58" s="4">
        <v>1</v>
      </c>
      <c r="F58" s="5" t="s">
        <v>12</v>
      </c>
      <c r="G58" s="5" t="s">
        <v>12</v>
      </c>
      <c r="H58" s="5" t="s">
        <v>12</v>
      </c>
      <c r="I58" s="4">
        <v>8</v>
      </c>
      <c r="J58" s="4">
        <v>3</v>
      </c>
      <c r="K58" s="4">
        <v>2</v>
      </c>
      <c r="L58" s="4">
        <v>3</v>
      </c>
      <c r="M58" s="4">
        <f>ROUND(SUM(C58:L58),0)</f>
        <v>27</v>
      </c>
      <c r="N58" s="5">
        <f>ROUND(SUM(B58:L58),0)</f>
        <v>55</v>
      </c>
      <c r="O58" s="5">
        <v>55</v>
      </c>
      <c r="P58" s="7">
        <v>58</v>
      </c>
      <c r="Q58" s="5">
        <v>60</v>
      </c>
    </row>
    <row r="59" spans="1:17" x14ac:dyDescent="0.2">
      <c r="A59" s="4">
        <v>55</v>
      </c>
      <c r="B59" s="5">
        <v>30</v>
      </c>
      <c r="C59" s="5" t="s">
        <v>12</v>
      </c>
      <c r="D59" s="5" t="s">
        <v>13</v>
      </c>
      <c r="E59" s="5" t="s">
        <v>12</v>
      </c>
      <c r="F59" s="4">
        <v>3</v>
      </c>
      <c r="G59" s="4">
        <v>5</v>
      </c>
      <c r="H59" s="4">
        <v>3</v>
      </c>
      <c r="I59" s="4">
        <v>8</v>
      </c>
      <c r="J59" s="4">
        <v>3</v>
      </c>
      <c r="K59" s="4">
        <v>4</v>
      </c>
      <c r="L59" s="4">
        <v>10</v>
      </c>
      <c r="M59" s="4">
        <f>ROUND(SUM(C59:L59),0)</f>
        <v>36</v>
      </c>
      <c r="N59" s="5">
        <f>ROUND(SUM(B59:L59),0)</f>
        <v>66</v>
      </c>
      <c r="O59" s="5">
        <v>66</v>
      </c>
      <c r="P59" s="4">
        <v>66</v>
      </c>
      <c r="Q59" s="5">
        <v>66</v>
      </c>
    </row>
    <row r="60" spans="1:17" x14ac:dyDescent="0.2">
      <c r="A60" s="4">
        <v>56</v>
      </c>
      <c r="B60" s="5">
        <v>30</v>
      </c>
      <c r="C60" s="4">
        <v>7</v>
      </c>
      <c r="D60" s="4">
        <v>6</v>
      </c>
      <c r="E60" s="4">
        <v>3</v>
      </c>
      <c r="F60" s="5" t="s">
        <v>12</v>
      </c>
      <c r="G60" s="5" t="s">
        <v>12</v>
      </c>
      <c r="H60" s="5" t="s">
        <v>12</v>
      </c>
      <c r="I60" s="4">
        <v>8</v>
      </c>
      <c r="J60" s="4">
        <v>3</v>
      </c>
      <c r="K60" s="4">
        <v>4</v>
      </c>
      <c r="L60" s="4">
        <v>9</v>
      </c>
      <c r="M60" s="4">
        <f>ROUND(SUM(C60:L60),0)</f>
        <v>40</v>
      </c>
      <c r="N60" s="5">
        <f>ROUND(SUM(B60:L60),0)</f>
        <v>70</v>
      </c>
      <c r="O60" s="5">
        <v>70</v>
      </c>
      <c r="P60" s="4">
        <v>70</v>
      </c>
      <c r="Q60" s="5">
        <v>70</v>
      </c>
    </row>
    <row r="61" spans="1:17" x14ac:dyDescent="0.2">
      <c r="A61" s="4">
        <v>57</v>
      </c>
      <c r="B61" s="5">
        <v>30</v>
      </c>
      <c r="C61" s="4">
        <v>5</v>
      </c>
      <c r="D61" s="4">
        <v>6</v>
      </c>
      <c r="E61" s="4">
        <v>2</v>
      </c>
      <c r="F61" s="5" t="s">
        <v>12</v>
      </c>
      <c r="G61" s="5" t="s">
        <v>12</v>
      </c>
      <c r="H61" s="5" t="s">
        <v>12</v>
      </c>
      <c r="I61" s="4">
        <v>2</v>
      </c>
      <c r="J61" s="4">
        <v>3</v>
      </c>
      <c r="K61" s="4">
        <v>3</v>
      </c>
      <c r="L61" s="4">
        <v>12</v>
      </c>
      <c r="M61" s="4">
        <f>ROUND(SUM(C61:L61),0)</f>
        <v>33</v>
      </c>
      <c r="N61" s="5">
        <f>ROUND(SUM(B61:L61),0)</f>
        <v>63</v>
      </c>
      <c r="O61" s="5">
        <v>63</v>
      </c>
      <c r="P61" s="4">
        <v>63</v>
      </c>
      <c r="Q61" s="5">
        <v>63</v>
      </c>
    </row>
    <row r="62" spans="1:17" x14ac:dyDescent="0.2">
      <c r="A62" s="4">
        <v>58</v>
      </c>
      <c r="B62" s="5">
        <v>26</v>
      </c>
      <c r="C62" s="7">
        <v>7</v>
      </c>
      <c r="D62" s="7">
        <v>3</v>
      </c>
      <c r="E62" s="4">
        <v>0</v>
      </c>
      <c r="F62" s="4">
        <v>4</v>
      </c>
      <c r="G62" s="4">
        <v>5</v>
      </c>
      <c r="H62" s="4">
        <v>2</v>
      </c>
      <c r="I62" s="5" t="s">
        <v>12</v>
      </c>
      <c r="J62" s="5" t="s">
        <v>12</v>
      </c>
      <c r="K62" s="5" t="s">
        <v>12</v>
      </c>
      <c r="L62" s="12">
        <v>10</v>
      </c>
      <c r="M62" s="4">
        <f>ROUND(SUM(C62:L62),0)</f>
        <v>31</v>
      </c>
      <c r="N62" s="6">
        <f>ROUND(SUM(B62:L62),0)</f>
        <v>57</v>
      </c>
      <c r="O62" s="5">
        <v>57</v>
      </c>
      <c r="P62" s="4">
        <v>61</v>
      </c>
      <c r="Q62" s="5">
        <v>61</v>
      </c>
    </row>
    <row r="63" spans="1:17" x14ac:dyDescent="0.2">
      <c r="A63" s="4">
        <v>59</v>
      </c>
      <c r="B63" s="5">
        <v>32</v>
      </c>
      <c r="C63" s="4">
        <v>6</v>
      </c>
      <c r="D63" s="4">
        <v>5</v>
      </c>
      <c r="E63" s="4">
        <v>0</v>
      </c>
      <c r="F63" s="5" t="s">
        <v>12</v>
      </c>
      <c r="G63" s="5" t="s">
        <v>12</v>
      </c>
      <c r="H63" s="5" t="s">
        <v>12</v>
      </c>
      <c r="I63" s="4">
        <v>0</v>
      </c>
      <c r="J63" s="4">
        <v>2</v>
      </c>
      <c r="K63" s="4">
        <v>1</v>
      </c>
      <c r="L63" s="4">
        <v>11</v>
      </c>
      <c r="M63" s="4">
        <f>ROUND(SUM(C63:L63),0)</f>
        <v>25</v>
      </c>
      <c r="N63" s="6">
        <f>ROUND(SUM(B63:L63),0)</f>
        <v>57</v>
      </c>
      <c r="O63" s="5">
        <v>57</v>
      </c>
      <c r="P63" s="4">
        <v>60</v>
      </c>
      <c r="Q63" s="5">
        <v>60</v>
      </c>
    </row>
    <row r="64" spans="1:17" x14ac:dyDescent="0.2">
      <c r="A64" s="4">
        <v>60</v>
      </c>
      <c r="B64" s="5">
        <v>20</v>
      </c>
      <c r="C64" s="4">
        <v>5</v>
      </c>
      <c r="D64" s="4">
        <v>3</v>
      </c>
      <c r="E64" s="4">
        <v>3</v>
      </c>
      <c r="F64" s="5" t="s">
        <v>12</v>
      </c>
      <c r="G64" s="5" t="s">
        <v>12</v>
      </c>
      <c r="H64" s="5" t="s">
        <v>12</v>
      </c>
      <c r="I64" s="4">
        <v>7</v>
      </c>
      <c r="J64" s="4">
        <v>3</v>
      </c>
      <c r="K64" s="4">
        <v>4</v>
      </c>
      <c r="L64" s="4">
        <v>11</v>
      </c>
      <c r="M64" s="4">
        <f>ROUND(SUM(C64:L64),0)</f>
        <v>36</v>
      </c>
      <c r="N64" s="6">
        <f>ROUND(SUM(B64:L64),0)</f>
        <v>56</v>
      </c>
      <c r="O64" s="5">
        <v>56</v>
      </c>
      <c r="P64" s="7">
        <v>56</v>
      </c>
      <c r="Q64" s="5">
        <v>56</v>
      </c>
    </row>
    <row r="65" spans="1:17" x14ac:dyDescent="0.2">
      <c r="A65" s="4">
        <v>61</v>
      </c>
      <c r="B65" s="5">
        <v>30</v>
      </c>
      <c r="C65" s="4">
        <v>4</v>
      </c>
      <c r="D65" s="4">
        <v>2</v>
      </c>
      <c r="E65" s="4">
        <v>3</v>
      </c>
      <c r="F65" s="5" t="s">
        <v>12</v>
      </c>
      <c r="G65" s="5" t="s">
        <v>12</v>
      </c>
      <c r="H65" s="5" t="s">
        <v>12</v>
      </c>
      <c r="I65" s="4">
        <v>7</v>
      </c>
      <c r="J65" s="4">
        <v>3</v>
      </c>
      <c r="K65" s="4">
        <v>4</v>
      </c>
      <c r="L65" s="4">
        <v>9</v>
      </c>
      <c r="M65" s="4">
        <f>ROUND(SUM(C65:L65),0)</f>
        <v>32</v>
      </c>
      <c r="N65" s="5">
        <f>ROUND(SUM(B65:L65),0)</f>
        <v>62</v>
      </c>
      <c r="O65" s="5">
        <v>62</v>
      </c>
      <c r="P65" s="4">
        <v>62</v>
      </c>
      <c r="Q65" s="5">
        <v>62</v>
      </c>
    </row>
    <row r="66" spans="1:17" x14ac:dyDescent="0.2">
      <c r="A66" s="4">
        <v>62</v>
      </c>
      <c r="B66" s="5">
        <v>20</v>
      </c>
      <c r="C66" s="4">
        <v>5</v>
      </c>
      <c r="D66" s="4">
        <v>6</v>
      </c>
      <c r="E66" s="4">
        <v>0</v>
      </c>
      <c r="F66" s="5" t="s">
        <v>12</v>
      </c>
      <c r="G66" s="5" t="s">
        <v>12</v>
      </c>
      <c r="H66" s="5" t="s">
        <v>12</v>
      </c>
      <c r="I66" s="4">
        <v>5</v>
      </c>
      <c r="J66" s="4">
        <v>1</v>
      </c>
      <c r="K66" s="4">
        <v>2</v>
      </c>
      <c r="L66" s="4">
        <v>5</v>
      </c>
      <c r="M66" s="4">
        <f>ROUND(SUM(C66:L66),0)</f>
        <v>24</v>
      </c>
      <c r="N66" s="5">
        <f>ROUND(SUM(B66:L66),0)</f>
        <v>44</v>
      </c>
      <c r="O66" s="5">
        <v>44</v>
      </c>
      <c r="P66" s="4">
        <v>44</v>
      </c>
      <c r="Q66" s="5">
        <v>44</v>
      </c>
    </row>
    <row r="67" spans="1:17" x14ac:dyDescent="0.2">
      <c r="A67" s="4">
        <v>63</v>
      </c>
      <c r="B67" s="5">
        <v>30</v>
      </c>
      <c r="C67" s="12">
        <v>6</v>
      </c>
      <c r="D67" s="12">
        <v>2</v>
      </c>
      <c r="E67" s="7">
        <v>1</v>
      </c>
      <c r="F67" s="5" t="s">
        <v>12</v>
      </c>
      <c r="G67" s="5" t="s">
        <v>12</v>
      </c>
      <c r="H67" s="5" t="s">
        <v>12</v>
      </c>
      <c r="I67" s="4">
        <v>8</v>
      </c>
      <c r="J67" s="4">
        <v>3</v>
      </c>
      <c r="K67" s="4">
        <v>4</v>
      </c>
      <c r="L67" s="4">
        <v>2</v>
      </c>
      <c r="M67" s="4">
        <f>ROUND(SUM(C67:L67),0)</f>
        <v>26</v>
      </c>
      <c r="N67" s="6">
        <f>ROUND(SUM(B67:L67),0)</f>
        <v>56</v>
      </c>
      <c r="O67" s="5">
        <v>57</v>
      </c>
      <c r="P67" s="7">
        <v>57</v>
      </c>
      <c r="Q67" s="5">
        <v>57</v>
      </c>
    </row>
    <row r="68" spans="1:17" x14ac:dyDescent="0.2">
      <c r="A68" s="4">
        <v>64</v>
      </c>
      <c r="B68" s="5">
        <v>34</v>
      </c>
      <c r="C68" s="4">
        <v>6</v>
      </c>
      <c r="D68" s="4">
        <v>6</v>
      </c>
      <c r="E68" s="4">
        <v>2</v>
      </c>
      <c r="F68" s="5" t="s">
        <v>12</v>
      </c>
      <c r="G68" s="5" t="s">
        <v>12</v>
      </c>
      <c r="H68" s="5" t="s">
        <v>12</v>
      </c>
      <c r="I68" s="4">
        <v>3</v>
      </c>
      <c r="J68" s="4">
        <v>2</v>
      </c>
      <c r="K68" s="4">
        <v>2</v>
      </c>
      <c r="L68" s="4">
        <v>10</v>
      </c>
      <c r="M68" s="4">
        <f>ROUND(SUM(C68:L68),0)</f>
        <v>31</v>
      </c>
      <c r="N68" s="5">
        <f>ROUND(SUM(B68:L68),0)</f>
        <v>65</v>
      </c>
      <c r="O68" s="5">
        <v>65</v>
      </c>
      <c r="P68" s="4">
        <v>65</v>
      </c>
      <c r="Q68" s="5">
        <v>65</v>
      </c>
    </row>
    <row r="69" spans="1:17" x14ac:dyDescent="0.2">
      <c r="A69" s="4">
        <v>65</v>
      </c>
      <c r="B69" s="5">
        <v>26</v>
      </c>
      <c r="C69" s="4">
        <v>6</v>
      </c>
      <c r="D69" s="4">
        <v>5</v>
      </c>
      <c r="E69" s="4">
        <v>3</v>
      </c>
      <c r="F69" s="5" t="s">
        <v>12</v>
      </c>
      <c r="G69" s="5" t="s">
        <v>12</v>
      </c>
      <c r="H69" s="5" t="s">
        <v>12</v>
      </c>
      <c r="I69" s="4">
        <v>8</v>
      </c>
      <c r="J69" s="4">
        <v>3</v>
      </c>
      <c r="K69" s="4">
        <v>3</v>
      </c>
      <c r="L69" s="7">
        <v>6</v>
      </c>
      <c r="M69" s="4">
        <f>ROUND(SUM(C69:L69),0)</f>
        <v>34</v>
      </c>
      <c r="N69" s="6">
        <f>ROUND(SUM(B69:L69),0)</f>
        <v>60</v>
      </c>
      <c r="O69" s="5">
        <v>58</v>
      </c>
      <c r="P69" s="4">
        <v>60</v>
      </c>
      <c r="Q69" s="5">
        <v>60</v>
      </c>
    </row>
    <row r="70" spans="1:17" x14ac:dyDescent="0.2">
      <c r="A70" s="4">
        <v>66</v>
      </c>
      <c r="B70" s="5">
        <v>26</v>
      </c>
      <c r="C70" s="7">
        <v>6</v>
      </c>
      <c r="D70" s="7">
        <v>2</v>
      </c>
      <c r="E70" s="4">
        <v>0</v>
      </c>
      <c r="F70" s="5" t="s">
        <v>12</v>
      </c>
      <c r="G70" s="5" t="s">
        <v>12</v>
      </c>
      <c r="H70" s="5" t="s">
        <v>12</v>
      </c>
      <c r="I70" s="4">
        <v>7</v>
      </c>
      <c r="J70" s="4">
        <v>2</v>
      </c>
      <c r="K70" s="4">
        <v>3</v>
      </c>
      <c r="L70" s="4">
        <v>11</v>
      </c>
      <c r="M70" s="4">
        <f>ROUND(SUM(C70:L70),0)</f>
        <v>31</v>
      </c>
      <c r="N70" s="6">
        <f>ROUND(SUM(B70:L70),0)</f>
        <v>57</v>
      </c>
      <c r="O70" s="5">
        <v>57</v>
      </c>
      <c r="P70" s="7">
        <v>59</v>
      </c>
      <c r="Q70" s="5">
        <v>60</v>
      </c>
    </row>
    <row r="71" spans="1:17" x14ac:dyDescent="0.2">
      <c r="A71" s="4">
        <v>67</v>
      </c>
      <c r="B71" s="5">
        <v>28</v>
      </c>
      <c r="C71" s="4">
        <v>6</v>
      </c>
      <c r="D71" s="4">
        <v>7</v>
      </c>
      <c r="E71" s="4">
        <v>5</v>
      </c>
      <c r="F71" s="4">
        <v>4</v>
      </c>
      <c r="G71" s="4">
        <v>5</v>
      </c>
      <c r="H71" s="4">
        <v>2</v>
      </c>
      <c r="I71" s="5" t="s">
        <v>12</v>
      </c>
      <c r="J71" s="5" t="s">
        <v>12</v>
      </c>
      <c r="K71" s="5" t="s">
        <v>12</v>
      </c>
      <c r="L71" s="4">
        <v>3</v>
      </c>
      <c r="M71" s="13">
        <f>ROUND(SUM(C71:L71),0)</f>
        <v>32</v>
      </c>
      <c r="N71" s="5">
        <f>ROUND(SUM(B71:L71),0)</f>
        <v>60</v>
      </c>
      <c r="O71" s="5">
        <v>60</v>
      </c>
      <c r="P71" s="4">
        <v>60</v>
      </c>
      <c r="Q71" s="5">
        <v>60</v>
      </c>
    </row>
    <row r="72" spans="1:17" x14ac:dyDescent="0.2">
      <c r="A72" s="4">
        <v>68</v>
      </c>
      <c r="B72" s="5">
        <v>22</v>
      </c>
      <c r="C72" s="5" t="s">
        <v>12</v>
      </c>
      <c r="D72" s="5" t="s">
        <v>13</v>
      </c>
      <c r="E72" s="5" t="s">
        <v>12</v>
      </c>
      <c r="F72" s="4">
        <v>2</v>
      </c>
      <c r="G72" s="4">
        <v>5</v>
      </c>
      <c r="H72" s="4">
        <v>2</v>
      </c>
      <c r="I72" s="4">
        <v>1</v>
      </c>
      <c r="J72" s="4">
        <v>2</v>
      </c>
      <c r="K72" s="4">
        <v>4</v>
      </c>
      <c r="L72" s="4">
        <v>12</v>
      </c>
      <c r="M72" s="13">
        <f>ROUND(SUM(C72:L72),0)</f>
        <v>28</v>
      </c>
      <c r="N72" s="5">
        <f>ROUND(SUM(B72:L72),0)</f>
        <v>50</v>
      </c>
      <c r="O72" s="5">
        <v>50</v>
      </c>
      <c r="P72" s="4">
        <v>50</v>
      </c>
      <c r="Q72" s="5">
        <v>50</v>
      </c>
    </row>
    <row r="73" spans="1:17" x14ac:dyDescent="0.2">
      <c r="A73" s="4">
        <v>69</v>
      </c>
      <c r="B73" s="5">
        <v>22</v>
      </c>
      <c r="C73" s="5" t="s">
        <v>12</v>
      </c>
      <c r="D73" s="5" t="s">
        <v>13</v>
      </c>
      <c r="E73" s="5" t="s">
        <v>12</v>
      </c>
      <c r="F73" s="4">
        <v>3</v>
      </c>
      <c r="G73" s="4">
        <v>2</v>
      </c>
      <c r="H73" s="4">
        <v>2</v>
      </c>
      <c r="I73" s="4">
        <v>1</v>
      </c>
      <c r="J73" s="4">
        <v>2</v>
      </c>
      <c r="K73" s="4">
        <v>2</v>
      </c>
      <c r="L73" s="4">
        <v>2</v>
      </c>
      <c r="M73" s="13">
        <f>ROUND(SUM(C73:L73),0)</f>
        <v>14</v>
      </c>
      <c r="N73" s="5">
        <f>ROUND(SUM(B73:L73),0)</f>
        <v>36</v>
      </c>
      <c r="O73" s="5">
        <v>36</v>
      </c>
      <c r="P73" s="4">
        <v>36</v>
      </c>
      <c r="Q73" s="5">
        <v>36</v>
      </c>
    </row>
    <row r="74" spans="1:17" x14ac:dyDescent="0.2">
      <c r="A74" s="4">
        <v>70</v>
      </c>
      <c r="B74" s="5">
        <v>24</v>
      </c>
      <c r="C74" s="4">
        <v>3</v>
      </c>
      <c r="D74" s="4">
        <v>5</v>
      </c>
      <c r="E74" s="4">
        <v>0</v>
      </c>
      <c r="F74" s="4">
        <v>4</v>
      </c>
      <c r="G74" s="4">
        <v>2</v>
      </c>
      <c r="H74" s="4">
        <v>0</v>
      </c>
      <c r="I74" s="5" t="s">
        <v>12</v>
      </c>
      <c r="J74" s="5" t="s">
        <v>12</v>
      </c>
      <c r="K74" s="5" t="s">
        <v>12</v>
      </c>
      <c r="L74" s="4">
        <v>9</v>
      </c>
      <c r="M74" s="13">
        <f>ROUND(SUM(C74:L74),0)</f>
        <v>23</v>
      </c>
      <c r="N74" s="5">
        <f>ROUND(SUM(B74:L74),0)</f>
        <v>47</v>
      </c>
      <c r="O74" s="5">
        <v>47</v>
      </c>
      <c r="P74" s="4">
        <v>47</v>
      </c>
      <c r="Q74" s="5">
        <v>47</v>
      </c>
    </row>
    <row r="75" spans="1:17" x14ac:dyDescent="0.2">
      <c r="A75" s="4">
        <v>71</v>
      </c>
      <c r="B75" s="5">
        <v>38</v>
      </c>
      <c r="C75" s="5" t="s">
        <v>12</v>
      </c>
      <c r="D75" s="5" t="s">
        <v>13</v>
      </c>
      <c r="E75" s="5" t="s">
        <v>12</v>
      </c>
      <c r="F75" s="4">
        <v>4</v>
      </c>
      <c r="G75" s="4">
        <v>8</v>
      </c>
      <c r="H75" s="4">
        <v>4</v>
      </c>
      <c r="I75" s="4">
        <v>2</v>
      </c>
      <c r="J75" s="4">
        <v>1</v>
      </c>
      <c r="K75" s="4">
        <v>4</v>
      </c>
      <c r="L75" s="4">
        <v>13</v>
      </c>
      <c r="M75" s="13">
        <f>ROUND(SUM(C75:L75),0)</f>
        <v>36</v>
      </c>
      <c r="N75" s="5">
        <f>ROUND(SUM(B75:L75),0)</f>
        <v>74</v>
      </c>
      <c r="O75" s="5">
        <v>74</v>
      </c>
      <c r="P75" s="4">
        <v>74</v>
      </c>
      <c r="Q75" s="5">
        <v>74</v>
      </c>
    </row>
    <row r="76" spans="1:17" x14ac:dyDescent="0.2">
      <c r="A76" s="4">
        <v>72</v>
      </c>
      <c r="B76" s="5">
        <v>22</v>
      </c>
      <c r="C76" s="4">
        <v>6</v>
      </c>
      <c r="D76" s="4">
        <v>7</v>
      </c>
      <c r="E76" s="4">
        <v>0</v>
      </c>
      <c r="F76" s="4">
        <v>2</v>
      </c>
      <c r="G76" s="4">
        <v>3</v>
      </c>
      <c r="H76" s="4">
        <v>2</v>
      </c>
      <c r="I76" s="5" t="s">
        <v>12</v>
      </c>
      <c r="J76" s="5" t="s">
        <v>12</v>
      </c>
      <c r="K76" s="5" t="s">
        <v>12</v>
      </c>
      <c r="L76" s="4">
        <v>9</v>
      </c>
      <c r="M76" s="13">
        <f>ROUND(SUM(C76:L76),0)</f>
        <v>29</v>
      </c>
      <c r="N76" s="5">
        <f>ROUND(SUM(B76:L76),0)</f>
        <v>51</v>
      </c>
      <c r="O76" s="5">
        <v>51</v>
      </c>
      <c r="P76" s="4">
        <v>52</v>
      </c>
      <c r="Q76" s="5">
        <v>52</v>
      </c>
    </row>
    <row r="77" spans="1:17" x14ac:dyDescent="0.2">
      <c r="A77" s="4">
        <v>73</v>
      </c>
      <c r="B77" s="5">
        <v>28</v>
      </c>
      <c r="C77" s="4">
        <v>7</v>
      </c>
      <c r="D77" s="4">
        <v>7</v>
      </c>
      <c r="E77" s="4">
        <v>5</v>
      </c>
      <c r="F77" s="5" t="s">
        <v>12</v>
      </c>
      <c r="G77" s="5" t="s">
        <v>12</v>
      </c>
      <c r="H77" s="5" t="s">
        <v>12</v>
      </c>
      <c r="I77" s="4">
        <v>8</v>
      </c>
      <c r="J77" s="4">
        <v>3</v>
      </c>
      <c r="K77" s="4">
        <v>4</v>
      </c>
      <c r="L77" s="4">
        <v>11</v>
      </c>
      <c r="M77" s="13">
        <f>ROUND(SUM(C77:L77),0)</f>
        <v>45</v>
      </c>
      <c r="N77" s="5">
        <f>ROUND(SUM(B77:L77),0)</f>
        <v>73</v>
      </c>
      <c r="O77" s="5">
        <v>73</v>
      </c>
      <c r="P77" s="4">
        <v>73</v>
      </c>
      <c r="Q77" s="5">
        <v>73</v>
      </c>
    </row>
    <row r="78" spans="1:17" x14ac:dyDescent="0.2">
      <c r="A78" s="4">
        <v>74</v>
      </c>
      <c r="B78" s="5">
        <v>28</v>
      </c>
      <c r="C78" s="4">
        <v>6</v>
      </c>
      <c r="D78" s="4">
        <v>6</v>
      </c>
      <c r="E78" s="4">
        <v>0</v>
      </c>
      <c r="F78" s="5" t="s">
        <v>12</v>
      </c>
      <c r="G78" s="5" t="s">
        <v>12</v>
      </c>
      <c r="H78" s="5" t="s">
        <v>12</v>
      </c>
      <c r="I78" s="4">
        <v>4</v>
      </c>
      <c r="J78" s="4">
        <v>3</v>
      </c>
      <c r="K78" s="4">
        <v>3</v>
      </c>
      <c r="L78" s="4">
        <v>6</v>
      </c>
      <c r="M78" s="13">
        <f>ROUND(SUM(C78:L78),0)</f>
        <v>28</v>
      </c>
      <c r="N78" s="6">
        <f>ROUND(SUM(B78:L78),0)</f>
        <v>56</v>
      </c>
      <c r="O78" s="5">
        <v>56</v>
      </c>
      <c r="P78" s="7">
        <v>56</v>
      </c>
      <c r="Q78" s="5">
        <v>56</v>
      </c>
    </row>
    <row r="79" spans="1:17" x14ac:dyDescent="0.2">
      <c r="A79" s="4">
        <v>75</v>
      </c>
      <c r="B79" s="5">
        <v>28</v>
      </c>
      <c r="C79" s="4">
        <v>8</v>
      </c>
      <c r="D79" s="4">
        <v>7</v>
      </c>
      <c r="E79" s="4">
        <v>3</v>
      </c>
      <c r="F79" s="4">
        <v>6</v>
      </c>
      <c r="G79" s="4">
        <v>5</v>
      </c>
      <c r="H79" s="4">
        <v>3</v>
      </c>
      <c r="I79" s="4">
        <v>8</v>
      </c>
      <c r="J79" s="4">
        <v>1</v>
      </c>
      <c r="K79" s="4">
        <v>3</v>
      </c>
      <c r="L79" s="5" t="s">
        <v>12</v>
      </c>
      <c r="M79" s="13">
        <f>ROUND(SUM(C79:L79),0)</f>
        <v>44</v>
      </c>
      <c r="N79" s="5">
        <f>ROUND(SUM(B79:L79),0)</f>
        <v>72</v>
      </c>
      <c r="O79" s="5">
        <v>72</v>
      </c>
      <c r="P79" s="4">
        <v>72</v>
      </c>
      <c r="Q79" s="5">
        <v>72</v>
      </c>
    </row>
    <row r="80" spans="1:17" x14ac:dyDescent="0.2">
      <c r="A80" s="4">
        <v>76</v>
      </c>
      <c r="B80" s="5">
        <v>18</v>
      </c>
      <c r="C80" s="5" t="s">
        <v>12</v>
      </c>
      <c r="D80" s="5" t="s">
        <v>13</v>
      </c>
      <c r="E80" s="5" t="s">
        <v>12</v>
      </c>
      <c r="F80" s="4">
        <v>5</v>
      </c>
      <c r="G80" s="4">
        <v>4</v>
      </c>
      <c r="H80" s="4">
        <v>2</v>
      </c>
      <c r="I80" s="4">
        <v>9</v>
      </c>
      <c r="J80" s="4">
        <v>3</v>
      </c>
      <c r="K80" s="4">
        <v>3</v>
      </c>
      <c r="L80" s="4">
        <v>8</v>
      </c>
      <c r="M80" s="13">
        <f>ROUND(SUM(C80:L80),0)</f>
        <v>34</v>
      </c>
      <c r="N80" s="5">
        <f>ROUND(SUM(B80:L80),0)</f>
        <v>52</v>
      </c>
      <c r="O80" s="5">
        <v>52</v>
      </c>
      <c r="P80" s="4">
        <v>52</v>
      </c>
      <c r="Q80" s="5">
        <v>52</v>
      </c>
    </row>
    <row r="81" spans="1:17" x14ac:dyDescent="0.2">
      <c r="A81" s="4">
        <v>77</v>
      </c>
      <c r="B81" s="5">
        <v>20</v>
      </c>
      <c r="C81" s="4">
        <v>5</v>
      </c>
      <c r="D81" s="4">
        <v>3</v>
      </c>
      <c r="E81" s="4">
        <v>4</v>
      </c>
      <c r="F81" s="4">
        <v>3</v>
      </c>
      <c r="G81" s="4">
        <v>5</v>
      </c>
      <c r="H81" s="4">
        <v>2</v>
      </c>
      <c r="I81" s="5" t="s">
        <v>12</v>
      </c>
      <c r="J81" s="5" t="s">
        <v>12</v>
      </c>
      <c r="K81" s="5" t="s">
        <v>12</v>
      </c>
      <c r="L81" s="4">
        <v>10</v>
      </c>
      <c r="M81" s="13">
        <f>ROUND(SUM(C81:L81),0)</f>
        <v>32</v>
      </c>
      <c r="N81" s="5">
        <f>ROUND(SUM(B81:L81),0)</f>
        <v>52</v>
      </c>
      <c r="O81" s="5">
        <v>52</v>
      </c>
      <c r="P81" s="4">
        <v>52</v>
      </c>
      <c r="Q81" s="5">
        <v>52</v>
      </c>
    </row>
    <row r="82" spans="1:17" x14ac:dyDescent="0.2">
      <c r="A82" s="4">
        <v>78</v>
      </c>
      <c r="B82" s="5">
        <v>28</v>
      </c>
      <c r="C82" s="4">
        <v>6</v>
      </c>
      <c r="D82" s="4">
        <v>3</v>
      </c>
      <c r="E82" s="4">
        <v>0</v>
      </c>
      <c r="F82" s="4">
        <v>6</v>
      </c>
      <c r="G82" s="4">
        <v>7</v>
      </c>
      <c r="H82" s="4">
        <v>4</v>
      </c>
      <c r="I82" s="5" t="s">
        <v>12</v>
      </c>
      <c r="J82" s="5" t="s">
        <v>12</v>
      </c>
      <c r="K82" s="5" t="s">
        <v>12</v>
      </c>
      <c r="L82" s="4">
        <v>17</v>
      </c>
      <c r="M82" s="13">
        <f>ROUND(SUM(C82:L82),0)</f>
        <v>43</v>
      </c>
      <c r="N82" s="5">
        <f>ROUND(SUM(B82:L82),0)</f>
        <v>71</v>
      </c>
      <c r="O82" s="5">
        <v>71</v>
      </c>
      <c r="P82" s="4">
        <v>71</v>
      </c>
      <c r="Q82" s="5">
        <v>71</v>
      </c>
    </row>
    <row r="83" spans="1:17" x14ac:dyDescent="0.2">
      <c r="A83" s="4">
        <v>79</v>
      </c>
      <c r="B83" s="5">
        <v>30</v>
      </c>
      <c r="C83" s="4">
        <v>5</v>
      </c>
      <c r="D83" s="4">
        <v>6</v>
      </c>
      <c r="E83" s="4">
        <v>0</v>
      </c>
      <c r="F83" s="5" t="s">
        <v>12</v>
      </c>
      <c r="G83" s="5" t="s">
        <v>12</v>
      </c>
      <c r="H83" s="5" t="s">
        <v>12</v>
      </c>
      <c r="I83" s="4">
        <v>3</v>
      </c>
      <c r="J83" s="4">
        <v>2</v>
      </c>
      <c r="K83" s="7">
        <v>4</v>
      </c>
      <c r="L83" s="12">
        <v>10</v>
      </c>
      <c r="M83" s="13">
        <f>ROUND(SUM(C83:L83),0)</f>
        <v>30</v>
      </c>
      <c r="N83" s="6">
        <f>ROUND(SUM(B83:L83),0)</f>
        <v>60</v>
      </c>
      <c r="O83" s="5">
        <v>59</v>
      </c>
      <c r="P83" s="4">
        <v>60</v>
      </c>
      <c r="Q83" s="5">
        <v>60</v>
      </c>
    </row>
    <row r="84" spans="1:17" x14ac:dyDescent="0.2">
      <c r="A84" s="4">
        <v>80</v>
      </c>
      <c r="B84" s="5">
        <v>32</v>
      </c>
      <c r="C84" s="4">
        <v>6</v>
      </c>
      <c r="D84" s="4">
        <v>2</v>
      </c>
      <c r="E84" s="4">
        <v>1</v>
      </c>
      <c r="F84" s="5" t="s">
        <v>12</v>
      </c>
      <c r="G84" s="5" t="s">
        <v>12</v>
      </c>
      <c r="H84" s="5" t="s">
        <v>12</v>
      </c>
      <c r="I84" s="4">
        <v>1</v>
      </c>
      <c r="J84" s="4">
        <v>2</v>
      </c>
      <c r="K84" s="4">
        <v>3</v>
      </c>
      <c r="L84" s="4">
        <v>8</v>
      </c>
      <c r="M84" s="4">
        <f>ROUND(SUM(C84:L84),0)</f>
        <v>23</v>
      </c>
      <c r="N84" s="5">
        <f>ROUND(SUM(B84:L84),0)</f>
        <v>55</v>
      </c>
      <c r="O84" s="5">
        <v>55</v>
      </c>
      <c r="P84" s="7">
        <v>59</v>
      </c>
      <c r="Q84" s="5">
        <v>60</v>
      </c>
    </row>
    <row r="85" spans="1:17" x14ac:dyDescent="0.2">
      <c r="A85" s="4">
        <v>81</v>
      </c>
      <c r="B85" s="5">
        <v>22</v>
      </c>
      <c r="C85" s="4">
        <v>6</v>
      </c>
      <c r="D85" s="4">
        <v>6</v>
      </c>
      <c r="E85" s="4">
        <v>0</v>
      </c>
      <c r="F85" s="4">
        <v>4</v>
      </c>
      <c r="G85" s="4">
        <v>7</v>
      </c>
      <c r="H85" s="4">
        <v>4</v>
      </c>
      <c r="I85" s="4">
        <v>8</v>
      </c>
      <c r="J85" s="4">
        <v>3</v>
      </c>
      <c r="K85" s="4">
        <v>6</v>
      </c>
      <c r="L85" s="5" t="s">
        <v>12</v>
      </c>
      <c r="M85" s="4">
        <f>ROUND(SUM(C85:L85),0)</f>
        <v>44</v>
      </c>
      <c r="N85" s="5">
        <f>ROUND(SUM(B85:L85),0)</f>
        <v>66</v>
      </c>
      <c r="O85" s="5">
        <v>66</v>
      </c>
      <c r="P85" s="4">
        <v>66</v>
      </c>
      <c r="Q85" s="5">
        <v>66</v>
      </c>
    </row>
    <row r="86" spans="1:17" x14ac:dyDescent="0.2">
      <c r="A86" s="4">
        <v>82</v>
      </c>
      <c r="B86" s="5">
        <v>22</v>
      </c>
      <c r="C86" s="5" t="s">
        <v>12</v>
      </c>
      <c r="D86" s="5" t="s">
        <v>13</v>
      </c>
      <c r="E86" s="5" t="s">
        <v>12</v>
      </c>
      <c r="F86" s="4">
        <v>1</v>
      </c>
      <c r="G86" s="4">
        <v>3</v>
      </c>
      <c r="H86" s="4">
        <v>3</v>
      </c>
      <c r="I86" s="4">
        <v>2</v>
      </c>
      <c r="J86" s="4">
        <v>2</v>
      </c>
      <c r="K86" s="4">
        <v>2</v>
      </c>
      <c r="L86" s="4">
        <v>12</v>
      </c>
      <c r="M86" s="4">
        <f>ROUND(SUM(C86:L86),0)</f>
        <v>25</v>
      </c>
      <c r="N86" s="5">
        <f>ROUND(SUM(B86:L86),0)</f>
        <v>47</v>
      </c>
      <c r="O86" s="5">
        <v>47</v>
      </c>
      <c r="P86" s="4">
        <v>47</v>
      </c>
      <c r="Q86" s="5">
        <v>47</v>
      </c>
    </row>
    <row r="87" spans="1:17" x14ac:dyDescent="0.2">
      <c r="A87" s="4">
        <v>83</v>
      </c>
      <c r="B87" s="5">
        <v>24</v>
      </c>
      <c r="C87" s="4">
        <v>8</v>
      </c>
      <c r="D87" s="4">
        <v>6</v>
      </c>
      <c r="E87" s="4">
        <v>4</v>
      </c>
      <c r="F87" s="5" t="s">
        <v>12</v>
      </c>
      <c r="G87" s="5" t="s">
        <v>12</v>
      </c>
      <c r="H87" s="5" t="s">
        <v>12</v>
      </c>
      <c r="I87" s="4">
        <v>0</v>
      </c>
      <c r="J87" s="4">
        <v>0</v>
      </c>
      <c r="K87" s="4">
        <v>2</v>
      </c>
      <c r="L87" s="4">
        <v>6</v>
      </c>
      <c r="M87" s="4">
        <f>ROUND(SUM(C87:L87),0)</f>
        <v>26</v>
      </c>
      <c r="N87" s="5">
        <f>ROUND(SUM(B87:L87),0)</f>
        <v>50</v>
      </c>
      <c r="O87" s="5">
        <v>50</v>
      </c>
      <c r="P87" s="4">
        <v>50</v>
      </c>
      <c r="Q87" s="5">
        <v>50</v>
      </c>
    </row>
    <row r="88" spans="1:17" x14ac:dyDescent="0.2">
      <c r="A88" s="4">
        <v>84</v>
      </c>
      <c r="B88" s="5">
        <v>36</v>
      </c>
      <c r="C88" s="4">
        <v>6</v>
      </c>
      <c r="D88" s="4">
        <v>7</v>
      </c>
      <c r="E88" s="4">
        <v>0</v>
      </c>
      <c r="F88" s="4">
        <v>5</v>
      </c>
      <c r="G88" s="4">
        <v>4</v>
      </c>
      <c r="H88" s="4">
        <v>2</v>
      </c>
      <c r="I88" s="5" t="s">
        <v>12</v>
      </c>
      <c r="J88" s="5" t="s">
        <v>12</v>
      </c>
      <c r="K88" s="5" t="s">
        <v>12</v>
      </c>
      <c r="L88" s="4">
        <v>5</v>
      </c>
      <c r="M88" s="4">
        <f>ROUND(SUM(C88:L88),0)</f>
        <v>29</v>
      </c>
      <c r="N88" s="5">
        <f>ROUND(SUM(B88:L88),0)</f>
        <v>65</v>
      </c>
      <c r="O88" s="5">
        <v>65</v>
      </c>
      <c r="P88" s="4">
        <v>65</v>
      </c>
      <c r="Q88" s="5">
        <v>65</v>
      </c>
    </row>
    <row r="89" spans="1:17" x14ac:dyDescent="0.2">
      <c r="A89" s="4">
        <v>85</v>
      </c>
      <c r="B89" s="5">
        <v>14</v>
      </c>
      <c r="C89" s="4">
        <v>6</v>
      </c>
      <c r="D89" s="4">
        <v>6</v>
      </c>
      <c r="E89" s="4">
        <v>2</v>
      </c>
      <c r="F89" s="5" t="s">
        <v>12</v>
      </c>
      <c r="G89" s="5" t="s">
        <v>12</v>
      </c>
      <c r="H89" s="5" t="s">
        <v>12</v>
      </c>
      <c r="I89" s="4">
        <v>0</v>
      </c>
      <c r="J89" s="4">
        <v>1</v>
      </c>
      <c r="K89" s="4">
        <v>3</v>
      </c>
      <c r="L89" s="4">
        <v>5</v>
      </c>
      <c r="M89" s="4">
        <f>ROUND(SUM(C89:L89),0)</f>
        <v>23</v>
      </c>
      <c r="N89" s="5">
        <f>ROUND(SUM(B89:L89),0)</f>
        <v>37</v>
      </c>
      <c r="O89" s="5">
        <v>37</v>
      </c>
      <c r="P89" s="4">
        <v>37</v>
      </c>
      <c r="Q89" s="5">
        <v>37</v>
      </c>
    </row>
    <row r="90" spans="1:17" x14ac:dyDescent="0.2">
      <c r="A90" s="4">
        <v>86</v>
      </c>
      <c r="B90" s="5">
        <v>26</v>
      </c>
      <c r="C90" s="4">
        <v>6</v>
      </c>
      <c r="D90" s="4">
        <v>2</v>
      </c>
      <c r="E90" s="4">
        <v>3</v>
      </c>
      <c r="F90" s="4">
        <v>6</v>
      </c>
      <c r="G90" s="4">
        <v>5</v>
      </c>
      <c r="H90" s="4">
        <v>1</v>
      </c>
      <c r="I90" s="4">
        <v>8</v>
      </c>
      <c r="J90" s="4">
        <v>3</v>
      </c>
      <c r="K90" s="4">
        <v>4</v>
      </c>
      <c r="L90" s="5" t="s">
        <v>12</v>
      </c>
      <c r="M90" s="4">
        <f>ROUND(SUM(C90:L90),0)</f>
        <v>38</v>
      </c>
      <c r="N90" s="5">
        <f>ROUND(SUM(B90:L90),0)</f>
        <v>64</v>
      </c>
      <c r="O90" s="5">
        <v>64</v>
      </c>
      <c r="P90" s="4">
        <v>64</v>
      </c>
      <c r="Q90" s="5">
        <v>64</v>
      </c>
    </row>
    <row r="91" spans="1:17" x14ac:dyDescent="0.2">
      <c r="A91" s="4">
        <v>87</v>
      </c>
      <c r="B91" s="5">
        <v>32</v>
      </c>
      <c r="C91" s="4">
        <v>8</v>
      </c>
      <c r="D91" s="4">
        <v>6</v>
      </c>
      <c r="E91" s="4">
        <v>5</v>
      </c>
      <c r="F91" s="5" t="s">
        <v>12</v>
      </c>
      <c r="G91" s="5" t="s">
        <v>12</v>
      </c>
      <c r="H91" s="5" t="s">
        <v>12</v>
      </c>
      <c r="I91" s="4">
        <v>9</v>
      </c>
      <c r="J91" s="4">
        <v>2</v>
      </c>
      <c r="K91" s="4">
        <v>3</v>
      </c>
      <c r="L91" s="4">
        <v>11</v>
      </c>
      <c r="M91" s="4">
        <f>ROUND(SUM(C91:L91),0)</f>
        <v>44</v>
      </c>
      <c r="N91" s="5">
        <f>ROUND(SUM(B91:L91),0)</f>
        <v>76</v>
      </c>
      <c r="O91" s="5">
        <v>76</v>
      </c>
      <c r="P91" s="4">
        <v>76</v>
      </c>
      <c r="Q91" s="5">
        <v>76</v>
      </c>
    </row>
    <row r="92" spans="1:17" x14ac:dyDescent="0.2">
      <c r="A92" s="4">
        <v>88</v>
      </c>
      <c r="B92" s="5">
        <v>20</v>
      </c>
      <c r="C92" s="4">
        <v>3</v>
      </c>
      <c r="D92" s="4">
        <v>6</v>
      </c>
      <c r="E92" s="4">
        <v>2</v>
      </c>
      <c r="F92" s="4">
        <v>4</v>
      </c>
      <c r="G92" s="4">
        <v>3</v>
      </c>
      <c r="H92" s="4">
        <v>3</v>
      </c>
      <c r="I92" s="4">
        <v>8</v>
      </c>
      <c r="J92" s="4">
        <v>0</v>
      </c>
      <c r="K92" s="4">
        <v>3</v>
      </c>
      <c r="L92" s="5" t="s">
        <v>12</v>
      </c>
      <c r="M92" s="4">
        <f>ROUND(SUM(C92:L92),0)</f>
        <v>32</v>
      </c>
      <c r="N92" s="5">
        <f>ROUND(SUM(B92:L92),0)</f>
        <v>52</v>
      </c>
      <c r="O92" s="5">
        <v>52</v>
      </c>
      <c r="P92" s="4">
        <v>53.5</v>
      </c>
      <c r="Q92" s="5">
        <v>53.5</v>
      </c>
    </row>
    <row r="93" spans="1:17" x14ac:dyDescent="0.2">
      <c r="A93" s="4">
        <v>89</v>
      </c>
      <c r="B93" s="5">
        <v>28</v>
      </c>
      <c r="C93" s="5" t="s">
        <v>12</v>
      </c>
      <c r="D93" s="5" t="s">
        <v>13</v>
      </c>
      <c r="E93" s="5" t="s">
        <v>12</v>
      </c>
      <c r="F93" s="4">
        <v>5</v>
      </c>
      <c r="G93" s="4">
        <v>4</v>
      </c>
      <c r="H93" s="4">
        <v>2</v>
      </c>
      <c r="I93" s="4">
        <v>9</v>
      </c>
      <c r="J93" s="4">
        <v>3</v>
      </c>
      <c r="K93" s="4">
        <v>4</v>
      </c>
      <c r="L93" s="4">
        <v>12</v>
      </c>
      <c r="M93" s="4">
        <f>ROUND(SUM(C93:L93),0)</f>
        <v>39</v>
      </c>
      <c r="N93" s="5">
        <f>ROUND(SUM(B93:L93),0)</f>
        <v>67</v>
      </c>
      <c r="O93" s="5">
        <v>67</v>
      </c>
      <c r="P93" s="4">
        <v>67</v>
      </c>
      <c r="Q93" s="5">
        <v>67</v>
      </c>
    </row>
    <row r="94" spans="1:17" x14ac:dyDescent="0.2">
      <c r="A94" s="4">
        <v>90</v>
      </c>
      <c r="B94" s="5">
        <v>24</v>
      </c>
      <c r="C94" s="5" t="s">
        <v>12</v>
      </c>
      <c r="D94" s="5" t="s">
        <v>13</v>
      </c>
      <c r="E94" s="5" t="s">
        <v>12</v>
      </c>
      <c r="F94" s="4">
        <v>2</v>
      </c>
      <c r="G94" s="4">
        <v>2</v>
      </c>
      <c r="H94" s="4">
        <v>3</v>
      </c>
      <c r="I94" s="4">
        <v>0</v>
      </c>
      <c r="J94" s="4">
        <v>1</v>
      </c>
      <c r="K94" s="4">
        <v>2</v>
      </c>
      <c r="L94" s="4">
        <v>7</v>
      </c>
      <c r="M94" s="4">
        <f>ROUND(SUM(C94:L94),0)</f>
        <v>17</v>
      </c>
      <c r="N94" s="5">
        <f>ROUND(SUM(B94:L94),0)</f>
        <v>41</v>
      </c>
      <c r="O94" s="5">
        <v>41</v>
      </c>
      <c r="P94" s="4">
        <v>41</v>
      </c>
      <c r="Q94" s="5">
        <v>41</v>
      </c>
    </row>
    <row r="95" spans="1:17" x14ac:dyDescent="0.2">
      <c r="A95" s="4">
        <v>91</v>
      </c>
      <c r="B95" s="5">
        <v>28</v>
      </c>
      <c r="C95" s="5" t="s">
        <v>12</v>
      </c>
      <c r="D95" s="5" t="s">
        <v>13</v>
      </c>
      <c r="E95" s="5" t="s">
        <v>12</v>
      </c>
      <c r="F95" s="4">
        <v>4</v>
      </c>
      <c r="G95" s="4">
        <v>5</v>
      </c>
      <c r="H95" s="4">
        <v>3</v>
      </c>
      <c r="I95" s="4">
        <v>6</v>
      </c>
      <c r="J95" s="4">
        <v>2</v>
      </c>
      <c r="K95" s="4">
        <v>4</v>
      </c>
      <c r="L95" s="4">
        <v>13</v>
      </c>
      <c r="M95" s="4">
        <f>ROUND(SUM(C95:L95),0)</f>
        <v>37</v>
      </c>
      <c r="N95" s="5">
        <f>ROUND(SUM(B95:L95),0)</f>
        <v>65</v>
      </c>
      <c r="O95" s="5">
        <v>65</v>
      </c>
      <c r="P95" s="4">
        <v>65</v>
      </c>
      <c r="Q95" s="5">
        <v>65</v>
      </c>
    </row>
    <row r="96" spans="1:17" x14ac:dyDescent="0.2">
      <c r="A96" s="4">
        <v>92</v>
      </c>
      <c r="B96" s="5">
        <v>30</v>
      </c>
      <c r="C96" s="4">
        <v>5</v>
      </c>
      <c r="D96" s="4">
        <v>6</v>
      </c>
      <c r="E96" s="4">
        <v>0</v>
      </c>
      <c r="F96" s="4">
        <v>5</v>
      </c>
      <c r="G96" s="4">
        <v>5</v>
      </c>
      <c r="H96" s="4">
        <v>2</v>
      </c>
      <c r="I96" s="5" t="s">
        <v>12</v>
      </c>
      <c r="J96" s="5" t="s">
        <v>12</v>
      </c>
      <c r="K96" s="5" t="s">
        <v>12</v>
      </c>
      <c r="L96" s="7">
        <v>7</v>
      </c>
      <c r="M96" s="4">
        <f>ROUND(SUM(C96:L96),0)</f>
        <v>30</v>
      </c>
      <c r="N96" s="6">
        <f>ROUND(SUM(B96:L96),0)</f>
        <v>60</v>
      </c>
      <c r="O96" s="5">
        <v>59</v>
      </c>
      <c r="P96" s="4">
        <v>60</v>
      </c>
      <c r="Q96" s="5">
        <v>60</v>
      </c>
    </row>
    <row r="97" spans="1:17" x14ac:dyDescent="0.2">
      <c r="A97" s="4">
        <v>93</v>
      </c>
      <c r="B97" s="5">
        <v>28</v>
      </c>
      <c r="C97" s="4">
        <v>7</v>
      </c>
      <c r="D97" s="4">
        <v>7</v>
      </c>
      <c r="E97" s="4">
        <v>5</v>
      </c>
      <c r="F97" s="5" t="s">
        <v>12</v>
      </c>
      <c r="G97" s="5" t="s">
        <v>12</v>
      </c>
      <c r="H97" s="5" t="s">
        <v>12</v>
      </c>
      <c r="I97" s="4">
        <v>2</v>
      </c>
      <c r="J97" s="4">
        <v>2</v>
      </c>
      <c r="K97" s="4">
        <v>3</v>
      </c>
      <c r="L97" s="4">
        <v>11</v>
      </c>
      <c r="M97" s="4">
        <f>ROUND(SUM(C97:L97),0)</f>
        <v>37</v>
      </c>
      <c r="N97" s="5">
        <f>ROUND(SUM(B97:L97),0)</f>
        <v>65</v>
      </c>
      <c r="O97" s="5">
        <v>65</v>
      </c>
      <c r="P97" s="4">
        <v>65</v>
      </c>
      <c r="Q97" s="5">
        <v>65</v>
      </c>
    </row>
    <row r="98" spans="1:17" x14ac:dyDescent="0.2">
      <c r="A98" s="4">
        <v>94</v>
      </c>
      <c r="B98" s="5">
        <v>28</v>
      </c>
      <c r="C98" s="4">
        <v>6</v>
      </c>
      <c r="D98" s="7">
        <v>3</v>
      </c>
      <c r="E98" s="4">
        <v>0</v>
      </c>
      <c r="F98" s="4">
        <v>1</v>
      </c>
      <c r="G98" s="4">
        <v>5</v>
      </c>
      <c r="H98" s="4">
        <v>4</v>
      </c>
      <c r="I98" s="5" t="s">
        <v>12</v>
      </c>
      <c r="J98" s="5" t="s">
        <v>12</v>
      </c>
      <c r="K98" s="5" t="s">
        <v>12</v>
      </c>
      <c r="L98" s="4">
        <v>13</v>
      </c>
      <c r="M98" s="4">
        <f>ROUND(SUM(C98:L98),0)</f>
        <v>32</v>
      </c>
      <c r="N98" s="6">
        <f>ROUND(SUM(B98:L98),0)</f>
        <v>60</v>
      </c>
      <c r="O98" s="5">
        <v>59</v>
      </c>
      <c r="P98" s="4">
        <v>60</v>
      </c>
      <c r="Q98" s="5">
        <v>60</v>
      </c>
    </row>
    <row r="99" spans="1:17" x14ac:dyDescent="0.2">
      <c r="A99" s="4">
        <v>95</v>
      </c>
      <c r="B99" s="5">
        <v>20</v>
      </c>
      <c r="C99" s="4">
        <v>4</v>
      </c>
      <c r="D99" s="4">
        <v>2</v>
      </c>
      <c r="E99" s="4">
        <v>1</v>
      </c>
      <c r="F99" s="5" t="s">
        <v>12</v>
      </c>
      <c r="G99" s="5" t="s">
        <v>12</v>
      </c>
      <c r="H99" s="5" t="s">
        <v>12</v>
      </c>
      <c r="I99" s="4">
        <v>4</v>
      </c>
      <c r="J99" s="4">
        <v>2</v>
      </c>
      <c r="K99" s="4">
        <v>2</v>
      </c>
      <c r="L99" s="4">
        <v>6</v>
      </c>
      <c r="M99" s="4">
        <f>ROUND(SUM(C99:L99),0)</f>
        <v>21</v>
      </c>
      <c r="N99" s="5">
        <f>ROUND(SUM(B99:L99),0)</f>
        <v>41</v>
      </c>
      <c r="O99" s="5">
        <v>41</v>
      </c>
      <c r="P99" s="4">
        <v>41</v>
      </c>
      <c r="Q99" s="5">
        <v>41</v>
      </c>
    </row>
    <row r="100" spans="1:17" x14ac:dyDescent="0.2">
      <c r="A100" s="4">
        <v>96</v>
      </c>
      <c r="B100" s="5">
        <v>20</v>
      </c>
      <c r="C100" s="4">
        <v>6</v>
      </c>
      <c r="D100" s="4">
        <v>4</v>
      </c>
      <c r="E100" s="4">
        <v>0</v>
      </c>
      <c r="F100" s="5" t="s">
        <v>12</v>
      </c>
      <c r="G100" s="5" t="s">
        <v>12</v>
      </c>
      <c r="H100" s="5" t="s">
        <v>12</v>
      </c>
      <c r="I100" s="4">
        <v>7</v>
      </c>
      <c r="J100" s="4">
        <v>2</v>
      </c>
      <c r="K100" s="4">
        <v>4</v>
      </c>
      <c r="L100" s="4">
        <v>6</v>
      </c>
      <c r="M100" s="4">
        <f>ROUND(SUM(C100:L100),0)</f>
        <v>29</v>
      </c>
      <c r="N100" s="5">
        <f>ROUND(SUM(B100:L100),0)</f>
        <v>49</v>
      </c>
      <c r="O100" s="5">
        <v>49</v>
      </c>
      <c r="P100" s="4">
        <v>49</v>
      </c>
      <c r="Q100" s="5">
        <v>49</v>
      </c>
    </row>
    <row r="101" spans="1:17" x14ac:dyDescent="0.2">
      <c r="A101" s="4">
        <v>97</v>
      </c>
      <c r="B101" s="5">
        <v>22</v>
      </c>
      <c r="C101" s="5" t="s">
        <v>12</v>
      </c>
      <c r="D101" s="5" t="s">
        <v>13</v>
      </c>
      <c r="E101" s="5" t="s">
        <v>12</v>
      </c>
      <c r="F101" s="4">
        <v>5</v>
      </c>
      <c r="G101" s="4">
        <v>4</v>
      </c>
      <c r="H101" s="4">
        <v>2</v>
      </c>
      <c r="I101" s="4">
        <v>9</v>
      </c>
      <c r="J101" s="4">
        <v>3</v>
      </c>
      <c r="K101" s="4">
        <v>3</v>
      </c>
      <c r="L101" s="4">
        <v>8</v>
      </c>
      <c r="M101" s="4">
        <f>ROUND(SUM(C101:L101),0)</f>
        <v>34</v>
      </c>
      <c r="N101" s="6">
        <f>ROUND(SUM(B101:L101),0)</f>
        <v>56</v>
      </c>
      <c r="O101" s="5">
        <v>56</v>
      </c>
      <c r="P101" s="7">
        <v>57</v>
      </c>
      <c r="Q101" s="5">
        <v>57</v>
      </c>
    </row>
    <row r="102" spans="1:17" x14ac:dyDescent="0.2">
      <c r="A102" s="4">
        <v>98</v>
      </c>
      <c r="B102" s="5">
        <v>16</v>
      </c>
      <c r="C102" s="4">
        <v>6</v>
      </c>
      <c r="D102" s="4">
        <v>5</v>
      </c>
      <c r="E102" s="4">
        <v>1</v>
      </c>
      <c r="F102" s="5" t="s">
        <v>12</v>
      </c>
      <c r="G102" s="5" t="s">
        <v>12</v>
      </c>
      <c r="H102" s="5" t="s">
        <v>12</v>
      </c>
      <c r="I102" s="4">
        <v>1</v>
      </c>
      <c r="J102" s="4">
        <v>2</v>
      </c>
      <c r="K102" s="4">
        <v>1</v>
      </c>
      <c r="L102" s="4">
        <v>5</v>
      </c>
      <c r="M102" s="4">
        <f>ROUND(SUM(C102:L102),0)</f>
        <v>21</v>
      </c>
      <c r="N102" s="5">
        <f>ROUND(SUM(B102:L102),0)</f>
        <v>37</v>
      </c>
      <c r="O102" s="5">
        <v>37</v>
      </c>
      <c r="P102" s="4">
        <v>37</v>
      </c>
      <c r="Q102" s="5">
        <v>37</v>
      </c>
    </row>
    <row r="103" spans="1:17" x14ac:dyDescent="0.2">
      <c r="A103" s="4">
        <v>99</v>
      </c>
      <c r="B103" s="5">
        <v>24</v>
      </c>
      <c r="C103" s="5" t="s">
        <v>12</v>
      </c>
      <c r="D103" s="5" t="s">
        <v>13</v>
      </c>
      <c r="E103" s="5" t="s">
        <v>12</v>
      </c>
      <c r="F103" s="4">
        <v>5</v>
      </c>
      <c r="G103" s="4">
        <v>5</v>
      </c>
      <c r="H103" s="4">
        <v>3</v>
      </c>
      <c r="I103" s="4">
        <v>8</v>
      </c>
      <c r="J103" s="4">
        <v>3</v>
      </c>
      <c r="K103" s="4">
        <v>3</v>
      </c>
      <c r="L103" s="4">
        <v>9</v>
      </c>
      <c r="M103" s="4">
        <f>ROUND(SUM(C103:L103),0)</f>
        <v>36</v>
      </c>
      <c r="N103" s="5">
        <f>ROUND(SUM(B103:L103),0)</f>
        <v>60</v>
      </c>
      <c r="O103" s="5">
        <v>60</v>
      </c>
      <c r="P103" s="4">
        <v>60</v>
      </c>
      <c r="Q103" s="5">
        <v>60</v>
      </c>
    </row>
    <row r="104" spans="1:17" x14ac:dyDescent="0.2">
      <c r="A104" s="4">
        <v>100</v>
      </c>
      <c r="B104" s="5">
        <v>22</v>
      </c>
      <c r="C104" s="5" t="s">
        <v>12</v>
      </c>
      <c r="D104" s="5" t="s">
        <v>13</v>
      </c>
      <c r="E104" s="5" t="s">
        <v>12</v>
      </c>
      <c r="F104" s="4">
        <v>4</v>
      </c>
      <c r="G104" s="4">
        <v>2</v>
      </c>
      <c r="H104" s="4">
        <v>2</v>
      </c>
      <c r="I104" s="4">
        <v>5</v>
      </c>
      <c r="J104" s="4">
        <v>2</v>
      </c>
      <c r="K104" s="4">
        <v>2</v>
      </c>
      <c r="L104" s="4">
        <v>6</v>
      </c>
      <c r="M104" s="4">
        <f>ROUND(SUM(C104:L104),0)</f>
        <v>23</v>
      </c>
      <c r="N104" s="5">
        <f>ROUND(SUM(B104:L104),0)</f>
        <v>45</v>
      </c>
      <c r="O104" s="5">
        <v>45</v>
      </c>
      <c r="P104" s="4">
        <v>45</v>
      </c>
      <c r="Q104" s="5">
        <v>45</v>
      </c>
    </row>
    <row r="105" spans="1:17" x14ac:dyDescent="0.2">
      <c r="A105" s="4">
        <v>101</v>
      </c>
      <c r="B105" s="5">
        <v>28</v>
      </c>
      <c r="C105" s="4">
        <v>7</v>
      </c>
      <c r="D105" s="4">
        <v>3</v>
      </c>
      <c r="E105" s="4">
        <v>0</v>
      </c>
      <c r="F105" s="5" t="s">
        <v>12</v>
      </c>
      <c r="G105" s="5" t="s">
        <v>12</v>
      </c>
      <c r="H105" s="5" t="s">
        <v>12</v>
      </c>
      <c r="I105" s="4">
        <v>1</v>
      </c>
      <c r="J105" s="4">
        <v>0</v>
      </c>
      <c r="K105" s="4">
        <v>3</v>
      </c>
      <c r="L105" s="4">
        <v>10</v>
      </c>
      <c r="M105" s="4">
        <f>ROUND(SUM(C105:L105),0)</f>
        <v>24</v>
      </c>
      <c r="N105" s="5">
        <f>ROUND(SUM(B105:L105),0)</f>
        <v>52</v>
      </c>
      <c r="O105" s="5">
        <v>52</v>
      </c>
      <c r="P105" s="4">
        <v>54</v>
      </c>
      <c r="Q105" s="5">
        <v>54</v>
      </c>
    </row>
    <row r="106" spans="1:17" x14ac:dyDescent="0.2">
      <c r="A106" s="4">
        <v>102</v>
      </c>
      <c r="B106" s="5">
        <v>28</v>
      </c>
      <c r="C106" s="5" t="s">
        <v>12</v>
      </c>
      <c r="D106" s="5" t="s">
        <v>13</v>
      </c>
      <c r="E106" s="5" t="s">
        <v>12</v>
      </c>
      <c r="F106" s="4">
        <v>5</v>
      </c>
      <c r="G106" s="4">
        <v>5</v>
      </c>
      <c r="H106" s="4">
        <v>4</v>
      </c>
      <c r="I106" s="4">
        <v>2</v>
      </c>
      <c r="J106" s="4">
        <v>2</v>
      </c>
      <c r="K106" s="4">
        <v>2</v>
      </c>
      <c r="L106" s="4">
        <v>13</v>
      </c>
      <c r="M106" s="4">
        <f>ROUND(SUM(C106:L106),0)</f>
        <v>33</v>
      </c>
      <c r="N106" s="5">
        <f>ROUND(SUM(B106:L106),0)</f>
        <v>61</v>
      </c>
      <c r="O106" s="5">
        <v>61</v>
      </c>
      <c r="P106" s="4">
        <v>61</v>
      </c>
      <c r="Q106" s="5">
        <v>61</v>
      </c>
    </row>
    <row r="107" spans="1:17" x14ac:dyDescent="0.2">
      <c r="A107" s="4">
        <v>103</v>
      </c>
      <c r="B107" s="5">
        <v>22</v>
      </c>
      <c r="C107" s="4">
        <v>5</v>
      </c>
      <c r="D107" s="4">
        <v>6</v>
      </c>
      <c r="E107" s="4">
        <v>0</v>
      </c>
      <c r="F107" s="5" t="s">
        <v>12</v>
      </c>
      <c r="G107" s="5" t="s">
        <v>12</v>
      </c>
      <c r="H107" s="5" t="s">
        <v>12</v>
      </c>
      <c r="I107" s="4">
        <v>9</v>
      </c>
      <c r="J107" s="4">
        <v>3</v>
      </c>
      <c r="K107" s="4">
        <v>4</v>
      </c>
      <c r="L107" s="4">
        <v>6</v>
      </c>
      <c r="M107" s="4">
        <f>ROUND(SUM(C107:L107),0)</f>
        <v>33</v>
      </c>
      <c r="N107" s="5">
        <f>ROUND(SUM(B107:L107),0)</f>
        <v>55</v>
      </c>
      <c r="O107" s="5">
        <v>55</v>
      </c>
      <c r="P107" s="4">
        <v>60</v>
      </c>
      <c r="Q107" s="5">
        <v>60</v>
      </c>
    </row>
    <row r="108" spans="1:17" x14ac:dyDescent="0.2">
      <c r="A108" s="4">
        <v>104</v>
      </c>
      <c r="B108" s="5">
        <v>24</v>
      </c>
      <c r="C108" s="4">
        <v>5</v>
      </c>
      <c r="D108" s="4">
        <v>3</v>
      </c>
      <c r="E108" s="4">
        <v>0</v>
      </c>
      <c r="F108" s="5" t="s">
        <v>12</v>
      </c>
      <c r="G108" s="5" t="s">
        <v>12</v>
      </c>
      <c r="H108" s="5" t="s">
        <v>12</v>
      </c>
      <c r="I108" s="4">
        <v>0</v>
      </c>
      <c r="J108" s="4">
        <v>0</v>
      </c>
      <c r="K108" s="4">
        <v>4</v>
      </c>
      <c r="L108" s="4">
        <v>11</v>
      </c>
      <c r="M108" s="4">
        <f>ROUND(SUM(C108:L108),0)</f>
        <v>23</v>
      </c>
      <c r="N108" s="5">
        <f>ROUND(SUM(B108:L108),0)</f>
        <v>47</v>
      </c>
      <c r="O108" s="5">
        <v>47</v>
      </c>
      <c r="P108" s="4">
        <v>47</v>
      </c>
      <c r="Q108" s="5">
        <v>47</v>
      </c>
    </row>
    <row r="109" spans="1:17" x14ac:dyDescent="0.2">
      <c r="A109" s="4">
        <v>105</v>
      </c>
      <c r="B109" s="5">
        <v>22</v>
      </c>
      <c r="C109" s="4">
        <v>3</v>
      </c>
      <c r="D109" s="4">
        <v>6</v>
      </c>
      <c r="E109" s="4">
        <v>0</v>
      </c>
      <c r="F109" s="4">
        <v>0</v>
      </c>
      <c r="G109" s="4">
        <v>0</v>
      </c>
      <c r="H109" s="4">
        <v>0</v>
      </c>
      <c r="I109" s="4">
        <v>1</v>
      </c>
      <c r="J109" s="4">
        <v>2</v>
      </c>
      <c r="K109" s="4">
        <v>2</v>
      </c>
      <c r="L109" s="5" t="s">
        <v>12</v>
      </c>
      <c r="M109" s="4">
        <f>ROUND(SUM(C109:L109),0)</f>
        <v>14</v>
      </c>
      <c r="N109" s="5">
        <f>ROUND(SUM(B109:L109),0)</f>
        <v>36</v>
      </c>
      <c r="O109" s="5">
        <v>36</v>
      </c>
      <c r="P109" s="4">
        <v>36</v>
      </c>
      <c r="Q109" s="5">
        <v>36</v>
      </c>
    </row>
    <row r="110" spans="1:17" x14ac:dyDescent="0.2">
      <c r="A110" s="4">
        <v>106</v>
      </c>
      <c r="B110" s="5">
        <v>22</v>
      </c>
      <c r="C110" s="4">
        <v>6</v>
      </c>
      <c r="D110" s="4">
        <v>5</v>
      </c>
      <c r="E110" s="4">
        <v>2</v>
      </c>
      <c r="F110" s="4">
        <v>6</v>
      </c>
      <c r="G110" s="4">
        <v>4</v>
      </c>
      <c r="H110" s="4">
        <v>4</v>
      </c>
      <c r="I110" s="5" t="s">
        <v>12</v>
      </c>
      <c r="J110" s="5" t="s">
        <v>12</v>
      </c>
      <c r="K110" s="5" t="s">
        <v>12</v>
      </c>
      <c r="L110" s="4">
        <v>5</v>
      </c>
      <c r="M110" s="4">
        <f>ROUND(SUM(C110:L110),0)</f>
        <v>32</v>
      </c>
      <c r="N110" s="5">
        <f>ROUND(SUM(B110:L110),0)</f>
        <v>54</v>
      </c>
      <c r="O110" s="5">
        <v>54</v>
      </c>
      <c r="P110" s="7">
        <v>57</v>
      </c>
      <c r="Q110" s="5">
        <v>57</v>
      </c>
    </row>
    <row r="111" spans="1:17" x14ac:dyDescent="0.2">
      <c r="A111" s="4">
        <v>107</v>
      </c>
      <c r="B111" s="5">
        <v>20</v>
      </c>
      <c r="C111" s="4">
        <v>5</v>
      </c>
      <c r="D111" s="4">
        <v>5</v>
      </c>
      <c r="E111" s="4">
        <v>0</v>
      </c>
      <c r="F111" s="5" t="s">
        <v>12</v>
      </c>
      <c r="G111" s="5" t="s">
        <v>12</v>
      </c>
      <c r="H111" s="5" t="s">
        <v>12</v>
      </c>
      <c r="I111" s="4">
        <v>3</v>
      </c>
      <c r="J111" s="4">
        <v>2</v>
      </c>
      <c r="K111" s="4">
        <v>2</v>
      </c>
      <c r="L111" s="4">
        <v>7</v>
      </c>
      <c r="M111" s="4">
        <f>ROUND(SUM(C111:L111),0)</f>
        <v>24</v>
      </c>
      <c r="N111" s="5">
        <f>ROUND(SUM(B111:L111),0)</f>
        <v>44</v>
      </c>
      <c r="O111" s="5">
        <v>44</v>
      </c>
      <c r="P111" s="4">
        <v>44</v>
      </c>
      <c r="Q111" s="5">
        <v>44</v>
      </c>
    </row>
    <row r="112" spans="1:17" x14ac:dyDescent="0.2">
      <c r="A112" s="4">
        <v>108</v>
      </c>
      <c r="B112" s="5">
        <v>26</v>
      </c>
      <c r="C112" s="5" t="s">
        <v>12</v>
      </c>
      <c r="D112" s="5" t="s">
        <v>13</v>
      </c>
      <c r="E112" s="5" t="s">
        <v>12</v>
      </c>
      <c r="F112" s="4">
        <v>3</v>
      </c>
      <c r="G112" s="4">
        <v>3</v>
      </c>
      <c r="H112" s="4">
        <v>0</v>
      </c>
      <c r="I112" s="4">
        <v>8</v>
      </c>
      <c r="J112" s="4">
        <v>3</v>
      </c>
      <c r="K112" s="4">
        <v>4</v>
      </c>
      <c r="L112" s="4">
        <v>4</v>
      </c>
      <c r="M112" s="4">
        <f>ROUND(SUM(C112:L112),0)</f>
        <v>25</v>
      </c>
      <c r="N112" s="5">
        <f>ROUND(SUM(B112:L112),0)</f>
        <v>51</v>
      </c>
      <c r="O112" s="5">
        <v>51</v>
      </c>
      <c r="P112" s="7">
        <v>56</v>
      </c>
      <c r="Q112" s="5">
        <v>56</v>
      </c>
    </row>
    <row r="113" spans="1:17" x14ac:dyDescent="0.2">
      <c r="A113" s="4">
        <v>109</v>
      </c>
      <c r="B113" s="5">
        <v>22</v>
      </c>
      <c r="C113" s="4">
        <v>5</v>
      </c>
      <c r="D113" s="4">
        <v>3</v>
      </c>
      <c r="E113" s="4">
        <v>5</v>
      </c>
      <c r="F113" s="5" t="s">
        <v>12</v>
      </c>
      <c r="G113" s="5" t="s">
        <v>12</v>
      </c>
      <c r="H113" s="5" t="s">
        <v>12</v>
      </c>
      <c r="I113" s="4">
        <v>1</v>
      </c>
      <c r="J113" s="4">
        <v>2</v>
      </c>
      <c r="K113" s="4">
        <v>5</v>
      </c>
      <c r="L113" s="4">
        <v>8</v>
      </c>
      <c r="M113" s="4">
        <f>ROUND(SUM(C113:L113),0)</f>
        <v>29</v>
      </c>
      <c r="N113" s="5">
        <f>ROUND(SUM(B113:L113),0)</f>
        <v>51</v>
      </c>
      <c r="O113" s="5">
        <v>51</v>
      </c>
      <c r="P113" s="4">
        <v>54</v>
      </c>
      <c r="Q113" s="5">
        <v>54</v>
      </c>
    </row>
    <row r="114" spans="1:17" x14ac:dyDescent="0.2">
      <c r="A114" s="4">
        <v>110</v>
      </c>
      <c r="B114" s="5">
        <v>30</v>
      </c>
      <c r="C114" s="4">
        <v>6</v>
      </c>
      <c r="D114" s="4">
        <v>6</v>
      </c>
      <c r="E114" s="4">
        <v>5</v>
      </c>
      <c r="F114" s="5" t="s">
        <v>12</v>
      </c>
      <c r="G114" s="5" t="s">
        <v>12</v>
      </c>
      <c r="H114" s="5" t="s">
        <v>12</v>
      </c>
      <c r="I114" s="4">
        <v>2</v>
      </c>
      <c r="J114" s="4">
        <v>2</v>
      </c>
      <c r="K114" s="4">
        <v>7</v>
      </c>
      <c r="L114" s="4">
        <v>9</v>
      </c>
      <c r="M114" s="4">
        <f>ROUND(SUM(C114:L114),0)</f>
        <v>37</v>
      </c>
      <c r="N114" s="5">
        <f>ROUND(SUM(B114:L114),0)</f>
        <v>67</v>
      </c>
      <c r="O114" s="5">
        <v>67</v>
      </c>
      <c r="P114" s="4">
        <v>67</v>
      </c>
      <c r="Q114" s="5">
        <v>67</v>
      </c>
    </row>
    <row r="115" spans="1:17" x14ac:dyDescent="0.2">
      <c r="A115" s="4">
        <v>111</v>
      </c>
      <c r="B115" s="5">
        <v>22</v>
      </c>
      <c r="C115" s="5" t="s">
        <v>12</v>
      </c>
      <c r="D115" s="5" t="s">
        <v>13</v>
      </c>
      <c r="E115" s="5" t="s">
        <v>12</v>
      </c>
      <c r="F115" s="4">
        <v>3</v>
      </c>
      <c r="G115" s="4">
        <v>3</v>
      </c>
      <c r="H115" s="4">
        <v>3</v>
      </c>
      <c r="I115" s="4">
        <v>1</v>
      </c>
      <c r="J115" s="4">
        <v>1</v>
      </c>
      <c r="K115" s="4">
        <v>3</v>
      </c>
      <c r="L115" s="4">
        <v>9</v>
      </c>
      <c r="M115" s="4">
        <f>ROUND(SUM(C115:L115),0)</f>
        <v>23</v>
      </c>
      <c r="N115" s="5">
        <f>ROUND(SUM(B115:L115),0)</f>
        <v>45</v>
      </c>
      <c r="O115" s="5">
        <v>45</v>
      </c>
      <c r="P115" s="4">
        <v>45</v>
      </c>
      <c r="Q115" s="5">
        <v>45</v>
      </c>
    </row>
    <row r="116" spans="1:17" x14ac:dyDescent="0.2">
      <c r="A116" s="4">
        <v>112</v>
      </c>
      <c r="B116" s="5">
        <v>20</v>
      </c>
      <c r="C116" s="5" t="s">
        <v>12</v>
      </c>
      <c r="D116" s="5" t="s">
        <v>13</v>
      </c>
      <c r="E116" s="5" t="s">
        <v>12</v>
      </c>
      <c r="F116" s="4">
        <v>4</v>
      </c>
      <c r="G116" s="4">
        <v>4</v>
      </c>
      <c r="H116" s="4">
        <v>2</v>
      </c>
      <c r="I116" s="4">
        <v>8</v>
      </c>
      <c r="J116" s="4">
        <v>2</v>
      </c>
      <c r="K116" s="4">
        <v>2</v>
      </c>
      <c r="L116" s="4">
        <v>8</v>
      </c>
      <c r="M116" s="4">
        <f>ROUND(SUM(C116:L116),0)</f>
        <v>30</v>
      </c>
      <c r="N116" s="5">
        <f>ROUND(SUM(B116:L116),0)</f>
        <v>50</v>
      </c>
      <c r="O116" s="5">
        <v>50</v>
      </c>
      <c r="P116" s="4">
        <v>50</v>
      </c>
      <c r="Q116" s="5">
        <v>50</v>
      </c>
    </row>
    <row r="117" spans="1:17" x14ac:dyDescent="0.2">
      <c r="A117" s="4">
        <v>113</v>
      </c>
      <c r="B117" s="5">
        <v>26</v>
      </c>
      <c r="C117" s="4">
        <v>8</v>
      </c>
      <c r="D117" s="4">
        <v>3</v>
      </c>
      <c r="E117" s="4">
        <v>3</v>
      </c>
      <c r="F117" s="4">
        <v>3</v>
      </c>
      <c r="G117" s="4">
        <v>4</v>
      </c>
      <c r="H117" s="4">
        <v>2</v>
      </c>
      <c r="I117" s="5" t="s">
        <v>12</v>
      </c>
      <c r="J117" s="5" t="s">
        <v>12</v>
      </c>
      <c r="K117" s="5" t="s">
        <v>12</v>
      </c>
      <c r="L117" s="4">
        <v>4</v>
      </c>
      <c r="M117" s="4">
        <f>ROUND(SUM(C117:L117),0)</f>
        <v>27</v>
      </c>
      <c r="N117" s="5">
        <f>ROUND(SUM(B117:L117),0)</f>
        <v>53</v>
      </c>
      <c r="O117" s="5">
        <v>53</v>
      </c>
      <c r="P117" s="4">
        <v>54</v>
      </c>
      <c r="Q117" s="5">
        <v>54</v>
      </c>
    </row>
    <row r="118" spans="1:17" x14ac:dyDescent="0.2">
      <c r="A118" s="4">
        <v>114</v>
      </c>
      <c r="B118" s="5">
        <v>28</v>
      </c>
      <c r="C118" s="4">
        <v>7</v>
      </c>
      <c r="D118" s="4">
        <v>7</v>
      </c>
      <c r="E118" s="4">
        <v>2</v>
      </c>
      <c r="F118" s="5" t="s">
        <v>12</v>
      </c>
      <c r="G118" s="5" t="s">
        <v>12</v>
      </c>
      <c r="H118" s="5" t="s">
        <v>12</v>
      </c>
      <c r="I118" s="4">
        <v>3</v>
      </c>
      <c r="J118" s="4">
        <v>2</v>
      </c>
      <c r="K118" s="4">
        <v>2</v>
      </c>
      <c r="L118" s="4">
        <v>10</v>
      </c>
      <c r="M118" s="4">
        <f>ROUND(SUM(C118:L118),0)</f>
        <v>33</v>
      </c>
      <c r="N118" s="5">
        <f>ROUND(SUM(B118:L118),0)</f>
        <v>61</v>
      </c>
      <c r="O118" s="5">
        <v>61</v>
      </c>
      <c r="P118" s="4">
        <v>61</v>
      </c>
      <c r="Q118" s="5">
        <v>61</v>
      </c>
    </row>
    <row r="119" spans="1:17" x14ac:dyDescent="0.2">
      <c r="A119" s="4">
        <v>115</v>
      </c>
      <c r="B119" s="5">
        <v>22</v>
      </c>
      <c r="C119" s="5" t="s">
        <v>12</v>
      </c>
      <c r="D119" s="5" t="s">
        <v>13</v>
      </c>
      <c r="E119" s="5" t="s">
        <v>12</v>
      </c>
      <c r="F119" s="4">
        <v>3</v>
      </c>
      <c r="G119" s="4">
        <v>4</v>
      </c>
      <c r="H119" s="4">
        <v>3</v>
      </c>
      <c r="I119" s="4">
        <v>7</v>
      </c>
      <c r="J119" s="4">
        <v>3</v>
      </c>
      <c r="K119" s="4">
        <v>4</v>
      </c>
      <c r="L119" s="4">
        <v>9</v>
      </c>
      <c r="M119" s="4">
        <f>ROUND(SUM(C119:L119),0)</f>
        <v>33</v>
      </c>
      <c r="N119" s="5">
        <f>ROUND(SUM(B119:L119),0)</f>
        <v>55</v>
      </c>
      <c r="O119" s="5">
        <v>55</v>
      </c>
      <c r="P119" s="4">
        <v>55</v>
      </c>
      <c r="Q119" s="5">
        <v>55</v>
      </c>
    </row>
    <row r="120" spans="1:17" x14ac:dyDescent="0.2">
      <c r="A120" s="4">
        <v>116</v>
      </c>
      <c r="B120" s="5">
        <v>22</v>
      </c>
      <c r="C120" s="4">
        <v>2</v>
      </c>
      <c r="D120" s="4">
        <v>5</v>
      </c>
      <c r="E120" s="4">
        <v>4</v>
      </c>
      <c r="F120" s="4">
        <v>2</v>
      </c>
      <c r="G120" s="4">
        <v>3</v>
      </c>
      <c r="H120" s="4">
        <v>2</v>
      </c>
      <c r="I120" s="5" t="s">
        <v>12</v>
      </c>
      <c r="J120" s="5" t="s">
        <v>12</v>
      </c>
      <c r="K120" s="5" t="s">
        <v>12</v>
      </c>
      <c r="L120" s="4">
        <v>7</v>
      </c>
      <c r="M120" s="4">
        <f>ROUND(SUM(C120:L120),0)</f>
        <v>25</v>
      </c>
      <c r="N120" s="5">
        <f>ROUND(SUM(B120:L120),0)</f>
        <v>47</v>
      </c>
      <c r="O120" s="5">
        <v>47</v>
      </c>
      <c r="P120" s="4">
        <v>47</v>
      </c>
      <c r="Q120" s="5">
        <v>47</v>
      </c>
    </row>
    <row r="121" spans="1:17" x14ac:dyDescent="0.2">
      <c r="A121" s="4">
        <v>117</v>
      </c>
      <c r="B121" s="5">
        <v>18</v>
      </c>
      <c r="C121" s="5" t="s">
        <v>12</v>
      </c>
      <c r="D121" s="5" t="s">
        <v>13</v>
      </c>
      <c r="E121" s="5" t="s">
        <v>12</v>
      </c>
      <c r="F121" s="4">
        <v>0</v>
      </c>
      <c r="G121" s="4">
        <v>3</v>
      </c>
      <c r="H121" s="4">
        <v>0</v>
      </c>
      <c r="I121" s="4">
        <v>9</v>
      </c>
      <c r="J121" s="4">
        <v>3</v>
      </c>
      <c r="K121" s="4">
        <v>3</v>
      </c>
      <c r="L121" s="4">
        <v>5</v>
      </c>
      <c r="M121" s="4">
        <f>ROUND(SUM(C121:L121),0)</f>
        <v>23</v>
      </c>
      <c r="N121" s="5">
        <f>ROUND(SUM(B121:L121),0)</f>
        <v>41</v>
      </c>
      <c r="O121" s="5">
        <v>41</v>
      </c>
      <c r="P121" s="4">
        <v>41</v>
      </c>
      <c r="Q121" s="5">
        <v>41</v>
      </c>
    </row>
    <row r="122" spans="1:17" x14ac:dyDescent="0.2">
      <c r="A122" s="4">
        <v>118</v>
      </c>
      <c r="B122" s="5">
        <v>30</v>
      </c>
      <c r="C122" s="4">
        <v>7</v>
      </c>
      <c r="D122" s="4">
        <v>6</v>
      </c>
      <c r="E122" s="4">
        <v>2</v>
      </c>
      <c r="F122" s="5" t="s">
        <v>12</v>
      </c>
      <c r="G122" s="5" t="s">
        <v>12</v>
      </c>
      <c r="H122" s="5" t="s">
        <v>12</v>
      </c>
      <c r="I122" s="4">
        <v>9</v>
      </c>
      <c r="J122" s="4">
        <v>3</v>
      </c>
      <c r="K122" s="4">
        <v>4</v>
      </c>
      <c r="L122" s="4">
        <v>9</v>
      </c>
      <c r="M122" s="4">
        <f>ROUND(SUM(C122:L122),0)</f>
        <v>40</v>
      </c>
      <c r="N122" s="5">
        <f>ROUND(SUM(B122:L122),0)</f>
        <v>70</v>
      </c>
      <c r="O122" s="5">
        <v>70</v>
      </c>
      <c r="P122" s="4">
        <v>70</v>
      </c>
      <c r="Q122" s="5">
        <v>70</v>
      </c>
    </row>
    <row r="123" spans="1:17" x14ac:dyDescent="0.2">
      <c r="A123" s="4">
        <v>119</v>
      </c>
      <c r="B123" s="5">
        <v>32</v>
      </c>
      <c r="C123" s="5" t="s">
        <v>12</v>
      </c>
      <c r="D123" s="5" t="s">
        <v>13</v>
      </c>
      <c r="E123" s="5" t="s">
        <v>12</v>
      </c>
      <c r="F123" s="4">
        <v>5</v>
      </c>
      <c r="G123" s="4">
        <v>5</v>
      </c>
      <c r="H123" s="4">
        <v>2</v>
      </c>
      <c r="I123" s="4">
        <v>9</v>
      </c>
      <c r="J123" s="4">
        <v>3</v>
      </c>
      <c r="K123" s="4">
        <v>4</v>
      </c>
      <c r="L123" s="4">
        <v>14</v>
      </c>
      <c r="M123" s="4">
        <f>ROUND(SUM(C123:L123),0)</f>
        <v>42</v>
      </c>
      <c r="N123" s="5">
        <f>ROUND(SUM(B123:L123),0)</f>
        <v>74</v>
      </c>
      <c r="O123" s="5">
        <v>74</v>
      </c>
      <c r="P123" s="4">
        <v>74</v>
      </c>
      <c r="Q123" s="5">
        <v>74</v>
      </c>
    </row>
    <row r="124" spans="1:17" x14ac:dyDescent="0.2">
      <c r="A124" s="4">
        <v>120</v>
      </c>
      <c r="B124" s="5">
        <v>28</v>
      </c>
      <c r="C124" s="5" t="s">
        <v>12</v>
      </c>
      <c r="D124" s="5" t="s">
        <v>13</v>
      </c>
      <c r="E124" s="5" t="s">
        <v>12</v>
      </c>
      <c r="F124" s="4">
        <v>5</v>
      </c>
      <c r="G124" s="4">
        <v>4</v>
      </c>
      <c r="H124" s="4">
        <v>3</v>
      </c>
      <c r="I124" s="4">
        <v>1</v>
      </c>
      <c r="J124" s="4">
        <v>2</v>
      </c>
      <c r="K124" s="4">
        <v>3</v>
      </c>
      <c r="L124" s="4">
        <v>8</v>
      </c>
      <c r="M124" s="4">
        <f>ROUND(SUM(C124:L124),0)</f>
        <v>26</v>
      </c>
      <c r="N124" s="5">
        <f>ROUND(SUM(B124:L124),0)</f>
        <v>54</v>
      </c>
      <c r="O124" s="5">
        <v>54</v>
      </c>
      <c r="P124" s="4">
        <v>54</v>
      </c>
      <c r="Q124" s="5">
        <v>54</v>
      </c>
    </row>
    <row r="125" spans="1:17" x14ac:dyDescent="0.2">
      <c r="A125" s="4">
        <v>121</v>
      </c>
      <c r="B125" s="5">
        <v>30</v>
      </c>
      <c r="C125" s="4">
        <v>6</v>
      </c>
      <c r="D125" s="4">
        <v>7</v>
      </c>
      <c r="E125" s="4">
        <v>1</v>
      </c>
      <c r="F125" s="5" t="s">
        <v>12</v>
      </c>
      <c r="G125" s="5" t="s">
        <v>12</v>
      </c>
      <c r="H125" s="5" t="s">
        <v>12</v>
      </c>
      <c r="I125" s="4">
        <v>1</v>
      </c>
      <c r="J125" s="4">
        <v>2</v>
      </c>
      <c r="K125" s="4">
        <v>4</v>
      </c>
      <c r="L125" s="4">
        <v>10</v>
      </c>
      <c r="M125" s="4">
        <f>ROUND(SUM(C125:L125),0)</f>
        <v>31</v>
      </c>
      <c r="N125" s="5">
        <f>ROUND(SUM(B125:L125),0)</f>
        <v>61</v>
      </c>
      <c r="O125" s="5">
        <v>61</v>
      </c>
      <c r="P125" s="4">
        <v>61</v>
      </c>
      <c r="Q125" s="5">
        <v>61</v>
      </c>
    </row>
    <row r="126" spans="1:17" x14ac:dyDescent="0.2">
      <c r="A126" s="4">
        <v>122</v>
      </c>
      <c r="B126" s="5">
        <v>28</v>
      </c>
      <c r="C126" s="4">
        <v>8</v>
      </c>
      <c r="D126" s="4">
        <v>1</v>
      </c>
      <c r="E126" s="4">
        <v>5</v>
      </c>
      <c r="F126" s="4">
        <v>3</v>
      </c>
      <c r="G126" s="4">
        <v>5</v>
      </c>
      <c r="H126" s="4">
        <v>3</v>
      </c>
      <c r="I126" s="4">
        <v>8</v>
      </c>
      <c r="J126" s="4">
        <v>2</v>
      </c>
      <c r="K126" s="4">
        <v>4</v>
      </c>
      <c r="L126" s="5" t="s">
        <v>12</v>
      </c>
      <c r="M126" s="4">
        <f>ROUND(SUM(C126:L126),0)</f>
        <v>39</v>
      </c>
      <c r="N126" s="5">
        <f>ROUND(SUM(B126:L126),0)</f>
        <v>67</v>
      </c>
      <c r="O126" s="5">
        <v>67</v>
      </c>
      <c r="P126" s="4">
        <v>67</v>
      </c>
      <c r="Q126" s="5">
        <v>67</v>
      </c>
    </row>
    <row r="127" spans="1:17" x14ac:dyDescent="0.2">
      <c r="A127" s="4">
        <v>123</v>
      </c>
      <c r="B127" s="5">
        <v>28</v>
      </c>
      <c r="C127" s="5" t="s">
        <v>12</v>
      </c>
      <c r="D127" s="5" t="s">
        <v>13</v>
      </c>
      <c r="E127" s="5" t="s">
        <v>12</v>
      </c>
      <c r="F127" s="4">
        <v>2</v>
      </c>
      <c r="G127" s="4">
        <v>5</v>
      </c>
      <c r="H127" s="4">
        <v>2</v>
      </c>
      <c r="I127" s="4">
        <v>9</v>
      </c>
      <c r="J127" s="4">
        <v>3</v>
      </c>
      <c r="K127" s="4">
        <v>3</v>
      </c>
      <c r="L127" s="4">
        <v>11</v>
      </c>
      <c r="M127" s="4">
        <f>ROUND(SUM(C127:L127),0)</f>
        <v>35</v>
      </c>
      <c r="N127" s="5">
        <f>ROUND(SUM(B127:L127),0)</f>
        <v>63</v>
      </c>
      <c r="O127" s="5">
        <v>63</v>
      </c>
      <c r="P127" s="4">
        <v>63</v>
      </c>
      <c r="Q127" s="5">
        <v>63</v>
      </c>
    </row>
    <row r="128" spans="1:17" x14ac:dyDescent="0.2">
      <c r="A128" s="4">
        <v>124</v>
      </c>
      <c r="B128" s="5">
        <v>30</v>
      </c>
      <c r="C128" s="5" t="s">
        <v>12</v>
      </c>
      <c r="D128" s="5" t="s">
        <v>13</v>
      </c>
      <c r="E128" s="5" t="s">
        <v>12</v>
      </c>
      <c r="F128" s="4">
        <v>4</v>
      </c>
      <c r="G128" s="4">
        <v>3</v>
      </c>
      <c r="H128" s="4">
        <v>2</v>
      </c>
      <c r="I128" s="4">
        <v>8</v>
      </c>
      <c r="J128" s="4">
        <v>3</v>
      </c>
      <c r="K128" s="4">
        <v>6</v>
      </c>
      <c r="L128" s="4">
        <v>9</v>
      </c>
      <c r="M128" s="4">
        <f>ROUND(SUM(C128:L128),0)</f>
        <v>35</v>
      </c>
      <c r="N128" s="5">
        <f>ROUND(SUM(B128:L128),0)</f>
        <v>65</v>
      </c>
      <c r="O128" s="5">
        <v>65</v>
      </c>
      <c r="P128" s="4">
        <v>65</v>
      </c>
      <c r="Q128" s="5">
        <v>65</v>
      </c>
    </row>
    <row r="129" spans="1:17" x14ac:dyDescent="0.2">
      <c r="A129" s="14" t="s">
        <v>11</v>
      </c>
      <c r="B129" s="6">
        <v>40</v>
      </c>
      <c r="C129" s="7">
        <v>8</v>
      </c>
      <c r="D129" s="7">
        <v>7</v>
      </c>
      <c r="E129" s="7">
        <v>5</v>
      </c>
      <c r="F129" s="7">
        <v>6</v>
      </c>
      <c r="G129" s="7">
        <v>10</v>
      </c>
      <c r="H129" s="7">
        <v>4</v>
      </c>
      <c r="I129" s="7">
        <v>9</v>
      </c>
      <c r="J129" s="7">
        <v>3</v>
      </c>
      <c r="K129" s="7">
        <v>8</v>
      </c>
      <c r="L129" s="7">
        <v>20</v>
      </c>
      <c r="M129" s="7">
        <v>60</v>
      </c>
      <c r="N129" s="6">
        <v>100</v>
      </c>
      <c r="O129" s="6">
        <v>100</v>
      </c>
      <c r="P129" s="6"/>
      <c r="Q129" s="6">
        <v>100</v>
      </c>
    </row>
    <row r="130" spans="1:17" x14ac:dyDescent="0.2">
      <c r="A130" s="14" t="s">
        <v>16</v>
      </c>
      <c r="B130" s="6">
        <f>0.6*40</f>
        <v>24</v>
      </c>
      <c r="C130" s="6">
        <f>0.6*8</f>
        <v>4.8</v>
      </c>
      <c r="D130" s="6">
        <f>0.6*7</f>
        <v>4.2</v>
      </c>
      <c r="E130" s="6">
        <f>0.6*5</f>
        <v>3</v>
      </c>
      <c r="F130" s="6">
        <f>0.6*6</f>
        <v>3.5999999999999996</v>
      </c>
      <c r="G130" s="6">
        <f>0.6*10</f>
        <v>6</v>
      </c>
      <c r="H130" s="6">
        <f>0.6*4</f>
        <v>2.4</v>
      </c>
      <c r="I130" s="6">
        <f>0.6*9</f>
        <v>5.3999999999999995</v>
      </c>
      <c r="J130" s="6">
        <f>0.6*3</f>
        <v>1.7999999999999998</v>
      </c>
      <c r="K130" s="6">
        <f>0.6*8</f>
        <v>4.8</v>
      </c>
      <c r="L130" s="6">
        <f>0.6*20</f>
        <v>12</v>
      </c>
      <c r="M130" s="6">
        <f>0.6*60</f>
        <v>36</v>
      </c>
      <c r="N130" s="6">
        <v>60</v>
      </c>
      <c r="O130" s="6">
        <v>60</v>
      </c>
      <c r="P130" s="6"/>
      <c r="Q130" s="6">
        <v>60</v>
      </c>
    </row>
    <row r="131" spans="1:17" x14ac:dyDescent="0.2">
      <c r="A131" s="14" t="s">
        <v>17</v>
      </c>
      <c r="B131" s="6">
        <f>COUNT(B5:B128)</f>
        <v>124</v>
      </c>
      <c r="C131" s="6">
        <f t="shared" ref="C131:N131" si="0">COUNT(C5:C128)</f>
        <v>88</v>
      </c>
      <c r="D131" s="6">
        <f t="shared" si="0"/>
        <v>88</v>
      </c>
      <c r="E131" s="6">
        <f t="shared" si="0"/>
        <v>88</v>
      </c>
      <c r="F131" s="6">
        <f t="shared" si="0"/>
        <v>65</v>
      </c>
      <c r="G131" s="6">
        <f t="shared" si="0"/>
        <v>65</v>
      </c>
      <c r="H131" s="6">
        <f t="shared" si="0"/>
        <v>65</v>
      </c>
      <c r="I131" s="6">
        <f t="shared" si="0"/>
        <v>103</v>
      </c>
      <c r="J131" s="6">
        <f t="shared" si="0"/>
        <v>103</v>
      </c>
      <c r="K131" s="6">
        <f t="shared" si="0"/>
        <v>103</v>
      </c>
      <c r="L131" s="6">
        <f t="shared" si="0"/>
        <v>116</v>
      </c>
      <c r="M131" s="6">
        <f t="shared" si="0"/>
        <v>124</v>
      </c>
      <c r="N131" s="6">
        <f t="shared" si="0"/>
        <v>124</v>
      </c>
      <c r="O131" s="6">
        <f t="shared" ref="O131" si="1">COUNT(O5:O128)</f>
        <v>124</v>
      </c>
      <c r="P131" s="6"/>
      <c r="Q131" s="6">
        <f t="shared" ref="Q131" si="2">COUNT(Q5:Q128)</f>
        <v>124</v>
      </c>
    </row>
    <row r="132" spans="1:17" x14ac:dyDescent="0.2">
      <c r="A132" s="14" t="s">
        <v>18</v>
      </c>
      <c r="B132" s="6">
        <f>COUNTIF(B5:B128,"&gt;=24")</f>
        <v>77</v>
      </c>
      <c r="C132" s="6">
        <f>COUNTIF(C5:C128,"&gt;=4.8")</f>
        <v>69</v>
      </c>
      <c r="D132" s="6">
        <f>COUNTIF(D5:D128,"&gt;=4.2")</f>
        <v>50</v>
      </c>
      <c r="E132" s="6">
        <f>COUNTIF(E5:E128,"&gt;=3")</f>
        <v>30</v>
      </c>
      <c r="F132" s="6">
        <f>COUNTIF(F5:F128,"&gt;=3.6")</f>
        <v>40</v>
      </c>
      <c r="G132" s="6">
        <f>COUNTIF(G5:G128,"&gt;=6")</f>
        <v>10</v>
      </c>
      <c r="H132" s="6">
        <f>COUNTIF(H5:H128,"&gt;=2.4")</f>
        <v>26</v>
      </c>
      <c r="I132" s="6">
        <f>COUNTIF(I5:I128,"&gt;=5.4")</f>
        <v>44</v>
      </c>
      <c r="J132" s="6">
        <f>COUNTIF(J5:J128,"&gt;=1.8")</f>
        <v>86</v>
      </c>
      <c r="K132" s="6">
        <f>COUNTIF(K5:K128,"&gt;=4.8")</f>
        <v>12</v>
      </c>
      <c r="L132" s="6">
        <f>COUNTIF(L5:L128,"&gt;=12")</f>
        <v>30</v>
      </c>
      <c r="M132" s="6">
        <f>COUNTIF(M5:M128,"&gt;=36")</f>
        <v>31</v>
      </c>
      <c r="N132" s="6">
        <f>COUNTIF(N5:N128,"&gt;=60")</f>
        <v>51</v>
      </c>
      <c r="O132" s="6">
        <f>COUNTIF(O5:O128,"&gt;=60")</f>
        <v>45</v>
      </c>
      <c r="P132" s="6"/>
      <c r="Q132" s="6">
        <f>COUNTIF(Q5:Q128,"&gt;=60")</f>
        <v>60</v>
      </c>
    </row>
    <row r="133" spans="1:17" x14ac:dyDescent="0.2">
      <c r="A133" s="14" t="s">
        <v>19</v>
      </c>
      <c r="B133" s="9">
        <f t="shared" ref="B133:N133" si="3">B132/B131</f>
        <v>0.62096774193548387</v>
      </c>
      <c r="C133" s="9">
        <f t="shared" si="3"/>
        <v>0.78409090909090906</v>
      </c>
      <c r="D133" s="9">
        <f t="shared" si="3"/>
        <v>0.56818181818181823</v>
      </c>
      <c r="E133" s="9">
        <f t="shared" si="3"/>
        <v>0.34090909090909088</v>
      </c>
      <c r="F133" s="9">
        <f t="shared" si="3"/>
        <v>0.61538461538461542</v>
      </c>
      <c r="G133" s="9">
        <f t="shared" si="3"/>
        <v>0.15384615384615385</v>
      </c>
      <c r="H133" s="9">
        <f t="shared" si="3"/>
        <v>0.4</v>
      </c>
      <c r="I133" s="9">
        <f t="shared" si="3"/>
        <v>0.42718446601941745</v>
      </c>
      <c r="J133" s="9">
        <f t="shared" si="3"/>
        <v>0.83495145631067957</v>
      </c>
      <c r="K133" s="9">
        <f t="shared" si="3"/>
        <v>0.11650485436893204</v>
      </c>
      <c r="L133" s="9">
        <f t="shared" si="3"/>
        <v>0.25862068965517243</v>
      </c>
      <c r="M133" s="9">
        <f t="shared" si="3"/>
        <v>0.25</v>
      </c>
      <c r="N133" s="9">
        <f t="shared" si="3"/>
        <v>0.41129032258064518</v>
      </c>
      <c r="O133" s="9">
        <f t="shared" ref="O133" si="4">O132/O131</f>
        <v>0.36290322580645162</v>
      </c>
      <c r="P133" s="16"/>
      <c r="Q133" s="16">
        <f t="shared" ref="Q133" si="5">Q132/Q131</f>
        <v>0.4838709677419355</v>
      </c>
    </row>
    <row r="134" spans="1:17" x14ac:dyDescent="0.2">
      <c r="A134" s="14" t="s">
        <v>20</v>
      </c>
      <c r="B134" s="8">
        <f>AVERAGE(B5:B128)</f>
        <v>25.225806451612904</v>
      </c>
      <c r="C134" s="8">
        <f t="shared" ref="C134:N134" si="6">AVERAGE(C5:C128)</f>
        <v>5.5340909090909092</v>
      </c>
      <c r="D134" s="8">
        <f t="shared" si="6"/>
        <v>4.5568181818181817</v>
      </c>
      <c r="E134" s="8">
        <f t="shared" si="6"/>
        <v>1.6704545454545454</v>
      </c>
      <c r="F134" s="8">
        <f t="shared" si="6"/>
        <v>3.8153846153846156</v>
      </c>
      <c r="G134" s="8">
        <f t="shared" si="6"/>
        <v>4.384615384615385</v>
      </c>
      <c r="H134" s="8">
        <f t="shared" si="6"/>
        <v>2.3538461538461539</v>
      </c>
      <c r="I134" s="8">
        <f t="shared" si="6"/>
        <v>4.6213592233009706</v>
      </c>
      <c r="J134" s="8">
        <f t="shared" si="6"/>
        <v>2.145631067961165</v>
      </c>
      <c r="K134" s="8">
        <f t="shared" si="6"/>
        <v>3.174757281553398</v>
      </c>
      <c r="L134" s="8">
        <f t="shared" si="6"/>
        <v>8.6896551724137936</v>
      </c>
      <c r="M134" s="8">
        <f t="shared" si="6"/>
        <v>30.266129032258064</v>
      </c>
      <c r="N134" s="8">
        <f t="shared" si="6"/>
        <v>55.491935483870968</v>
      </c>
      <c r="O134" s="8">
        <f t="shared" ref="O134" si="7">AVERAGE(O5:O128)</f>
        <v>55.45967741935484</v>
      </c>
      <c r="P134" s="17"/>
      <c r="Q134" s="17">
        <f t="shared" ref="Q134" si="8">AVERAGE(Q5:Q128)</f>
        <v>56.088709677419352</v>
      </c>
    </row>
    <row r="135" spans="1:17" x14ac:dyDescent="0.2">
      <c r="A135" s="14" t="s">
        <v>21</v>
      </c>
      <c r="B135" s="8">
        <f>MEDIAN(B5:B128)</f>
        <v>26</v>
      </c>
      <c r="C135" s="8">
        <f t="shared" ref="C135:N135" si="9">MEDIAN(C5:C128)</f>
        <v>6</v>
      </c>
      <c r="D135" s="8">
        <f t="shared" si="9"/>
        <v>5</v>
      </c>
      <c r="E135" s="8">
        <f t="shared" si="9"/>
        <v>1</v>
      </c>
      <c r="F135" s="8">
        <f t="shared" si="9"/>
        <v>4</v>
      </c>
      <c r="G135" s="8">
        <f t="shared" si="9"/>
        <v>5</v>
      </c>
      <c r="H135" s="8">
        <f t="shared" si="9"/>
        <v>2</v>
      </c>
      <c r="I135" s="8">
        <f t="shared" si="9"/>
        <v>4</v>
      </c>
      <c r="J135" s="8">
        <f t="shared" si="9"/>
        <v>2</v>
      </c>
      <c r="K135" s="8">
        <f t="shared" si="9"/>
        <v>3</v>
      </c>
      <c r="L135" s="8">
        <f t="shared" si="9"/>
        <v>9</v>
      </c>
      <c r="M135" s="8">
        <f t="shared" si="9"/>
        <v>31</v>
      </c>
      <c r="N135" s="8">
        <f t="shared" si="9"/>
        <v>56</v>
      </c>
      <c r="O135" s="8">
        <f t="shared" ref="O135" si="10">MEDIAN(O5:O128)</f>
        <v>56</v>
      </c>
      <c r="P135" s="6"/>
      <c r="Q135" s="6">
        <f t="shared" ref="Q135" si="11">MEDIAN(Q5:Q128)</f>
        <v>57</v>
      </c>
    </row>
    <row r="136" spans="1:17" x14ac:dyDescent="0.2">
      <c r="A136" s="14" t="s">
        <v>22</v>
      </c>
      <c r="B136" s="8">
        <f>STDEVP(B5:B128)</f>
        <v>5.027085844857961</v>
      </c>
      <c r="C136" s="8">
        <f t="shared" ref="C136:N136" si="12">STDEVP(C5:C128)</f>
        <v>1.5146921652177054</v>
      </c>
      <c r="D136" s="8">
        <f t="shared" si="12"/>
        <v>1.8331415815073422</v>
      </c>
      <c r="E136" s="8">
        <f t="shared" si="12"/>
        <v>1.7883562215639845</v>
      </c>
      <c r="F136" s="8">
        <f t="shared" si="12"/>
        <v>1.4346514740768943</v>
      </c>
      <c r="G136" s="8">
        <f t="shared" si="12"/>
        <v>1.5659090030768581</v>
      </c>
      <c r="H136" s="8">
        <f t="shared" si="12"/>
        <v>1.0441156615973632</v>
      </c>
      <c r="I136" s="8">
        <f t="shared" si="12"/>
        <v>3.0691591614540394</v>
      </c>
      <c r="J136" s="8">
        <f t="shared" si="12"/>
        <v>0.80541573405654909</v>
      </c>
      <c r="K136" s="8">
        <f t="shared" si="12"/>
        <v>1.490599569639709</v>
      </c>
      <c r="L136" s="8">
        <f t="shared" si="12"/>
        <v>3.693922765615886</v>
      </c>
      <c r="M136" s="8">
        <f t="shared" si="12"/>
        <v>7.7346193589931733</v>
      </c>
      <c r="N136" s="8">
        <f t="shared" si="12"/>
        <v>10.982020473176009</v>
      </c>
      <c r="O136" s="8">
        <f t="shared" ref="O136" si="13">STDEVP(O5:O128)</f>
        <v>10.964311014604338</v>
      </c>
      <c r="P136" s="17"/>
      <c r="Q136" s="17">
        <f t="shared" ref="Q136" si="14">STDEVP(Q5:Q128)</f>
        <v>10.904099626179518</v>
      </c>
    </row>
  </sheetData>
  <mergeCells count="1">
    <mergeCell ref="A1:Q1"/>
  </mergeCells>
  <pageMargins left="0.7" right="0.7" top="0.75" bottom="0.75" header="0.3" footer="0.3"/>
  <pageSetup paperSize="9" orientation="portrait" horizontalDpi="1200" verticalDpi="4294967294" r:id="rId1"/>
  <ignoredErrors>
    <ignoredError sqref="B131:B136 O131:O136 Q134 Q131:Q133 Q135:Q13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Ben-David</dc:creator>
  <cp:lastModifiedBy>Ortal Sadon</cp:lastModifiedBy>
  <dcterms:created xsi:type="dcterms:W3CDTF">2013-11-24T08:48:57Z</dcterms:created>
  <dcterms:modified xsi:type="dcterms:W3CDTF">2019-02-28T13:00:43Z</dcterms:modified>
</cp:coreProperties>
</file>