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30" windowWidth="20400" windowHeight="6480"/>
  </bookViews>
  <sheets>
    <sheet name="מבחן גישות 7.5.18 - תוצאה סופית" sheetId="1" r:id="rId1"/>
  </sheets>
  <definedNames>
    <definedName name="_xlnm._FilterDatabase" localSheetId="0" hidden="1">'מבחן גישות 7.5.18 - תוצאה סופית'!$A$2:$P$264</definedName>
  </definedNames>
  <calcPr calcId="145621"/>
</workbook>
</file>

<file path=xl/calcChain.xml><?xml version="1.0" encoding="utf-8"?>
<calcChain xmlns="http://schemas.openxmlformats.org/spreadsheetml/2006/main">
  <c r="AT264" i="1" l="1"/>
  <c r="AT263" i="1"/>
  <c r="AT262" i="1"/>
  <c r="AT260" i="1"/>
  <c r="AT259" i="1"/>
  <c r="AT258" i="1"/>
  <c r="AT261" i="1" l="1"/>
  <c r="R256" i="1"/>
  <c r="S256" i="1"/>
  <c r="T256" i="1"/>
  <c r="U256" i="1"/>
  <c r="W256" i="1"/>
  <c r="X256" i="1"/>
  <c r="Y256" i="1"/>
  <c r="Z256" i="1"/>
  <c r="AA256" i="1"/>
  <c r="AB256" i="1"/>
  <c r="AC256" i="1"/>
  <c r="AD256" i="1"/>
  <c r="AE256" i="1"/>
  <c r="AF256" i="1"/>
  <c r="AG256" i="1"/>
  <c r="AH256" i="1"/>
  <c r="AI256" i="1"/>
  <c r="AJ256" i="1"/>
  <c r="AK256" i="1"/>
  <c r="AL256" i="1"/>
  <c r="AM256" i="1"/>
  <c r="Q256" i="1"/>
  <c r="M260" i="1" l="1"/>
  <c r="L260" i="1"/>
  <c r="K260" i="1"/>
  <c r="J260" i="1"/>
  <c r="I260" i="1"/>
  <c r="G260" i="1"/>
  <c r="F260" i="1"/>
  <c r="E260" i="1"/>
  <c r="D260" i="1"/>
  <c r="C260" i="1"/>
  <c r="B260" i="1"/>
  <c r="M258" i="1"/>
  <c r="L258" i="1"/>
  <c r="K258" i="1"/>
  <c r="J258" i="1"/>
  <c r="I258" i="1"/>
  <c r="H258" i="1"/>
  <c r="G258" i="1"/>
  <c r="F258" i="1"/>
  <c r="E258" i="1"/>
  <c r="D258" i="1"/>
  <c r="C258" i="1"/>
  <c r="M264" i="1"/>
  <c r="M263" i="1"/>
  <c r="M262" i="1"/>
  <c r="M259" i="1"/>
  <c r="L264" i="1"/>
  <c r="L263" i="1"/>
  <c r="L262" i="1"/>
  <c r="L259" i="1"/>
  <c r="K264" i="1"/>
  <c r="K263" i="1"/>
  <c r="K262" i="1"/>
  <c r="K259" i="1"/>
  <c r="J264" i="1"/>
  <c r="J263" i="1"/>
  <c r="J262" i="1"/>
  <c r="J259" i="1"/>
  <c r="I264" i="1"/>
  <c r="I263" i="1"/>
  <c r="I262" i="1"/>
  <c r="I259" i="1"/>
  <c r="H264" i="1"/>
  <c r="H263" i="1"/>
  <c r="H262" i="1"/>
  <c r="H260" i="1"/>
  <c r="H259" i="1"/>
  <c r="G264" i="1"/>
  <c r="G263" i="1"/>
  <c r="G262" i="1"/>
  <c r="G259" i="1"/>
  <c r="F264" i="1"/>
  <c r="F263" i="1"/>
  <c r="F262" i="1"/>
  <c r="F259" i="1"/>
  <c r="E264" i="1"/>
  <c r="E263" i="1"/>
  <c r="E262" i="1"/>
  <c r="E259" i="1"/>
  <c r="D264" i="1"/>
  <c r="D263" i="1"/>
  <c r="D262" i="1"/>
  <c r="D259" i="1"/>
  <c r="C264" i="1"/>
  <c r="C263" i="1"/>
  <c r="C262" i="1"/>
  <c r="C259" i="1"/>
  <c r="B264" i="1"/>
  <c r="B263" i="1"/>
  <c r="B262" i="1"/>
  <c r="B259" i="1"/>
  <c r="B258" i="1"/>
  <c r="H261" i="1" l="1"/>
  <c r="E261" i="1"/>
  <c r="J261" i="1"/>
  <c r="F261" i="1"/>
  <c r="K261" i="1"/>
  <c r="C261" i="1"/>
  <c r="G261" i="1"/>
  <c r="L261" i="1"/>
  <c r="D261" i="1"/>
  <c r="I261" i="1"/>
  <c r="M261" i="1"/>
  <c r="B261" i="1"/>
  <c r="N259" i="1" l="1"/>
  <c r="N264" i="1"/>
  <c r="N263" i="1"/>
  <c r="N262" i="1"/>
  <c r="N260" i="1"/>
  <c r="P258" i="1"/>
  <c r="O255" i="1"/>
  <c r="O254" i="1"/>
  <c r="O253" i="1"/>
  <c r="AS253" i="1" s="1"/>
  <c r="O252" i="1"/>
  <c r="O251" i="1"/>
  <c r="O250" i="1"/>
  <c r="AS250" i="1" s="1"/>
  <c r="O249" i="1"/>
  <c r="O248" i="1"/>
  <c r="O247" i="1"/>
  <c r="AS247" i="1" s="1"/>
  <c r="O246" i="1"/>
  <c r="O245" i="1"/>
  <c r="O244" i="1"/>
  <c r="AS244" i="1" s="1"/>
  <c r="O243" i="1"/>
  <c r="O242" i="1"/>
  <c r="O241" i="1"/>
  <c r="AS241" i="1" s="1"/>
  <c r="O240" i="1"/>
  <c r="O239" i="1"/>
  <c r="O238" i="1"/>
  <c r="AS238" i="1" s="1"/>
  <c r="O237" i="1"/>
  <c r="O236" i="1"/>
  <c r="O235" i="1"/>
  <c r="AS235" i="1" s="1"/>
  <c r="O234" i="1"/>
  <c r="O233" i="1"/>
  <c r="O232" i="1"/>
  <c r="AS232" i="1" s="1"/>
  <c r="O231" i="1"/>
  <c r="O230" i="1"/>
  <c r="O229" i="1"/>
  <c r="AS229" i="1" s="1"/>
  <c r="O228" i="1"/>
  <c r="O227" i="1"/>
  <c r="O226" i="1"/>
  <c r="AS226" i="1" s="1"/>
  <c r="O225" i="1"/>
  <c r="O224" i="1"/>
  <c r="O223" i="1"/>
  <c r="AS223" i="1" s="1"/>
  <c r="O222" i="1"/>
  <c r="O221" i="1"/>
  <c r="O220" i="1"/>
  <c r="AS220" i="1" s="1"/>
  <c r="O219" i="1"/>
  <c r="O218" i="1"/>
  <c r="O217" i="1"/>
  <c r="AS217" i="1" s="1"/>
  <c r="O216" i="1"/>
  <c r="O215" i="1"/>
  <c r="O214" i="1"/>
  <c r="AS214" i="1" s="1"/>
  <c r="O213" i="1"/>
  <c r="O212" i="1"/>
  <c r="O211" i="1"/>
  <c r="AS211" i="1" s="1"/>
  <c r="O210" i="1"/>
  <c r="O209" i="1"/>
  <c r="O208" i="1"/>
  <c r="AS208" i="1" s="1"/>
  <c r="O207" i="1"/>
  <c r="O206" i="1"/>
  <c r="O205" i="1"/>
  <c r="AS205" i="1" s="1"/>
  <c r="O204" i="1"/>
  <c r="O203" i="1"/>
  <c r="O202" i="1"/>
  <c r="AS202" i="1" s="1"/>
  <c r="O201" i="1"/>
  <c r="O200" i="1"/>
  <c r="O199" i="1"/>
  <c r="AS199" i="1" s="1"/>
  <c r="O198" i="1"/>
  <c r="O197" i="1"/>
  <c r="O196" i="1"/>
  <c r="AS196" i="1" s="1"/>
  <c r="O195" i="1"/>
  <c r="O194" i="1"/>
  <c r="O193" i="1"/>
  <c r="AS193" i="1" s="1"/>
  <c r="O192" i="1"/>
  <c r="O191" i="1"/>
  <c r="O190" i="1"/>
  <c r="AS190" i="1" s="1"/>
  <c r="O189" i="1"/>
  <c r="O188" i="1"/>
  <c r="O187" i="1"/>
  <c r="AS187" i="1" s="1"/>
  <c r="O186" i="1"/>
  <c r="O185" i="1"/>
  <c r="O184" i="1"/>
  <c r="AS184" i="1" s="1"/>
  <c r="O183" i="1"/>
  <c r="O182" i="1"/>
  <c r="O181" i="1"/>
  <c r="AS181" i="1" s="1"/>
  <c r="O180" i="1"/>
  <c r="O179" i="1"/>
  <c r="O178" i="1"/>
  <c r="AS178" i="1" s="1"/>
  <c r="O177" i="1"/>
  <c r="O176" i="1"/>
  <c r="O175" i="1"/>
  <c r="AS175" i="1" s="1"/>
  <c r="O174" i="1"/>
  <c r="O173" i="1"/>
  <c r="O172" i="1"/>
  <c r="AS172" i="1" s="1"/>
  <c r="O171" i="1"/>
  <c r="O170" i="1"/>
  <c r="O169" i="1"/>
  <c r="AS169" i="1" s="1"/>
  <c r="O168" i="1"/>
  <c r="O167" i="1"/>
  <c r="O166" i="1"/>
  <c r="AS166" i="1" s="1"/>
  <c r="O165" i="1"/>
  <c r="O164" i="1"/>
  <c r="O163" i="1"/>
  <c r="AS163" i="1" s="1"/>
  <c r="O162" i="1"/>
  <c r="O161" i="1"/>
  <c r="O160" i="1"/>
  <c r="AS160" i="1" s="1"/>
  <c r="O159" i="1"/>
  <c r="O158" i="1"/>
  <c r="O157" i="1"/>
  <c r="AS157" i="1" s="1"/>
  <c r="O156" i="1"/>
  <c r="O155" i="1"/>
  <c r="O154" i="1"/>
  <c r="AS154" i="1" s="1"/>
  <c r="O153" i="1"/>
  <c r="O152" i="1"/>
  <c r="O151" i="1"/>
  <c r="AS151" i="1" s="1"/>
  <c r="O150" i="1"/>
  <c r="O149" i="1"/>
  <c r="O148" i="1"/>
  <c r="AS148" i="1" s="1"/>
  <c r="O147" i="1"/>
  <c r="O146" i="1"/>
  <c r="O145" i="1"/>
  <c r="AS145" i="1" s="1"/>
  <c r="O144" i="1"/>
  <c r="O143" i="1"/>
  <c r="O142" i="1"/>
  <c r="AS142" i="1" s="1"/>
  <c r="O141" i="1"/>
  <c r="O140" i="1"/>
  <c r="O139" i="1"/>
  <c r="AS139" i="1" s="1"/>
  <c r="O138" i="1"/>
  <c r="O137" i="1"/>
  <c r="O136" i="1"/>
  <c r="AS136" i="1" s="1"/>
  <c r="O135" i="1"/>
  <c r="O134" i="1"/>
  <c r="O133" i="1"/>
  <c r="AS133" i="1" s="1"/>
  <c r="O132" i="1"/>
  <c r="O131" i="1"/>
  <c r="O130" i="1"/>
  <c r="AS130" i="1" s="1"/>
  <c r="O129" i="1"/>
  <c r="O128" i="1"/>
  <c r="O127" i="1"/>
  <c r="AS127" i="1" s="1"/>
  <c r="O126" i="1"/>
  <c r="O125" i="1"/>
  <c r="O124" i="1"/>
  <c r="AS124" i="1" s="1"/>
  <c r="O123" i="1"/>
  <c r="O122" i="1"/>
  <c r="O121" i="1"/>
  <c r="AS121" i="1" s="1"/>
  <c r="O120" i="1"/>
  <c r="O119" i="1"/>
  <c r="O118" i="1"/>
  <c r="AS118" i="1" s="1"/>
  <c r="O117" i="1"/>
  <c r="O116" i="1"/>
  <c r="O115" i="1"/>
  <c r="AS115" i="1" s="1"/>
  <c r="O114" i="1"/>
  <c r="O113" i="1"/>
  <c r="O112" i="1"/>
  <c r="AS112" i="1" s="1"/>
  <c r="O111" i="1"/>
  <c r="O110" i="1"/>
  <c r="O109" i="1"/>
  <c r="AS109" i="1" s="1"/>
  <c r="O108" i="1"/>
  <c r="O107" i="1"/>
  <c r="O106" i="1"/>
  <c r="AS106" i="1" s="1"/>
  <c r="O105" i="1"/>
  <c r="O104" i="1"/>
  <c r="O103" i="1"/>
  <c r="AS103" i="1" s="1"/>
  <c r="O102" i="1"/>
  <c r="O101" i="1"/>
  <c r="O100" i="1"/>
  <c r="AS100" i="1" s="1"/>
  <c r="O99" i="1"/>
  <c r="O98" i="1"/>
  <c r="O97" i="1"/>
  <c r="AS97" i="1" s="1"/>
  <c r="O96" i="1"/>
  <c r="O95" i="1"/>
  <c r="O94" i="1"/>
  <c r="AS94" i="1" s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  <c r="P94" i="1" l="1"/>
  <c r="P97" i="1"/>
  <c r="P100" i="1"/>
  <c r="P103" i="1"/>
  <c r="P106" i="1"/>
  <c r="P109" i="1"/>
  <c r="P112" i="1"/>
  <c r="P115" i="1"/>
  <c r="P118" i="1"/>
  <c r="P121" i="1"/>
  <c r="P124" i="1"/>
  <c r="P127" i="1"/>
  <c r="P130" i="1"/>
  <c r="P133" i="1"/>
  <c r="P136" i="1"/>
  <c r="P139" i="1"/>
  <c r="P142" i="1"/>
  <c r="P145" i="1"/>
  <c r="P148" i="1"/>
  <c r="P151" i="1"/>
  <c r="P154" i="1"/>
  <c r="P157" i="1"/>
  <c r="P160" i="1"/>
  <c r="P163" i="1"/>
  <c r="P166" i="1"/>
  <c r="P169" i="1"/>
  <c r="P172" i="1"/>
  <c r="P175" i="1"/>
  <c r="P178" i="1"/>
  <c r="P181" i="1"/>
  <c r="P184" i="1"/>
  <c r="P187" i="1"/>
  <c r="P190" i="1"/>
  <c r="P193" i="1"/>
  <c r="P196" i="1"/>
  <c r="P199" i="1"/>
  <c r="P202" i="1"/>
  <c r="P205" i="1"/>
  <c r="P208" i="1"/>
  <c r="P211" i="1"/>
  <c r="P214" i="1"/>
  <c r="P217" i="1"/>
  <c r="P220" i="1"/>
  <c r="P223" i="1"/>
  <c r="P226" i="1"/>
  <c r="P229" i="1"/>
  <c r="P232" i="1"/>
  <c r="P235" i="1"/>
  <c r="P238" i="1"/>
  <c r="P241" i="1"/>
  <c r="P244" i="1"/>
  <c r="P247" i="1"/>
  <c r="P250" i="1"/>
  <c r="P253" i="1"/>
  <c r="P12" i="1"/>
  <c r="AS12" i="1"/>
  <c r="P28" i="1"/>
  <c r="AS28" i="1"/>
  <c r="P40" i="1"/>
  <c r="AS40" i="1"/>
  <c r="P52" i="1"/>
  <c r="AS52" i="1"/>
  <c r="P64" i="1"/>
  <c r="AS64" i="1"/>
  <c r="P80" i="1"/>
  <c r="AS80" i="1"/>
  <c r="P88" i="1"/>
  <c r="AS88" i="1"/>
  <c r="P98" i="1"/>
  <c r="AS98" i="1"/>
  <c r="P104" i="1"/>
  <c r="AS104" i="1"/>
  <c r="P113" i="1"/>
  <c r="AS113" i="1"/>
  <c r="P119" i="1"/>
  <c r="AS119" i="1"/>
  <c r="P125" i="1"/>
  <c r="AS125" i="1"/>
  <c r="P134" i="1"/>
  <c r="AS134" i="1"/>
  <c r="P140" i="1"/>
  <c r="AS140" i="1"/>
  <c r="P146" i="1"/>
  <c r="AS146" i="1"/>
  <c r="P155" i="1"/>
  <c r="AS155" i="1"/>
  <c r="P161" i="1"/>
  <c r="AS161" i="1"/>
  <c r="P167" i="1"/>
  <c r="AS167" i="1"/>
  <c r="P176" i="1"/>
  <c r="AS176" i="1"/>
  <c r="P185" i="1"/>
  <c r="AS185" i="1"/>
  <c r="P191" i="1"/>
  <c r="AS191" i="1"/>
  <c r="P197" i="1"/>
  <c r="AS197" i="1"/>
  <c r="P203" i="1"/>
  <c r="AS203" i="1"/>
  <c r="P212" i="1"/>
  <c r="AS212" i="1"/>
  <c r="P224" i="1"/>
  <c r="AS224" i="1"/>
  <c r="P5" i="1"/>
  <c r="AS5" i="1"/>
  <c r="P9" i="1"/>
  <c r="AS9" i="1"/>
  <c r="P13" i="1"/>
  <c r="AS13" i="1"/>
  <c r="P17" i="1"/>
  <c r="AS17" i="1"/>
  <c r="P21" i="1"/>
  <c r="AS21" i="1"/>
  <c r="P25" i="1"/>
  <c r="AS25" i="1"/>
  <c r="P29" i="1"/>
  <c r="AS29" i="1"/>
  <c r="P33" i="1"/>
  <c r="AS33" i="1"/>
  <c r="P37" i="1"/>
  <c r="AS37" i="1"/>
  <c r="P41" i="1"/>
  <c r="AS41" i="1"/>
  <c r="P45" i="1"/>
  <c r="AS45" i="1"/>
  <c r="P49" i="1"/>
  <c r="AS49" i="1"/>
  <c r="P53" i="1"/>
  <c r="AS53" i="1"/>
  <c r="P57" i="1"/>
  <c r="AS57" i="1"/>
  <c r="P61" i="1"/>
  <c r="AS61" i="1"/>
  <c r="P65" i="1"/>
  <c r="AS65" i="1"/>
  <c r="P69" i="1"/>
  <c r="AS69" i="1"/>
  <c r="P73" i="1"/>
  <c r="AS73" i="1"/>
  <c r="P77" i="1"/>
  <c r="AS77" i="1"/>
  <c r="P81" i="1"/>
  <c r="AS81" i="1"/>
  <c r="P85" i="1"/>
  <c r="AS85" i="1"/>
  <c r="P89" i="1"/>
  <c r="AS89" i="1"/>
  <c r="P93" i="1"/>
  <c r="AS93" i="1"/>
  <c r="P96" i="1"/>
  <c r="AS96" i="1"/>
  <c r="P99" i="1"/>
  <c r="AS99" i="1"/>
  <c r="P102" i="1"/>
  <c r="AS102" i="1"/>
  <c r="P105" i="1"/>
  <c r="AS105" i="1"/>
  <c r="P108" i="1"/>
  <c r="AS108" i="1"/>
  <c r="P111" i="1"/>
  <c r="AS111" i="1"/>
  <c r="P114" i="1"/>
  <c r="AS114" i="1"/>
  <c r="P117" i="1"/>
  <c r="AS117" i="1"/>
  <c r="P120" i="1"/>
  <c r="AS120" i="1"/>
  <c r="P123" i="1"/>
  <c r="AS123" i="1"/>
  <c r="P126" i="1"/>
  <c r="AS126" i="1"/>
  <c r="P129" i="1"/>
  <c r="AS129" i="1"/>
  <c r="P132" i="1"/>
  <c r="AS132" i="1"/>
  <c r="P135" i="1"/>
  <c r="AS135" i="1"/>
  <c r="P138" i="1"/>
  <c r="AS138" i="1"/>
  <c r="P141" i="1"/>
  <c r="AS141" i="1"/>
  <c r="P144" i="1"/>
  <c r="AS144" i="1"/>
  <c r="P147" i="1"/>
  <c r="AS147" i="1"/>
  <c r="P150" i="1"/>
  <c r="AS150" i="1"/>
  <c r="P153" i="1"/>
  <c r="AS153" i="1"/>
  <c r="P156" i="1"/>
  <c r="AS156" i="1"/>
  <c r="P159" i="1"/>
  <c r="AS159" i="1"/>
  <c r="P162" i="1"/>
  <c r="AS162" i="1"/>
  <c r="P165" i="1"/>
  <c r="AS165" i="1"/>
  <c r="P168" i="1"/>
  <c r="AS168" i="1"/>
  <c r="P171" i="1"/>
  <c r="AS171" i="1"/>
  <c r="P174" i="1"/>
  <c r="AS174" i="1"/>
  <c r="P177" i="1"/>
  <c r="AS177" i="1"/>
  <c r="P180" i="1"/>
  <c r="AS180" i="1"/>
  <c r="P183" i="1"/>
  <c r="AS183" i="1"/>
  <c r="P186" i="1"/>
  <c r="AS186" i="1"/>
  <c r="P189" i="1"/>
  <c r="AS189" i="1"/>
  <c r="P192" i="1"/>
  <c r="AS192" i="1"/>
  <c r="P195" i="1"/>
  <c r="AS195" i="1"/>
  <c r="P198" i="1"/>
  <c r="AS198" i="1"/>
  <c r="P201" i="1"/>
  <c r="AS201" i="1"/>
  <c r="P204" i="1"/>
  <c r="AS204" i="1"/>
  <c r="P207" i="1"/>
  <c r="AS207" i="1"/>
  <c r="P210" i="1"/>
  <c r="AS210" i="1"/>
  <c r="P213" i="1"/>
  <c r="AS213" i="1"/>
  <c r="P216" i="1"/>
  <c r="AS216" i="1"/>
  <c r="P219" i="1"/>
  <c r="AS219" i="1"/>
  <c r="P222" i="1"/>
  <c r="AS222" i="1"/>
  <c r="P225" i="1"/>
  <c r="AS225" i="1"/>
  <c r="P228" i="1"/>
  <c r="AS228" i="1"/>
  <c r="P231" i="1"/>
  <c r="AS231" i="1"/>
  <c r="P234" i="1"/>
  <c r="AS234" i="1"/>
  <c r="P237" i="1"/>
  <c r="AS237" i="1"/>
  <c r="P240" i="1"/>
  <c r="AS240" i="1"/>
  <c r="P243" i="1"/>
  <c r="AS243" i="1"/>
  <c r="P246" i="1"/>
  <c r="AS246" i="1"/>
  <c r="P249" i="1"/>
  <c r="AS249" i="1"/>
  <c r="P252" i="1"/>
  <c r="AS252" i="1"/>
  <c r="P255" i="1"/>
  <c r="AS255" i="1"/>
  <c r="P8" i="1"/>
  <c r="AS8" i="1"/>
  <c r="P20" i="1"/>
  <c r="AS20" i="1"/>
  <c r="P24" i="1"/>
  <c r="AS24" i="1"/>
  <c r="P36" i="1"/>
  <c r="AS36" i="1"/>
  <c r="P48" i="1"/>
  <c r="AS48" i="1"/>
  <c r="P60" i="1"/>
  <c r="AS60" i="1"/>
  <c r="P68" i="1"/>
  <c r="AS68" i="1"/>
  <c r="P76" i="1"/>
  <c r="AS76" i="1"/>
  <c r="P84" i="1"/>
  <c r="AS84" i="1"/>
  <c r="P92" i="1"/>
  <c r="AS92" i="1"/>
  <c r="P95" i="1"/>
  <c r="AS95" i="1"/>
  <c r="P101" i="1"/>
  <c r="AS101" i="1"/>
  <c r="P107" i="1"/>
  <c r="AS107" i="1"/>
  <c r="P110" i="1"/>
  <c r="AS110" i="1"/>
  <c r="P116" i="1"/>
  <c r="AS116" i="1"/>
  <c r="P122" i="1"/>
  <c r="AS122" i="1"/>
  <c r="P128" i="1"/>
  <c r="AS128" i="1"/>
  <c r="P131" i="1"/>
  <c r="AS131" i="1"/>
  <c r="P137" i="1"/>
  <c r="AS137" i="1"/>
  <c r="P143" i="1"/>
  <c r="AS143" i="1"/>
  <c r="P149" i="1"/>
  <c r="AS149" i="1"/>
  <c r="P152" i="1"/>
  <c r="AS152" i="1"/>
  <c r="P158" i="1"/>
  <c r="AS158" i="1"/>
  <c r="P164" i="1"/>
  <c r="AS164" i="1"/>
  <c r="P170" i="1"/>
  <c r="AS170" i="1"/>
  <c r="P173" i="1"/>
  <c r="AS173" i="1"/>
  <c r="P179" i="1"/>
  <c r="AS179" i="1"/>
  <c r="P182" i="1"/>
  <c r="AS182" i="1"/>
  <c r="P188" i="1"/>
  <c r="AS188" i="1"/>
  <c r="P194" i="1"/>
  <c r="AS194" i="1"/>
  <c r="P200" i="1"/>
  <c r="AS200" i="1"/>
  <c r="P206" i="1"/>
  <c r="AS206" i="1"/>
  <c r="P209" i="1"/>
  <c r="AS209" i="1"/>
  <c r="P215" i="1"/>
  <c r="AS215" i="1"/>
  <c r="P218" i="1"/>
  <c r="AS218" i="1"/>
  <c r="P221" i="1"/>
  <c r="AS221" i="1"/>
  <c r="P227" i="1"/>
  <c r="AS227" i="1"/>
  <c r="P230" i="1"/>
  <c r="AS230" i="1"/>
  <c r="P233" i="1"/>
  <c r="AS233" i="1"/>
  <c r="P236" i="1"/>
  <c r="AS236" i="1"/>
  <c r="P239" i="1"/>
  <c r="AS239" i="1"/>
  <c r="P242" i="1"/>
  <c r="AS242" i="1"/>
  <c r="P245" i="1"/>
  <c r="AS245" i="1"/>
  <c r="P248" i="1"/>
  <c r="AS248" i="1"/>
  <c r="P251" i="1"/>
  <c r="AS251" i="1"/>
  <c r="P254" i="1"/>
  <c r="AS254" i="1"/>
  <c r="P6" i="1"/>
  <c r="AS6" i="1"/>
  <c r="P10" i="1"/>
  <c r="AS10" i="1"/>
  <c r="P14" i="1"/>
  <c r="AS14" i="1"/>
  <c r="P18" i="1"/>
  <c r="AS18" i="1"/>
  <c r="P22" i="1"/>
  <c r="AS22" i="1"/>
  <c r="P26" i="1"/>
  <c r="AS26" i="1"/>
  <c r="P30" i="1"/>
  <c r="AS30" i="1"/>
  <c r="P34" i="1"/>
  <c r="AS34" i="1"/>
  <c r="P38" i="1"/>
  <c r="AS38" i="1"/>
  <c r="P42" i="1"/>
  <c r="AS42" i="1"/>
  <c r="P46" i="1"/>
  <c r="AS46" i="1"/>
  <c r="P50" i="1"/>
  <c r="AS50" i="1"/>
  <c r="P54" i="1"/>
  <c r="AS54" i="1"/>
  <c r="P58" i="1"/>
  <c r="AS58" i="1"/>
  <c r="P62" i="1"/>
  <c r="AS62" i="1"/>
  <c r="P66" i="1"/>
  <c r="AS66" i="1"/>
  <c r="P70" i="1"/>
  <c r="AS70" i="1"/>
  <c r="P74" i="1"/>
  <c r="AS74" i="1"/>
  <c r="P78" i="1"/>
  <c r="AS78" i="1"/>
  <c r="P82" i="1"/>
  <c r="AS82" i="1"/>
  <c r="P86" i="1"/>
  <c r="AS86" i="1"/>
  <c r="P90" i="1"/>
  <c r="AS90" i="1"/>
  <c r="P4" i="1"/>
  <c r="AS4" i="1"/>
  <c r="P16" i="1"/>
  <c r="AS16" i="1"/>
  <c r="P32" i="1"/>
  <c r="AS32" i="1"/>
  <c r="P44" i="1"/>
  <c r="AS44" i="1"/>
  <c r="P56" i="1"/>
  <c r="AS56" i="1"/>
  <c r="P72" i="1"/>
  <c r="AS72" i="1"/>
  <c r="P3" i="1"/>
  <c r="AS3" i="1"/>
  <c r="P7" i="1"/>
  <c r="AS7" i="1"/>
  <c r="P11" i="1"/>
  <c r="AS11" i="1"/>
  <c r="P15" i="1"/>
  <c r="AS15" i="1"/>
  <c r="P19" i="1"/>
  <c r="AS19" i="1"/>
  <c r="P23" i="1"/>
  <c r="AS23" i="1"/>
  <c r="P27" i="1"/>
  <c r="AS27" i="1"/>
  <c r="P31" i="1"/>
  <c r="AS31" i="1"/>
  <c r="P35" i="1"/>
  <c r="AS35" i="1"/>
  <c r="P39" i="1"/>
  <c r="AS39" i="1"/>
  <c r="P43" i="1"/>
  <c r="AS43" i="1"/>
  <c r="P47" i="1"/>
  <c r="AS47" i="1"/>
  <c r="P51" i="1"/>
  <c r="AS51" i="1"/>
  <c r="P55" i="1"/>
  <c r="AS55" i="1"/>
  <c r="P59" i="1"/>
  <c r="AS59" i="1"/>
  <c r="P63" i="1"/>
  <c r="AS63" i="1"/>
  <c r="P67" i="1"/>
  <c r="AS67" i="1"/>
  <c r="P71" i="1"/>
  <c r="AS71" i="1"/>
  <c r="P75" i="1"/>
  <c r="AS75" i="1"/>
  <c r="P79" i="1"/>
  <c r="AS79" i="1"/>
  <c r="P83" i="1"/>
  <c r="AS83" i="1"/>
  <c r="P87" i="1"/>
  <c r="AS87" i="1"/>
  <c r="P91" i="1"/>
  <c r="AS91" i="1"/>
  <c r="N261" i="1"/>
  <c r="O264" i="1"/>
  <c r="O262" i="1"/>
  <c r="O260" i="1"/>
  <c r="O263" i="1"/>
  <c r="O259" i="1"/>
  <c r="P260" i="1" l="1"/>
  <c r="P263" i="1"/>
  <c r="P262" i="1"/>
  <c r="P259" i="1"/>
  <c r="P264" i="1"/>
  <c r="O261" i="1"/>
  <c r="P261" i="1" l="1"/>
</calcChain>
</file>

<file path=xl/sharedStrings.xml><?xml version="1.0" encoding="utf-8"?>
<sst xmlns="http://schemas.openxmlformats.org/spreadsheetml/2006/main" count="1271" uniqueCount="41">
  <si>
    <t>טופס ציונים במבחן גישות ועקרונות בהערכת מקרקעין מועד 07/05/2018</t>
  </si>
  <si>
    <t>1א</t>
  </si>
  <si>
    <t>1ב</t>
  </si>
  <si>
    <t>1ג</t>
  </si>
  <si>
    <t>2א</t>
  </si>
  <si>
    <t>2ב</t>
  </si>
  <si>
    <t>2ג</t>
  </si>
  <si>
    <t>3א</t>
  </si>
  <si>
    <t>3ב</t>
  </si>
  <si>
    <t>3ג</t>
  </si>
  <si>
    <t>4א</t>
  </si>
  <si>
    <t>4ב</t>
  </si>
  <si>
    <t>4ג</t>
  </si>
  <si>
    <t>ציון חלק סגור</t>
  </si>
  <si>
    <t>ציון חלק פתוח</t>
  </si>
  <si>
    <t>ציון סופי</t>
  </si>
  <si>
    <t>לא לבדיקה</t>
  </si>
  <si>
    <t>0</t>
  </si>
  <si>
    <t>ציון מקסימלי</t>
  </si>
  <si>
    <t>ציון עובר</t>
  </si>
  <si>
    <t>מס' נבחנים</t>
  </si>
  <si>
    <t>מס' עוברים</t>
  </si>
  <si>
    <t>אחוז עוברים</t>
  </si>
  <si>
    <t>ממוצע</t>
  </si>
  <si>
    <t>חציון</t>
  </si>
  <si>
    <t>סטיית תקן</t>
  </si>
  <si>
    <t>הגיש ערר</t>
  </si>
  <si>
    <t>שאלה 1</t>
  </si>
  <si>
    <t>שאלה 2</t>
  </si>
  <si>
    <t>שאלה 3</t>
  </si>
  <si>
    <t>שאלה 4</t>
  </si>
  <si>
    <t>נבחן בגרסה</t>
  </si>
  <si>
    <t/>
  </si>
  <si>
    <t>ציון חלק סגור אחרי עררים</t>
  </si>
  <si>
    <t xml:space="preserve">ציון חלק פתוח 1 לאחר ערר </t>
  </si>
  <si>
    <t xml:space="preserve">ציון חלק פתוח 2 לאחר ערר </t>
  </si>
  <si>
    <t xml:space="preserve">ציון חלק פתוח 3 לאחר ערר </t>
  </si>
  <si>
    <t xml:space="preserve">ציון חלק פתוח 4 לאחר ערר </t>
  </si>
  <si>
    <t>סה"כ הגישו עררים</t>
  </si>
  <si>
    <t>ציון לאחר ערר כולל גבוליים</t>
  </si>
  <si>
    <t>מס"ד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</si>
</sst>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0.0"/>
    <numFmt numFmtId="165" formatCode="0.0%"/>
    <numFmt numFmtId="166" formatCode="_ * #,##0_ ;_ * \-#,##0_ ;_ * &quot;-&quot;??_ ;_ @_ "/>
  </numFmts>
  <fonts count="1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4"/>
      <name val="Arial"/>
      <family val="2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  <scheme val="minor"/>
    </font>
    <font>
      <b/>
      <sz val="10"/>
      <name val="Arial"/>
      <family val="2"/>
    </font>
    <font>
      <b/>
      <sz val="14"/>
      <color theme="1"/>
      <name val="Arial"/>
      <family val="2"/>
      <charset val="177"/>
      <scheme val="minor"/>
    </font>
    <font>
      <sz val="14"/>
      <color theme="1"/>
      <name val="Arial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7969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4" borderId="0">
      <alignment horizontal="right"/>
    </xf>
    <xf numFmtId="0" fontId="11" fillId="0" borderId="0">
      <alignment horizontal="right"/>
    </xf>
  </cellStyleXfs>
  <cellXfs count="6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1" fontId="6" fillId="3" borderId="2" xfId="0" applyNumberFormat="1" applyFont="1" applyFill="1" applyBorder="1"/>
    <xf numFmtId="0" fontId="6" fillId="3" borderId="2" xfId="0" applyFont="1" applyFill="1" applyBorder="1"/>
    <xf numFmtId="0" fontId="6" fillId="3" borderId="2" xfId="0" applyFont="1" applyFill="1" applyBorder="1" applyAlignment="1">
      <alignment horizontal="right"/>
    </xf>
    <xf numFmtId="1" fontId="6" fillId="3" borderId="2" xfId="0" applyNumberFormat="1" applyFont="1" applyFill="1" applyBorder="1" applyAlignment="1">
      <alignment horizontal="right"/>
    </xf>
    <xf numFmtId="0" fontId="7" fillId="3" borderId="2" xfId="0" applyFont="1" applyFill="1" applyBorder="1"/>
    <xf numFmtId="0" fontId="4" fillId="0" borderId="0" xfId="0" applyFont="1" applyBorder="1" applyAlignment="1">
      <alignment horizontal="right" wrapText="1"/>
    </xf>
    <xf numFmtId="0" fontId="3" fillId="0" borderId="3" xfId="0" applyFont="1" applyBorder="1" applyAlignment="1">
      <alignment wrapText="1"/>
    </xf>
    <xf numFmtId="0" fontId="3" fillId="0" borderId="2" xfId="0" applyFont="1" applyFill="1" applyBorder="1" applyProtection="1">
      <protection locked="0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right"/>
    </xf>
    <xf numFmtId="0" fontId="8" fillId="0" borderId="4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left" wrapText="1"/>
    </xf>
    <xf numFmtId="0" fontId="5" fillId="0" borderId="2" xfId="0" applyFont="1" applyBorder="1"/>
    <xf numFmtId="0" fontId="8" fillId="0" borderId="6" xfId="0" applyFont="1" applyFill="1" applyBorder="1" applyAlignment="1">
      <alignment horizontal="left" wrapText="1"/>
    </xf>
    <xf numFmtId="0" fontId="3" fillId="0" borderId="2" xfId="0" applyFont="1" applyFill="1" applyBorder="1" applyAlignment="1" applyProtection="1">
      <alignment horizontal="right"/>
      <protection locked="0"/>
    </xf>
    <xf numFmtId="164" fontId="3" fillId="0" borderId="2" xfId="0" applyNumberFormat="1" applyFont="1" applyFill="1" applyBorder="1" applyProtection="1">
      <protection locked="0"/>
    </xf>
    <xf numFmtId="0" fontId="0" fillId="0" borderId="0" xfId="0" applyFill="1"/>
    <xf numFmtId="1" fontId="9" fillId="2" borderId="2" xfId="0" applyNumberFormat="1" applyFont="1" applyFill="1" applyBorder="1"/>
    <xf numFmtId="0" fontId="9" fillId="2" borderId="2" xfId="0" applyFont="1" applyFill="1" applyBorder="1"/>
    <xf numFmtId="0" fontId="9" fillId="2" borderId="7" xfId="0" applyFont="1" applyFill="1" applyBorder="1"/>
    <xf numFmtId="0" fontId="9" fillId="2" borderId="8" xfId="0" applyFont="1" applyFill="1" applyBorder="1"/>
    <xf numFmtId="165" fontId="9" fillId="2" borderId="2" xfId="0" applyNumberFormat="1" applyFont="1" applyFill="1" applyBorder="1"/>
    <xf numFmtId="164" fontId="9" fillId="2" borderId="2" xfId="0" applyNumberFormat="1" applyFont="1" applyFill="1" applyBorder="1"/>
    <xf numFmtId="0" fontId="3" fillId="0" borderId="0" xfId="0" applyFont="1" applyFill="1"/>
    <xf numFmtId="9" fontId="3" fillId="0" borderId="0" xfId="2" applyFont="1" applyFill="1" applyAlignment="1">
      <alignment horizontal="right"/>
    </xf>
    <xf numFmtId="0" fontId="3" fillId="0" borderId="0" xfId="0" applyFont="1" applyFill="1" applyAlignment="1">
      <alignment horizontal="right"/>
    </xf>
    <xf numFmtId="166" fontId="3" fillId="0" borderId="0" xfId="1" applyNumberFormat="1" applyFont="1" applyFill="1" applyAlignment="1">
      <alignment horizontal="right"/>
    </xf>
    <xf numFmtId="0" fontId="4" fillId="0" borderId="0" xfId="0" applyFont="1" applyAlignment="1">
      <alignment horizontal="left"/>
    </xf>
    <xf numFmtId="9" fontId="9" fillId="2" borderId="2" xfId="2" applyFont="1" applyFill="1" applyBorder="1"/>
    <xf numFmtId="9" fontId="9" fillId="2" borderId="7" xfId="2" applyFont="1" applyFill="1" applyBorder="1"/>
    <xf numFmtId="164" fontId="9" fillId="2" borderId="7" xfId="0" applyNumberFormat="1" applyFont="1" applyFill="1" applyBorder="1"/>
    <xf numFmtId="0" fontId="9" fillId="2" borderId="2" xfId="0" applyNumberFormat="1" applyFont="1" applyFill="1" applyBorder="1"/>
    <xf numFmtId="9" fontId="9" fillId="2" borderId="8" xfId="2" applyFont="1" applyFill="1" applyBorder="1"/>
    <xf numFmtId="164" fontId="9" fillId="2" borderId="8" xfId="0" applyNumberFormat="1" applyFont="1" applyFill="1" applyBorder="1"/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2" xfId="4" quotePrefix="1" applyNumberFormat="1" applyBorder="1">
      <alignment horizontal="right"/>
    </xf>
    <xf numFmtId="0" fontId="11" fillId="0" borderId="2" xfId="4" quotePrefix="1" applyBorder="1" applyAlignment="1">
      <alignment horizontal="center"/>
    </xf>
    <xf numFmtId="0" fontId="11" fillId="0" borderId="2" xfId="4" quotePrefix="1" applyBorder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11" fillId="0" borderId="2" xfId="4" quotePrefix="1" applyNumberForma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2" xfId="4" quotePrefix="1" applyNumberFormat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11" fillId="0" borderId="0" xfId="4" quotePrefix="1" applyBorder="1" applyAlignment="1">
      <alignment horizontal="center"/>
    </xf>
    <xf numFmtId="0" fontId="3" fillId="5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11" fillId="0" borderId="5" xfId="4" quotePrefix="1" applyNumberFormat="1" applyBorder="1" applyAlignment="1">
      <alignment horizontal="center" vertical="center" wrapText="1"/>
    </xf>
    <xf numFmtId="0" fontId="11" fillId="0" borderId="5" xfId="4" quotePrefix="1" applyNumberFormat="1" applyBorder="1" applyAlignment="1">
      <alignment horizontal="center"/>
    </xf>
    <xf numFmtId="0" fontId="11" fillId="0" borderId="5" xfId="4" quotePrefix="1" applyBorder="1" applyAlignment="1">
      <alignment horizontal="center"/>
    </xf>
    <xf numFmtId="0" fontId="11" fillId="0" borderId="5" xfId="4" quotePrefix="1" applyBorder="1">
      <alignment horizontal="right"/>
    </xf>
    <xf numFmtId="0" fontId="11" fillId="0" borderId="5" xfId="4" quotePrefix="1" applyNumberFormat="1" applyBorder="1">
      <alignment horizontal="right"/>
    </xf>
    <xf numFmtId="0" fontId="3" fillId="0" borderId="2" xfId="0" applyFont="1" applyBorder="1" applyAlignment="1">
      <alignment horizontal="center" wrapText="1"/>
    </xf>
    <xf numFmtId="0" fontId="11" fillId="2" borderId="2" xfId="4" quotePrefix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165" fontId="9" fillId="2" borderId="2" xfId="0" applyNumberFormat="1" applyFont="1" applyFill="1" applyBorder="1" applyAlignment="1">
      <alignment horizontal="center"/>
    </xf>
    <xf numFmtId="164" fontId="9" fillId="2" borderId="2" xfId="0" applyNumberFormat="1" applyFont="1" applyFill="1" applyBorder="1" applyAlignment="1">
      <alignment horizontal="center"/>
    </xf>
    <xf numFmtId="0" fontId="6" fillId="3" borderId="9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/>
    </xf>
  </cellXfs>
  <cellStyles count="5">
    <cellStyle name="Comma" xfId="1" builtinId="3"/>
    <cellStyle name="GrayBColorStyle" xfId="3"/>
    <cellStyle name="Normal" xfId="0" builtinId="0"/>
    <cellStyle name="Percent" xfId="2" builtinId="5"/>
    <cellStyle name="RegularStyle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70"/>
  <sheetViews>
    <sheetView rightToLeft="1" tabSelected="1" zoomScaleNormal="100" workbookViewId="0">
      <pane ySplit="2" topLeftCell="A3" activePane="bottomLeft" state="frozen"/>
      <selection pane="bottomLeft" activeCell="A2" sqref="A1:AU1048576"/>
    </sheetView>
  </sheetViews>
  <sheetFormatPr defaultColWidth="7.375" defaultRowHeight="17.45" customHeight="1" x14ac:dyDescent="0.25"/>
  <cols>
    <col min="1" max="1" width="9.875" style="1" customWidth="1"/>
    <col min="2" max="10" width="7.375" style="27" customWidth="1"/>
    <col min="11" max="13" width="7.375" style="29" customWidth="1"/>
    <col min="14" max="15" width="7.375" style="31" customWidth="1"/>
    <col min="16" max="16" width="7.375" style="3" customWidth="1"/>
    <col min="17" max="17" width="7.375" style="45" customWidth="1"/>
    <col min="18" max="21" width="7.375" customWidth="1"/>
    <col min="22" max="22" width="7.375" style="38" customWidth="1"/>
    <col min="23" max="28" width="7.375" customWidth="1"/>
    <col min="29" max="39" width="7.375" style="38" customWidth="1"/>
    <col min="40" max="44" width="7.375" customWidth="1"/>
    <col min="45" max="45" width="10.625" customWidth="1"/>
    <col min="46" max="46" width="7.375" style="38"/>
  </cols>
  <sheetData>
    <row r="1" spans="1:46" ht="30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</row>
    <row r="2" spans="1:46" s="9" customFormat="1" ht="47.25" customHeight="1" x14ac:dyDescent="0.25">
      <c r="A2" s="4" t="s">
        <v>40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6" t="s">
        <v>10</v>
      </c>
      <c r="L2" s="6" t="s">
        <v>11</v>
      </c>
      <c r="M2" s="7" t="s">
        <v>12</v>
      </c>
      <c r="N2" s="5" t="s">
        <v>13</v>
      </c>
      <c r="O2" s="5" t="s">
        <v>14</v>
      </c>
      <c r="P2" s="8" t="s">
        <v>15</v>
      </c>
      <c r="Q2" s="49" t="s">
        <v>26</v>
      </c>
      <c r="R2" s="49" t="s">
        <v>27</v>
      </c>
      <c r="S2" s="49" t="s">
        <v>28</v>
      </c>
      <c r="T2" s="49" t="s">
        <v>29</v>
      </c>
      <c r="U2" s="49" t="s">
        <v>30</v>
      </c>
      <c r="V2" s="49" t="s">
        <v>31</v>
      </c>
      <c r="W2" s="4">
        <v>1</v>
      </c>
      <c r="X2" s="4">
        <v>2</v>
      </c>
      <c r="Y2" s="4">
        <v>3</v>
      </c>
      <c r="Z2" s="4">
        <v>6</v>
      </c>
      <c r="AA2" s="4">
        <v>7</v>
      </c>
      <c r="AB2" s="4">
        <v>8</v>
      </c>
      <c r="AC2" s="4">
        <v>9</v>
      </c>
      <c r="AD2" s="4">
        <v>10</v>
      </c>
      <c r="AE2" s="4">
        <v>11</v>
      </c>
      <c r="AF2" s="4">
        <v>12</v>
      </c>
      <c r="AG2" s="4">
        <v>13</v>
      </c>
      <c r="AH2" s="4">
        <v>14</v>
      </c>
      <c r="AI2" s="4">
        <v>16</v>
      </c>
      <c r="AJ2" s="4">
        <v>17</v>
      </c>
      <c r="AK2" s="4">
        <v>18</v>
      </c>
      <c r="AL2" s="4">
        <v>19</v>
      </c>
      <c r="AM2" s="4">
        <v>20</v>
      </c>
      <c r="AN2" s="49" t="s">
        <v>33</v>
      </c>
      <c r="AO2" s="49" t="s">
        <v>34</v>
      </c>
      <c r="AP2" s="49" t="s">
        <v>35</v>
      </c>
      <c r="AQ2" s="49" t="s">
        <v>36</v>
      </c>
      <c r="AR2" s="49" t="s">
        <v>37</v>
      </c>
      <c r="AS2" s="49" t="s">
        <v>39</v>
      </c>
      <c r="AT2" s="49" t="s">
        <v>15</v>
      </c>
    </row>
    <row r="3" spans="1:46" ht="17.45" customHeight="1" x14ac:dyDescent="0.25">
      <c r="A3" s="10">
        <v>1</v>
      </c>
      <c r="B3" s="11">
        <v>4</v>
      </c>
      <c r="C3" s="11">
        <v>5</v>
      </c>
      <c r="D3" s="11">
        <v>4</v>
      </c>
      <c r="E3" s="12">
        <v>2</v>
      </c>
      <c r="F3" s="12">
        <v>10</v>
      </c>
      <c r="G3" s="12">
        <v>1</v>
      </c>
      <c r="H3" s="12" t="s">
        <v>16</v>
      </c>
      <c r="I3" s="12" t="s">
        <v>16</v>
      </c>
      <c r="J3" s="12" t="s">
        <v>16</v>
      </c>
      <c r="K3" s="13">
        <v>3</v>
      </c>
      <c r="L3" s="13">
        <v>6.5</v>
      </c>
      <c r="M3" s="13">
        <v>6</v>
      </c>
      <c r="N3" s="14">
        <v>22</v>
      </c>
      <c r="O3" s="15">
        <f>SUM(B3:M3)</f>
        <v>41.5</v>
      </c>
      <c r="P3" s="16">
        <f>ROUND(O3+N3,-0.01)</f>
        <v>64</v>
      </c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1">
        <v>24</v>
      </c>
      <c r="AO3" s="42"/>
      <c r="AP3" s="42"/>
      <c r="AQ3" s="42"/>
      <c r="AR3" s="42"/>
      <c r="AS3" s="42">
        <f>ROUND(SUM(O3+AN3+AO3+AP3+AQ3+AR3),0)</f>
        <v>66</v>
      </c>
      <c r="AT3" s="42">
        <v>66</v>
      </c>
    </row>
    <row r="4" spans="1:46" ht="17.45" customHeight="1" x14ac:dyDescent="0.25">
      <c r="A4" s="10">
        <v>2</v>
      </c>
      <c r="B4" s="11">
        <v>1</v>
      </c>
      <c r="C4" s="11">
        <v>1</v>
      </c>
      <c r="D4" s="11">
        <v>1</v>
      </c>
      <c r="E4" s="12">
        <v>0</v>
      </c>
      <c r="F4" s="12">
        <v>0</v>
      </c>
      <c r="G4" s="12">
        <v>0</v>
      </c>
      <c r="H4" s="12" t="s">
        <v>16</v>
      </c>
      <c r="I4" s="12" t="s">
        <v>16</v>
      </c>
      <c r="J4" s="12" t="s">
        <v>16</v>
      </c>
      <c r="K4" s="13">
        <v>0.5</v>
      </c>
      <c r="L4" s="13">
        <v>1</v>
      </c>
      <c r="M4" s="13">
        <v>2</v>
      </c>
      <c r="N4" s="17">
        <v>10</v>
      </c>
      <c r="O4" s="15">
        <f>SUM(B4:M4)</f>
        <v>6.5</v>
      </c>
      <c r="P4" s="16">
        <f>ROUND(O4+N4,-0.01)</f>
        <v>17</v>
      </c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1">
        <v>10</v>
      </c>
      <c r="AO4" s="42"/>
      <c r="AP4" s="42"/>
      <c r="AQ4" s="42"/>
      <c r="AR4" s="42"/>
      <c r="AS4" s="42">
        <f>ROUND(SUM(O4+AN4+AO4+AP4+AQ4+AR4),0)</f>
        <v>17</v>
      </c>
      <c r="AT4" s="42">
        <v>17</v>
      </c>
    </row>
    <row r="5" spans="1:46" ht="17.45" customHeight="1" x14ac:dyDescent="0.25">
      <c r="A5" s="10">
        <v>3</v>
      </c>
      <c r="B5" s="11">
        <v>4</v>
      </c>
      <c r="C5" s="11">
        <v>5</v>
      </c>
      <c r="D5" s="11">
        <v>5</v>
      </c>
      <c r="E5" s="12">
        <v>3.5</v>
      </c>
      <c r="F5" s="12">
        <v>10</v>
      </c>
      <c r="G5" s="12">
        <v>1</v>
      </c>
      <c r="H5" s="12" t="s">
        <v>16</v>
      </c>
      <c r="I5" s="12" t="s">
        <v>16</v>
      </c>
      <c r="J5" s="12" t="s">
        <v>16</v>
      </c>
      <c r="K5" s="13">
        <v>2</v>
      </c>
      <c r="L5" s="13">
        <v>5</v>
      </c>
      <c r="M5" s="13">
        <v>6</v>
      </c>
      <c r="N5" s="17">
        <v>18</v>
      </c>
      <c r="O5" s="15">
        <f>SUM(B5:M5)</f>
        <v>41.5</v>
      </c>
      <c r="P5" s="16">
        <f>ROUND(O5+N5,-0.01)</f>
        <v>60</v>
      </c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1">
        <v>18</v>
      </c>
      <c r="AO5" s="42"/>
      <c r="AP5" s="42"/>
      <c r="AQ5" s="42"/>
      <c r="AR5" s="42"/>
      <c r="AS5" s="42">
        <f>ROUND(SUM(O5+AN5+AO5+AP5+AQ5+AR5),0)</f>
        <v>60</v>
      </c>
      <c r="AT5" s="42">
        <v>60</v>
      </c>
    </row>
    <row r="6" spans="1:46" ht="17.45" customHeight="1" x14ac:dyDescent="0.25">
      <c r="A6" s="10">
        <v>4</v>
      </c>
      <c r="B6" s="11">
        <v>2</v>
      </c>
      <c r="C6" s="11">
        <v>0</v>
      </c>
      <c r="D6" s="11">
        <v>0</v>
      </c>
      <c r="E6" s="12">
        <v>2</v>
      </c>
      <c r="F6" s="12">
        <v>11</v>
      </c>
      <c r="G6" s="12">
        <v>1</v>
      </c>
      <c r="H6" s="12" t="s">
        <v>16</v>
      </c>
      <c r="I6" s="12" t="s">
        <v>16</v>
      </c>
      <c r="J6" s="12" t="s">
        <v>16</v>
      </c>
      <c r="K6" s="13">
        <v>2</v>
      </c>
      <c r="L6" s="13">
        <v>4</v>
      </c>
      <c r="M6" s="13">
        <v>3</v>
      </c>
      <c r="N6" s="17">
        <v>20</v>
      </c>
      <c r="O6" s="15">
        <f>SUM(B6:M6)</f>
        <v>25</v>
      </c>
      <c r="P6" s="16">
        <f>ROUND(O6+N6,-0.01)</f>
        <v>45</v>
      </c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1">
        <v>20</v>
      </c>
      <c r="AO6" s="42"/>
      <c r="AP6" s="42"/>
      <c r="AQ6" s="42"/>
      <c r="AR6" s="42"/>
      <c r="AS6" s="42">
        <f>ROUND(SUM(O6+AN6+AO6+AP6+AQ6+AR6),0)</f>
        <v>45</v>
      </c>
      <c r="AT6" s="42">
        <v>45</v>
      </c>
    </row>
    <row r="7" spans="1:46" ht="17.45" customHeight="1" x14ac:dyDescent="0.25">
      <c r="A7" s="10">
        <v>5</v>
      </c>
      <c r="B7" s="11">
        <v>1</v>
      </c>
      <c r="C7" s="11">
        <v>2</v>
      </c>
      <c r="D7" s="11">
        <v>3</v>
      </c>
      <c r="E7" s="12" t="s">
        <v>16</v>
      </c>
      <c r="F7" s="12" t="s">
        <v>16</v>
      </c>
      <c r="G7" s="12" t="s">
        <v>16</v>
      </c>
      <c r="H7" s="12">
        <v>0</v>
      </c>
      <c r="I7" s="12">
        <v>1</v>
      </c>
      <c r="J7" s="12">
        <v>0</v>
      </c>
      <c r="K7" s="13">
        <v>3.5</v>
      </c>
      <c r="L7" s="13">
        <v>4</v>
      </c>
      <c r="M7" s="13">
        <v>6</v>
      </c>
      <c r="N7" s="17">
        <v>20</v>
      </c>
      <c r="O7" s="15">
        <f>SUM(B7:M7)</f>
        <v>20.5</v>
      </c>
      <c r="P7" s="16">
        <f>ROUND(O7+N7,-0.01)</f>
        <v>41</v>
      </c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1">
        <v>22</v>
      </c>
      <c r="AO7" s="42"/>
      <c r="AP7" s="42"/>
      <c r="AQ7" s="42"/>
      <c r="AR7" s="42"/>
      <c r="AS7" s="42">
        <f>ROUND(SUM(O7+AN7+AO7+AP7+AQ7+AR7),0)</f>
        <v>43</v>
      </c>
      <c r="AT7" s="42">
        <v>43</v>
      </c>
    </row>
    <row r="8" spans="1:46" ht="17.45" customHeight="1" x14ac:dyDescent="0.25">
      <c r="A8" s="10">
        <v>6</v>
      </c>
      <c r="B8" s="11">
        <v>3.5</v>
      </c>
      <c r="C8" s="11">
        <v>5</v>
      </c>
      <c r="D8" s="11">
        <v>5</v>
      </c>
      <c r="E8" s="12">
        <v>2</v>
      </c>
      <c r="F8" s="12">
        <v>7</v>
      </c>
      <c r="G8" s="12">
        <v>1</v>
      </c>
      <c r="H8" s="12" t="s">
        <v>16</v>
      </c>
      <c r="I8" s="12" t="s">
        <v>16</v>
      </c>
      <c r="J8" s="12" t="s">
        <v>16</v>
      </c>
      <c r="K8" s="13">
        <v>2</v>
      </c>
      <c r="L8" s="13">
        <v>7</v>
      </c>
      <c r="M8" s="13">
        <v>5</v>
      </c>
      <c r="N8" s="17">
        <v>22</v>
      </c>
      <c r="O8" s="15">
        <f>SUM(B8:M8)</f>
        <v>37.5</v>
      </c>
      <c r="P8" s="16">
        <f>ROUND(O8+N8,-0.01)</f>
        <v>60</v>
      </c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1">
        <v>24</v>
      </c>
      <c r="AO8" s="42"/>
      <c r="AP8" s="42"/>
      <c r="AQ8" s="42"/>
      <c r="AR8" s="42"/>
      <c r="AS8" s="42">
        <f>ROUND(SUM(O8+AN8+AO8+AP8+AQ8+AR8),0)</f>
        <v>62</v>
      </c>
      <c r="AT8" s="42">
        <v>62</v>
      </c>
    </row>
    <row r="9" spans="1:46" ht="17.45" customHeight="1" x14ac:dyDescent="0.25">
      <c r="A9" s="10">
        <v>7</v>
      </c>
      <c r="B9" s="11">
        <v>4</v>
      </c>
      <c r="C9" s="11">
        <v>4.5</v>
      </c>
      <c r="D9" s="11">
        <v>3</v>
      </c>
      <c r="E9" s="12">
        <v>2</v>
      </c>
      <c r="F9" s="12">
        <v>9</v>
      </c>
      <c r="G9" s="12">
        <v>1</v>
      </c>
      <c r="H9" s="12" t="s">
        <v>16</v>
      </c>
      <c r="I9" s="12" t="s">
        <v>16</v>
      </c>
      <c r="J9" s="12" t="s">
        <v>16</v>
      </c>
      <c r="K9" s="13">
        <v>2.5</v>
      </c>
      <c r="L9" s="13">
        <v>5.5</v>
      </c>
      <c r="M9" s="13">
        <v>6</v>
      </c>
      <c r="N9" s="17">
        <v>22</v>
      </c>
      <c r="O9" s="15">
        <f>SUM(B9:M9)</f>
        <v>37.5</v>
      </c>
      <c r="P9" s="16">
        <f>ROUND(O9+N9,-0.01)</f>
        <v>60</v>
      </c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1">
        <v>24</v>
      </c>
      <c r="AO9" s="42"/>
      <c r="AP9" s="42"/>
      <c r="AQ9" s="42"/>
      <c r="AR9" s="42"/>
      <c r="AS9" s="42">
        <f>ROUND(SUM(O9+AN9+AO9+AP9+AQ9+AR9),0)</f>
        <v>62</v>
      </c>
      <c r="AT9" s="42">
        <v>62</v>
      </c>
    </row>
    <row r="10" spans="1:46" ht="17.45" customHeight="1" x14ac:dyDescent="0.25">
      <c r="A10" s="10">
        <v>8</v>
      </c>
      <c r="B10" s="11">
        <v>3</v>
      </c>
      <c r="C10" s="11">
        <v>1</v>
      </c>
      <c r="D10" s="11">
        <v>0</v>
      </c>
      <c r="E10" s="12">
        <v>3</v>
      </c>
      <c r="F10" s="12">
        <v>11</v>
      </c>
      <c r="G10" s="12">
        <v>1</v>
      </c>
      <c r="H10" s="12" t="s">
        <v>16</v>
      </c>
      <c r="I10" s="12" t="s">
        <v>16</v>
      </c>
      <c r="J10" s="12" t="s">
        <v>16</v>
      </c>
      <c r="K10" s="13">
        <v>3.5</v>
      </c>
      <c r="L10" s="13">
        <v>4</v>
      </c>
      <c r="M10" s="13">
        <v>4</v>
      </c>
      <c r="N10" s="17">
        <v>20</v>
      </c>
      <c r="O10" s="15">
        <f>SUM(B10:M10)</f>
        <v>30.5</v>
      </c>
      <c r="P10" s="16">
        <f>ROUND(O10+N10,-0.01)</f>
        <v>51</v>
      </c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1">
        <v>22</v>
      </c>
      <c r="AO10" s="42"/>
      <c r="AP10" s="42"/>
      <c r="AQ10" s="42"/>
      <c r="AR10" s="42"/>
      <c r="AS10" s="42">
        <f>ROUND(SUM(O10+AN10+AO10+AP10+AQ10+AR10),0)</f>
        <v>53</v>
      </c>
      <c r="AT10" s="42">
        <v>53</v>
      </c>
    </row>
    <row r="11" spans="1:46" ht="17.45" customHeight="1" x14ac:dyDescent="0.25">
      <c r="A11" s="10">
        <v>9</v>
      </c>
      <c r="B11" s="11">
        <v>0</v>
      </c>
      <c r="C11" s="11">
        <v>2</v>
      </c>
      <c r="D11" s="11">
        <v>0</v>
      </c>
      <c r="E11" s="12">
        <v>1</v>
      </c>
      <c r="F11" s="12">
        <v>7</v>
      </c>
      <c r="G11" s="12">
        <v>1</v>
      </c>
      <c r="H11" s="12" t="s">
        <v>16</v>
      </c>
      <c r="I11" s="12" t="s">
        <v>16</v>
      </c>
      <c r="J11" s="12" t="s">
        <v>16</v>
      </c>
      <c r="K11" s="13">
        <v>2.5</v>
      </c>
      <c r="L11" s="13">
        <v>7.5</v>
      </c>
      <c r="M11" s="13">
        <v>5.5</v>
      </c>
      <c r="N11" s="17">
        <v>16</v>
      </c>
      <c r="O11" s="15">
        <f>SUM(B11:M11)</f>
        <v>26.5</v>
      </c>
      <c r="P11" s="16">
        <f>ROUND(O11+N11,-0.01)</f>
        <v>43</v>
      </c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1">
        <v>18</v>
      </c>
      <c r="AO11" s="42"/>
      <c r="AP11" s="42"/>
      <c r="AQ11" s="42"/>
      <c r="AR11" s="42"/>
      <c r="AS11" s="42">
        <f>ROUND(SUM(O11+AN11+AO11+AP11+AQ11+AR11),0)</f>
        <v>45</v>
      </c>
      <c r="AT11" s="42">
        <v>45</v>
      </c>
    </row>
    <row r="12" spans="1:46" ht="17.45" customHeight="1" x14ac:dyDescent="0.25">
      <c r="A12" s="10">
        <v>10</v>
      </c>
      <c r="B12" s="11">
        <v>2</v>
      </c>
      <c r="C12" s="11">
        <v>2</v>
      </c>
      <c r="D12" s="11">
        <v>1</v>
      </c>
      <c r="E12" s="12">
        <v>2</v>
      </c>
      <c r="F12" s="12">
        <v>0</v>
      </c>
      <c r="G12" s="12">
        <v>1</v>
      </c>
      <c r="H12" s="12" t="s">
        <v>16</v>
      </c>
      <c r="I12" s="12" t="s">
        <v>16</v>
      </c>
      <c r="J12" s="12" t="s">
        <v>16</v>
      </c>
      <c r="K12" s="13">
        <v>3</v>
      </c>
      <c r="L12" s="13">
        <v>5</v>
      </c>
      <c r="M12" s="13">
        <v>5</v>
      </c>
      <c r="N12" s="17">
        <v>12</v>
      </c>
      <c r="O12" s="15">
        <f>SUM(B12:M12)</f>
        <v>21</v>
      </c>
      <c r="P12" s="16">
        <f>ROUND(O12+N12,-0.01)</f>
        <v>33</v>
      </c>
      <c r="Q12" s="46">
        <v>1</v>
      </c>
      <c r="R12" s="48">
        <v>1</v>
      </c>
      <c r="S12" s="48">
        <v>1</v>
      </c>
      <c r="T12" s="42" t="s">
        <v>32</v>
      </c>
      <c r="U12" s="48">
        <v>1</v>
      </c>
      <c r="V12" s="48">
        <v>1</v>
      </c>
      <c r="W12" s="41">
        <v>1</v>
      </c>
      <c r="X12" s="41">
        <v>1</v>
      </c>
      <c r="Y12" s="41">
        <v>1</v>
      </c>
      <c r="Z12" s="43" t="s">
        <v>32</v>
      </c>
      <c r="AA12" s="43" t="s">
        <v>32</v>
      </c>
      <c r="AB12" s="41">
        <v>1</v>
      </c>
      <c r="AC12" s="48">
        <v>1</v>
      </c>
      <c r="AD12" s="42" t="s">
        <v>32</v>
      </c>
      <c r="AE12" s="42" t="s">
        <v>32</v>
      </c>
      <c r="AF12" s="42" t="s">
        <v>32</v>
      </c>
      <c r="AG12" s="48">
        <v>1</v>
      </c>
      <c r="AH12" s="42" t="s">
        <v>32</v>
      </c>
      <c r="AI12" s="48">
        <v>1</v>
      </c>
      <c r="AJ12" s="48">
        <v>1</v>
      </c>
      <c r="AK12" s="42" t="s">
        <v>32</v>
      </c>
      <c r="AL12" s="42" t="s">
        <v>32</v>
      </c>
      <c r="AM12" s="42" t="s">
        <v>32</v>
      </c>
      <c r="AN12" s="51">
        <v>12</v>
      </c>
      <c r="AO12" s="42"/>
      <c r="AP12" s="42"/>
      <c r="AQ12" s="42"/>
      <c r="AR12" s="42"/>
      <c r="AS12" s="42">
        <f>ROUND(SUM(O12+AN12+AO12+AP12+AQ12+AR12),0)</f>
        <v>33</v>
      </c>
      <c r="AT12" s="42">
        <v>33</v>
      </c>
    </row>
    <row r="13" spans="1:46" ht="17.45" customHeight="1" x14ac:dyDescent="0.25">
      <c r="A13" s="10">
        <v>11</v>
      </c>
      <c r="B13" s="11">
        <v>3</v>
      </c>
      <c r="C13" s="11">
        <v>4</v>
      </c>
      <c r="D13" s="11">
        <v>2</v>
      </c>
      <c r="E13" s="12">
        <v>1</v>
      </c>
      <c r="F13" s="12">
        <v>8</v>
      </c>
      <c r="G13" s="12">
        <v>1</v>
      </c>
      <c r="H13" s="12" t="s">
        <v>16</v>
      </c>
      <c r="I13" s="12" t="s">
        <v>16</v>
      </c>
      <c r="J13" s="12" t="s">
        <v>16</v>
      </c>
      <c r="K13" s="13">
        <v>0</v>
      </c>
      <c r="L13" s="13">
        <v>0</v>
      </c>
      <c r="M13" s="13">
        <v>0</v>
      </c>
      <c r="N13" s="17">
        <v>12</v>
      </c>
      <c r="O13" s="15">
        <f>SUM(B13:M13)</f>
        <v>19</v>
      </c>
      <c r="P13" s="16">
        <f>ROUND(O13+N13,-0.01)</f>
        <v>31</v>
      </c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1">
        <v>12</v>
      </c>
      <c r="AO13" s="42"/>
      <c r="AP13" s="42"/>
      <c r="AQ13" s="42"/>
      <c r="AR13" s="42"/>
      <c r="AS13" s="42">
        <f>ROUND(SUM(O13+AN13+AO13+AP13+AQ13+AR13),0)</f>
        <v>31</v>
      </c>
      <c r="AT13" s="42">
        <v>31</v>
      </c>
    </row>
    <row r="14" spans="1:46" ht="17.45" customHeight="1" x14ac:dyDescent="0.25">
      <c r="A14" s="10">
        <v>12</v>
      </c>
      <c r="B14" s="11" t="s">
        <v>16</v>
      </c>
      <c r="C14" s="11" t="s">
        <v>16</v>
      </c>
      <c r="D14" s="11" t="s">
        <v>16</v>
      </c>
      <c r="E14" s="12">
        <v>0</v>
      </c>
      <c r="F14" s="12">
        <v>7</v>
      </c>
      <c r="G14" s="12">
        <v>1</v>
      </c>
      <c r="H14" s="12">
        <v>1</v>
      </c>
      <c r="I14" s="12">
        <v>0</v>
      </c>
      <c r="J14" s="12">
        <v>0</v>
      </c>
      <c r="K14" s="13">
        <v>2</v>
      </c>
      <c r="L14" s="13">
        <v>6</v>
      </c>
      <c r="M14" s="13">
        <v>1</v>
      </c>
      <c r="N14" s="17">
        <v>14</v>
      </c>
      <c r="O14" s="15">
        <f>SUM(B14:M14)</f>
        <v>18</v>
      </c>
      <c r="P14" s="16">
        <f>ROUND(O14+N14,-0.01)</f>
        <v>32</v>
      </c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1">
        <v>16</v>
      </c>
      <c r="AO14" s="42"/>
      <c r="AP14" s="42"/>
      <c r="AQ14" s="42"/>
      <c r="AR14" s="42"/>
      <c r="AS14" s="42">
        <f>ROUND(SUM(O14+AN14+AO14+AP14+AQ14+AR14),0)</f>
        <v>34</v>
      </c>
      <c r="AT14" s="42">
        <v>34</v>
      </c>
    </row>
    <row r="15" spans="1:46" ht="17.45" customHeight="1" x14ac:dyDescent="0.25">
      <c r="A15" s="10">
        <v>13</v>
      </c>
      <c r="B15" s="11">
        <v>3.5</v>
      </c>
      <c r="C15" s="11">
        <v>3</v>
      </c>
      <c r="D15" s="11">
        <v>4</v>
      </c>
      <c r="E15" s="12">
        <v>2</v>
      </c>
      <c r="F15" s="12">
        <v>9</v>
      </c>
      <c r="G15" s="12">
        <v>1</v>
      </c>
      <c r="H15" s="12" t="s">
        <v>16</v>
      </c>
      <c r="I15" s="12" t="s">
        <v>16</v>
      </c>
      <c r="J15" s="12" t="s">
        <v>16</v>
      </c>
      <c r="K15" s="13">
        <v>4</v>
      </c>
      <c r="L15" s="13">
        <v>6</v>
      </c>
      <c r="M15" s="13">
        <v>7</v>
      </c>
      <c r="N15" s="17">
        <v>20</v>
      </c>
      <c r="O15" s="15">
        <f>SUM(B15:M15)</f>
        <v>39.5</v>
      </c>
      <c r="P15" s="16">
        <f>ROUND(O15+N15,-0.01)</f>
        <v>60</v>
      </c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1">
        <v>22</v>
      </c>
      <c r="AO15" s="42"/>
      <c r="AP15" s="42"/>
      <c r="AQ15" s="42"/>
      <c r="AR15" s="42"/>
      <c r="AS15" s="42">
        <f>ROUND(SUM(O15+AN15+AO15+AP15+AQ15+AR15),0)</f>
        <v>62</v>
      </c>
      <c r="AT15" s="42">
        <v>62</v>
      </c>
    </row>
    <row r="16" spans="1:46" ht="17.45" customHeight="1" x14ac:dyDescent="0.25">
      <c r="A16" s="10">
        <v>14</v>
      </c>
      <c r="B16" s="11">
        <v>0</v>
      </c>
      <c r="C16" s="11">
        <v>0</v>
      </c>
      <c r="D16" s="11">
        <v>0</v>
      </c>
      <c r="E16" s="12">
        <v>2</v>
      </c>
      <c r="F16" s="12">
        <v>8</v>
      </c>
      <c r="G16" s="12">
        <v>1</v>
      </c>
      <c r="H16" s="12" t="s">
        <v>16</v>
      </c>
      <c r="I16" s="12" t="s">
        <v>16</v>
      </c>
      <c r="J16" s="12" t="s">
        <v>16</v>
      </c>
      <c r="K16" s="13">
        <v>3.5</v>
      </c>
      <c r="L16" s="13">
        <v>3</v>
      </c>
      <c r="M16" s="13">
        <v>1</v>
      </c>
      <c r="N16" s="17">
        <v>16</v>
      </c>
      <c r="O16" s="15">
        <f>SUM(B16:M16)</f>
        <v>18.5</v>
      </c>
      <c r="P16" s="16">
        <f>ROUND(O16+N16,-0.01)</f>
        <v>35</v>
      </c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1">
        <v>18</v>
      </c>
      <c r="AO16" s="42"/>
      <c r="AP16" s="42"/>
      <c r="AQ16" s="42"/>
      <c r="AR16" s="42"/>
      <c r="AS16" s="42">
        <f>ROUND(SUM(O16+AN16+AO16+AP16+AQ16+AR16),0)</f>
        <v>37</v>
      </c>
      <c r="AT16" s="42">
        <v>37</v>
      </c>
    </row>
    <row r="17" spans="1:46" ht="17.45" customHeight="1" x14ac:dyDescent="0.25">
      <c r="A17" s="10">
        <v>15</v>
      </c>
      <c r="B17" s="11">
        <v>2.5</v>
      </c>
      <c r="C17" s="11">
        <v>3</v>
      </c>
      <c r="D17" s="11">
        <v>2</v>
      </c>
      <c r="E17" s="12">
        <v>0</v>
      </c>
      <c r="F17" s="12">
        <v>11</v>
      </c>
      <c r="G17" s="12">
        <v>1</v>
      </c>
      <c r="H17" s="12" t="s">
        <v>16</v>
      </c>
      <c r="I17" s="12" t="s">
        <v>16</v>
      </c>
      <c r="J17" s="12" t="s">
        <v>16</v>
      </c>
      <c r="K17" s="13">
        <v>0</v>
      </c>
      <c r="L17" s="13">
        <v>6.5</v>
      </c>
      <c r="M17" s="13">
        <v>0</v>
      </c>
      <c r="N17" s="17">
        <v>14</v>
      </c>
      <c r="O17" s="15">
        <f>SUM(B17:M17)</f>
        <v>26</v>
      </c>
      <c r="P17" s="16">
        <f>ROUND(O17+N17,-0.01)</f>
        <v>40</v>
      </c>
      <c r="Q17" s="46">
        <v>1</v>
      </c>
      <c r="R17" s="48">
        <v>1</v>
      </c>
      <c r="S17" s="48">
        <v>1</v>
      </c>
      <c r="T17" s="42" t="s">
        <v>32</v>
      </c>
      <c r="U17" s="48">
        <v>1</v>
      </c>
      <c r="V17" s="48">
        <v>4</v>
      </c>
      <c r="W17" s="41">
        <v>1</v>
      </c>
      <c r="X17" s="43" t="s">
        <v>32</v>
      </c>
      <c r="Y17" s="43" t="s">
        <v>32</v>
      </c>
      <c r="Z17" s="43" t="s">
        <v>32</v>
      </c>
      <c r="AA17" s="43" t="s">
        <v>32</v>
      </c>
      <c r="AB17" s="43" t="s">
        <v>32</v>
      </c>
      <c r="AC17" s="48">
        <v>1</v>
      </c>
      <c r="AD17" s="42" t="s">
        <v>32</v>
      </c>
      <c r="AE17" s="48">
        <v>1</v>
      </c>
      <c r="AF17" s="42" t="s">
        <v>32</v>
      </c>
      <c r="AG17" s="48">
        <v>1</v>
      </c>
      <c r="AH17" s="42" t="s">
        <v>32</v>
      </c>
      <c r="AI17" s="48">
        <v>1</v>
      </c>
      <c r="AJ17" s="48">
        <v>1</v>
      </c>
      <c r="AK17" s="42" t="s">
        <v>32</v>
      </c>
      <c r="AL17" s="48">
        <v>1</v>
      </c>
      <c r="AM17" s="48">
        <v>1</v>
      </c>
      <c r="AN17" s="51">
        <v>16</v>
      </c>
      <c r="AO17" s="42"/>
      <c r="AP17" s="42">
        <v>2</v>
      </c>
      <c r="AQ17" s="42"/>
      <c r="AR17" s="42"/>
      <c r="AS17" s="42">
        <f>ROUND(SUM(O17+AN17+AO17+AP17+AQ17+AR17),0)</f>
        <v>44</v>
      </c>
      <c r="AT17" s="42">
        <v>44</v>
      </c>
    </row>
    <row r="18" spans="1:46" ht="17.45" customHeight="1" x14ac:dyDescent="0.25">
      <c r="A18" s="10">
        <v>16</v>
      </c>
      <c r="B18" s="11">
        <v>3</v>
      </c>
      <c r="C18" s="11">
        <v>5</v>
      </c>
      <c r="D18" s="11">
        <v>7.5</v>
      </c>
      <c r="E18" s="12">
        <v>2</v>
      </c>
      <c r="F18" s="12">
        <v>11</v>
      </c>
      <c r="G18" s="12">
        <v>1</v>
      </c>
      <c r="H18" s="12" t="s">
        <v>16</v>
      </c>
      <c r="I18" s="12" t="s">
        <v>16</v>
      </c>
      <c r="J18" s="12" t="s">
        <v>16</v>
      </c>
      <c r="K18" s="13">
        <v>2.5</v>
      </c>
      <c r="L18" s="13">
        <v>7.5</v>
      </c>
      <c r="M18" s="13">
        <v>8</v>
      </c>
      <c r="N18" s="17">
        <v>12</v>
      </c>
      <c r="O18" s="15">
        <f>SUM(B18:M18)</f>
        <v>47.5</v>
      </c>
      <c r="P18" s="16">
        <f>ROUND(O18+N18,-0.01)</f>
        <v>60</v>
      </c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1">
        <v>12</v>
      </c>
      <c r="AO18" s="42"/>
      <c r="AP18" s="42"/>
      <c r="AQ18" s="42"/>
      <c r="AR18" s="42"/>
      <c r="AS18" s="42">
        <f>ROUND(SUM(O18+AN18+AO18+AP18+AQ18+AR18),0)</f>
        <v>60</v>
      </c>
      <c r="AT18" s="42">
        <v>60</v>
      </c>
    </row>
    <row r="19" spans="1:46" ht="17.45" customHeight="1" x14ac:dyDescent="0.25">
      <c r="A19" s="10">
        <v>17</v>
      </c>
      <c r="B19" s="11" t="s">
        <v>16</v>
      </c>
      <c r="C19" s="11" t="s">
        <v>16</v>
      </c>
      <c r="D19" s="11" t="s">
        <v>16</v>
      </c>
      <c r="E19" s="12">
        <v>2</v>
      </c>
      <c r="F19" s="12">
        <v>9</v>
      </c>
      <c r="G19" s="12">
        <v>1</v>
      </c>
      <c r="H19" s="12">
        <v>0</v>
      </c>
      <c r="I19" s="12">
        <v>0</v>
      </c>
      <c r="J19" s="12">
        <v>0</v>
      </c>
      <c r="K19" s="13">
        <v>0</v>
      </c>
      <c r="L19" s="13">
        <v>0</v>
      </c>
      <c r="M19" s="13">
        <v>0</v>
      </c>
      <c r="N19" s="17">
        <v>14</v>
      </c>
      <c r="O19" s="15">
        <f>SUM(B19:M19)</f>
        <v>12</v>
      </c>
      <c r="P19" s="16">
        <f>ROUND(O19+N19,-0.01)</f>
        <v>26</v>
      </c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1">
        <v>16</v>
      </c>
      <c r="AO19" s="42"/>
      <c r="AP19" s="42"/>
      <c r="AQ19" s="42"/>
      <c r="AR19" s="42"/>
      <c r="AS19" s="42">
        <f>ROUND(SUM(O19+AN19+AO19+AP19+AQ19+AR19),0)</f>
        <v>28</v>
      </c>
      <c r="AT19" s="42">
        <v>28</v>
      </c>
    </row>
    <row r="20" spans="1:46" ht="17.45" customHeight="1" x14ac:dyDescent="0.25">
      <c r="A20" s="10">
        <v>18</v>
      </c>
      <c r="B20" s="11" t="s">
        <v>16</v>
      </c>
      <c r="C20" s="11" t="s">
        <v>16</v>
      </c>
      <c r="D20" s="11" t="s">
        <v>16</v>
      </c>
      <c r="E20" s="12">
        <v>2</v>
      </c>
      <c r="F20" s="12">
        <v>6</v>
      </c>
      <c r="G20" s="12">
        <v>1</v>
      </c>
      <c r="H20" s="12">
        <v>6</v>
      </c>
      <c r="I20" s="12">
        <v>3</v>
      </c>
      <c r="J20" s="12">
        <v>1</v>
      </c>
      <c r="K20" s="13">
        <v>2.5</v>
      </c>
      <c r="L20" s="13">
        <v>4</v>
      </c>
      <c r="M20" s="13">
        <v>3</v>
      </c>
      <c r="N20" s="17">
        <v>22</v>
      </c>
      <c r="O20" s="15">
        <f>SUM(B20:M20)</f>
        <v>28.5</v>
      </c>
      <c r="P20" s="16">
        <f>ROUND(O20+N20,-0.01)</f>
        <v>51</v>
      </c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1">
        <v>22</v>
      </c>
      <c r="AO20" s="42"/>
      <c r="AP20" s="42"/>
      <c r="AQ20" s="42"/>
      <c r="AR20" s="42"/>
      <c r="AS20" s="42">
        <f>ROUND(SUM(O20+AN20+AO20+AP20+AQ20+AR20),0)</f>
        <v>51</v>
      </c>
      <c r="AT20" s="42">
        <v>51</v>
      </c>
    </row>
    <row r="21" spans="1:46" ht="17.45" customHeight="1" x14ac:dyDescent="0.25">
      <c r="A21" s="10">
        <v>19</v>
      </c>
      <c r="B21" s="11">
        <v>3</v>
      </c>
      <c r="C21" s="11">
        <v>5</v>
      </c>
      <c r="D21" s="11">
        <v>9</v>
      </c>
      <c r="E21" s="12">
        <v>4</v>
      </c>
      <c r="F21" s="12">
        <v>9</v>
      </c>
      <c r="G21" s="12">
        <v>1</v>
      </c>
      <c r="H21" s="12" t="s">
        <v>16</v>
      </c>
      <c r="I21" s="12" t="s">
        <v>16</v>
      </c>
      <c r="J21" s="12" t="s">
        <v>16</v>
      </c>
      <c r="K21" s="13">
        <v>3</v>
      </c>
      <c r="L21" s="13">
        <v>8</v>
      </c>
      <c r="M21" s="13">
        <v>7</v>
      </c>
      <c r="N21" s="17">
        <v>22</v>
      </c>
      <c r="O21" s="15">
        <f>SUM(B21:M21)</f>
        <v>49</v>
      </c>
      <c r="P21" s="16">
        <f>ROUND(O21+N21,-0.01)</f>
        <v>71</v>
      </c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1">
        <v>22</v>
      </c>
      <c r="AO21" s="42"/>
      <c r="AP21" s="42"/>
      <c r="AQ21" s="42"/>
      <c r="AR21" s="42"/>
      <c r="AS21" s="42">
        <f>ROUND(SUM(O21+AN21+AO21+AP21+AQ21+AR21),0)</f>
        <v>71</v>
      </c>
      <c r="AT21" s="42">
        <v>71</v>
      </c>
    </row>
    <row r="22" spans="1:46" ht="17.45" customHeight="1" x14ac:dyDescent="0.25">
      <c r="A22" s="10">
        <v>20</v>
      </c>
      <c r="B22" s="11">
        <v>1.5</v>
      </c>
      <c r="C22" s="11">
        <v>2</v>
      </c>
      <c r="D22" s="11">
        <v>2</v>
      </c>
      <c r="E22" s="12">
        <v>0</v>
      </c>
      <c r="F22" s="12">
        <v>5</v>
      </c>
      <c r="G22" s="12">
        <v>1</v>
      </c>
      <c r="H22" s="12" t="s">
        <v>16</v>
      </c>
      <c r="I22" s="12" t="s">
        <v>16</v>
      </c>
      <c r="J22" s="12" t="s">
        <v>16</v>
      </c>
      <c r="K22" s="13">
        <v>0</v>
      </c>
      <c r="L22" s="13">
        <v>0</v>
      </c>
      <c r="M22" s="13">
        <v>7</v>
      </c>
      <c r="N22" s="17">
        <v>16</v>
      </c>
      <c r="O22" s="15">
        <f>SUM(B22:M22)</f>
        <v>18.5</v>
      </c>
      <c r="P22" s="16">
        <f>ROUND(O22+N22,-0.01)</f>
        <v>35</v>
      </c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1">
        <v>18</v>
      </c>
      <c r="AO22" s="42"/>
      <c r="AP22" s="42"/>
      <c r="AQ22" s="42"/>
      <c r="AR22" s="42"/>
      <c r="AS22" s="42">
        <f>ROUND(SUM(O22+AN22+AO22+AP22+AQ22+AR22),0)</f>
        <v>37</v>
      </c>
      <c r="AT22" s="42">
        <v>37</v>
      </c>
    </row>
    <row r="23" spans="1:46" ht="17.45" customHeight="1" x14ac:dyDescent="0.25">
      <c r="A23" s="10">
        <v>21</v>
      </c>
      <c r="B23" s="11">
        <v>2</v>
      </c>
      <c r="C23" s="11">
        <v>2</v>
      </c>
      <c r="D23" s="11">
        <v>0</v>
      </c>
      <c r="E23" s="12">
        <v>1</v>
      </c>
      <c r="F23" s="12">
        <v>7</v>
      </c>
      <c r="G23" s="12">
        <v>1</v>
      </c>
      <c r="H23" s="12" t="s">
        <v>16</v>
      </c>
      <c r="I23" s="12" t="s">
        <v>16</v>
      </c>
      <c r="J23" s="12" t="s">
        <v>16</v>
      </c>
      <c r="K23" s="13">
        <v>1.5</v>
      </c>
      <c r="L23" s="13">
        <v>5</v>
      </c>
      <c r="M23" s="13">
        <v>0</v>
      </c>
      <c r="N23" s="17">
        <v>20</v>
      </c>
      <c r="O23" s="15">
        <f>SUM(B23:M23)</f>
        <v>19.5</v>
      </c>
      <c r="P23" s="16">
        <f>ROUND(O23+N23,-0.01)</f>
        <v>40</v>
      </c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1">
        <v>22</v>
      </c>
      <c r="AO23" s="42"/>
      <c r="AP23" s="42"/>
      <c r="AQ23" s="42"/>
      <c r="AR23" s="42"/>
      <c r="AS23" s="42">
        <f>ROUND(SUM(O23+AN23+AO23+AP23+AQ23+AR23),0)</f>
        <v>42</v>
      </c>
      <c r="AT23" s="42">
        <v>42</v>
      </c>
    </row>
    <row r="24" spans="1:46" ht="17.45" customHeight="1" x14ac:dyDescent="0.25">
      <c r="A24" s="10">
        <v>22</v>
      </c>
      <c r="B24" s="11">
        <v>4</v>
      </c>
      <c r="C24" s="11">
        <v>5</v>
      </c>
      <c r="D24" s="11">
        <v>6</v>
      </c>
      <c r="E24" s="12">
        <v>2</v>
      </c>
      <c r="F24" s="12">
        <v>8</v>
      </c>
      <c r="G24" s="12">
        <v>1</v>
      </c>
      <c r="H24" s="12" t="s">
        <v>16</v>
      </c>
      <c r="I24" s="12" t="s">
        <v>16</v>
      </c>
      <c r="J24" s="12" t="s">
        <v>16</v>
      </c>
      <c r="K24" s="13">
        <v>3.5</v>
      </c>
      <c r="L24" s="13">
        <v>7</v>
      </c>
      <c r="M24" s="13">
        <v>7</v>
      </c>
      <c r="N24" s="17">
        <v>16</v>
      </c>
      <c r="O24" s="15">
        <f>SUM(B24:M24)</f>
        <v>43.5</v>
      </c>
      <c r="P24" s="16">
        <f>ROUND(O24+N24,-0.01)</f>
        <v>60</v>
      </c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1">
        <v>18</v>
      </c>
      <c r="AO24" s="42"/>
      <c r="AP24" s="42"/>
      <c r="AQ24" s="42"/>
      <c r="AR24" s="42"/>
      <c r="AS24" s="42">
        <f>ROUND(SUM(O24+AN24+AO24+AP24+AQ24+AR24),0)</f>
        <v>62</v>
      </c>
      <c r="AT24" s="42">
        <v>62</v>
      </c>
    </row>
    <row r="25" spans="1:46" ht="17.45" customHeight="1" x14ac:dyDescent="0.25">
      <c r="A25" s="10">
        <v>23</v>
      </c>
      <c r="B25" s="11">
        <v>3.5</v>
      </c>
      <c r="C25" s="11">
        <v>1.5</v>
      </c>
      <c r="D25" s="11">
        <v>0</v>
      </c>
      <c r="E25" s="12">
        <v>1</v>
      </c>
      <c r="F25" s="12">
        <v>6</v>
      </c>
      <c r="G25" s="12">
        <v>1</v>
      </c>
      <c r="H25" s="12" t="s">
        <v>16</v>
      </c>
      <c r="I25" s="12" t="s">
        <v>16</v>
      </c>
      <c r="J25" s="12" t="s">
        <v>16</v>
      </c>
      <c r="K25" s="13">
        <v>2.5</v>
      </c>
      <c r="L25" s="13">
        <v>5.5</v>
      </c>
      <c r="M25" s="13">
        <v>4</v>
      </c>
      <c r="N25" s="17">
        <v>18</v>
      </c>
      <c r="O25" s="15">
        <f>SUM(B25:M25)</f>
        <v>25</v>
      </c>
      <c r="P25" s="16">
        <f>ROUND(O25+N25,-0.01)</f>
        <v>43</v>
      </c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1">
        <v>18</v>
      </c>
      <c r="AO25" s="42"/>
      <c r="AP25" s="42"/>
      <c r="AQ25" s="42"/>
      <c r="AR25" s="42"/>
      <c r="AS25" s="42">
        <f>ROUND(SUM(O25+AN25+AO25+AP25+AQ25+AR25),0)</f>
        <v>43</v>
      </c>
      <c r="AT25" s="42">
        <v>43</v>
      </c>
    </row>
    <row r="26" spans="1:46" ht="17.45" customHeight="1" x14ac:dyDescent="0.25">
      <c r="A26" s="10">
        <v>24</v>
      </c>
      <c r="B26" s="11" t="s">
        <v>16</v>
      </c>
      <c r="C26" s="11" t="s">
        <v>16</v>
      </c>
      <c r="D26" s="11" t="s">
        <v>16</v>
      </c>
      <c r="E26" s="12">
        <v>1</v>
      </c>
      <c r="F26" s="12">
        <v>8</v>
      </c>
      <c r="G26" s="12">
        <v>1</v>
      </c>
      <c r="H26" s="12">
        <v>2</v>
      </c>
      <c r="I26" s="12">
        <v>0</v>
      </c>
      <c r="J26" s="12">
        <v>0</v>
      </c>
      <c r="K26" s="13">
        <v>2</v>
      </c>
      <c r="L26" s="13">
        <v>5.5</v>
      </c>
      <c r="M26" s="13">
        <v>4.5</v>
      </c>
      <c r="N26" s="17">
        <v>20</v>
      </c>
      <c r="O26" s="15">
        <f>SUM(B26:M26)</f>
        <v>24</v>
      </c>
      <c r="P26" s="16">
        <f>ROUND(O26+N26,-0.01)</f>
        <v>44</v>
      </c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1">
        <v>22</v>
      </c>
      <c r="AO26" s="42"/>
      <c r="AP26" s="42"/>
      <c r="AQ26" s="42"/>
      <c r="AR26" s="42"/>
      <c r="AS26" s="42">
        <f>ROUND(SUM(O26+AN26+AO26+AP26+AQ26+AR26),0)</f>
        <v>46</v>
      </c>
      <c r="AT26" s="42">
        <v>46</v>
      </c>
    </row>
    <row r="27" spans="1:46" ht="17.45" customHeight="1" x14ac:dyDescent="0.25">
      <c r="A27" s="10">
        <v>25</v>
      </c>
      <c r="B27" s="11">
        <v>3</v>
      </c>
      <c r="C27" s="11">
        <v>3.5</v>
      </c>
      <c r="D27" s="11">
        <v>2.5</v>
      </c>
      <c r="E27" s="12">
        <v>1</v>
      </c>
      <c r="F27" s="12">
        <v>8</v>
      </c>
      <c r="G27" s="12">
        <v>1</v>
      </c>
      <c r="H27" s="12" t="s">
        <v>16</v>
      </c>
      <c r="I27" s="12" t="s">
        <v>16</v>
      </c>
      <c r="J27" s="12" t="s">
        <v>16</v>
      </c>
      <c r="K27" s="13">
        <v>2.5</v>
      </c>
      <c r="L27" s="13">
        <v>5.5</v>
      </c>
      <c r="M27" s="13">
        <v>4</v>
      </c>
      <c r="N27" s="17">
        <v>16</v>
      </c>
      <c r="O27" s="15">
        <f>SUM(B27:M27)</f>
        <v>31</v>
      </c>
      <c r="P27" s="16">
        <f>ROUND(O27+N27,-0.01)</f>
        <v>47</v>
      </c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1">
        <v>16</v>
      </c>
      <c r="AO27" s="42"/>
      <c r="AP27" s="42"/>
      <c r="AQ27" s="42"/>
      <c r="AR27" s="42"/>
      <c r="AS27" s="42">
        <f>ROUND(SUM(O27+AN27+AO27+AP27+AQ27+AR27),0)</f>
        <v>47</v>
      </c>
      <c r="AT27" s="42">
        <v>47</v>
      </c>
    </row>
    <row r="28" spans="1:46" ht="17.45" customHeight="1" x14ac:dyDescent="0.25">
      <c r="A28" s="10">
        <v>26</v>
      </c>
      <c r="B28" s="11">
        <v>2</v>
      </c>
      <c r="C28" s="11">
        <v>2</v>
      </c>
      <c r="D28" s="11">
        <v>3</v>
      </c>
      <c r="E28" s="12">
        <v>3</v>
      </c>
      <c r="F28" s="12">
        <v>7</v>
      </c>
      <c r="G28" s="12">
        <v>1</v>
      </c>
      <c r="H28" s="12" t="s">
        <v>16</v>
      </c>
      <c r="I28" s="12" t="s">
        <v>16</v>
      </c>
      <c r="J28" s="12" t="s">
        <v>16</v>
      </c>
      <c r="K28" s="13">
        <v>3</v>
      </c>
      <c r="L28" s="13">
        <v>6</v>
      </c>
      <c r="M28" s="13">
        <v>8</v>
      </c>
      <c r="N28" s="17">
        <v>14</v>
      </c>
      <c r="O28" s="15">
        <f>SUM(B28:M28)</f>
        <v>35</v>
      </c>
      <c r="P28" s="16">
        <f>ROUND(O28+N28,-0.01)</f>
        <v>49</v>
      </c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1">
        <v>16</v>
      </c>
      <c r="AO28" s="42"/>
      <c r="AP28" s="42"/>
      <c r="AQ28" s="42"/>
      <c r="AR28" s="42"/>
      <c r="AS28" s="42">
        <f>ROUND(SUM(O28+AN28+AO28+AP28+AQ28+AR28),0)</f>
        <v>51</v>
      </c>
      <c r="AT28" s="42">
        <v>51</v>
      </c>
    </row>
    <row r="29" spans="1:46" ht="17.45" customHeight="1" x14ac:dyDescent="0.25">
      <c r="A29" s="10">
        <v>27</v>
      </c>
      <c r="B29" s="11">
        <v>4</v>
      </c>
      <c r="C29" s="11">
        <v>2</v>
      </c>
      <c r="D29" s="11">
        <v>2</v>
      </c>
      <c r="E29" s="12" t="s">
        <v>16</v>
      </c>
      <c r="F29" s="12" t="s">
        <v>16</v>
      </c>
      <c r="G29" s="12" t="s">
        <v>16</v>
      </c>
      <c r="H29" s="12">
        <v>1</v>
      </c>
      <c r="I29" s="12">
        <v>0</v>
      </c>
      <c r="J29" s="12">
        <v>0</v>
      </c>
      <c r="K29" s="13">
        <v>2</v>
      </c>
      <c r="L29" s="13">
        <v>6</v>
      </c>
      <c r="M29" s="13">
        <v>4.5</v>
      </c>
      <c r="N29" s="17">
        <v>16</v>
      </c>
      <c r="O29" s="15">
        <f>SUM(B29:M29)</f>
        <v>21.5</v>
      </c>
      <c r="P29" s="16">
        <f>ROUND(O29+N29,-0.01)</f>
        <v>38</v>
      </c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1">
        <v>20</v>
      </c>
      <c r="AO29" s="42"/>
      <c r="AP29" s="42"/>
      <c r="AQ29" s="42"/>
      <c r="AR29" s="42"/>
      <c r="AS29" s="42">
        <f>ROUND(SUM(O29+AN29+AO29+AP29+AQ29+AR29),0)</f>
        <v>42</v>
      </c>
      <c r="AT29" s="42">
        <v>42</v>
      </c>
    </row>
    <row r="30" spans="1:46" ht="17.45" customHeight="1" x14ac:dyDescent="0.25">
      <c r="A30" s="10">
        <v>28</v>
      </c>
      <c r="B30" s="11" t="s">
        <v>16</v>
      </c>
      <c r="C30" s="11" t="s">
        <v>16</v>
      </c>
      <c r="D30" s="11" t="s">
        <v>16</v>
      </c>
      <c r="E30" s="12">
        <v>2</v>
      </c>
      <c r="F30" s="12">
        <v>10</v>
      </c>
      <c r="G30" s="12">
        <v>1</v>
      </c>
      <c r="H30" s="12">
        <v>8</v>
      </c>
      <c r="I30" s="12">
        <v>4</v>
      </c>
      <c r="J30" s="12">
        <v>5</v>
      </c>
      <c r="K30" s="13">
        <v>2</v>
      </c>
      <c r="L30" s="13">
        <v>6.5</v>
      </c>
      <c r="M30" s="13">
        <v>6.5</v>
      </c>
      <c r="N30" s="17">
        <v>18</v>
      </c>
      <c r="O30" s="15">
        <f>SUM(B30:M30)</f>
        <v>45</v>
      </c>
      <c r="P30" s="16">
        <f>ROUND(O30+N30,-0.01)</f>
        <v>63</v>
      </c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1">
        <v>22</v>
      </c>
      <c r="AO30" s="42"/>
      <c r="AP30" s="42"/>
      <c r="AQ30" s="42"/>
      <c r="AR30" s="42"/>
      <c r="AS30" s="42">
        <f>ROUND(SUM(O30+AN30+AO30+AP30+AQ30+AR30),0)</f>
        <v>67</v>
      </c>
      <c r="AT30" s="42">
        <v>67</v>
      </c>
    </row>
    <row r="31" spans="1:46" ht="17.45" customHeight="1" x14ac:dyDescent="0.25">
      <c r="A31" s="10">
        <v>29</v>
      </c>
      <c r="B31" s="11" t="s">
        <v>16</v>
      </c>
      <c r="C31" s="11" t="s">
        <v>16</v>
      </c>
      <c r="D31" s="11" t="s">
        <v>16</v>
      </c>
      <c r="E31" s="12">
        <v>1</v>
      </c>
      <c r="F31" s="12">
        <v>8</v>
      </c>
      <c r="G31" s="12">
        <v>1</v>
      </c>
      <c r="H31" s="12">
        <v>5</v>
      </c>
      <c r="I31" s="12">
        <v>2</v>
      </c>
      <c r="J31" s="12">
        <v>1</v>
      </c>
      <c r="K31" s="13">
        <v>2</v>
      </c>
      <c r="L31" s="13">
        <v>5</v>
      </c>
      <c r="M31" s="13">
        <v>8</v>
      </c>
      <c r="N31" s="17">
        <v>16</v>
      </c>
      <c r="O31" s="15">
        <f>SUM(B31:M31)</f>
        <v>33</v>
      </c>
      <c r="P31" s="16">
        <f>ROUND(O31+N31,-0.01)</f>
        <v>49</v>
      </c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1">
        <v>16</v>
      </c>
      <c r="AO31" s="42"/>
      <c r="AP31" s="42"/>
      <c r="AQ31" s="42"/>
      <c r="AR31" s="42"/>
      <c r="AS31" s="42">
        <f>ROUND(SUM(O31+AN31+AO31+AP31+AQ31+AR31),0)</f>
        <v>49</v>
      </c>
      <c r="AT31" s="42">
        <v>49</v>
      </c>
    </row>
    <row r="32" spans="1:46" ht="17.45" customHeight="1" x14ac:dyDescent="0.25">
      <c r="A32" s="10">
        <v>30</v>
      </c>
      <c r="B32" s="11" t="s">
        <v>16</v>
      </c>
      <c r="C32" s="11" t="s">
        <v>16</v>
      </c>
      <c r="D32" s="11" t="s">
        <v>16</v>
      </c>
      <c r="E32" s="12">
        <v>1</v>
      </c>
      <c r="F32" s="12">
        <v>7</v>
      </c>
      <c r="G32" s="12">
        <v>1</v>
      </c>
      <c r="H32" s="12">
        <v>1</v>
      </c>
      <c r="I32" s="12">
        <v>0</v>
      </c>
      <c r="J32" s="12">
        <v>0</v>
      </c>
      <c r="K32" s="13">
        <v>3</v>
      </c>
      <c r="L32" s="13">
        <v>4</v>
      </c>
      <c r="M32" s="13">
        <v>4</v>
      </c>
      <c r="N32" s="17">
        <v>12</v>
      </c>
      <c r="O32" s="15">
        <f>SUM(B32:M32)</f>
        <v>21</v>
      </c>
      <c r="P32" s="16">
        <f>ROUND(O32+N32,-0.01)</f>
        <v>33</v>
      </c>
      <c r="Q32" s="46">
        <v>1</v>
      </c>
      <c r="R32" s="42" t="s">
        <v>32</v>
      </c>
      <c r="S32" s="48">
        <v>1</v>
      </c>
      <c r="T32" s="48">
        <v>1</v>
      </c>
      <c r="U32" s="48">
        <v>1</v>
      </c>
      <c r="V32" s="48">
        <v>1</v>
      </c>
      <c r="W32" s="43" t="s">
        <v>32</v>
      </c>
      <c r="X32" s="43" t="s">
        <v>32</v>
      </c>
      <c r="Y32" s="43" t="s">
        <v>32</v>
      </c>
      <c r="Z32" s="43" t="s">
        <v>32</v>
      </c>
      <c r="AA32" s="43" t="s">
        <v>32</v>
      </c>
      <c r="AB32" s="43" t="s">
        <v>32</v>
      </c>
      <c r="AC32" s="48">
        <v>1</v>
      </c>
      <c r="AD32" s="42" t="s">
        <v>32</v>
      </c>
      <c r="AE32" s="42" t="s">
        <v>32</v>
      </c>
      <c r="AF32" s="42" t="s">
        <v>32</v>
      </c>
      <c r="AG32" s="48">
        <v>1</v>
      </c>
      <c r="AH32" s="42" t="s">
        <v>32</v>
      </c>
      <c r="AI32" s="48">
        <v>1</v>
      </c>
      <c r="AJ32" s="42" t="s">
        <v>32</v>
      </c>
      <c r="AK32" s="48">
        <v>1</v>
      </c>
      <c r="AL32" s="42" t="s">
        <v>32</v>
      </c>
      <c r="AM32" s="42" t="s">
        <v>32</v>
      </c>
      <c r="AN32" s="51">
        <v>12</v>
      </c>
      <c r="AO32" s="42"/>
      <c r="AP32" s="42"/>
      <c r="AQ32" s="42"/>
      <c r="AR32" s="42"/>
      <c r="AS32" s="42">
        <f>ROUND(SUM(O32+AN32+AO32+AP32+AQ32+AR32),0)</f>
        <v>33</v>
      </c>
      <c r="AT32" s="42">
        <v>33</v>
      </c>
    </row>
    <row r="33" spans="1:46" ht="17.45" customHeight="1" x14ac:dyDescent="0.25">
      <c r="A33" s="10">
        <v>31</v>
      </c>
      <c r="B33" s="11">
        <v>2.5</v>
      </c>
      <c r="C33" s="11">
        <v>5</v>
      </c>
      <c r="D33" s="11">
        <v>3</v>
      </c>
      <c r="E33" s="12">
        <v>2</v>
      </c>
      <c r="F33" s="12">
        <v>8</v>
      </c>
      <c r="G33" s="12">
        <v>1</v>
      </c>
      <c r="H33" s="12" t="s">
        <v>16</v>
      </c>
      <c r="I33" s="12" t="s">
        <v>16</v>
      </c>
      <c r="J33" s="12" t="s">
        <v>16</v>
      </c>
      <c r="K33" s="13">
        <v>2.5</v>
      </c>
      <c r="L33" s="13">
        <v>5.5</v>
      </c>
      <c r="M33" s="13">
        <v>0</v>
      </c>
      <c r="N33" s="17">
        <v>24</v>
      </c>
      <c r="O33" s="15">
        <f>SUM(B33:M33)</f>
        <v>29.5</v>
      </c>
      <c r="P33" s="16">
        <f>ROUND(O33+N33,-0.01)</f>
        <v>54</v>
      </c>
      <c r="Q33" s="46">
        <v>1</v>
      </c>
      <c r="R33" s="48">
        <v>1</v>
      </c>
      <c r="S33" s="48">
        <v>1</v>
      </c>
      <c r="T33" s="42" t="s">
        <v>32</v>
      </c>
      <c r="U33" s="48">
        <v>1</v>
      </c>
      <c r="V33" s="48">
        <v>4</v>
      </c>
      <c r="W33" s="43" t="s">
        <v>32</v>
      </c>
      <c r="X33" s="43" t="s">
        <v>32</v>
      </c>
      <c r="Y33" s="43" t="s">
        <v>32</v>
      </c>
      <c r="Z33" s="43" t="s">
        <v>32</v>
      </c>
      <c r="AA33" s="43" t="s">
        <v>32</v>
      </c>
      <c r="AB33" s="43" t="s">
        <v>32</v>
      </c>
      <c r="AC33" s="42" t="s">
        <v>32</v>
      </c>
      <c r="AD33" s="42" t="s">
        <v>32</v>
      </c>
      <c r="AE33" s="42" t="s">
        <v>32</v>
      </c>
      <c r="AF33" s="42" t="s">
        <v>32</v>
      </c>
      <c r="AG33" s="48">
        <v>1</v>
      </c>
      <c r="AH33" s="42" t="s">
        <v>32</v>
      </c>
      <c r="AI33" s="42" t="s">
        <v>32</v>
      </c>
      <c r="AJ33" s="42" t="s">
        <v>32</v>
      </c>
      <c r="AK33" s="42" t="s">
        <v>32</v>
      </c>
      <c r="AL33" s="48">
        <v>1</v>
      </c>
      <c r="AM33" s="42" t="s">
        <v>32</v>
      </c>
      <c r="AN33" s="51">
        <v>24</v>
      </c>
      <c r="AO33" s="42"/>
      <c r="AP33" s="42"/>
      <c r="AQ33" s="42"/>
      <c r="AR33" s="42">
        <v>1</v>
      </c>
      <c r="AS33" s="42">
        <f>ROUND(SUM(O33+AN33+AO33+AP33+AQ33+AR33),0)</f>
        <v>55</v>
      </c>
      <c r="AT33" s="42">
        <v>55</v>
      </c>
    </row>
    <row r="34" spans="1:46" ht="17.45" customHeight="1" x14ac:dyDescent="0.25">
      <c r="A34" s="10">
        <v>32</v>
      </c>
      <c r="B34" s="11" t="s">
        <v>16</v>
      </c>
      <c r="C34" s="11" t="s">
        <v>16</v>
      </c>
      <c r="D34" s="11" t="s">
        <v>16</v>
      </c>
      <c r="E34" s="12">
        <v>3</v>
      </c>
      <c r="F34" s="12">
        <v>8</v>
      </c>
      <c r="G34" s="12">
        <v>1</v>
      </c>
      <c r="H34" s="12">
        <v>0</v>
      </c>
      <c r="I34" s="12">
        <v>0</v>
      </c>
      <c r="J34" s="12">
        <v>0</v>
      </c>
      <c r="K34" s="13">
        <v>2.5</v>
      </c>
      <c r="L34" s="13">
        <v>4.5</v>
      </c>
      <c r="M34" s="13">
        <v>5.5</v>
      </c>
      <c r="N34" s="17">
        <v>14</v>
      </c>
      <c r="O34" s="15">
        <f>SUM(B34:M34)</f>
        <v>24.5</v>
      </c>
      <c r="P34" s="16">
        <f>ROUND(O34+N34,-0.01)</f>
        <v>39</v>
      </c>
      <c r="Q34" s="53">
        <v>1</v>
      </c>
      <c r="R34" s="55" t="s">
        <v>32</v>
      </c>
      <c r="S34" s="55" t="s">
        <v>32</v>
      </c>
      <c r="T34" s="55" t="s">
        <v>32</v>
      </c>
      <c r="U34" s="55" t="s">
        <v>32</v>
      </c>
      <c r="V34" s="54">
        <v>3</v>
      </c>
      <c r="W34" s="56" t="s">
        <v>32</v>
      </c>
      <c r="X34" s="56" t="s">
        <v>32</v>
      </c>
      <c r="Y34" s="56" t="s">
        <v>32</v>
      </c>
      <c r="Z34" s="56" t="s">
        <v>32</v>
      </c>
      <c r="AA34" s="56" t="s">
        <v>32</v>
      </c>
      <c r="AB34" s="56" t="s">
        <v>32</v>
      </c>
      <c r="AC34" s="54">
        <v>1</v>
      </c>
      <c r="AD34" s="54">
        <v>1</v>
      </c>
      <c r="AE34" s="55" t="s">
        <v>32</v>
      </c>
      <c r="AF34" s="55" t="s">
        <v>32</v>
      </c>
      <c r="AG34" s="54">
        <v>1</v>
      </c>
      <c r="AH34" s="55" t="s">
        <v>32</v>
      </c>
      <c r="AI34" s="54">
        <v>1</v>
      </c>
      <c r="AJ34" s="54">
        <v>1</v>
      </c>
      <c r="AK34" s="55" t="s">
        <v>32</v>
      </c>
      <c r="AL34" s="55" t="s">
        <v>32</v>
      </c>
      <c r="AM34" s="55" t="s">
        <v>32</v>
      </c>
      <c r="AN34" s="51">
        <v>14</v>
      </c>
      <c r="AO34" s="42"/>
      <c r="AP34" s="42"/>
      <c r="AQ34" s="42"/>
      <c r="AR34" s="42"/>
      <c r="AS34" s="42">
        <f>ROUND(SUM(O34+AN34+AO34+AP34+AQ34+AR34),0)</f>
        <v>39</v>
      </c>
      <c r="AT34" s="42">
        <v>39</v>
      </c>
    </row>
    <row r="35" spans="1:46" ht="17.45" customHeight="1" x14ac:dyDescent="0.25">
      <c r="A35" s="10">
        <v>33</v>
      </c>
      <c r="B35" s="11">
        <v>1</v>
      </c>
      <c r="C35" s="11">
        <v>0</v>
      </c>
      <c r="D35" s="11">
        <v>0</v>
      </c>
      <c r="E35" s="12">
        <v>2</v>
      </c>
      <c r="F35" s="12">
        <v>0</v>
      </c>
      <c r="G35" s="12">
        <v>0</v>
      </c>
      <c r="H35" s="12" t="s">
        <v>16</v>
      </c>
      <c r="I35" s="12" t="s">
        <v>16</v>
      </c>
      <c r="J35" s="12" t="s">
        <v>16</v>
      </c>
      <c r="K35" s="13">
        <v>4</v>
      </c>
      <c r="L35" s="13">
        <v>2</v>
      </c>
      <c r="M35" s="13">
        <v>1</v>
      </c>
      <c r="N35" s="17">
        <v>20</v>
      </c>
      <c r="O35" s="15">
        <f>SUM(B35:M35)</f>
        <v>10</v>
      </c>
      <c r="P35" s="16">
        <f>ROUND(O35+N35,-0.01)</f>
        <v>30</v>
      </c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51">
        <v>20</v>
      </c>
      <c r="AO35" s="42"/>
      <c r="AP35" s="42"/>
      <c r="AQ35" s="42"/>
      <c r="AR35" s="42"/>
      <c r="AS35" s="42">
        <f>ROUND(SUM(O35+AN35+AO35+AP35+AQ35+AR35),0)</f>
        <v>30</v>
      </c>
      <c r="AT35" s="42">
        <v>30</v>
      </c>
    </row>
    <row r="36" spans="1:46" ht="17.45" customHeight="1" x14ac:dyDescent="0.25">
      <c r="A36" s="10">
        <v>34</v>
      </c>
      <c r="B36" s="11">
        <v>3</v>
      </c>
      <c r="C36" s="11">
        <v>4</v>
      </c>
      <c r="D36" s="11">
        <v>1</v>
      </c>
      <c r="E36" s="12">
        <v>1</v>
      </c>
      <c r="F36" s="12">
        <v>8</v>
      </c>
      <c r="G36" s="12">
        <v>1</v>
      </c>
      <c r="H36" s="12" t="s">
        <v>16</v>
      </c>
      <c r="I36" s="12" t="s">
        <v>16</v>
      </c>
      <c r="J36" s="12" t="s">
        <v>16</v>
      </c>
      <c r="K36" s="13">
        <v>3</v>
      </c>
      <c r="L36" s="13">
        <v>6</v>
      </c>
      <c r="M36" s="13">
        <v>1</v>
      </c>
      <c r="N36" s="17">
        <v>22</v>
      </c>
      <c r="O36" s="15">
        <f>SUM(B36:M36)</f>
        <v>28</v>
      </c>
      <c r="P36" s="16">
        <f>ROUND(O36+N36,-0.01)</f>
        <v>50</v>
      </c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51">
        <v>24</v>
      </c>
      <c r="AO36" s="42"/>
      <c r="AP36" s="42"/>
      <c r="AQ36" s="42"/>
      <c r="AR36" s="42"/>
      <c r="AS36" s="42">
        <f>ROUND(SUM(O36+AN36+AO36+AP36+AQ36+AR36),0)</f>
        <v>52</v>
      </c>
      <c r="AT36" s="42">
        <v>52</v>
      </c>
    </row>
    <row r="37" spans="1:46" ht="17.45" customHeight="1" x14ac:dyDescent="0.25">
      <c r="A37" s="10">
        <v>35</v>
      </c>
      <c r="B37" s="11">
        <v>0</v>
      </c>
      <c r="C37" s="11">
        <v>1</v>
      </c>
      <c r="D37" s="11">
        <v>0</v>
      </c>
      <c r="E37" s="12">
        <v>1</v>
      </c>
      <c r="F37" s="12">
        <v>6</v>
      </c>
      <c r="G37" s="12">
        <v>1</v>
      </c>
      <c r="H37" s="12" t="s">
        <v>16</v>
      </c>
      <c r="I37" s="12" t="s">
        <v>16</v>
      </c>
      <c r="J37" s="12" t="s">
        <v>16</v>
      </c>
      <c r="K37" s="13">
        <v>2</v>
      </c>
      <c r="L37" s="13">
        <v>8</v>
      </c>
      <c r="M37" s="13">
        <v>6</v>
      </c>
      <c r="N37" s="17">
        <v>12</v>
      </c>
      <c r="O37" s="15">
        <f>SUM(B37:M37)</f>
        <v>25</v>
      </c>
      <c r="P37" s="16">
        <f>ROUND(O37+N37,-0.01)</f>
        <v>37</v>
      </c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51">
        <v>12</v>
      </c>
      <c r="AO37" s="42"/>
      <c r="AP37" s="42"/>
      <c r="AQ37" s="42"/>
      <c r="AR37" s="42"/>
      <c r="AS37" s="42">
        <f>ROUND(SUM(O37+AN37+AO37+AP37+AQ37+AR37),0)</f>
        <v>37</v>
      </c>
      <c r="AT37" s="42">
        <v>37</v>
      </c>
    </row>
    <row r="38" spans="1:46" ht="17.45" customHeight="1" x14ac:dyDescent="0.25">
      <c r="A38" s="10">
        <v>36</v>
      </c>
      <c r="B38" s="11" t="s">
        <v>16</v>
      </c>
      <c r="C38" s="11" t="s">
        <v>16</v>
      </c>
      <c r="D38" s="11" t="s">
        <v>16</v>
      </c>
      <c r="E38" s="12">
        <v>0</v>
      </c>
      <c r="F38" s="12">
        <v>7</v>
      </c>
      <c r="G38" s="12">
        <v>0</v>
      </c>
      <c r="H38" s="12">
        <v>0</v>
      </c>
      <c r="I38" s="12">
        <v>0</v>
      </c>
      <c r="J38" s="12">
        <v>0</v>
      </c>
      <c r="K38" s="13">
        <v>3</v>
      </c>
      <c r="L38" s="13">
        <v>3</v>
      </c>
      <c r="M38" s="13">
        <v>0</v>
      </c>
      <c r="N38" s="17">
        <v>18</v>
      </c>
      <c r="O38" s="15">
        <f>SUM(B38:M38)</f>
        <v>13</v>
      </c>
      <c r="P38" s="16">
        <f>ROUND(O38+N38,-0.01)</f>
        <v>31</v>
      </c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51">
        <v>18</v>
      </c>
      <c r="AO38" s="42"/>
      <c r="AP38" s="42"/>
      <c r="AQ38" s="42"/>
      <c r="AR38" s="42"/>
      <c r="AS38" s="42">
        <f>ROUND(SUM(O38+AN38+AO38+AP38+AQ38+AR38),0)</f>
        <v>31</v>
      </c>
      <c r="AT38" s="42">
        <v>31</v>
      </c>
    </row>
    <row r="39" spans="1:46" ht="17.45" customHeight="1" x14ac:dyDescent="0.25">
      <c r="A39" s="10">
        <v>37</v>
      </c>
      <c r="B39" s="11">
        <v>3.5</v>
      </c>
      <c r="C39" s="11">
        <v>5</v>
      </c>
      <c r="D39" s="11">
        <v>6.5</v>
      </c>
      <c r="E39" s="12">
        <v>1</v>
      </c>
      <c r="F39" s="12">
        <v>10</v>
      </c>
      <c r="G39" s="12">
        <v>1</v>
      </c>
      <c r="H39" s="12" t="s">
        <v>16</v>
      </c>
      <c r="I39" s="12" t="s">
        <v>16</v>
      </c>
      <c r="J39" s="12" t="s">
        <v>16</v>
      </c>
      <c r="K39" s="13">
        <v>2</v>
      </c>
      <c r="L39" s="13">
        <v>6</v>
      </c>
      <c r="M39" s="13">
        <v>3.5</v>
      </c>
      <c r="N39" s="17">
        <v>22</v>
      </c>
      <c r="O39" s="15">
        <f>SUM(B39:M39)</f>
        <v>38.5</v>
      </c>
      <c r="P39" s="16">
        <f>ROUND(O39+N39,-0.01)</f>
        <v>61</v>
      </c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51">
        <v>24</v>
      </c>
      <c r="AO39" s="42"/>
      <c r="AP39" s="42"/>
      <c r="AQ39" s="42"/>
      <c r="AR39" s="42"/>
      <c r="AS39" s="42">
        <f>ROUND(SUM(O39+AN39+AO39+AP39+AQ39+AR39),0)</f>
        <v>63</v>
      </c>
      <c r="AT39" s="42">
        <v>63</v>
      </c>
    </row>
    <row r="40" spans="1:46" ht="17.45" customHeight="1" x14ac:dyDescent="0.25">
      <c r="A40" s="10">
        <v>38</v>
      </c>
      <c r="B40" s="11">
        <v>2.5</v>
      </c>
      <c r="C40" s="11">
        <v>6</v>
      </c>
      <c r="D40" s="11">
        <v>2</v>
      </c>
      <c r="E40" s="12">
        <v>1</v>
      </c>
      <c r="F40" s="12">
        <v>0</v>
      </c>
      <c r="G40" s="12">
        <v>0</v>
      </c>
      <c r="H40" s="12" t="s">
        <v>16</v>
      </c>
      <c r="I40" s="12" t="s">
        <v>16</v>
      </c>
      <c r="J40" s="12" t="s">
        <v>16</v>
      </c>
      <c r="K40" s="13">
        <v>2</v>
      </c>
      <c r="L40" s="13">
        <v>2</v>
      </c>
      <c r="M40" s="13">
        <v>6</v>
      </c>
      <c r="N40" s="17">
        <v>18</v>
      </c>
      <c r="O40" s="15">
        <f>SUM(B40:M40)</f>
        <v>21.5</v>
      </c>
      <c r="P40" s="16">
        <f>ROUND(O40+N40,-0.01)</f>
        <v>40</v>
      </c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51">
        <v>20</v>
      </c>
      <c r="AO40" s="42"/>
      <c r="AP40" s="42"/>
      <c r="AQ40" s="42"/>
      <c r="AR40" s="42"/>
      <c r="AS40" s="42">
        <f>ROUND(SUM(O40+AN40+AO40+AP40+AQ40+AR40),0)</f>
        <v>42</v>
      </c>
      <c r="AT40" s="42">
        <v>42</v>
      </c>
    </row>
    <row r="41" spans="1:46" ht="17.45" customHeight="1" x14ac:dyDescent="0.25">
      <c r="A41" s="10">
        <v>39</v>
      </c>
      <c r="B41" s="11" t="s">
        <v>16</v>
      </c>
      <c r="C41" s="11" t="s">
        <v>16</v>
      </c>
      <c r="D41" s="11" t="s">
        <v>16</v>
      </c>
      <c r="E41" s="12">
        <v>3</v>
      </c>
      <c r="F41" s="12">
        <v>6</v>
      </c>
      <c r="G41" s="12">
        <v>1</v>
      </c>
      <c r="H41" s="12">
        <v>8</v>
      </c>
      <c r="I41" s="12">
        <v>5</v>
      </c>
      <c r="J41" s="12">
        <v>5</v>
      </c>
      <c r="K41" s="13">
        <v>2</v>
      </c>
      <c r="L41" s="13">
        <v>2</v>
      </c>
      <c r="M41" s="13">
        <v>2.5</v>
      </c>
      <c r="N41" s="17">
        <v>16</v>
      </c>
      <c r="O41" s="15">
        <f>SUM(B41:M41)</f>
        <v>34.5</v>
      </c>
      <c r="P41" s="16">
        <f>ROUND(O41+N41,-0.01)</f>
        <v>51</v>
      </c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51">
        <v>18</v>
      </c>
      <c r="AO41" s="42"/>
      <c r="AP41" s="42"/>
      <c r="AQ41" s="42"/>
      <c r="AR41" s="42"/>
      <c r="AS41" s="42">
        <f>ROUND(SUM(O41+AN41+AO41+AP41+AQ41+AR41),0)</f>
        <v>53</v>
      </c>
      <c r="AT41" s="42">
        <v>53</v>
      </c>
    </row>
    <row r="42" spans="1:46" ht="17.45" customHeight="1" x14ac:dyDescent="0.25">
      <c r="A42" s="10">
        <v>40</v>
      </c>
      <c r="B42" s="11">
        <v>2</v>
      </c>
      <c r="C42" s="11">
        <v>1</v>
      </c>
      <c r="D42" s="11">
        <v>0</v>
      </c>
      <c r="E42" s="12">
        <v>0</v>
      </c>
      <c r="F42" s="12">
        <v>7</v>
      </c>
      <c r="G42" s="12">
        <v>0</v>
      </c>
      <c r="H42" s="12" t="s">
        <v>16</v>
      </c>
      <c r="I42" s="12" t="s">
        <v>16</v>
      </c>
      <c r="J42" s="12" t="s">
        <v>16</v>
      </c>
      <c r="K42" s="13">
        <v>0</v>
      </c>
      <c r="L42" s="13">
        <v>1</v>
      </c>
      <c r="M42" s="13">
        <v>0</v>
      </c>
      <c r="N42" s="17">
        <v>12</v>
      </c>
      <c r="O42" s="15">
        <f>SUM(B42:M42)</f>
        <v>11</v>
      </c>
      <c r="P42" s="16">
        <f>ROUND(O42+N42,-0.01)</f>
        <v>23</v>
      </c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51">
        <v>12</v>
      </c>
      <c r="AO42" s="42"/>
      <c r="AP42" s="42"/>
      <c r="AQ42" s="42"/>
      <c r="AR42" s="42"/>
      <c r="AS42" s="42">
        <f>ROUND(SUM(O42+AN42+AO42+AP42+AQ42+AR42),0)</f>
        <v>23</v>
      </c>
      <c r="AT42" s="42">
        <v>23</v>
      </c>
    </row>
    <row r="43" spans="1:46" ht="17.45" customHeight="1" x14ac:dyDescent="0.25">
      <c r="A43" s="10">
        <v>41</v>
      </c>
      <c r="B43" s="11">
        <v>2.5</v>
      </c>
      <c r="C43" s="11">
        <v>4.5</v>
      </c>
      <c r="D43" s="11">
        <v>1</v>
      </c>
      <c r="E43" s="11">
        <v>2</v>
      </c>
      <c r="F43" s="11">
        <v>6</v>
      </c>
      <c r="G43" s="11">
        <v>1</v>
      </c>
      <c r="H43" s="11" t="s">
        <v>16</v>
      </c>
      <c r="I43" s="11" t="s">
        <v>16</v>
      </c>
      <c r="J43" s="11" t="s">
        <v>16</v>
      </c>
      <c r="K43" s="18">
        <v>3</v>
      </c>
      <c r="L43" s="18">
        <v>6</v>
      </c>
      <c r="M43" s="18">
        <v>6.5</v>
      </c>
      <c r="N43" s="17">
        <v>20</v>
      </c>
      <c r="O43" s="15">
        <f>SUM(B43:M43)</f>
        <v>32.5</v>
      </c>
      <c r="P43" s="16">
        <f>ROUND(O43+N43,-0.01)</f>
        <v>53</v>
      </c>
      <c r="Q43" s="53">
        <v>1</v>
      </c>
      <c r="R43" s="54">
        <v>1</v>
      </c>
      <c r="S43" s="55" t="s">
        <v>32</v>
      </c>
      <c r="T43" s="55" t="s">
        <v>32</v>
      </c>
      <c r="U43" s="54">
        <v>1</v>
      </c>
      <c r="V43" s="54">
        <v>2</v>
      </c>
      <c r="W43" s="56" t="s">
        <v>32</v>
      </c>
      <c r="X43" s="56" t="s">
        <v>32</v>
      </c>
      <c r="Y43" s="56" t="s">
        <v>32</v>
      </c>
      <c r="Z43" s="56" t="s">
        <v>32</v>
      </c>
      <c r="AA43" s="56" t="s">
        <v>32</v>
      </c>
      <c r="AB43" s="56" t="s">
        <v>32</v>
      </c>
      <c r="AC43" s="55" t="s">
        <v>32</v>
      </c>
      <c r="AD43" s="55" t="s">
        <v>32</v>
      </c>
      <c r="AE43" s="55" t="s">
        <v>32</v>
      </c>
      <c r="AF43" s="55" t="s">
        <v>32</v>
      </c>
      <c r="AG43" s="54">
        <v>1</v>
      </c>
      <c r="AH43" s="55" t="s">
        <v>32</v>
      </c>
      <c r="AI43" s="55" t="s">
        <v>32</v>
      </c>
      <c r="AJ43" s="54">
        <v>1</v>
      </c>
      <c r="AK43" s="55" t="s">
        <v>32</v>
      </c>
      <c r="AL43" s="55" t="s">
        <v>32</v>
      </c>
      <c r="AM43" s="54">
        <v>1</v>
      </c>
      <c r="AN43" s="51">
        <v>20</v>
      </c>
      <c r="AO43" s="42"/>
      <c r="AP43" s="42"/>
      <c r="AQ43" s="42"/>
      <c r="AR43" s="42">
        <v>1.5</v>
      </c>
      <c r="AS43" s="42">
        <f>ROUND(SUM(O43+AN43+AO43+AP43+AQ43+AR43),0)</f>
        <v>54</v>
      </c>
      <c r="AT43" s="42">
        <v>54</v>
      </c>
    </row>
    <row r="44" spans="1:46" ht="17.45" customHeight="1" x14ac:dyDescent="0.25">
      <c r="A44" s="10">
        <v>42</v>
      </c>
      <c r="B44" s="11">
        <v>2.5</v>
      </c>
      <c r="C44" s="11">
        <v>3</v>
      </c>
      <c r="D44" s="11">
        <v>3</v>
      </c>
      <c r="E44" s="12">
        <v>2</v>
      </c>
      <c r="F44" s="12">
        <v>4</v>
      </c>
      <c r="G44" s="12">
        <v>1</v>
      </c>
      <c r="H44" s="12" t="s">
        <v>16</v>
      </c>
      <c r="I44" s="12" t="s">
        <v>16</v>
      </c>
      <c r="J44" s="12" t="s">
        <v>16</v>
      </c>
      <c r="K44" s="13">
        <v>2</v>
      </c>
      <c r="L44" s="13">
        <v>3</v>
      </c>
      <c r="M44" s="13">
        <v>2.5</v>
      </c>
      <c r="N44" s="17">
        <v>6</v>
      </c>
      <c r="O44" s="15">
        <f>SUM(B44:M44)</f>
        <v>23</v>
      </c>
      <c r="P44" s="16">
        <f>ROUND(O44+N44,-0.01)</f>
        <v>29</v>
      </c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51">
        <v>8</v>
      </c>
      <c r="AO44" s="42"/>
      <c r="AP44" s="42"/>
      <c r="AQ44" s="42"/>
      <c r="AR44" s="42"/>
      <c r="AS44" s="42">
        <f>ROUND(SUM(O44+AN44+AO44+AP44+AQ44+AR44),0)</f>
        <v>31</v>
      </c>
      <c r="AT44" s="42">
        <v>31</v>
      </c>
    </row>
    <row r="45" spans="1:46" ht="17.45" customHeight="1" x14ac:dyDescent="0.25">
      <c r="A45" s="10">
        <v>43</v>
      </c>
      <c r="B45" s="11">
        <v>3</v>
      </c>
      <c r="C45" s="11">
        <v>4</v>
      </c>
      <c r="D45" s="11">
        <v>6</v>
      </c>
      <c r="E45" s="12">
        <v>2</v>
      </c>
      <c r="F45" s="12">
        <v>7</v>
      </c>
      <c r="G45" s="12">
        <v>1</v>
      </c>
      <c r="H45" s="12" t="s">
        <v>16</v>
      </c>
      <c r="I45" s="12" t="s">
        <v>16</v>
      </c>
      <c r="J45" s="12" t="s">
        <v>16</v>
      </c>
      <c r="K45" s="13">
        <v>2</v>
      </c>
      <c r="L45" s="13">
        <v>4.5</v>
      </c>
      <c r="M45" s="13">
        <v>6</v>
      </c>
      <c r="N45" s="17">
        <v>24</v>
      </c>
      <c r="O45" s="15">
        <f>SUM(B45:M45)</f>
        <v>35.5</v>
      </c>
      <c r="P45" s="16">
        <f>ROUND(O45+N45,-0.01)</f>
        <v>60</v>
      </c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51">
        <v>26</v>
      </c>
      <c r="AO45" s="42"/>
      <c r="AP45" s="42"/>
      <c r="AQ45" s="42"/>
      <c r="AR45" s="42"/>
      <c r="AS45" s="42">
        <f>ROUND(SUM(O45+AN45+AO45+AP45+AQ45+AR45),0)</f>
        <v>62</v>
      </c>
      <c r="AT45" s="42">
        <v>62</v>
      </c>
    </row>
    <row r="46" spans="1:46" ht="17.45" customHeight="1" x14ac:dyDescent="0.25">
      <c r="A46" s="10">
        <v>44</v>
      </c>
      <c r="B46" s="11">
        <v>4</v>
      </c>
      <c r="C46" s="11">
        <v>4</v>
      </c>
      <c r="D46" s="11">
        <v>4</v>
      </c>
      <c r="E46" s="12">
        <v>2</v>
      </c>
      <c r="F46" s="12">
        <v>9</v>
      </c>
      <c r="G46" s="12">
        <v>1</v>
      </c>
      <c r="H46" s="12" t="s">
        <v>16</v>
      </c>
      <c r="I46" s="12" t="s">
        <v>16</v>
      </c>
      <c r="J46" s="12" t="s">
        <v>16</v>
      </c>
      <c r="K46" s="13">
        <v>2</v>
      </c>
      <c r="L46" s="13">
        <v>4</v>
      </c>
      <c r="M46" s="13">
        <v>6</v>
      </c>
      <c r="N46" s="17">
        <v>14</v>
      </c>
      <c r="O46" s="15">
        <f>SUM(B46:M46)</f>
        <v>36</v>
      </c>
      <c r="P46" s="16">
        <f>ROUND(O46+N46,-0.01)</f>
        <v>50</v>
      </c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51">
        <v>14</v>
      </c>
      <c r="AO46" s="42"/>
      <c r="AP46" s="42"/>
      <c r="AQ46" s="42"/>
      <c r="AR46" s="42"/>
      <c r="AS46" s="42">
        <f>ROUND(SUM(O46+AN46+AO46+AP46+AQ46+AR46),0)</f>
        <v>50</v>
      </c>
      <c r="AT46" s="42">
        <v>50</v>
      </c>
    </row>
    <row r="47" spans="1:46" ht="17.45" customHeight="1" x14ac:dyDescent="0.25">
      <c r="A47" s="10">
        <v>45</v>
      </c>
      <c r="B47" s="11">
        <v>4</v>
      </c>
      <c r="C47" s="11">
        <v>2</v>
      </c>
      <c r="D47" s="11">
        <v>2</v>
      </c>
      <c r="E47" s="12">
        <v>0</v>
      </c>
      <c r="F47" s="12">
        <v>0</v>
      </c>
      <c r="G47" s="12">
        <v>0</v>
      </c>
      <c r="H47" s="12" t="s">
        <v>16</v>
      </c>
      <c r="I47" s="12" t="s">
        <v>16</v>
      </c>
      <c r="J47" s="12" t="s">
        <v>16</v>
      </c>
      <c r="K47" s="13">
        <v>4</v>
      </c>
      <c r="L47" s="13">
        <v>4</v>
      </c>
      <c r="M47" s="13">
        <v>3</v>
      </c>
      <c r="N47" s="17">
        <v>20</v>
      </c>
      <c r="O47" s="15">
        <f>SUM(B47:M47)</f>
        <v>19</v>
      </c>
      <c r="P47" s="16">
        <f>ROUND(O47+N47,-0.01)</f>
        <v>39</v>
      </c>
      <c r="Q47" s="53">
        <v>1</v>
      </c>
      <c r="R47" s="55" t="s">
        <v>32</v>
      </c>
      <c r="S47" s="55" t="s">
        <v>32</v>
      </c>
      <c r="T47" s="55" t="s">
        <v>32</v>
      </c>
      <c r="U47" s="55" t="s">
        <v>32</v>
      </c>
      <c r="V47" s="54">
        <v>1</v>
      </c>
      <c r="W47" s="56" t="s">
        <v>32</v>
      </c>
      <c r="X47" s="56" t="s">
        <v>32</v>
      </c>
      <c r="Y47" s="56" t="s">
        <v>32</v>
      </c>
      <c r="Z47" s="56" t="s">
        <v>32</v>
      </c>
      <c r="AA47" s="56" t="s">
        <v>32</v>
      </c>
      <c r="AB47" s="57">
        <v>1</v>
      </c>
      <c r="AC47" s="54">
        <v>1</v>
      </c>
      <c r="AD47" s="55" t="s">
        <v>32</v>
      </c>
      <c r="AE47" s="55" t="s">
        <v>32</v>
      </c>
      <c r="AF47" s="55" t="s">
        <v>32</v>
      </c>
      <c r="AG47" s="55" t="s">
        <v>32</v>
      </c>
      <c r="AH47" s="55" t="s">
        <v>32</v>
      </c>
      <c r="AI47" s="55" t="s">
        <v>32</v>
      </c>
      <c r="AJ47" s="54">
        <v>1</v>
      </c>
      <c r="AK47" s="55" t="s">
        <v>32</v>
      </c>
      <c r="AL47" s="55" t="s">
        <v>32</v>
      </c>
      <c r="AM47" s="55" t="s">
        <v>32</v>
      </c>
      <c r="AN47" s="51">
        <v>22</v>
      </c>
      <c r="AO47" s="42"/>
      <c r="AP47" s="42"/>
      <c r="AQ47" s="42"/>
      <c r="AR47" s="42"/>
      <c r="AS47" s="42">
        <f>ROUND(SUM(O47+AN47+AO47+AP47+AQ47+AR47),0)</f>
        <v>41</v>
      </c>
      <c r="AT47" s="42">
        <v>41</v>
      </c>
    </row>
    <row r="48" spans="1:46" ht="17.45" customHeight="1" x14ac:dyDescent="0.25">
      <c r="A48" s="10">
        <v>46</v>
      </c>
      <c r="B48" s="11" t="s">
        <v>16</v>
      </c>
      <c r="C48" s="11" t="s">
        <v>16</v>
      </c>
      <c r="D48" s="11" t="s">
        <v>16</v>
      </c>
      <c r="E48" s="12">
        <v>0</v>
      </c>
      <c r="F48" s="12">
        <v>6</v>
      </c>
      <c r="G48" s="12">
        <v>1</v>
      </c>
      <c r="H48" s="12">
        <v>3</v>
      </c>
      <c r="I48" s="12">
        <v>0</v>
      </c>
      <c r="J48" s="12">
        <v>2</v>
      </c>
      <c r="K48" s="13">
        <v>2.5</v>
      </c>
      <c r="L48" s="13">
        <v>4.5</v>
      </c>
      <c r="M48" s="13">
        <v>6</v>
      </c>
      <c r="N48" s="17">
        <v>12</v>
      </c>
      <c r="O48" s="15">
        <f>SUM(B48:M48)</f>
        <v>25</v>
      </c>
      <c r="P48" s="16">
        <f>ROUND(O48+N48,-0.01)</f>
        <v>37</v>
      </c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51">
        <v>14</v>
      </c>
      <c r="AO48" s="42"/>
      <c r="AP48" s="42"/>
      <c r="AQ48" s="42"/>
      <c r="AR48" s="42"/>
      <c r="AS48" s="42">
        <f>ROUND(SUM(O48+AN48+AO48+AP48+AQ48+AR48),0)</f>
        <v>39</v>
      </c>
      <c r="AT48" s="42">
        <v>39</v>
      </c>
    </row>
    <row r="49" spans="1:46" ht="17.45" customHeight="1" x14ac:dyDescent="0.25">
      <c r="A49" s="10">
        <v>47</v>
      </c>
      <c r="B49" s="11">
        <v>4</v>
      </c>
      <c r="C49" s="11">
        <v>3</v>
      </c>
      <c r="D49" s="11">
        <v>0</v>
      </c>
      <c r="E49" s="12">
        <v>2</v>
      </c>
      <c r="F49" s="12">
        <v>7</v>
      </c>
      <c r="G49" s="12">
        <v>1</v>
      </c>
      <c r="H49" s="12" t="s">
        <v>16</v>
      </c>
      <c r="I49" s="12" t="s">
        <v>16</v>
      </c>
      <c r="J49" s="12" t="s">
        <v>16</v>
      </c>
      <c r="K49" s="13">
        <v>3</v>
      </c>
      <c r="L49" s="13">
        <v>3</v>
      </c>
      <c r="M49" s="13">
        <v>6.5</v>
      </c>
      <c r="N49" s="17">
        <v>22</v>
      </c>
      <c r="O49" s="15">
        <f>SUM(B49:M49)</f>
        <v>29.5</v>
      </c>
      <c r="P49" s="16">
        <f>ROUND(O49+N49,-0.01)</f>
        <v>52</v>
      </c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51">
        <v>26</v>
      </c>
      <c r="AO49" s="42"/>
      <c r="AP49" s="42"/>
      <c r="AQ49" s="42"/>
      <c r="AR49" s="42"/>
      <c r="AS49" s="59">
        <f>ROUND(SUM(O49+AN49+AO49+AP49+AQ49+AR49),0)</f>
        <v>56</v>
      </c>
      <c r="AT49" s="42">
        <v>56</v>
      </c>
    </row>
    <row r="50" spans="1:46" ht="17.45" customHeight="1" x14ac:dyDescent="0.25">
      <c r="A50" s="10">
        <v>48</v>
      </c>
      <c r="B50" s="11">
        <v>2</v>
      </c>
      <c r="C50" s="11">
        <v>1</v>
      </c>
      <c r="D50" s="11">
        <v>0</v>
      </c>
      <c r="E50" s="12">
        <v>1</v>
      </c>
      <c r="F50" s="12">
        <v>2</v>
      </c>
      <c r="G50" s="12">
        <v>1</v>
      </c>
      <c r="H50" s="12" t="s">
        <v>16</v>
      </c>
      <c r="I50" s="12" t="s">
        <v>16</v>
      </c>
      <c r="J50" s="12" t="s">
        <v>16</v>
      </c>
      <c r="K50" s="13">
        <v>2.5</v>
      </c>
      <c r="L50" s="13">
        <v>5</v>
      </c>
      <c r="M50" s="13">
        <v>4</v>
      </c>
      <c r="N50" s="17">
        <v>14</v>
      </c>
      <c r="O50" s="15">
        <f>SUM(B50:M50)</f>
        <v>18.5</v>
      </c>
      <c r="P50" s="16">
        <f>ROUND(O50+N50,-0.01)</f>
        <v>33</v>
      </c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51">
        <v>14</v>
      </c>
      <c r="AO50" s="42"/>
      <c r="AP50" s="42"/>
      <c r="AQ50" s="42"/>
      <c r="AR50" s="42"/>
      <c r="AS50" s="42">
        <f>ROUND(SUM(O50+AN50+AO50+AP50+AQ50+AR50),0)</f>
        <v>33</v>
      </c>
      <c r="AT50" s="42">
        <v>33</v>
      </c>
    </row>
    <row r="51" spans="1:46" ht="17.45" customHeight="1" x14ac:dyDescent="0.25">
      <c r="A51" s="10">
        <v>49</v>
      </c>
      <c r="B51" s="11">
        <v>4</v>
      </c>
      <c r="C51" s="11">
        <v>3</v>
      </c>
      <c r="D51" s="11">
        <v>0</v>
      </c>
      <c r="E51" s="12">
        <v>2</v>
      </c>
      <c r="F51" s="12">
        <v>5</v>
      </c>
      <c r="G51" s="12">
        <v>1</v>
      </c>
      <c r="H51" s="12" t="s">
        <v>16</v>
      </c>
      <c r="I51" s="12" t="s">
        <v>16</v>
      </c>
      <c r="J51" s="12" t="s">
        <v>16</v>
      </c>
      <c r="K51" s="13">
        <v>0</v>
      </c>
      <c r="L51" s="13">
        <v>3</v>
      </c>
      <c r="M51" s="13">
        <v>0</v>
      </c>
      <c r="N51" s="17">
        <v>18</v>
      </c>
      <c r="O51" s="15">
        <f>SUM(B51:M51)</f>
        <v>18</v>
      </c>
      <c r="P51" s="16">
        <f>ROUND(O51+N51,-0.01)</f>
        <v>36</v>
      </c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51">
        <v>20</v>
      </c>
      <c r="AO51" s="42"/>
      <c r="AP51" s="42"/>
      <c r="AQ51" s="42"/>
      <c r="AR51" s="42"/>
      <c r="AS51" s="42">
        <f>ROUND(SUM(O51+AN51+AO51+AP51+AQ51+AR51),0)</f>
        <v>38</v>
      </c>
      <c r="AT51" s="42">
        <v>38</v>
      </c>
    </row>
    <row r="52" spans="1:46" ht="17.45" customHeight="1" x14ac:dyDescent="0.25">
      <c r="A52" s="10">
        <v>50</v>
      </c>
      <c r="B52" s="11" t="s">
        <v>16</v>
      </c>
      <c r="C52" s="11" t="s">
        <v>16</v>
      </c>
      <c r="D52" s="11" t="s">
        <v>16</v>
      </c>
      <c r="E52" s="12">
        <v>3</v>
      </c>
      <c r="F52" s="12">
        <v>0</v>
      </c>
      <c r="G52" s="12">
        <v>1</v>
      </c>
      <c r="H52" s="12">
        <v>0</v>
      </c>
      <c r="I52" s="12">
        <v>1</v>
      </c>
      <c r="J52" s="12">
        <v>0</v>
      </c>
      <c r="K52" s="13">
        <v>3</v>
      </c>
      <c r="L52" s="13">
        <v>2</v>
      </c>
      <c r="M52" s="13">
        <v>4</v>
      </c>
      <c r="N52" s="17">
        <v>16</v>
      </c>
      <c r="O52" s="15">
        <f>SUM(B52:M52)</f>
        <v>14</v>
      </c>
      <c r="P52" s="16">
        <f>ROUND(O52+N52,-0.01)</f>
        <v>30</v>
      </c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51">
        <v>16</v>
      </c>
      <c r="AO52" s="42"/>
      <c r="AP52" s="42"/>
      <c r="AQ52" s="42"/>
      <c r="AR52" s="42"/>
      <c r="AS52" s="42">
        <f>ROUND(SUM(O52+AN52+AO52+AP52+AQ52+AR52),0)</f>
        <v>30</v>
      </c>
      <c r="AT52" s="42">
        <v>30</v>
      </c>
    </row>
    <row r="53" spans="1:46" ht="17.45" customHeight="1" x14ac:dyDescent="0.25">
      <c r="A53" s="10">
        <v>51</v>
      </c>
      <c r="B53" s="11" t="s">
        <v>16</v>
      </c>
      <c r="C53" s="11" t="s">
        <v>16</v>
      </c>
      <c r="D53" s="11" t="s">
        <v>16</v>
      </c>
      <c r="E53" s="12">
        <v>2</v>
      </c>
      <c r="F53" s="12">
        <v>8</v>
      </c>
      <c r="G53" s="12">
        <v>1</v>
      </c>
      <c r="H53" s="12">
        <v>3</v>
      </c>
      <c r="I53" s="12">
        <v>1</v>
      </c>
      <c r="J53" s="12">
        <v>3</v>
      </c>
      <c r="K53" s="13">
        <v>2</v>
      </c>
      <c r="L53" s="13">
        <v>5</v>
      </c>
      <c r="M53" s="13">
        <v>8</v>
      </c>
      <c r="N53" s="17">
        <v>16</v>
      </c>
      <c r="O53" s="15">
        <f>SUM(B53:M53)</f>
        <v>33</v>
      </c>
      <c r="P53" s="16">
        <f>ROUND(O53+N53,-0.01)</f>
        <v>49</v>
      </c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51">
        <v>16</v>
      </c>
      <c r="AO53" s="42"/>
      <c r="AP53" s="42"/>
      <c r="AQ53" s="42"/>
      <c r="AR53" s="42"/>
      <c r="AS53" s="42">
        <f>ROUND(SUM(O53+AN53+AO53+AP53+AQ53+AR53),0)</f>
        <v>49</v>
      </c>
      <c r="AT53" s="42">
        <v>49</v>
      </c>
    </row>
    <row r="54" spans="1:46" ht="17.45" customHeight="1" x14ac:dyDescent="0.25">
      <c r="A54" s="10">
        <v>52</v>
      </c>
      <c r="B54" s="11">
        <v>1.5</v>
      </c>
      <c r="C54" s="11">
        <v>4.5</v>
      </c>
      <c r="D54" s="11">
        <v>6</v>
      </c>
      <c r="E54" s="12" t="s">
        <v>16</v>
      </c>
      <c r="F54" s="12" t="s">
        <v>16</v>
      </c>
      <c r="G54" s="12" t="s">
        <v>16</v>
      </c>
      <c r="H54" s="12">
        <v>7</v>
      </c>
      <c r="I54" s="12">
        <v>5</v>
      </c>
      <c r="J54" s="12">
        <v>5</v>
      </c>
      <c r="K54" s="13">
        <v>3.5</v>
      </c>
      <c r="L54" s="13">
        <v>6</v>
      </c>
      <c r="M54" s="13">
        <v>4.5</v>
      </c>
      <c r="N54" s="17">
        <v>26</v>
      </c>
      <c r="O54" s="15">
        <f>SUM(B54:M54)</f>
        <v>43</v>
      </c>
      <c r="P54" s="16">
        <f>ROUND(O54+N54,-0.01)</f>
        <v>69</v>
      </c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51">
        <v>28</v>
      </c>
      <c r="AO54" s="42"/>
      <c r="AP54" s="42"/>
      <c r="AQ54" s="42"/>
      <c r="AR54" s="42"/>
      <c r="AS54" s="42">
        <f>ROUND(SUM(O54+AN54+AO54+AP54+AQ54+AR54),0)</f>
        <v>71</v>
      </c>
      <c r="AT54" s="42">
        <v>71</v>
      </c>
    </row>
    <row r="55" spans="1:46" ht="17.45" customHeight="1" x14ac:dyDescent="0.25">
      <c r="A55" s="10">
        <v>53</v>
      </c>
      <c r="B55" s="11" t="s">
        <v>16</v>
      </c>
      <c r="C55" s="11" t="s">
        <v>16</v>
      </c>
      <c r="D55" s="11" t="s">
        <v>16</v>
      </c>
      <c r="E55" s="12">
        <v>3</v>
      </c>
      <c r="F55" s="12">
        <v>7</v>
      </c>
      <c r="G55" s="12">
        <v>1</v>
      </c>
      <c r="H55" s="12">
        <v>1</v>
      </c>
      <c r="I55" s="12">
        <v>2</v>
      </c>
      <c r="J55" s="12">
        <v>2</v>
      </c>
      <c r="K55" s="13">
        <v>4</v>
      </c>
      <c r="L55" s="13">
        <v>5</v>
      </c>
      <c r="M55" s="13">
        <v>3</v>
      </c>
      <c r="N55" s="17">
        <v>10</v>
      </c>
      <c r="O55" s="15">
        <f>SUM(B55:M55)</f>
        <v>28</v>
      </c>
      <c r="P55" s="16">
        <f>ROUND(O55+N55,-0.01)</f>
        <v>38</v>
      </c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51">
        <v>10</v>
      </c>
      <c r="AO55" s="42"/>
      <c r="AP55" s="42"/>
      <c r="AQ55" s="42"/>
      <c r="AR55" s="42"/>
      <c r="AS55" s="42">
        <f>ROUND(SUM(O55+AN55+AO55+AP55+AQ55+AR55),0)</f>
        <v>38</v>
      </c>
      <c r="AT55" s="42">
        <v>38</v>
      </c>
    </row>
    <row r="56" spans="1:46" ht="17.45" customHeight="1" x14ac:dyDescent="0.25">
      <c r="A56" s="10">
        <v>54</v>
      </c>
      <c r="B56" s="11">
        <v>4</v>
      </c>
      <c r="C56" s="11">
        <v>3</v>
      </c>
      <c r="D56" s="11">
        <v>0</v>
      </c>
      <c r="E56" s="12">
        <v>1</v>
      </c>
      <c r="F56" s="12">
        <v>0</v>
      </c>
      <c r="G56" s="12">
        <v>0</v>
      </c>
      <c r="H56" s="12" t="s">
        <v>16</v>
      </c>
      <c r="I56" s="12" t="s">
        <v>16</v>
      </c>
      <c r="J56" s="12" t="s">
        <v>16</v>
      </c>
      <c r="K56" s="13">
        <v>1</v>
      </c>
      <c r="L56" s="13">
        <v>6</v>
      </c>
      <c r="M56" s="13">
        <v>4</v>
      </c>
      <c r="N56" s="17">
        <v>20</v>
      </c>
      <c r="O56" s="15">
        <f>SUM(B56:M56)</f>
        <v>19</v>
      </c>
      <c r="P56" s="16">
        <f>ROUND(O56+N56,-0.01)</f>
        <v>39</v>
      </c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51">
        <v>20</v>
      </c>
      <c r="AO56" s="42"/>
      <c r="AP56" s="42"/>
      <c r="AQ56" s="42"/>
      <c r="AR56" s="42"/>
      <c r="AS56" s="42">
        <f>ROUND(SUM(O56+AN56+AO56+AP56+AQ56+AR56),0)</f>
        <v>39</v>
      </c>
      <c r="AT56" s="42">
        <v>39</v>
      </c>
    </row>
    <row r="57" spans="1:46" ht="17.45" customHeight="1" x14ac:dyDescent="0.25">
      <c r="A57" s="10">
        <v>55</v>
      </c>
      <c r="B57" s="11">
        <v>4</v>
      </c>
      <c r="C57" s="11">
        <v>0</v>
      </c>
      <c r="D57" s="11">
        <v>0</v>
      </c>
      <c r="E57" s="12">
        <v>3</v>
      </c>
      <c r="F57" s="12">
        <v>12</v>
      </c>
      <c r="G57" s="12">
        <v>1</v>
      </c>
      <c r="H57" s="12" t="s">
        <v>16</v>
      </c>
      <c r="I57" s="12" t="s">
        <v>16</v>
      </c>
      <c r="J57" s="12" t="s">
        <v>16</v>
      </c>
      <c r="K57" s="13">
        <v>3</v>
      </c>
      <c r="L57" s="13">
        <v>5</v>
      </c>
      <c r="M57" s="13">
        <v>6</v>
      </c>
      <c r="N57" s="17">
        <v>18</v>
      </c>
      <c r="O57" s="15">
        <f>SUM(B57:M57)</f>
        <v>34</v>
      </c>
      <c r="P57" s="16">
        <f>ROUND(O57+N57,-0.01)</f>
        <v>52</v>
      </c>
      <c r="Q57" s="53">
        <v>1</v>
      </c>
      <c r="R57" s="55" t="s">
        <v>32</v>
      </c>
      <c r="S57" s="54">
        <v>1</v>
      </c>
      <c r="T57" s="55" t="s">
        <v>32</v>
      </c>
      <c r="U57" s="54">
        <v>1</v>
      </c>
      <c r="V57" s="54">
        <v>1</v>
      </c>
      <c r="W57" s="56" t="s">
        <v>32</v>
      </c>
      <c r="X57" s="56" t="s">
        <v>32</v>
      </c>
      <c r="Y57" s="56" t="s">
        <v>32</v>
      </c>
      <c r="Z57" s="56" t="s">
        <v>32</v>
      </c>
      <c r="AA57" s="56" t="s">
        <v>32</v>
      </c>
      <c r="AB57" s="56" t="s">
        <v>32</v>
      </c>
      <c r="AC57" s="55" t="s">
        <v>32</v>
      </c>
      <c r="AD57" s="54">
        <v>1</v>
      </c>
      <c r="AE57" s="55" t="s">
        <v>32</v>
      </c>
      <c r="AF57" s="55" t="s">
        <v>32</v>
      </c>
      <c r="AG57" s="54">
        <v>1</v>
      </c>
      <c r="AH57" s="54">
        <v>1</v>
      </c>
      <c r="AI57" s="54">
        <v>1</v>
      </c>
      <c r="AJ57" s="54">
        <v>1</v>
      </c>
      <c r="AK57" s="55" t="s">
        <v>32</v>
      </c>
      <c r="AL57" s="55" t="s">
        <v>32</v>
      </c>
      <c r="AM57" s="55" t="s">
        <v>32</v>
      </c>
      <c r="AN57" s="51">
        <v>22</v>
      </c>
      <c r="AO57" s="42"/>
      <c r="AP57" s="42"/>
      <c r="AQ57" s="42"/>
      <c r="AR57" s="42">
        <v>2</v>
      </c>
      <c r="AS57" s="59">
        <f>ROUND(SUM(O57+AN57+AO57+AP57+AQ57+AR57),0)</f>
        <v>58</v>
      </c>
      <c r="AT57" s="42">
        <v>60</v>
      </c>
    </row>
    <row r="58" spans="1:46" ht="17.45" customHeight="1" x14ac:dyDescent="0.25">
      <c r="A58" s="10">
        <v>56</v>
      </c>
      <c r="B58" s="11" t="s">
        <v>16</v>
      </c>
      <c r="C58" s="11" t="s">
        <v>16</v>
      </c>
      <c r="D58" s="11" t="s">
        <v>16</v>
      </c>
      <c r="E58" s="12">
        <v>1</v>
      </c>
      <c r="F58" s="12">
        <v>7</v>
      </c>
      <c r="G58" s="12">
        <v>1</v>
      </c>
      <c r="H58" s="12">
        <v>6</v>
      </c>
      <c r="I58" s="12">
        <v>3</v>
      </c>
      <c r="J58" s="12">
        <v>1</v>
      </c>
      <c r="K58" s="13">
        <v>2</v>
      </c>
      <c r="L58" s="13">
        <v>4</v>
      </c>
      <c r="M58" s="13">
        <v>2</v>
      </c>
      <c r="N58" s="17">
        <v>16</v>
      </c>
      <c r="O58" s="15">
        <f>SUM(B58:M58)</f>
        <v>27</v>
      </c>
      <c r="P58" s="16">
        <f>ROUND(O58+N58,-0.01)</f>
        <v>43</v>
      </c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51">
        <v>18</v>
      </c>
      <c r="AO58" s="42"/>
      <c r="AP58" s="42"/>
      <c r="AQ58" s="42"/>
      <c r="AR58" s="42"/>
      <c r="AS58" s="42">
        <f>ROUND(SUM(O58+AN58+AO58+AP58+AQ58+AR58),0)</f>
        <v>45</v>
      </c>
      <c r="AT58" s="42">
        <v>45</v>
      </c>
    </row>
    <row r="59" spans="1:46" ht="17.45" customHeight="1" x14ac:dyDescent="0.25">
      <c r="A59" s="10">
        <v>57</v>
      </c>
      <c r="B59" s="11" t="s">
        <v>16</v>
      </c>
      <c r="C59" s="11" t="s">
        <v>16</v>
      </c>
      <c r="D59" s="11" t="s">
        <v>16</v>
      </c>
      <c r="E59" s="12">
        <v>2</v>
      </c>
      <c r="F59" s="12">
        <v>9</v>
      </c>
      <c r="G59" s="12">
        <v>1</v>
      </c>
      <c r="H59" s="12">
        <v>3</v>
      </c>
      <c r="I59" s="12">
        <v>4</v>
      </c>
      <c r="J59" s="12">
        <v>5</v>
      </c>
      <c r="K59" s="13">
        <v>2.5</v>
      </c>
      <c r="L59" s="13">
        <v>5.5</v>
      </c>
      <c r="M59" s="13">
        <v>3.5</v>
      </c>
      <c r="N59" s="17">
        <v>26</v>
      </c>
      <c r="O59" s="15">
        <f>SUM(B59:M59)</f>
        <v>35.5</v>
      </c>
      <c r="P59" s="16">
        <f>ROUND(O59+N59,-0.01)</f>
        <v>62</v>
      </c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51">
        <v>28</v>
      </c>
      <c r="AO59" s="42"/>
      <c r="AP59" s="42"/>
      <c r="AQ59" s="42"/>
      <c r="AR59" s="42"/>
      <c r="AS59" s="42">
        <f>ROUND(SUM(O59+AN59+AO59+AP59+AQ59+AR59),0)</f>
        <v>64</v>
      </c>
      <c r="AT59" s="42">
        <v>64</v>
      </c>
    </row>
    <row r="60" spans="1:46" ht="17.45" customHeight="1" x14ac:dyDescent="0.25">
      <c r="A60" s="10">
        <v>58</v>
      </c>
      <c r="B60" s="11">
        <v>3</v>
      </c>
      <c r="C60" s="11">
        <v>0</v>
      </c>
      <c r="D60" s="11">
        <v>0</v>
      </c>
      <c r="E60" s="12">
        <v>2</v>
      </c>
      <c r="F60" s="12">
        <v>7</v>
      </c>
      <c r="G60" s="12">
        <v>1</v>
      </c>
      <c r="H60" s="12" t="s">
        <v>16</v>
      </c>
      <c r="I60" s="12" t="s">
        <v>16</v>
      </c>
      <c r="J60" s="12" t="s">
        <v>16</v>
      </c>
      <c r="K60" s="13">
        <v>3.5</v>
      </c>
      <c r="L60" s="13">
        <v>5</v>
      </c>
      <c r="M60" s="13">
        <v>2.5</v>
      </c>
      <c r="N60" s="17">
        <v>16</v>
      </c>
      <c r="O60" s="15">
        <f>SUM(B60:M60)</f>
        <v>24</v>
      </c>
      <c r="P60" s="16">
        <f>ROUND(O60+N60,-0.01)</f>
        <v>40</v>
      </c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51">
        <v>18</v>
      </c>
      <c r="AO60" s="42"/>
      <c r="AP60" s="42"/>
      <c r="AQ60" s="42"/>
      <c r="AR60" s="42"/>
      <c r="AS60" s="42">
        <f>ROUND(SUM(O60+AN60+AO60+AP60+AQ60+AR60),0)</f>
        <v>42</v>
      </c>
      <c r="AT60" s="42">
        <v>42</v>
      </c>
    </row>
    <row r="61" spans="1:46" ht="17.45" customHeight="1" x14ac:dyDescent="0.25">
      <c r="A61" s="10">
        <v>59</v>
      </c>
      <c r="B61" s="11">
        <v>2</v>
      </c>
      <c r="C61" s="11">
        <v>3</v>
      </c>
      <c r="D61" s="11">
        <v>4</v>
      </c>
      <c r="E61" s="12">
        <v>1</v>
      </c>
      <c r="F61" s="12">
        <v>9</v>
      </c>
      <c r="G61" s="12">
        <v>1</v>
      </c>
      <c r="H61" s="12" t="s">
        <v>16</v>
      </c>
      <c r="I61" s="12" t="s">
        <v>16</v>
      </c>
      <c r="J61" s="12" t="s">
        <v>16</v>
      </c>
      <c r="K61" s="13">
        <v>3.5</v>
      </c>
      <c r="L61" s="13">
        <v>6</v>
      </c>
      <c r="M61" s="13">
        <v>4</v>
      </c>
      <c r="N61" s="17">
        <v>14</v>
      </c>
      <c r="O61" s="15">
        <f>SUM(B61:M61)</f>
        <v>33.5</v>
      </c>
      <c r="P61" s="16">
        <f>ROUND(O61+N61,-0.01)</f>
        <v>48</v>
      </c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51">
        <v>16</v>
      </c>
      <c r="AO61" s="42"/>
      <c r="AP61" s="42"/>
      <c r="AQ61" s="42"/>
      <c r="AR61" s="42"/>
      <c r="AS61" s="42">
        <f>ROUND(SUM(O61+AN61+AO61+AP61+AQ61+AR61),0)</f>
        <v>50</v>
      </c>
      <c r="AT61" s="42">
        <v>50</v>
      </c>
    </row>
    <row r="62" spans="1:46" ht="17.45" customHeight="1" x14ac:dyDescent="0.25">
      <c r="A62" s="10">
        <v>60</v>
      </c>
      <c r="B62" s="11">
        <v>1</v>
      </c>
      <c r="C62" s="11">
        <v>4</v>
      </c>
      <c r="D62" s="11">
        <v>5</v>
      </c>
      <c r="E62" s="12">
        <v>2</v>
      </c>
      <c r="F62" s="12">
        <v>7</v>
      </c>
      <c r="G62" s="12">
        <v>1</v>
      </c>
      <c r="H62" s="12">
        <v>1</v>
      </c>
      <c r="I62" s="12">
        <v>0</v>
      </c>
      <c r="J62" s="12">
        <v>1</v>
      </c>
      <c r="K62" s="13" t="s">
        <v>16</v>
      </c>
      <c r="L62" s="13" t="s">
        <v>16</v>
      </c>
      <c r="M62" s="13" t="s">
        <v>16</v>
      </c>
      <c r="N62" s="17">
        <v>22</v>
      </c>
      <c r="O62" s="15">
        <f>SUM(B62:M62)</f>
        <v>22</v>
      </c>
      <c r="P62" s="16">
        <f>ROUND(O62+N62,-0.01)</f>
        <v>44</v>
      </c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51">
        <v>22</v>
      </c>
      <c r="AO62" s="42"/>
      <c r="AP62" s="42"/>
      <c r="AQ62" s="42"/>
      <c r="AR62" s="42"/>
      <c r="AS62" s="42">
        <f>ROUND(SUM(O62+AN62+AO62+AP62+AQ62+AR62),0)</f>
        <v>44</v>
      </c>
      <c r="AT62" s="42">
        <v>44</v>
      </c>
    </row>
    <row r="63" spans="1:46" ht="17.45" customHeight="1" x14ac:dyDescent="0.25">
      <c r="A63" s="10">
        <v>61</v>
      </c>
      <c r="B63" s="11">
        <v>1.5</v>
      </c>
      <c r="C63" s="11">
        <v>4.5</v>
      </c>
      <c r="D63" s="11">
        <v>3</v>
      </c>
      <c r="E63" s="12">
        <v>0</v>
      </c>
      <c r="F63" s="12">
        <v>5</v>
      </c>
      <c r="G63" s="12">
        <v>1</v>
      </c>
      <c r="H63" s="12" t="s">
        <v>16</v>
      </c>
      <c r="I63" s="12" t="s">
        <v>16</v>
      </c>
      <c r="J63" s="12" t="s">
        <v>16</v>
      </c>
      <c r="K63" s="13">
        <v>3</v>
      </c>
      <c r="L63" s="13">
        <v>5</v>
      </c>
      <c r="M63" s="13">
        <v>5</v>
      </c>
      <c r="N63" s="17">
        <v>10</v>
      </c>
      <c r="O63" s="15">
        <f>SUM(B63:M63)</f>
        <v>28</v>
      </c>
      <c r="P63" s="16">
        <f>ROUND(O63+N63,-0.01)</f>
        <v>38</v>
      </c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51">
        <v>12</v>
      </c>
      <c r="AO63" s="42"/>
      <c r="AP63" s="42"/>
      <c r="AQ63" s="42"/>
      <c r="AR63" s="42"/>
      <c r="AS63" s="42">
        <f>ROUND(SUM(O63+AN63+AO63+AP63+AQ63+AR63),0)</f>
        <v>40</v>
      </c>
      <c r="AT63" s="42">
        <v>40</v>
      </c>
    </row>
    <row r="64" spans="1:46" ht="17.45" customHeight="1" x14ac:dyDescent="0.25">
      <c r="A64" s="10">
        <v>62</v>
      </c>
      <c r="B64" s="11">
        <v>2</v>
      </c>
      <c r="C64" s="11">
        <v>4</v>
      </c>
      <c r="D64" s="11">
        <v>5</v>
      </c>
      <c r="E64" s="12">
        <v>3</v>
      </c>
      <c r="F64" s="12">
        <v>9</v>
      </c>
      <c r="G64" s="12">
        <v>1</v>
      </c>
      <c r="H64" s="12" t="s">
        <v>16</v>
      </c>
      <c r="I64" s="12" t="s">
        <v>16</v>
      </c>
      <c r="J64" s="12" t="s">
        <v>16</v>
      </c>
      <c r="K64" s="13">
        <v>4</v>
      </c>
      <c r="L64" s="13">
        <v>4</v>
      </c>
      <c r="M64" s="13">
        <v>7.5</v>
      </c>
      <c r="N64" s="17">
        <v>26</v>
      </c>
      <c r="O64" s="15">
        <f>SUM(B64:M64)</f>
        <v>39.5</v>
      </c>
      <c r="P64" s="16">
        <f>ROUND(O64+N64,-0.01)</f>
        <v>66</v>
      </c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51">
        <v>26</v>
      </c>
      <c r="AO64" s="42"/>
      <c r="AP64" s="42"/>
      <c r="AQ64" s="42"/>
      <c r="AR64" s="42"/>
      <c r="AS64" s="42">
        <f>ROUND(SUM(O64+AN64+AO64+AP64+AQ64+AR64),0)</f>
        <v>66</v>
      </c>
      <c r="AT64" s="42">
        <v>66</v>
      </c>
    </row>
    <row r="65" spans="1:46" ht="17.45" customHeight="1" x14ac:dyDescent="0.25">
      <c r="A65" s="10">
        <v>63</v>
      </c>
      <c r="B65" s="11">
        <v>2.5</v>
      </c>
      <c r="C65" s="11">
        <v>3.5</v>
      </c>
      <c r="D65" s="11">
        <v>3</v>
      </c>
      <c r="E65" s="12">
        <v>0</v>
      </c>
      <c r="F65" s="12">
        <v>1</v>
      </c>
      <c r="G65" s="12">
        <v>1</v>
      </c>
      <c r="H65" s="12" t="s">
        <v>16</v>
      </c>
      <c r="I65" s="12" t="s">
        <v>16</v>
      </c>
      <c r="J65" s="12" t="s">
        <v>16</v>
      </c>
      <c r="K65" s="13">
        <v>2</v>
      </c>
      <c r="L65" s="13">
        <v>1</v>
      </c>
      <c r="M65" s="13">
        <v>0</v>
      </c>
      <c r="N65" s="17">
        <v>16</v>
      </c>
      <c r="O65" s="15">
        <f>SUM(B65:M65)</f>
        <v>14</v>
      </c>
      <c r="P65" s="16">
        <f>ROUND(O65+N65,-0.01)</f>
        <v>30</v>
      </c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51">
        <v>18</v>
      </c>
      <c r="AO65" s="42"/>
      <c r="AP65" s="42"/>
      <c r="AQ65" s="42"/>
      <c r="AR65" s="42"/>
      <c r="AS65" s="42">
        <f>ROUND(SUM(O65+AN65+AO65+AP65+AQ65+AR65),0)</f>
        <v>32</v>
      </c>
      <c r="AT65" s="42">
        <v>32</v>
      </c>
    </row>
    <row r="66" spans="1:46" ht="17.45" customHeight="1" x14ac:dyDescent="0.25">
      <c r="A66" s="10">
        <v>64</v>
      </c>
      <c r="B66" s="11">
        <v>4</v>
      </c>
      <c r="C66" s="11">
        <v>6</v>
      </c>
      <c r="D66" s="11">
        <v>7</v>
      </c>
      <c r="E66" s="12">
        <v>2</v>
      </c>
      <c r="F66" s="12">
        <v>9</v>
      </c>
      <c r="G66" s="12">
        <v>1</v>
      </c>
      <c r="H66" s="12" t="s">
        <v>16</v>
      </c>
      <c r="I66" s="12" t="s">
        <v>16</v>
      </c>
      <c r="J66" s="12" t="s">
        <v>16</v>
      </c>
      <c r="K66" s="13">
        <v>1</v>
      </c>
      <c r="L66" s="13">
        <v>0</v>
      </c>
      <c r="M66" s="13">
        <v>2</v>
      </c>
      <c r="N66" s="17">
        <v>12</v>
      </c>
      <c r="O66" s="15">
        <f>SUM(B66:M66)</f>
        <v>32</v>
      </c>
      <c r="P66" s="16">
        <f>ROUND(O66+N66,-0.01)</f>
        <v>44</v>
      </c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51">
        <v>12</v>
      </c>
      <c r="AO66" s="42"/>
      <c r="AP66" s="42"/>
      <c r="AQ66" s="42"/>
      <c r="AR66" s="42"/>
      <c r="AS66" s="42">
        <f>ROUND(SUM(O66+AN66+AO66+AP66+AQ66+AR66),0)</f>
        <v>44</v>
      </c>
      <c r="AT66" s="42">
        <v>44</v>
      </c>
    </row>
    <row r="67" spans="1:46" ht="17.45" customHeight="1" x14ac:dyDescent="0.25">
      <c r="A67" s="10">
        <v>65</v>
      </c>
      <c r="B67" s="11">
        <v>3</v>
      </c>
      <c r="C67" s="11">
        <v>3</v>
      </c>
      <c r="D67" s="11">
        <v>0</v>
      </c>
      <c r="E67" s="12">
        <v>2</v>
      </c>
      <c r="F67" s="12">
        <v>6</v>
      </c>
      <c r="G67" s="12">
        <v>1</v>
      </c>
      <c r="H67" s="12">
        <v>0</v>
      </c>
      <c r="I67" s="12">
        <v>0</v>
      </c>
      <c r="J67" s="12">
        <v>0</v>
      </c>
      <c r="K67" s="13" t="s">
        <v>16</v>
      </c>
      <c r="L67" s="13" t="s">
        <v>16</v>
      </c>
      <c r="M67" s="13" t="s">
        <v>16</v>
      </c>
      <c r="N67" s="17">
        <v>24</v>
      </c>
      <c r="O67" s="15">
        <f>SUM(B67:M67)</f>
        <v>15</v>
      </c>
      <c r="P67" s="16">
        <f>ROUND(O67+N67,-0.01)</f>
        <v>39</v>
      </c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51">
        <v>24</v>
      </c>
      <c r="AO67" s="42"/>
      <c r="AP67" s="42"/>
      <c r="AQ67" s="42"/>
      <c r="AR67" s="42"/>
      <c r="AS67" s="42">
        <f>ROUND(SUM(O67+AN67+AO67+AP67+AQ67+AR67),0)</f>
        <v>39</v>
      </c>
      <c r="AT67" s="42">
        <v>39</v>
      </c>
    </row>
    <row r="68" spans="1:46" ht="17.45" customHeight="1" x14ac:dyDescent="0.25">
      <c r="A68" s="10">
        <v>66</v>
      </c>
      <c r="B68" s="11">
        <v>2</v>
      </c>
      <c r="C68" s="11">
        <v>4</v>
      </c>
      <c r="D68" s="11">
        <v>4</v>
      </c>
      <c r="E68" s="12">
        <v>2</v>
      </c>
      <c r="F68" s="12">
        <v>6</v>
      </c>
      <c r="G68" s="12">
        <v>1</v>
      </c>
      <c r="H68" s="12" t="s">
        <v>16</v>
      </c>
      <c r="I68" s="12" t="s">
        <v>16</v>
      </c>
      <c r="J68" s="12" t="s">
        <v>16</v>
      </c>
      <c r="K68" s="13">
        <v>3</v>
      </c>
      <c r="L68" s="13">
        <v>3</v>
      </c>
      <c r="M68" s="13">
        <v>3.5</v>
      </c>
      <c r="N68" s="17">
        <v>20</v>
      </c>
      <c r="O68" s="15">
        <f>SUM(B68:M68)</f>
        <v>28.5</v>
      </c>
      <c r="P68" s="16">
        <f>ROUND(O68+N68,-0.01)</f>
        <v>49</v>
      </c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51">
        <v>22</v>
      </c>
      <c r="AO68" s="42"/>
      <c r="AP68" s="42"/>
      <c r="AQ68" s="42"/>
      <c r="AR68" s="42"/>
      <c r="AS68" s="42">
        <f>ROUND(SUM(O68+AN68+AO68+AP68+AQ68+AR68),0)</f>
        <v>51</v>
      </c>
      <c r="AT68" s="42">
        <v>51</v>
      </c>
    </row>
    <row r="69" spans="1:46" ht="17.45" customHeight="1" x14ac:dyDescent="0.25">
      <c r="A69" s="10">
        <v>67</v>
      </c>
      <c r="B69" s="11">
        <v>2.5</v>
      </c>
      <c r="C69" s="11">
        <v>5</v>
      </c>
      <c r="D69" s="11">
        <v>5</v>
      </c>
      <c r="E69" s="12">
        <v>3</v>
      </c>
      <c r="F69" s="12">
        <v>12</v>
      </c>
      <c r="G69" s="12">
        <v>1</v>
      </c>
      <c r="H69" s="12" t="s">
        <v>16</v>
      </c>
      <c r="I69" s="12" t="s">
        <v>16</v>
      </c>
      <c r="J69" s="12" t="s">
        <v>16</v>
      </c>
      <c r="K69" s="13">
        <v>2</v>
      </c>
      <c r="L69" s="13">
        <v>6</v>
      </c>
      <c r="M69" s="13">
        <v>5</v>
      </c>
      <c r="N69" s="17">
        <v>18</v>
      </c>
      <c r="O69" s="15">
        <f>SUM(B69:M69)</f>
        <v>41.5</v>
      </c>
      <c r="P69" s="16">
        <f>ROUND(O69+N69,-0.01)</f>
        <v>60</v>
      </c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51">
        <v>18</v>
      </c>
      <c r="AO69" s="42"/>
      <c r="AP69" s="42"/>
      <c r="AQ69" s="42"/>
      <c r="AR69" s="42"/>
      <c r="AS69" s="42">
        <f>ROUND(SUM(O69+AN69+AO69+AP69+AQ69+AR69),0)</f>
        <v>60</v>
      </c>
      <c r="AT69" s="42">
        <v>60</v>
      </c>
    </row>
    <row r="70" spans="1:46" ht="17.45" customHeight="1" x14ac:dyDescent="0.25">
      <c r="A70" s="10">
        <v>68</v>
      </c>
      <c r="B70" s="11">
        <v>4</v>
      </c>
      <c r="C70" s="11">
        <v>6</v>
      </c>
      <c r="D70" s="11">
        <v>5</v>
      </c>
      <c r="E70" s="12">
        <v>3</v>
      </c>
      <c r="F70" s="12">
        <v>6</v>
      </c>
      <c r="G70" s="12">
        <v>1</v>
      </c>
      <c r="H70" s="12" t="s">
        <v>16</v>
      </c>
      <c r="I70" s="12" t="s">
        <v>16</v>
      </c>
      <c r="J70" s="12" t="s">
        <v>16</v>
      </c>
      <c r="K70" s="13">
        <v>4</v>
      </c>
      <c r="L70" s="13">
        <v>8</v>
      </c>
      <c r="M70" s="13">
        <v>8</v>
      </c>
      <c r="N70" s="17">
        <v>18</v>
      </c>
      <c r="O70" s="15">
        <f>SUM(B70:M70)</f>
        <v>45</v>
      </c>
      <c r="P70" s="16">
        <f>ROUND(O70+N70,-0.01)</f>
        <v>63</v>
      </c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51">
        <v>18</v>
      </c>
      <c r="AO70" s="42"/>
      <c r="AP70" s="42"/>
      <c r="AQ70" s="42"/>
      <c r="AR70" s="42"/>
      <c r="AS70" s="42">
        <f>ROUND(SUM(O70+AN70+AO70+AP70+AQ70+AR70),0)</f>
        <v>63</v>
      </c>
      <c r="AT70" s="42">
        <v>63</v>
      </c>
    </row>
    <row r="71" spans="1:46" ht="17.45" customHeight="1" x14ac:dyDescent="0.25">
      <c r="A71" s="10">
        <v>69</v>
      </c>
      <c r="B71" s="11" t="s">
        <v>16</v>
      </c>
      <c r="C71" s="11" t="s">
        <v>16</v>
      </c>
      <c r="D71" s="11" t="s">
        <v>16</v>
      </c>
      <c r="E71" s="12">
        <v>3</v>
      </c>
      <c r="F71" s="12">
        <v>8</v>
      </c>
      <c r="G71" s="12">
        <v>1</v>
      </c>
      <c r="H71" s="12">
        <v>5</v>
      </c>
      <c r="I71" s="12">
        <v>0</v>
      </c>
      <c r="J71" s="12">
        <v>0</v>
      </c>
      <c r="K71" s="13">
        <v>3.5</v>
      </c>
      <c r="L71" s="13">
        <v>5</v>
      </c>
      <c r="M71" s="13">
        <v>3</v>
      </c>
      <c r="N71" s="17">
        <v>20</v>
      </c>
      <c r="O71" s="15">
        <f>SUM(B71:M71)</f>
        <v>28.5</v>
      </c>
      <c r="P71" s="16">
        <f>ROUND(O71+N71,-0.01)</f>
        <v>49</v>
      </c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51">
        <v>24</v>
      </c>
      <c r="AO71" s="42"/>
      <c r="AP71" s="42"/>
      <c r="AQ71" s="42"/>
      <c r="AR71" s="42"/>
      <c r="AS71" s="42">
        <f>ROUND(SUM(O71+AN71+AO71+AP71+AQ71+AR71),0)</f>
        <v>53</v>
      </c>
      <c r="AT71" s="42">
        <v>53</v>
      </c>
    </row>
    <row r="72" spans="1:46" ht="17.45" customHeight="1" x14ac:dyDescent="0.25">
      <c r="A72" s="10">
        <v>70</v>
      </c>
      <c r="B72" s="11">
        <v>4</v>
      </c>
      <c r="C72" s="11">
        <v>4</v>
      </c>
      <c r="D72" s="11">
        <v>3</v>
      </c>
      <c r="E72" s="12" t="s">
        <v>16</v>
      </c>
      <c r="F72" s="12" t="s">
        <v>16</v>
      </c>
      <c r="G72" s="12" t="s">
        <v>16</v>
      </c>
      <c r="H72" s="12">
        <v>5</v>
      </c>
      <c r="I72" s="12">
        <v>0</v>
      </c>
      <c r="J72" s="12">
        <v>1</v>
      </c>
      <c r="K72" s="13">
        <v>2.5</v>
      </c>
      <c r="L72" s="13">
        <v>2.5</v>
      </c>
      <c r="M72" s="13">
        <v>6</v>
      </c>
      <c r="N72" s="17">
        <v>16</v>
      </c>
      <c r="O72" s="15">
        <f>SUM(B72:M72)</f>
        <v>28</v>
      </c>
      <c r="P72" s="16">
        <f>ROUND(O72+N72,-0.01)</f>
        <v>44</v>
      </c>
      <c r="Q72" s="53">
        <v>1</v>
      </c>
      <c r="R72" s="54">
        <v>1</v>
      </c>
      <c r="S72" s="54"/>
      <c r="T72" s="55" t="s">
        <v>32</v>
      </c>
      <c r="U72" s="54">
        <v>1</v>
      </c>
      <c r="V72" s="54">
        <v>4</v>
      </c>
      <c r="W72" s="56" t="s">
        <v>32</v>
      </c>
      <c r="X72" s="56" t="s">
        <v>32</v>
      </c>
      <c r="Y72" s="56" t="s">
        <v>32</v>
      </c>
      <c r="Z72" s="56" t="s">
        <v>32</v>
      </c>
      <c r="AA72" s="56" t="s">
        <v>32</v>
      </c>
      <c r="AB72" s="56" t="s">
        <v>32</v>
      </c>
      <c r="AC72" s="55" t="s">
        <v>32</v>
      </c>
      <c r="AD72" s="55" t="s">
        <v>32</v>
      </c>
      <c r="AE72" s="55" t="s">
        <v>32</v>
      </c>
      <c r="AF72" s="55" t="s">
        <v>32</v>
      </c>
      <c r="AG72" s="54">
        <v>1</v>
      </c>
      <c r="AH72" s="55" t="s">
        <v>32</v>
      </c>
      <c r="AI72" s="54">
        <v>1</v>
      </c>
      <c r="AJ72" s="54">
        <v>1</v>
      </c>
      <c r="AK72" s="55" t="s">
        <v>32</v>
      </c>
      <c r="AL72" s="55" t="s">
        <v>32</v>
      </c>
      <c r="AM72" s="55" t="s">
        <v>32</v>
      </c>
      <c r="AN72" s="51">
        <v>18</v>
      </c>
      <c r="AO72" s="42"/>
      <c r="AP72" s="42"/>
      <c r="AQ72" s="42"/>
      <c r="AR72" s="42">
        <v>4</v>
      </c>
      <c r="AS72" s="42">
        <f>ROUND(SUM(O72+AN72+AO72+AP72+AQ72+AR72),0)</f>
        <v>50</v>
      </c>
      <c r="AT72" s="42">
        <v>50</v>
      </c>
    </row>
    <row r="73" spans="1:46" ht="17.45" customHeight="1" x14ac:dyDescent="0.25">
      <c r="A73" s="10">
        <v>71</v>
      </c>
      <c r="B73" s="11">
        <v>4</v>
      </c>
      <c r="C73" s="11">
        <v>5.5</v>
      </c>
      <c r="D73" s="11">
        <v>6</v>
      </c>
      <c r="E73" s="12" t="s">
        <v>16</v>
      </c>
      <c r="F73" s="12" t="s">
        <v>16</v>
      </c>
      <c r="G73" s="12" t="s">
        <v>16</v>
      </c>
      <c r="H73" s="12">
        <v>5</v>
      </c>
      <c r="I73" s="12">
        <v>2</v>
      </c>
      <c r="J73" s="12">
        <v>0</v>
      </c>
      <c r="K73" s="13">
        <v>2.5</v>
      </c>
      <c r="L73" s="13">
        <v>4</v>
      </c>
      <c r="M73" s="13">
        <v>3.5</v>
      </c>
      <c r="N73" s="17">
        <v>18</v>
      </c>
      <c r="O73" s="15">
        <f>SUM(B73:M73)</f>
        <v>32.5</v>
      </c>
      <c r="P73" s="16">
        <f>ROUND(O73+N73,-0.01)</f>
        <v>51</v>
      </c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51">
        <v>22</v>
      </c>
      <c r="AO73" s="42"/>
      <c r="AP73" s="42"/>
      <c r="AQ73" s="42"/>
      <c r="AR73" s="42"/>
      <c r="AS73" s="42">
        <f>ROUND(SUM(O73+AN73+AO73+AP73+AQ73+AR73),0)</f>
        <v>55</v>
      </c>
      <c r="AT73" s="42">
        <v>55</v>
      </c>
    </row>
    <row r="74" spans="1:46" ht="17.45" customHeight="1" x14ac:dyDescent="0.25">
      <c r="A74" s="10">
        <v>72</v>
      </c>
      <c r="B74" s="11">
        <v>2</v>
      </c>
      <c r="C74" s="11">
        <v>0</v>
      </c>
      <c r="D74" s="11">
        <v>0</v>
      </c>
      <c r="E74" s="12">
        <v>3</v>
      </c>
      <c r="F74" s="12">
        <v>7</v>
      </c>
      <c r="G74" s="12">
        <v>1</v>
      </c>
      <c r="H74" s="12" t="s">
        <v>16</v>
      </c>
      <c r="I74" s="12" t="s">
        <v>16</v>
      </c>
      <c r="J74" s="12" t="s">
        <v>16</v>
      </c>
      <c r="K74" s="13">
        <v>3</v>
      </c>
      <c r="L74" s="13">
        <v>6.5</v>
      </c>
      <c r="M74" s="13">
        <v>6</v>
      </c>
      <c r="N74" s="17">
        <v>18</v>
      </c>
      <c r="O74" s="15">
        <f>SUM(B74:M74)</f>
        <v>28.5</v>
      </c>
      <c r="P74" s="16">
        <f>ROUND(O74+N74,-0.01)</f>
        <v>47</v>
      </c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51">
        <v>18</v>
      </c>
      <c r="AO74" s="42"/>
      <c r="AP74" s="42"/>
      <c r="AQ74" s="42"/>
      <c r="AR74" s="42"/>
      <c r="AS74" s="42">
        <f>ROUND(SUM(O74+AN74+AO74+AP74+AQ74+AR74),0)</f>
        <v>47</v>
      </c>
      <c r="AT74" s="42">
        <v>47</v>
      </c>
    </row>
    <row r="75" spans="1:46" ht="17.45" customHeight="1" x14ac:dyDescent="0.25">
      <c r="A75" s="10">
        <v>73</v>
      </c>
      <c r="B75" s="11">
        <v>4</v>
      </c>
      <c r="C75" s="11">
        <v>6</v>
      </c>
      <c r="D75" s="11">
        <v>6</v>
      </c>
      <c r="E75" s="12">
        <v>4</v>
      </c>
      <c r="F75" s="12">
        <v>8</v>
      </c>
      <c r="G75" s="12">
        <v>1</v>
      </c>
      <c r="H75" s="12" t="s">
        <v>16</v>
      </c>
      <c r="I75" s="12" t="s">
        <v>16</v>
      </c>
      <c r="J75" s="12" t="s">
        <v>16</v>
      </c>
      <c r="K75" s="13">
        <v>3</v>
      </c>
      <c r="L75" s="13">
        <v>8</v>
      </c>
      <c r="M75" s="13">
        <v>8</v>
      </c>
      <c r="N75" s="17">
        <v>20</v>
      </c>
      <c r="O75" s="15">
        <f>SUM(B75:M75)</f>
        <v>48</v>
      </c>
      <c r="P75" s="16">
        <f>ROUND(O75+N75,-0.01)</f>
        <v>68</v>
      </c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51">
        <v>20</v>
      </c>
      <c r="AO75" s="42"/>
      <c r="AP75" s="42"/>
      <c r="AQ75" s="42"/>
      <c r="AR75" s="42"/>
      <c r="AS75" s="42">
        <f>ROUND(SUM(O75+AN75+AO75+AP75+AQ75+AR75),0)</f>
        <v>68</v>
      </c>
      <c r="AT75" s="42">
        <v>68</v>
      </c>
    </row>
    <row r="76" spans="1:46" ht="17.45" customHeight="1" x14ac:dyDescent="0.25">
      <c r="A76" s="10">
        <v>74</v>
      </c>
      <c r="B76" s="11">
        <v>3</v>
      </c>
      <c r="C76" s="11">
        <v>4.5</v>
      </c>
      <c r="D76" s="11">
        <v>5</v>
      </c>
      <c r="E76" s="12" t="s">
        <v>16</v>
      </c>
      <c r="F76" s="12" t="s">
        <v>16</v>
      </c>
      <c r="G76" s="12" t="s">
        <v>16</v>
      </c>
      <c r="H76" s="12">
        <v>9</v>
      </c>
      <c r="I76" s="12">
        <v>5</v>
      </c>
      <c r="J76" s="12">
        <v>5</v>
      </c>
      <c r="K76" s="13">
        <v>3</v>
      </c>
      <c r="L76" s="13">
        <v>5.5</v>
      </c>
      <c r="M76" s="13">
        <v>6</v>
      </c>
      <c r="N76" s="17">
        <v>30</v>
      </c>
      <c r="O76" s="15">
        <f>SUM(B76:M76)</f>
        <v>46</v>
      </c>
      <c r="P76" s="16">
        <f>ROUND(O76+N76,-0.01)</f>
        <v>76</v>
      </c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51">
        <v>32</v>
      </c>
      <c r="AO76" s="42"/>
      <c r="AP76" s="42"/>
      <c r="AQ76" s="42"/>
      <c r="AR76" s="42"/>
      <c r="AS76" s="42">
        <f>ROUND(SUM(O76+AN76+AO76+AP76+AQ76+AR76),0)</f>
        <v>78</v>
      </c>
      <c r="AT76" s="42">
        <v>78</v>
      </c>
    </row>
    <row r="77" spans="1:46" ht="17.45" customHeight="1" x14ac:dyDescent="0.25">
      <c r="A77" s="10">
        <v>75</v>
      </c>
      <c r="B77" s="11" t="s">
        <v>16</v>
      </c>
      <c r="C77" s="11" t="s">
        <v>16</v>
      </c>
      <c r="D77" s="11" t="s">
        <v>16</v>
      </c>
      <c r="E77" s="12">
        <v>2</v>
      </c>
      <c r="F77" s="12">
        <v>6</v>
      </c>
      <c r="G77" s="12">
        <v>1</v>
      </c>
      <c r="H77" s="12">
        <v>3</v>
      </c>
      <c r="I77" s="12">
        <v>0</v>
      </c>
      <c r="J77" s="12">
        <v>1</v>
      </c>
      <c r="K77" s="13">
        <v>3.5</v>
      </c>
      <c r="L77" s="13">
        <v>3</v>
      </c>
      <c r="M77" s="13">
        <v>3</v>
      </c>
      <c r="N77" s="17">
        <v>14</v>
      </c>
      <c r="O77" s="15">
        <f>SUM(B77:M77)</f>
        <v>22.5</v>
      </c>
      <c r="P77" s="16">
        <f>ROUND(O77+N77,-0.01)</f>
        <v>37</v>
      </c>
      <c r="Q77" s="53">
        <v>1</v>
      </c>
      <c r="R77" s="54"/>
      <c r="S77" s="54">
        <v>1</v>
      </c>
      <c r="T77" s="54">
        <v>1</v>
      </c>
      <c r="U77" s="54">
        <v>1</v>
      </c>
      <c r="V77" s="54">
        <v>1</v>
      </c>
      <c r="W77" s="56" t="s">
        <v>32</v>
      </c>
      <c r="X77" s="57">
        <v>1</v>
      </c>
      <c r="Y77" s="56" t="s">
        <v>32</v>
      </c>
      <c r="Z77" s="56" t="s">
        <v>32</v>
      </c>
      <c r="AA77" s="56" t="s">
        <v>32</v>
      </c>
      <c r="AB77" s="57">
        <v>1</v>
      </c>
      <c r="AC77" s="54">
        <v>1</v>
      </c>
      <c r="AD77" s="54">
        <v>1</v>
      </c>
      <c r="AE77" s="55" t="s">
        <v>32</v>
      </c>
      <c r="AF77" s="55" t="s">
        <v>32</v>
      </c>
      <c r="AG77" s="55" t="s">
        <v>32</v>
      </c>
      <c r="AH77" s="55" t="s">
        <v>32</v>
      </c>
      <c r="AI77" s="54">
        <v>1</v>
      </c>
      <c r="AJ77" s="54">
        <v>1</v>
      </c>
      <c r="AK77" s="55" t="s">
        <v>32</v>
      </c>
      <c r="AL77" s="55" t="s">
        <v>32</v>
      </c>
      <c r="AM77" s="55" t="s">
        <v>32</v>
      </c>
      <c r="AN77" s="51">
        <v>14</v>
      </c>
      <c r="AO77" s="42"/>
      <c r="AP77" s="42"/>
      <c r="AQ77" s="42"/>
      <c r="AR77" s="42"/>
      <c r="AS77" s="42">
        <f>ROUND(SUM(O77+AN77+AO77+AP77+AQ77+AR77),0)</f>
        <v>37</v>
      </c>
      <c r="AT77" s="42">
        <v>37</v>
      </c>
    </row>
    <row r="78" spans="1:46" ht="17.45" customHeight="1" x14ac:dyDescent="0.25">
      <c r="A78" s="10">
        <v>76</v>
      </c>
      <c r="B78" s="11">
        <v>2</v>
      </c>
      <c r="C78" s="11">
        <v>2</v>
      </c>
      <c r="D78" s="11">
        <v>3</v>
      </c>
      <c r="E78" s="12">
        <v>1</v>
      </c>
      <c r="F78" s="12">
        <v>5</v>
      </c>
      <c r="G78" s="12">
        <v>0</v>
      </c>
      <c r="H78" s="12" t="s">
        <v>16</v>
      </c>
      <c r="I78" s="12" t="s">
        <v>16</v>
      </c>
      <c r="J78" s="12" t="s">
        <v>16</v>
      </c>
      <c r="K78" s="13">
        <v>3</v>
      </c>
      <c r="L78" s="13">
        <v>4</v>
      </c>
      <c r="M78" s="13">
        <v>2.5</v>
      </c>
      <c r="N78" s="17">
        <v>8</v>
      </c>
      <c r="O78" s="15">
        <f>SUM(B78:M78)</f>
        <v>22.5</v>
      </c>
      <c r="P78" s="16">
        <f>ROUND(O78+N78,-0.01)</f>
        <v>31</v>
      </c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51">
        <v>12</v>
      </c>
      <c r="AO78" s="42"/>
      <c r="AP78" s="42"/>
      <c r="AQ78" s="42"/>
      <c r="AR78" s="42"/>
      <c r="AS78" s="42">
        <f>ROUND(SUM(O78+AN78+AO78+AP78+AQ78+AR78),0)</f>
        <v>35</v>
      </c>
      <c r="AT78" s="42">
        <v>35</v>
      </c>
    </row>
    <row r="79" spans="1:46" ht="17.45" customHeight="1" x14ac:dyDescent="0.25">
      <c r="A79" s="10">
        <v>77</v>
      </c>
      <c r="B79" s="11">
        <v>2.5</v>
      </c>
      <c r="C79" s="11">
        <v>3</v>
      </c>
      <c r="D79" s="11">
        <v>2.5</v>
      </c>
      <c r="E79" s="12">
        <v>2</v>
      </c>
      <c r="F79" s="12">
        <v>8</v>
      </c>
      <c r="G79" s="12">
        <v>0</v>
      </c>
      <c r="H79" s="12" t="s">
        <v>16</v>
      </c>
      <c r="I79" s="12" t="s">
        <v>16</v>
      </c>
      <c r="J79" s="12" t="s">
        <v>16</v>
      </c>
      <c r="K79" s="13">
        <v>2.5</v>
      </c>
      <c r="L79" s="13">
        <v>2</v>
      </c>
      <c r="M79" s="13">
        <v>2.5</v>
      </c>
      <c r="N79" s="17">
        <v>22</v>
      </c>
      <c r="O79" s="15">
        <f>SUM(B79:M79)</f>
        <v>25</v>
      </c>
      <c r="P79" s="16">
        <f>ROUND(O79+N79,-0.01)</f>
        <v>47</v>
      </c>
      <c r="Q79" s="53">
        <v>1</v>
      </c>
      <c r="R79" s="54">
        <v>1</v>
      </c>
      <c r="S79" s="54">
        <v>1</v>
      </c>
      <c r="T79" s="55" t="s">
        <v>32</v>
      </c>
      <c r="U79" s="54">
        <v>1</v>
      </c>
      <c r="V79" s="54">
        <v>1</v>
      </c>
      <c r="W79" s="56" t="s">
        <v>32</v>
      </c>
      <c r="X79" s="56" t="s">
        <v>32</v>
      </c>
      <c r="Y79" s="56" t="s">
        <v>32</v>
      </c>
      <c r="Z79" s="56" t="s">
        <v>32</v>
      </c>
      <c r="AA79" s="56" t="s">
        <v>32</v>
      </c>
      <c r="AB79" s="56" t="s">
        <v>32</v>
      </c>
      <c r="AC79" s="54">
        <v>1</v>
      </c>
      <c r="AD79" s="55" t="s">
        <v>32</v>
      </c>
      <c r="AE79" s="55" t="s">
        <v>32</v>
      </c>
      <c r="AF79" s="55" t="s">
        <v>32</v>
      </c>
      <c r="AG79" s="54">
        <v>1</v>
      </c>
      <c r="AH79" s="55" t="s">
        <v>32</v>
      </c>
      <c r="AI79" s="54">
        <v>1</v>
      </c>
      <c r="AJ79" s="54">
        <v>1</v>
      </c>
      <c r="AK79" s="55" t="s">
        <v>32</v>
      </c>
      <c r="AL79" s="55" t="s">
        <v>32</v>
      </c>
      <c r="AM79" s="55" t="s">
        <v>32</v>
      </c>
      <c r="AN79" s="51">
        <v>22</v>
      </c>
      <c r="AO79" s="42"/>
      <c r="AP79" s="42"/>
      <c r="AQ79" s="42"/>
      <c r="AR79" s="42"/>
      <c r="AS79" s="42">
        <f>ROUND(SUM(O79+AN79+AO79+AP79+AQ79+AR79),0)</f>
        <v>47</v>
      </c>
      <c r="AT79" s="42">
        <v>47</v>
      </c>
    </row>
    <row r="80" spans="1:46" ht="17.45" customHeight="1" x14ac:dyDescent="0.25">
      <c r="A80" s="10">
        <v>78</v>
      </c>
      <c r="B80" s="11">
        <v>4</v>
      </c>
      <c r="C80" s="11">
        <v>5</v>
      </c>
      <c r="D80" s="11">
        <v>6</v>
      </c>
      <c r="E80" s="12">
        <v>3</v>
      </c>
      <c r="F80" s="12">
        <v>10</v>
      </c>
      <c r="G80" s="12">
        <v>1</v>
      </c>
      <c r="H80" s="12" t="s">
        <v>16</v>
      </c>
      <c r="I80" s="12" t="s">
        <v>16</v>
      </c>
      <c r="J80" s="12" t="s">
        <v>16</v>
      </c>
      <c r="K80" s="13">
        <v>2.5</v>
      </c>
      <c r="L80" s="13">
        <v>6</v>
      </c>
      <c r="M80" s="13">
        <v>6</v>
      </c>
      <c r="N80" s="17">
        <v>16</v>
      </c>
      <c r="O80" s="15">
        <f>SUM(B80:M80)</f>
        <v>43.5</v>
      </c>
      <c r="P80" s="16">
        <f>ROUND(O80+N80,-0.01)</f>
        <v>60</v>
      </c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51">
        <v>16</v>
      </c>
      <c r="AO80" s="42"/>
      <c r="AP80" s="42"/>
      <c r="AQ80" s="42"/>
      <c r="AR80" s="42"/>
      <c r="AS80" s="42">
        <f>ROUND(SUM(O80+AN80+AO80+AP80+AQ80+AR80),0)</f>
        <v>60</v>
      </c>
      <c r="AT80" s="42">
        <v>60</v>
      </c>
    </row>
    <row r="81" spans="1:46" ht="17.45" customHeight="1" x14ac:dyDescent="0.25">
      <c r="A81" s="10">
        <v>79</v>
      </c>
      <c r="B81" s="11" t="s">
        <v>16</v>
      </c>
      <c r="C81" s="11" t="s">
        <v>16</v>
      </c>
      <c r="D81" s="11" t="s">
        <v>16</v>
      </c>
      <c r="E81" s="12">
        <v>3</v>
      </c>
      <c r="F81" s="12">
        <v>8</v>
      </c>
      <c r="G81" s="12">
        <v>1</v>
      </c>
      <c r="H81" s="12">
        <v>0</v>
      </c>
      <c r="I81" s="12">
        <v>0</v>
      </c>
      <c r="J81" s="12">
        <v>0</v>
      </c>
      <c r="K81" s="13">
        <v>0</v>
      </c>
      <c r="L81" s="13">
        <v>2</v>
      </c>
      <c r="M81" s="13">
        <v>0</v>
      </c>
      <c r="N81" s="17">
        <v>20</v>
      </c>
      <c r="O81" s="15">
        <f>SUM(B81:M81)</f>
        <v>14</v>
      </c>
      <c r="P81" s="16">
        <f>ROUND(O81+N81,-0.01)</f>
        <v>34</v>
      </c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51">
        <v>22</v>
      </c>
      <c r="AO81" s="42"/>
      <c r="AP81" s="42"/>
      <c r="AQ81" s="42"/>
      <c r="AR81" s="42"/>
      <c r="AS81" s="42">
        <f>ROUND(SUM(O81+AN81+AO81+AP81+AQ81+AR81),0)</f>
        <v>36</v>
      </c>
      <c r="AT81" s="42">
        <v>36</v>
      </c>
    </row>
    <row r="82" spans="1:46" ht="17.45" customHeight="1" x14ac:dyDescent="0.25">
      <c r="A82" s="10">
        <v>80</v>
      </c>
      <c r="B82" s="11">
        <v>2.5</v>
      </c>
      <c r="C82" s="11">
        <v>5</v>
      </c>
      <c r="D82" s="11">
        <v>4</v>
      </c>
      <c r="E82" s="12" t="s">
        <v>16</v>
      </c>
      <c r="F82" s="12" t="s">
        <v>16</v>
      </c>
      <c r="G82" s="12" t="s">
        <v>16</v>
      </c>
      <c r="H82" s="12">
        <v>5</v>
      </c>
      <c r="I82" s="12">
        <v>1</v>
      </c>
      <c r="J82" s="12">
        <v>2</v>
      </c>
      <c r="K82" s="13">
        <v>2</v>
      </c>
      <c r="L82" s="13">
        <v>3.5</v>
      </c>
      <c r="M82" s="13">
        <v>3</v>
      </c>
      <c r="N82" s="17">
        <v>20</v>
      </c>
      <c r="O82" s="15">
        <f>SUM(B82:M82)</f>
        <v>28</v>
      </c>
      <c r="P82" s="16">
        <f>ROUND(O82+N82,-0.01)</f>
        <v>48</v>
      </c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51">
        <v>24</v>
      </c>
      <c r="AO82" s="42"/>
      <c r="AP82" s="42"/>
      <c r="AQ82" s="42"/>
      <c r="AR82" s="42"/>
      <c r="AS82" s="42">
        <f>ROUND(SUM(O82+AN82+AO82+AP82+AQ82+AR82),0)</f>
        <v>52</v>
      </c>
      <c r="AT82" s="42">
        <v>52</v>
      </c>
    </row>
    <row r="83" spans="1:46" ht="17.45" customHeight="1" x14ac:dyDescent="0.25">
      <c r="A83" s="10">
        <v>81</v>
      </c>
      <c r="B83" s="11">
        <v>4</v>
      </c>
      <c r="C83" s="11">
        <v>5</v>
      </c>
      <c r="D83" s="11">
        <v>10</v>
      </c>
      <c r="E83" s="12">
        <v>3</v>
      </c>
      <c r="F83" s="12">
        <v>11</v>
      </c>
      <c r="G83" s="12">
        <v>1</v>
      </c>
      <c r="H83" s="12" t="s">
        <v>16</v>
      </c>
      <c r="I83" s="12" t="s">
        <v>16</v>
      </c>
      <c r="J83" s="12" t="s">
        <v>16</v>
      </c>
      <c r="K83" s="13">
        <v>3.5</v>
      </c>
      <c r="L83" s="13">
        <v>6</v>
      </c>
      <c r="M83" s="13">
        <v>8</v>
      </c>
      <c r="N83" s="17">
        <v>24</v>
      </c>
      <c r="O83" s="15">
        <f>SUM(B83:M83)</f>
        <v>51.5</v>
      </c>
      <c r="P83" s="16">
        <f>ROUND(O83+N83,-0.01)</f>
        <v>76</v>
      </c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51">
        <v>26</v>
      </c>
      <c r="AO83" s="42"/>
      <c r="AP83" s="42"/>
      <c r="AQ83" s="42"/>
      <c r="AR83" s="42"/>
      <c r="AS83" s="42">
        <f>ROUND(SUM(O83+AN83+AO83+AP83+AQ83+AR83),0)</f>
        <v>78</v>
      </c>
      <c r="AT83" s="42">
        <v>78</v>
      </c>
    </row>
    <row r="84" spans="1:46" ht="17.45" customHeight="1" x14ac:dyDescent="0.25">
      <c r="A84" s="10">
        <v>82</v>
      </c>
      <c r="B84" s="11">
        <v>2</v>
      </c>
      <c r="C84" s="11">
        <v>4</v>
      </c>
      <c r="D84" s="11">
        <v>6</v>
      </c>
      <c r="E84" s="12" t="s">
        <v>16</v>
      </c>
      <c r="F84" s="12" t="s">
        <v>16</v>
      </c>
      <c r="G84" s="12" t="s">
        <v>16</v>
      </c>
      <c r="H84" s="12">
        <v>3</v>
      </c>
      <c r="I84" s="12">
        <v>4</v>
      </c>
      <c r="J84" s="12">
        <v>3</v>
      </c>
      <c r="K84" s="13">
        <v>3.5</v>
      </c>
      <c r="L84" s="13">
        <v>6.5</v>
      </c>
      <c r="M84" s="13">
        <v>4.5</v>
      </c>
      <c r="N84" s="17">
        <v>24</v>
      </c>
      <c r="O84" s="15">
        <f>SUM(B84:M84)</f>
        <v>36.5</v>
      </c>
      <c r="P84" s="16">
        <f>ROUND(O84+N84,-0.01)</f>
        <v>61</v>
      </c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51">
        <v>24</v>
      </c>
      <c r="AO84" s="42"/>
      <c r="AP84" s="42"/>
      <c r="AQ84" s="42"/>
      <c r="AR84" s="42"/>
      <c r="AS84" s="42">
        <f>ROUND(SUM(O84+AN84+AO84+AP84+AQ84+AR84),0)</f>
        <v>61</v>
      </c>
      <c r="AT84" s="42">
        <v>61</v>
      </c>
    </row>
    <row r="85" spans="1:46" ht="17.45" customHeight="1" x14ac:dyDescent="0.25">
      <c r="A85" s="10">
        <v>83</v>
      </c>
      <c r="B85" s="11">
        <v>4</v>
      </c>
      <c r="C85" s="11">
        <v>2</v>
      </c>
      <c r="D85" s="11">
        <v>3</v>
      </c>
      <c r="E85" s="12">
        <v>3</v>
      </c>
      <c r="F85" s="12">
        <v>10</v>
      </c>
      <c r="G85" s="12">
        <v>1</v>
      </c>
      <c r="H85" s="12" t="s">
        <v>16</v>
      </c>
      <c r="I85" s="12" t="s">
        <v>16</v>
      </c>
      <c r="J85" s="12" t="s">
        <v>16</v>
      </c>
      <c r="K85" s="13">
        <v>2.5</v>
      </c>
      <c r="L85" s="13">
        <v>4</v>
      </c>
      <c r="M85" s="13">
        <v>3</v>
      </c>
      <c r="N85" s="17">
        <v>18</v>
      </c>
      <c r="O85" s="15">
        <f>SUM(B85:M85)</f>
        <v>32.5</v>
      </c>
      <c r="P85" s="16">
        <f>ROUND(O85+N85,-0.01)</f>
        <v>51</v>
      </c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51">
        <v>18</v>
      </c>
      <c r="AO85" s="42"/>
      <c r="AP85" s="42"/>
      <c r="AQ85" s="42"/>
      <c r="AR85" s="42"/>
      <c r="AS85" s="42">
        <f>ROUND(SUM(O85+AN85+AO85+AP85+AQ85+AR85),0)</f>
        <v>51</v>
      </c>
      <c r="AT85" s="42">
        <v>51</v>
      </c>
    </row>
    <row r="86" spans="1:46" ht="17.45" customHeight="1" x14ac:dyDescent="0.25">
      <c r="A86" s="10">
        <v>84</v>
      </c>
      <c r="B86" s="11">
        <v>3</v>
      </c>
      <c r="C86" s="11">
        <v>5</v>
      </c>
      <c r="D86" s="11">
        <v>7</v>
      </c>
      <c r="E86" s="12">
        <v>3</v>
      </c>
      <c r="F86" s="12">
        <v>9</v>
      </c>
      <c r="G86" s="12">
        <v>1</v>
      </c>
      <c r="H86" s="12" t="s">
        <v>16</v>
      </c>
      <c r="I86" s="12" t="s">
        <v>16</v>
      </c>
      <c r="J86" s="12" t="s">
        <v>16</v>
      </c>
      <c r="K86" s="13">
        <v>2.5</v>
      </c>
      <c r="L86" s="13">
        <v>6</v>
      </c>
      <c r="M86" s="13">
        <v>3</v>
      </c>
      <c r="N86" s="17">
        <v>20</v>
      </c>
      <c r="O86" s="15">
        <f>SUM(B86:M86)</f>
        <v>39.5</v>
      </c>
      <c r="P86" s="16">
        <f>ROUND(O86+N86,-0.01)</f>
        <v>60</v>
      </c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51">
        <v>20</v>
      </c>
      <c r="AO86" s="42"/>
      <c r="AP86" s="42"/>
      <c r="AQ86" s="42"/>
      <c r="AR86" s="42"/>
      <c r="AS86" s="42">
        <f>ROUND(SUM(O86+AN86+AO86+AP86+AQ86+AR86),0)</f>
        <v>60</v>
      </c>
      <c r="AT86" s="42">
        <v>60</v>
      </c>
    </row>
    <row r="87" spans="1:46" ht="17.45" customHeight="1" x14ac:dyDescent="0.25">
      <c r="A87" s="10">
        <v>85</v>
      </c>
      <c r="B87" s="11">
        <v>3</v>
      </c>
      <c r="C87" s="11">
        <v>4</v>
      </c>
      <c r="D87" s="11">
        <v>5</v>
      </c>
      <c r="E87" s="12">
        <v>0</v>
      </c>
      <c r="F87" s="12">
        <v>8</v>
      </c>
      <c r="G87" s="12">
        <v>1</v>
      </c>
      <c r="H87" s="12" t="s">
        <v>16</v>
      </c>
      <c r="I87" s="12" t="s">
        <v>16</v>
      </c>
      <c r="J87" s="12" t="s">
        <v>16</v>
      </c>
      <c r="K87" s="13">
        <v>3</v>
      </c>
      <c r="L87" s="13">
        <v>6</v>
      </c>
      <c r="M87" s="13">
        <v>3.5</v>
      </c>
      <c r="N87" s="17">
        <v>18</v>
      </c>
      <c r="O87" s="15">
        <f>SUM(B87:M87)</f>
        <v>33.5</v>
      </c>
      <c r="P87" s="16">
        <f>ROUND(O87+N87,-0.01)</f>
        <v>52</v>
      </c>
      <c r="Q87" s="53">
        <v>1</v>
      </c>
      <c r="R87" s="55" t="s">
        <v>32</v>
      </c>
      <c r="S87" s="55" t="s">
        <v>32</v>
      </c>
      <c r="T87" s="55" t="s">
        <v>32</v>
      </c>
      <c r="U87" s="55" t="s">
        <v>32</v>
      </c>
      <c r="V87" s="54">
        <v>3</v>
      </c>
      <c r="W87" s="56" t="s">
        <v>32</v>
      </c>
      <c r="X87" s="57">
        <v>1</v>
      </c>
      <c r="Y87" s="56" t="s">
        <v>32</v>
      </c>
      <c r="Z87" s="56" t="s">
        <v>32</v>
      </c>
      <c r="AA87" s="56" t="s">
        <v>32</v>
      </c>
      <c r="AB87" s="56" t="s">
        <v>32</v>
      </c>
      <c r="AC87" s="55" t="s">
        <v>32</v>
      </c>
      <c r="AD87" s="54">
        <v>1</v>
      </c>
      <c r="AE87" s="55" t="s">
        <v>32</v>
      </c>
      <c r="AF87" s="55" t="s">
        <v>32</v>
      </c>
      <c r="AG87" s="55" t="s">
        <v>32</v>
      </c>
      <c r="AH87" s="55" t="s">
        <v>32</v>
      </c>
      <c r="AI87" s="55" t="s">
        <v>32</v>
      </c>
      <c r="AJ87" s="55" t="s">
        <v>32</v>
      </c>
      <c r="AK87" s="55" t="s">
        <v>32</v>
      </c>
      <c r="AL87" s="55" t="s">
        <v>32</v>
      </c>
      <c r="AM87" s="55" t="s">
        <v>32</v>
      </c>
      <c r="AN87" s="51">
        <v>20</v>
      </c>
      <c r="AO87" s="42"/>
      <c r="AP87" s="42"/>
      <c r="AQ87" s="42"/>
      <c r="AR87" s="42"/>
      <c r="AS87" s="42">
        <f>ROUND(SUM(O87+AN87+AO87+AP87+AQ87+AR87),0)</f>
        <v>54</v>
      </c>
      <c r="AT87" s="42">
        <v>54</v>
      </c>
    </row>
    <row r="88" spans="1:46" ht="17.45" customHeight="1" x14ac:dyDescent="0.25">
      <c r="A88" s="10">
        <v>86</v>
      </c>
      <c r="B88" s="11" t="s">
        <v>16</v>
      </c>
      <c r="C88" s="11" t="s">
        <v>16</v>
      </c>
      <c r="D88" s="11" t="s">
        <v>16</v>
      </c>
      <c r="E88" s="12">
        <v>4</v>
      </c>
      <c r="F88" s="12">
        <v>8</v>
      </c>
      <c r="G88" s="12">
        <v>1</v>
      </c>
      <c r="H88" s="12">
        <v>1</v>
      </c>
      <c r="I88" s="12">
        <v>0</v>
      </c>
      <c r="J88" s="12">
        <v>0</v>
      </c>
      <c r="K88" s="13">
        <v>3</v>
      </c>
      <c r="L88" s="13">
        <v>4</v>
      </c>
      <c r="M88" s="13">
        <v>3.5</v>
      </c>
      <c r="N88" s="17">
        <v>18</v>
      </c>
      <c r="O88" s="15">
        <f>SUM(B88:M88)</f>
        <v>24.5</v>
      </c>
      <c r="P88" s="16">
        <f>ROUND(O88+N88,-0.01)</f>
        <v>43</v>
      </c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51">
        <v>20</v>
      </c>
      <c r="AO88" s="42"/>
      <c r="AP88" s="42"/>
      <c r="AQ88" s="42"/>
      <c r="AR88" s="42"/>
      <c r="AS88" s="42">
        <f>ROUND(SUM(O88+AN88+AO88+AP88+AQ88+AR88),0)</f>
        <v>45</v>
      </c>
      <c r="AT88" s="42">
        <v>45</v>
      </c>
    </row>
    <row r="89" spans="1:46" ht="17.45" customHeight="1" x14ac:dyDescent="0.25">
      <c r="A89" s="10">
        <v>87</v>
      </c>
      <c r="B89" s="11">
        <v>4</v>
      </c>
      <c r="C89" s="11">
        <v>4</v>
      </c>
      <c r="D89" s="11">
        <v>4</v>
      </c>
      <c r="E89" s="11">
        <v>2</v>
      </c>
      <c r="F89" s="11">
        <v>10</v>
      </c>
      <c r="G89" s="11">
        <v>1</v>
      </c>
      <c r="H89" s="11" t="s">
        <v>16</v>
      </c>
      <c r="I89" s="11" t="s">
        <v>16</v>
      </c>
      <c r="J89" s="11" t="s">
        <v>16</v>
      </c>
      <c r="K89" s="18">
        <v>1.5</v>
      </c>
      <c r="L89" s="18">
        <v>6</v>
      </c>
      <c r="M89" s="18">
        <v>6</v>
      </c>
      <c r="N89" s="17">
        <v>14</v>
      </c>
      <c r="O89" s="15">
        <f>SUM(B89:M89)</f>
        <v>38.5</v>
      </c>
      <c r="P89" s="16">
        <f>ROUND(O89+N89,-0.01)</f>
        <v>53</v>
      </c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51">
        <v>14</v>
      </c>
      <c r="AO89" s="42"/>
      <c r="AP89" s="42"/>
      <c r="AQ89" s="42"/>
      <c r="AR89" s="42"/>
      <c r="AS89" s="42">
        <f>ROUND(SUM(O89+AN89+AO89+AP89+AQ89+AR89),0)</f>
        <v>53</v>
      </c>
      <c r="AT89" s="42">
        <v>53</v>
      </c>
    </row>
    <row r="90" spans="1:46" ht="17.45" customHeight="1" x14ac:dyDescent="0.25">
      <c r="A90" s="10">
        <v>88</v>
      </c>
      <c r="B90" s="11">
        <v>4</v>
      </c>
      <c r="C90" s="11">
        <v>6</v>
      </c>
      <c r="D90" s="11">
        <v>4</v>
      </c>
      <c r="E90" s="12">
        <v>1</v>
      </c>
      <c r="F90" s="12">
        <v>8</v>
      </c>
      <c r="G90" s="12">
        <v>1</v>
      </c>
      <c r="H90" s="12" t="s">
        <v>16</v>
      </c>
      <c r="I90" s="12" t="s">
        <v>16</v>
      </c>
      <c r="J90" s="12" t="s">
        <v>16</v>
      </c>
      <c r="K90" s="13">
        <v>3</v>
      </c>
      <c r="L90" s="13">
        <v>6.5</v>
      </c>
      <c r="M90" s="13">
        <v>6</v>
      </c>
      <c r="N90" s="17">
        <v>26</v>
      </c>
      <c r="O90" s="15">
        <f>SUM(B90:M90)</f>
        <v>39.5</v>
      </c>
      <c r="P90" s="16">
        <f>ROUND(O90+N90,-0.01)</f>
        <v>66</v>
      </c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51">
        <v>30</v>
      </c>
      <c r="AO90" s="42"/>
      <c r="AP90" s="42"/>
      <c r="AQ90" s="42"/>
      <c r="AR90" s="42"/>
      <c r="AS90" s="42">
        <f>ROUND(SUM(O90+AN90+AO90+AP90+AQ90+AR90),0)</f>
        <v>70</v>
      </c>
      <c r="AT90" s="42">
        <v>70</v>
      </c>
    </row>
    <row r="91" spans="1:46" ht="17.45" customHeight="1" x14ac:dyDescent="0.25">
      <c r="A91" s="10">
        <v>89</v>
      </c>
      <c r="B91" s="11">
        <v>3</v>
      </c>
      <c r="C91" s="11">
        <v>3</v>
      </c>
      <c r="D91" s="11">
        <v>5</v>
      </c>
      <c r="E91" s="12">
        <v>4</v>
      </c>
      <c r="F91" s="12">
        <v>10</v>
      </c>
      <c r="G91" s="12">
        <v>1</v>
      </c>
      <c r="H91" s="12" t="s">
        <v>16</v>
      </c>
      <c r="I91" s="12" t="s">
        <v>16</v>
      </c>
      <c r="J91" s="12" t="s">
        <v>16</v>
      </c>
      <c r="K91" s="13">
        <v>2.5</v>
      </c>
      <c r="L91" s="13">
        <v>6</v>
      </c>
      <c r="M91" s="13">
        <v>6</v>
      </c>
      <c r="N91" s="17">
        <v>22</v>
      </c>
      <c r="O91" s="15">
        <f>SUM(B91:M91)</f>
        <v>40.5</v>
      </c>
      <c r="P91" s="16">
        <f>ROUND(O91+N91,-0.01)</f>
        <v>63</v>
      </c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51">
        <v>24</v>
      </c>
      <c r="AO91" s="42"/>
      <c r="AP91" s="42"/>
      <c r="AQ91" s="42"/>
      <c r="AR91" s="42"/>
      <c r="AS91" s="42">
        <f>ROUND(SUM(O91+AN91+AO91+AP91+AQ91+AR91),0)</f>
        <v>65</v>
      </c>
      <c r="AT91" s="42">
        <v>65</v>
      </c>
    </row>
    <row r="92" spans="1:46" ht="17.45" customHeight="1" x14ac:dyDescent="0.25">
      <c r="A92" s="10">
        <v>90</v>
      </c>
      <c r="B92" s="11">
        <v>2.5</v>
      </c>
      <c r="C92" s="11">
        <v>3</v>
      </c>
      <c r="D92" s="11">
        <v>1.5</v>
      </c>
      <c r="E92" s="12">
        <v>3</v>
      </c>
      <c r="F92" s="12">
        <v>9</v>
      </c>
      <c r="G92" s="12">
        <v>1</v>
      </c>
      <c r="H92" s="12" t="s">
        <v>16</v>
      </c>
      <c r="I92" s="12" t="s">
        <v>16</v>
      </c>
      <c r="J92" s="12" t="s">
        <v>16</v>
      </c>
      <c r="K92" s="13">
        <v>3</v>
      </c>
      <c r="L92" s="13">
        <v>4</v>
      </c>
      <c r="M92" s="13">
        <v>4.5</v>
      </c>
      <c r="N92" s="17">
        <v>20</v>
      </c>
      <c r="O92" s="15">
        <f>SUM(B92:M92)</f>
        <v>31.5</v>
      </c>
      <c r="P92" s="16">
        <f>ROUND(O92+N92,-0.01)</f>
        <v>52</v>
      </c>
      <c r="Q92" s="53">
        <v>1</v>
      </c>
      <c r="R92" s="54">
        <v>1</v>
      </c>
      <c r="S92" s="54">
        <v>1</v>
      </c>
      <c r="T92" s="55" t="s">
        <v>32</v>
      </c>
      <c r="U92" s="54">
        <v>1</v>
      </c>
      <c r="V92" s="54">
        <v>1</v>
      </c>
      <c r="W92" s="56" t="s">
        <v>32</v>
      </c>
      <c r="X92" s="56" t="s">
        <v>32</v>
      </c>
      <c r="Y92" s="56" t="s">
        <v>32</v>
      </c>
      <c r="Z92" s="56" t="s">
        <v>32</v>
      </c>
      <c r="AA92" s="56" t="s">
        <v>32</v>
      </c>
      <c r="AB92" s="56" t="s">
        <v>32</v>
      </c>
      <c r="AC92" s="55" t="s">
        <v>32</v>
      </c>
      <c r="AD92" s="55" t="s">
        <v>32</v>
      </c>
      <c r="AE92" s="55" t="s">
        <v>32</v>
      </c>
      <c r="AF92" s="55" t="s">
        <v>32</v>
      </c>
      <c r="AG92" s="54">
        <v>1</v>
      </c>
      <c r="AH92" s="55" t="s">
        <v>32</v>
      </c>
      <c r="AI92" s="54">
        <v>1</v>
      </c>
      <c r="AJ92" s="54">
        <v>1</v>
      </c>
      <c r="AK92" s="55" t="s">
        <v>32</v>
      </c>
      <c r="AL92" s="55" t="s">
        <v>32</v>
      </c>
      <c r="AM92" s="55" t="s">
        <v>32</v>
      </c>
      <c r="AN92" s="51">
        <v>22</v>
      </c>
      <c r="AO92" s="42"/>
      <c r="AP92" s="42">
        <v>1</v>
      </c>
      <c r="AQ92" s="42"/>
      <c r="AR92" s="42">
        <v>2</v>
      </c>
      <c r="AS92" s="59">
        <f>ROUND(SUM(O92+AN92+AO92+AP92+AQ92+AR92),0)</f>
        <v>57</v>
      </c>
      <c r="AT92" s="42">
        <v>60</v>
      </c>
    </row>
    <row r="93" spans="1:46" ht="17.45" customHeight="1" x14ac:dyDescent="0.25">
      <c r="A93" s="10">
        <v>91</v>
      </c>
      <c r="B93" s="11" t="s">
        <v>16</v>
      </c>
      <c r="C93" s="11" t="s">
        <v>16</v>
      </c>
      <c r="D93" s="11" t="s">
        <v>16</v>
      </c>
      <c r="E93" s="12">
        <v>3</v>
      </c>
      <c r="F93" s="12">
        <v>9</v>
      </c>
      <c r="G93" s="12">
        <v>1</v>
      </c>
      <c r="H93" s="12">
        <v>1</v>
      </c>
      <c r="I93" s="12">
        <v>0</v>
      </c>
      <c r="J93" s="12">
        <v>0</v>
      </c>
      <c r="K93" s="13">
        <v>2</v>
      </c>
      <c r="L93" s="13">
        <v>5</v>
      </c>
      <c r="M93" s="13">
        <v>6.5</v>
      </c>
      <c r="N93" s="17">
        <v>12</v>
      </c>
      <c r="O93" s="15">
        <f>SUM(B93:M93)</f>
        <v>27.5</v>
      </c>
      <c r="P93" s="16">
        <f>ROUND(O93+N93,-0.01)</f>
        <v>40</v>
      </c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51">
        <v>14</v>
      </c>
      <c r="AO93" s="42"/>
      <c r="AP93" s="42"/>
      <c r="AQ93" s="42"/>
      <c r="AR93" s="42"/>
      <c r="AS93" s="42">
        <f>ROUND(SUM(O93+AN93+AO93+AP93+AQ93+AR93),0)</f>
        <v>42</v>
      </c>
      <c r="AT93" s="42">
        <v>42</v>
      </c>
    </row>
    <row r="94" spans="1:46" ht="17.45" customHeight="1" x14ac:dyDescent="0.25">
      <c r="A94" s="10">
        <v>92</v>
      </c>
      <c r="B94" s="11">
        <v>3</v>
      </c>
      <c r="C94" s="11">
        <v>3</v>
      </c>
      <c r="D94" s="11">
        <v>5</v>
      </c>
      <c r="E94" s="12">
        <v>2</v>
      </c>
      <c r="F94" s="12">
        <v>6</v>
      </c>
      <c r="G94" s="12">
        <v>1</v>
      </c>
      <c r="H94" s="12" t="s">
        <v>16</v>
      </c>
      <c r="I94" s="12" t="s">
        <v>16</v>
      </c>
      <c r="J94" s="12" t="s">
        <v>16</v>
      </c>
      <c r="K94" s="13">
        <v>3.5</v>
      </c>
      <c r="L94" s="13">
        <v>6.5</v>
      </c>
      <c r="M94" s="13">
        <v>4</v>
      </c>
      <c r="N94" s="17">
        <v>12</v>
      </c>
      <c r="O94" s="15">
        <f>SUM(B94:M94)</f>
        <v>34</v>
      </c>
      <c r="P94" s="16">
        <f>ROUND(O94+N94,-0.01)</f>
        <v>46</v>
      </c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51">
        <v>12</v>
      </c>
      <c r="AO94" s="42"/>
      <c r="AP94" s="42"/>
      <c r="AQ94" s="42"/>
      <c r="AR94" s="42"/>
      <c r="AS94" s="42">
        <f>ROUND(SUM(O94+AN94+AO94+AP94+AQ94+AR94),0)</f>
        <v>46</v>
      </c>
      <c r="AT94" s="42">
        <v>46</v>
      </c>
    </row>
    <row r="95" spans="1:46" ht="17.45" customHeight="1" x14ac:dyDescent="0.25">
      <c r="A95" s="10">
        <v>93</v>
      </c>
      <c r="B95" s="11">
        <v>3.5</v>
      </c>
      <c r="C95" s="11">
        <v>4</v>
      </c>
      <c r="D95" s="11">
        <v>4</v>
      </c>
      <c r="E95" s="12">
        <v>2</v>
      </c>
      <c r="F95" s="12">
        <v>7</v>
      </c>
      <c r="G95" s="12">
        <v>1</v>
      </c>
      <c r="H95" s="12" t="s">
        <v>16</v>
      </c>
      <c r="I95" s="12" t="s">
        <v>16</v>
      </c>
      <c r="J95" s="12" t="s">
        <v>16</v>
      </c>
      <c r="K95" s="13">
        <v>2</v>
      </c>
      <c r="L95" s="13">
        <v>6</v>
      </c>
      <c r="M95" s="13">
        <v>6</v>
      </c>
      <c r="N95" s="17">
        <v>24</v>
      </c>
      <c r="O95" s="15">
        <f>SUM(B95:M95)</f>
        <v>35.5</v>
      </c>
      <c r="P95" s="16">
        <f>ROUND(O95+N95,-0.01)</f>
        <v>60</v>
      </c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51">
        <v>24</v>
      </c>
      <c r="AO95" s="42"/>
      <c r="AP95" s="42"/>
      <c r="AQ95" s="42"/>
      <c r="AR95" s="42"/>
      <c r="AS95" s="42">
        <f>ROUND(SUM(O95+AN95+AO95+AP95+AQ95+AR95),0)</f>
        <v>60</v>
      </c>
      <c r="AT95" s="42">
        <v>60</v>
      </c>
    </row>
    <row r="96" spans="1:46" ht="17.45" customHeight="1" x14ac:dyDescent="0.25">
      <c r="A96" s="10">
        <v>94</v>
      </c>
      <c r="B96" s="11">
        <v>4</v>
      </c>
      <c r="C96" s="11">
        <v>4</v>
      </c>
      <c r="D96" s="11">
        <v>4</v>
      </c>
      <c r="E96" s="12">
        <v>3</v>
      </c>
      <c r="F96" s="12">
        <v>10</v>
      </c>
      <c r="G96" s="12">
        <v>1</v>
      </c>
      <c r="H96" s="12" t="s">
        <v>16</v>
      </c>
      <c r="I96" s="12" t="s">
        <v>16</v>
      </c>
      <c r="J96" s="12" t="s">
        <v>16</v>
      </c>
      <c r="K96" s="13">
        <v>2.5</v>
      </c>
      <c r="L96" s="13">
        <v>5</v>
      </c>
      <c r="M96" s="13">
        <v>6</v>
      </c>
      <c r="N96" s="17">
        <v>20</v>
      </c>
      <c r="O96" s="15">
        <f>SUM(B96:M96)</f>
        <v>39.5</v>
      </c>
      <c r="P96" s="16">
        <f>ROUND(O96+N96,-0.01)</f>
        <v>60</v>
      </c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51">
        <v>22</v>
      </c>
      <c r="AO96" s="42"/>
      <c r="AP96" s="42"/>
      <c r="AQ96" s="42"/>
      <c r="AR96" s="42"/>
      <c r="AS96" s="42">
        <f>ROUND(SUM(O96+AN96+AO96+AP96+AQ96+AR96),0)</f>
        <v>62</v>
      </c>
      <c r="AT96" s="42">
        <v>62</v>
      </c>
    </row>
    <row r="97" spans="1:46" ht="17.45" customHeight="1" x14ac:dyDescent="0.25">
      <c r="A97" s="10">
        <v>95</v>
      </c>
      <c r="B97" s="11" t="s">
        <v>16</v>
      </c>
      <c r="C97" s="11" t="s">
        <v>16</v>
      </c>
      <c r="D97" s="11" t="s">
        <v>16</v>
      </c>
      <c r="E97" s="12">
        <v>3</v>
      </c>
      <c r="F97" s="12">
        <v>7</v>
      </c>
      <c r="G97" s="12">
        <v>1</v>
      </c>
      <c r="H97" s="12">
        <v>0</v>
      </c>
      <c r="I97" s="12">
        <v>0</v>
      </c>
      <c r="J97" s="12">
        <v>0</v>
      </c>
      <c r="K97" s="13">
        <v>4</v>
      </c>
      <c r="L97" s="13">
        <v>4</v>
      </c>
      <c r="M97" s="13">
        <v>8</v>
      </c>
      <c r="N97" s="17">
        <v>20</v>
      </c>
      <c r="O97" s="15">
        <f>SUM(B97:M97)</f>
        <v>27</v>
      </c>
      <c r="P97" s="16">
        <f>ROUND(O97+N97,-0.01)</f>
        <v>47</v>
      </c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51">
        <v>22</v>
      </c>
      <c r="AO97" s="42"/>
      <c r="AP97" s="42"/>
      <c r="AQ97" s="42"/>
      <c r="AR97" s="42"/>
      <c r="AS97" s="42">
        <f>ROUND(SUM(O97+AN97+AO97+AP97+AQ97+AR97),0)</f>
        <v>49</v>
      </c>
      <c r="AT97" s="42">
        <v>49</v>
      </c>
    </row>
    <row r="98" spans="1:46" ht="17.45" customHeight="1" x14ac:dyDescent="0.25">
      <c r="A98" s="10">
        <v>96</v>
      </c>
      <c r="B98" s="11">
        <v>2.5</v>
      </c>
      <c r="C98" s="11">
        <v>4.5</v>
      </c>
      <c r="D98" s="11">
        <v>0</v>
      </c>
      <c r="E98" s="12">
        <v>4</v>
      </c>
      <c r="F98" s="12">
        <v>9</v>
      </c>
      <c r="G98" s="12">
        <v>1</v>
      </c>
      <c r="H98" s="12" t="s">
        <v>16</v>
      </c>
      <c r="I98" s="12" t="s">
        <v>16</v>
      </c>
      <c r="J98" s="12" t="s">
        <v>16</v>
      </c>
      <c r="K98" s="13">
        <v>2.5</v>
      </c>
      <c r="L98" s="13">
        <v>5.5</v>
      </c>
      <c r="M98" s="13">
        <v>3</v>
      </c>
      <c r="N98" s="17">
        <v>16</v>
      </c>
      <c r="O98" s="15">
        <f>SUM(B98:M98)</f>
        <v>32</v>
      </c>
      <c r="P98" s="16">
        <f>ROUND(O98+N98,-0.01)</f>
        <v>48</v>
      </c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51">
        <v>18</v>
      </c>
      <c r="AO98" s="42"/>
      <c r="AP98" s="42"/>
      <c r="AQ98" s="42"/>
      <c r="AR98" s="42"/>
      <c r="AS98" s="42">
        <f>ROUND(SUM(O98+AN98+AO98+AP98+AQ98+AR98),0)</f>
        <v>50</v>
      </c>
      <c r="AT98" s="42">
        <v>50</v>
      </c>
    </row>
    <row r="99" spans="1:46" ht="17.45" customHeight="1" x14ac:dyDescent="0.25">
      <c r="A99" s="10">
        <v>97</v>
      </c>
      <c r="B99" s="11" t="s">
        <v>16</v>
      </c>
      <c r="C99" s="11" t="s">
        <v>16</v>
      </c>
      <c r="D99" s="11" t="s">
        <v>16</v>
      </c>
      <c r="E99" s="12">
        <v>2</v>
      </c>
      <c r="F99" s="12">
        <v>8</v>
      </c>
      <c r="G99" s="12">
        <v>1</v>
      </c>
      <c r="H99" s="12">
        <v>0</v>
      </c>
      <c r="I99" s="12">
        <v>0</v>
      </c>
      <c r="J99" s="12">
        <v>0</v>
      </c>
      <c r="K99" s="13">
        <v>0</v>
      </c>
      <c r="L99" s="13">
        <v>0</v>
      </c>
      <c r="M99" s="13">
        <v>0</v>
      </c>
      <c r="N99" s="17">
        <v>16</v>
      </c>
      <c r="O99" s="15">
        <f>SUM(B99:M99)</f>
        <v>11</v>
      </c>
      <c r="P99" s="16">
        <f>ROUND(O99+N99,-0.01)</f>
        <v>27</v>
      </c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51">
        <v>18</v>
      </c>
      <c r="AO99" s="42"/>
      <c r="AP99" s="42"/>
      <c r="AQ99" s="42"/>
      <c r="AR99" s="42"/>
      <c r="AS99" s="42">
        <f>ROUND(SUM(O99+AN99+AO99+AP99+AQ99+AR99),0)</f>
        <v>29</v>
      </c>
      <c r="AT99" s="42">
        <v>29</v>
      </c>
    </row>
    <row r="100" spans="1:46" ht="17.45" customHeight="1" x14ac:dyDescent="0.25">
      <c r="A100" s="10">
        <v>98</v>
      </c>
      <c r="B100" s="11">
        <v>2</v>
      </c>
      <c r="C100" s="11">
        <v>6</v>
      </c>
      <c r="D100" s="11">
        <v>4</v>
      </c>
      <c r="E100" s="12">
        <v>3</v>
      </c>
      <c r="F100" s="12">
        <v>10</v>
      </c>
      <c r="G100" s="12">
        <v>1</v>
      </c>
      <c r="H100" s="12" t="s">
        <v>16</v>
      </c>
      <c r="I100" s="12" t="s">
        <v>16</v>
      </c>
      <c r="J100" s="12" t="s">
        <v>16</v>
      </c>
      <c r="K100" s="13">
        <v>2.5</v>
      </c>
      <c r="L100" s="13">
        <v>6</v>
      </c>
      <c r="M100" s="13">
        <v>7</v>
      </c>
      <c r="N100" s="17">
        <v>18</v>
      </c>
      <c r="O100" s="15">
        <f>SUM(B100:M100)</f>
        <v>41.5</v>
      </c>
      <c r="P100" s="16">
        <f>ROUND(O100+N100,-0.01)</f>
        <v>60</v>
      </c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51">
        <v>20</v>
      </c>
      <c r="AO100" s="42"/>
      <c r="AP100" s="42"/>
      <c r="AQ100" s="42"/>
      <c r="AR100" s="42"/>
      <c r="AS100" s="42">
        <f>ROUND(SUM(O100+AN100+AO100+AP100+AQ100+AR100),0)</f>
        <v>62</v>
      </c>
      <c r="AT100" s="42">
        <v>62</v>
      </c>
    </row>
    <row r="101" spans="1:46" ht="17.45" customHeight="1" x14ac:dyDescent="0.25">
      <c r="A101" s="10">
        <v>99</v>
      </c>
      <c r="B101" s="11" t="s">
        <v>16</v>
      </c>
      <c r="C101" s="11" t="s">
        <v>16</v>
      </c>
      <c r="D101" s="11" t="s">
        <v>16</v>
      </c>
      <c r="E101" s="12">
        <v>2</v>
      </c>
      <c r="F101" s="12">
        <v>9</v>
      </c>
      <c r="G101" s="12">
        <v>1</v>
      </c>
      <c r="H101" s="12">
        <v>0</v>
      </c>
      <c r="I101" s="12">
        <v>0</v>
      </c>
      <c r="J101" s="12">
        <v>0</v>
      </c>
      <c r="K101" s="13">
        <v>4</v>
      </c>
      <c r="L101" s="13">
        <v>6</v>
      </c>
      <c r="M101" s="13">
        <v>6.5</v>
      </c>
      <c r="N101" s="17">
        <v>20</v>
      </c>
      <c r="O101" s="15">
        <f>SUM(B101:M101)</f>
        <v>28.5</v>
      </c>
      <c r="P101" s="16">
        <f>ROUND(O101+N101,-0.01)</f>
        <v>49</v>
      </c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51">
        <v>22</v>
      </c>
      <c r="AO101" s="42"/>
      <c r="AP101" s="42"/>
      <c r="AQ101" s="42"/>
      <c r="AR101" s="42"/>
      <c r="AS101" s="42">
        <f>ROUND(SUM(O101+AN101+AO101+AP101+AQ101+AR101),0)</f>
        <v>51</v>
      </c>
      <c r="AT101" s="42">
        <v>51</v>
      </c>
    </row>
    <row r="102" spans="1:46" ht="17.45" customHeight="1" x14ac:dyDescent="0.25">
      <c r="A102" s="10">
        <v>100</v>
      </c>
      <c r="B102" s="11">
        <v>2</v>
      </c>
      <c r="C102" s="11">
        <v>2</v>
      </c>
      <c r="D102" s="11">
        <v>3</v>
      </c>
      <c r="E102" s="12">
        <v>3</v>
      </c>
      <c r="F102" s="12">
        <v>9</v>
      </c>
      <c r="G102" s="12">
        <v>1</v>
      </c>
      <c r="H102" s="12" t="s">
        <v>16</v>
      </c>
      <c r="I102" s="12" t="s">
        <v>16</v>
      </c>
      <c r="J102" s="12" t="s">
        <v>16</v>
      </c>
      <c r="K102" s="13">
        <v>3</v>
      </c>
      <c r="L102" s="13">
        <v>4.5</v>
      </c>
      <c r="M102" s="13">
        <v>3.5</v>
      </c>
      <c r="N102" s="17">
        <v>20</v>
      </c>
      <c r="O102" s="15">
        <f>SUM(B102:M102)</f>
        <v>31</v>
      </c>
      <c r="P102" s="16">
        <f>ROUND(O102+N102,-0.01)</f>
        <v>51</v>
      </c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51">
        <v>22</v>
      </c>
      <c r="AO102" s="42"/>
      <c r="AP102" s="42"/>
      <c r="AQ102" s="42"/>
      <c r="AR102" s="42"/>
      <c r="AS102" s="42">
        <f>ROUND(SUM(O102+AN102+AO102+AP102+AQ102+AR102),0)</f>
        <v>53</v>
      </c>
      <c r="AT102" s="42">
        <v>53</v>
      </c>
    </row>
    <row r="103" spans="1:46" ht="17.45" customHeight="1" x14ac:dyDescent="0.25">
      <c r="A103" s="10">
        <v>101</v>
      </c>
      <c r="B103" s="11" t="s">
        <v>16</v>
      </c>
      <c r="C103" s="11" t="s">
        <v>16</v>
      </c>
      <c r="D103" s="11" t="s">
        <v>16</v>
      </c>
      <c r="E103" s="12">
        <v>3</v>
      </c>
      <c r="F103" s="12">
        <v>8</v>
      </c>
      <c r="G103" s="12">
        <v>1</v>
      </c>
      <c r="H103" s="12">
        <v>2</v>
      </c>
      <c r="I103" s="12">
        <v>0</v>
      </c>
      <c r="J103" s="12">
        <v>0</v>
      </c>
      <c r="K103" s="13">
        <v>2.5</v>
      </c>
      <c r="L103" s="13">
        <v>6.5</v>
      </c>
      <c r="M103" s="13">
        <v>3.5</v>
      </c>
      <c r="N103" s="17">
        <v>18</v>
      </c>
      <c r="O103" s="15">
        <f>SUM(B103:M103)</f>
        <v>26.5</v>
      </c>
      <c r="P103" s="16">
        <f>ROUND(O103+N103,-0.01)</f>
        <v>45</v>
      </c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51">
        <v>20</v>
      </c>
      <c r="AO103" s="42"/>
      <c r="AP103" s="42"/>
      <c r="AQ103" s="42"/>
      <c r="AR103" s="42"/>
      <c r="AS103" s="42">
        <f>ROUND(SUM(O103+AN103+AO103+AP103+AQ103+AR103),0)</f>
        <v>47</v>
      </c>
      <c r="AT103" s="42">
        <v>47</v>
      </c>
    </row>
    <row r="104" spans="1:46" ht="17.45" customHeight="1" x14ac:dyDescent="0.25">
      <c r="A104" s="10">
        <v>102</v>
      </c>
      <c r="B104" s="11">
        <v>4</v>
      </c>
      <c r="C104" s="11">
        <v>4</v>
      </c>
      <c r="D104" s="11">
        <v>4</v>
      </c>
      <c r="E104" s="12">
        <v>4.5</v>
      </c>
      <c r="F104" s="12">
        <v>8</v>
      </c>
      <c r="G104" s="12">
        <v>1</v>
      </c>
      <c r="H104" s="12" t="s">
        <v>16</v>
      </c>
      <c r="I104" s="12" t="s">
        <v>16</v>
      </c>
      <c r="J104" s="12" t="s">
        <v>16</v>
      </c>
      <c r="K104" s="13">
        <v>3.5</v>
      </c>
      <c r="L104" s="13">
        <v>6.5</v>
      </c>
      <c r="M104" s="13">
        <v>6</v>
      </c>
      <c r="N104" s="17">
        <v>18</v>
      </c>
      <c r="O104" s="15">
        <f>SUM(B104:M104)</f>
        <v>41.5</v>
      </c>
      <c r="P104" s="16">
        <f>ROUND(O104+N104,-0.01)</f>
        <v>60</v>
      </c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51">
        <v>18</v>
      </c>
      <c r="AO104" s="42"/>
      <c r="AP104" s="42"/>
      <c r="AQ104" s="42"/>
      <c r="AR104" s="42"/>
      <c r="AS104" s="42">
        <f>ROUND(SUM(O104+AN104+AO104+AP104+AQ104+AR104),0)</f>
        <v>60</v>
      </c>
      <c r="AT104" s="42">
        <v>60</v>
      </c>
    </row>
    <row r="105" spans="1:46" ht="17.45" customHeight="1" x14ac:dyDescent="0.25">
      <c r="A105" s="10">
        <v>103</v>
      </c>
      <c r="B105" s="11">
        <v>4</v>
      </c>
      <c r="C105" s="11">
        <v>4.5</v>
      </c>
      <c r="D105" s="11">
        <v>3.5</v>
      </c>
      <c r="E105" s="12">
        <v>4</v>
      </c>
      <c r="F105" s="12">
        <v>9</v>
      </c>
      <c r="G105" s="12">
        <v>1</v>
      </c>
      <c r="H105" s="12" t="s">
        <v>16</v>
      </c>
      <c r="I105" s="12" t="s">
        <v>16</v>
      </c>
      <c r="J105" s="12" t="s">
        <v>16</v>
      </c>
      <c r="K105" s="13">
        <v>3</v>
      </c>
      <c r="L105" s="13">
        <v>8</v>
      </c>
      <c r="M105" s="13">
        <v>6</v>
      </c>
      <c r="N105" s="17">
        <v>18</v>
      </c>
      <c r="O105" s="15">
        <f>SUM(B105:M105)</f>
        <v>43</v>
      </c>
      <c r="P105" s="16">
        <f>ROUND(O105+N105,-0.01)</f>
        <v>61</v>
      </c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51">
        <v>20</v>
      </c>
      <c r="AO105" s="42"/>
      <c r="AP105" s="42"/>
      <c r="AQ105" s="42"/>
      <c r="AR105" s="42"/>
      <c r="AS105" s="42">
        <f>ROUND(SUM(O105+AN105+AO105+AP105+AQ105+AR105),0)</f>
        <v>63</v>
      </c>
      <c r="AT105" s="42">
        <v>63</v>
      </c>
    </row>
    <row r="106" spans="1:46" ht="17.45" customHeight="1" x14ac:dyDescent="0.25">
      <c r="A106" s="10">
        <v>104</v>
      </c>
      <c r="B106" s="11">
        <v>2</v>
      </c>
      <c r="C106" s="11">
        <v>3</v>
      </c>
      <c r="D106" s="11">
        <v>3</v>
      </c>
      <c r="E106" s="12">
        <v>2</v>
      </c>
      <c r="F106" s="12">
        <v>10</v>
      </c>
      <c r="G106" s="12">
        <v>1</v>
      </c>
      <c r="H106" s="12" t="s">
        <v>16</v>
      </c>
      <c r="I106" s="12" t="s">
        <v>16</v>
      </c>
      <c r="J106" s="12" t="s">
        <v>16</v>
      </c>
      <c r="K106" s="13">
        <v>3</v>
      </c>
      <c r="L106" s="13">
        <v>5</v>
      </c>
      <c r="M106" s="13">
        <v>3</v>
      </c>
      <c r="N106" s="17">
        <v>18</v>
      </c>
      <c r="O106" s="15">
        <f>SUM(B106:M106)</f>
        <v>32</v>
      </c>
      <c r="P106" s="16">
        <f>ROUND(O106+N106,-0.01)</f>
        <v>50</v>
      </c>
      <c r="Q106" s="53">
        <v>1</v>
      </c>
      <c r="R106" s="54">
        <v>1</v>
      </c>
      <c r="S106" s="54">
        <v>1</v>
      </c>
      <c r="T106" s="55" t="s">
        <v>32</v>
      </c>
      <c r="U106" s="54">
        <v>1</v>
      </c>
      <c r="V106" s="54">
        <v>2</v>
      </c>
      <c r="W106" s="56" t="s">
        <v>32</v>
      </c>
      <c r="X106" s="57">
        <v>1</v>
      </c>
      <c r="Y106" s="56" t="s">
        <v>32</v>
      </c>
      <c r="Z106" s="56" t="s">
        <v>32</v>
      </c>
      <c r="AA106" s="56" t="s">
        <v>32</v>
      </c>
      <c r="AB106" s="56" t="s">
        <v>32</v>
      </c>
      <c r="AC106" s="54">
        <v>1</v>
      </c>
      <c r="AD106" s="55" t="s">
        <v>32</v>
      </c>
      <c r="AE106" s="55" t="s">
        <v>32</v>
      </c>
      <c r="AF106" s="54">
        <v>1</v>
      </c>
      <c r="AG106" s="54">
        <v>1</v>
      </c>
      <c r="AH106" s="55" t="s">
        <v>32</v>
      </c>
      <c r="AI106" s="55" t="s">
        <v>32</v>
      </c>
      <c r="AJ106" s="55" t="s">
        <v>32</v>
      </c>
      <c r="AK106" s="55" t="s">
        <v>32</v>
      </c>
      <c r="AL106" s="55" t="s">
        <v>32</v>
      </c>
      <c r="AM106" s="55" t="s">
        <v>32</v>
      </c>
      <c r="AN106" s="51">
        <v>18</v>
      </c>
      <c r="AO106" s="42"/>
      <c r="AP106" s="42"/>
      <c r="AQ106" s="42"/>
      <c r="AR106" s="42"/>
      <c r="AS106" s="42">
        <f>ROUND(SUM(O106+AN106+AO106+AP106+AQ106+AR106),0)</f>
        <v>50</v>
      </c>
      <c r="AT106" s="42">
        <v>50</v>
      </c>
    </row>
    <row r="107" spans="1:46" ht="17.45" customHeight="1" x14ac:dyDescent="0.25">
      <c r="A107" s="10">
        <v>105</v>
      </c>
      <c r="B107" s="11">
        <v>2.5</v>
      </c>
      <c r="C107" s="11">
        <v>3.5</v>
      </c>
      <c r="D107" s="11">
        <v>6</v>
      </c>
      <c r="E107" s="12">
        <v>5</v>
      </c>
      <c r="F107" s="12">
        <v>11</v>
      </c>
      <c r="G107" s="12">
        <v>1</v>
      </c>
      <c r="H107" s="12" t="s">
        <v>16</v>
      </c>
      <c r="I107" s="12" t="s">
        <v>16</v>
      </c>
      <c r="J107" s="12" t="s">
        <v>16</v>
      </c>
      <c r="K107" s="13">
        <v>3.5</v>
      </c>
      <c r="L107" s="13">
        <v>4</v>
      </c>
      <c r="M107" s="13">
        <v>3</v>
      </c>
      <c r="N107" s="17">
        <v>20</v>
      </c>
      <c r="O107" s="15">
        <f>SUM(B107:M107)</f>
        <v>39.5</v>
      </c>
      <c r="P107" s="16">
        <f>ROUND(O107+N107,-0.01)</f>
        <v>60</v>
      </c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51">
        <v>20</v>
      </c>
      <c r="AO107" s="42"/>
      <c r="AP107" s="42"/>
      <c r="AQ107" s="42"/>
      <c r="AR107" s="42"/>
      <c r="AS107" s="42">
        <f>ROUND(SUM(O107+AN107+AO107+AP107+AQ107+AR107),0)</f>
        <v>60</v>
      </c>
      <c r="AT107" s="42">
        <v>60</v>
      </c>
    </row>
    <row r="108" spans="1:46" ht="17.45" customHeight="1" x14ac:dyDescent="0.25">
      <c r="A108" s="10">
        <v>106</v>
      </c>
      <c r="B108" s="11" t="s">
        <v>16</v>
      </c>
      <c r="C108" s="11" t="s">
        <v>16</v>
      </c>
      <c r="D108" s="11" t="s">
        <v>16</v>
      </c>
      <c r="E108" s="12">
        <v>4</v>
      </c>
      <c r="F108" s="12">
        <v>9</v>
      </c>
      <c r="G108" s="12">
        <v>1</v>
      </c>
      <c r="H108" s="12">
        <v>2</v>
      </c>
      <c r="I108" s="12">
        <v>0</v>
      </c>
      <c r="J108" s="12">
        <v>0</v>
      </c>
      <c r="K108" s="13">
        <v>2.5</v>
      </c>
      <c r="L108" s="13">
        <v>6</v>
      </c>
      <c r="M108" s="13">
        <v>5</v>
      </c>
      <c r="N108" s="17">
        <v>22</v>
      </c>
      <c r="O108" s="15">
        <f>SUM(B108:M108)</f>
        <v>29.5</v>
      </c>
      <c r="P108" s="16">
        <f>ROUND(O108+N108,-0.01)</f>
        <v>52</v>
      </c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51">
        <v>24</v>
      </c>
      <c r="AO108" s="42"/>
      <c r="AP108" s="42"/>
      <c r="AQ108" s="42"/>
      <c r="AR108" s="42"/>
      <c r="AS108" s="42">
        <f>ROUND(SUM(O108+AN108+AO108+AP108+AQ108+AR108),0)</f>
        <v>54</v>
      </c>
      <c r="AT108" s="42">
        <v>54</v>
      </c>
    </row>
    <row r="109" spans="1:46" ht="17.45" customHeight="1" x14ac:dyDescent="0.25">
      <c r="A109" s="10">
        <v>107</v>
      </c>
      <c r="B109" s="11" t="s">
        <v>16</v>
      </c>
      <c r="C109" s="11" t="s">
        <v>16</v>
      </c>
      <c r="D109" s="11" t="s">
        <v>16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3">
        <v>0</v>
      </c>
      <c r="L109" s="13">
        <v>0</v>
      </c>
      <c r="M109" s="13">
        <v>0</v>
      </c>
      <c r="N109" s="17">
        <v>18</v>
      </c>
      <c r="O109" s="15">
        <f>SUM(B109:M109)</f>
        <v>0</v>
      </c>
      <c r="P109" s="16">
        <f>ROUND(O109+N109,-0.01)</f>
        <v>18</v>
      </c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  <c r="AM109" s="39"/>
      <c r="AN109" s="51">
        <v>20</v>
      </c>
      <c r="AO109" s="42"/>
      <c r="AP109" s="42"/>
      <c r="AQ109" s="42"/>
      <c r="AR109" s="42"/>
      <c r="AS109" s="42">
        <f>ROUND(SUM(O109+AN109+AO109+AP109+AQ109+AR109),0)</f>
        <v>20</v>
      </c>
      <c r="AT109" s="42">
        <v>20</v>
      </c>
    </row>
    <row r="110" spans="1:46" ht="17.45" customHeight="1" x14ac:dyDescent="0.25">
      <c r="A110" s="10">
        <v>108</v>
      </c>
      <c r="B110" s="11">
        <v>4</v>
      </c>
      <c r="C110" s="11">
        <v>5</v>
      </c>
      <c r="D110" s="11">
        <v>5</v>
      </c>
      <c r="E110" s="12">
        <v>3</v>
      </c>
      <c r="F110" s="12">
        <v>9</v>
      </c>
      <c r="G110" s="12">
        <v>1</v>
      </c>
      <c r="H110" s="12" t="s">
        <v>16</v>
      </c>
      <c r="I110" s="12" t="s">
        <v>16</v>
      </c>
      <c r="J110" s="12" t="s">
        <v>16</v>
      </c>
      <c r="K110" s="13">
        <v>3.5</v>
      </c>
      <c r="L110" s="13">
        <v>8</v>
      </c>
      <c r="M110" s="13">
        <v>8</v>
      </c>
      <c r="N110" s="17">
        <v>20</v>
      </c>
      <c r="O110" s="15">
        <f>SUM(B110:M110)</f>
        <v>46.5</v>
      </c>
      <c r="P110" s="16">
        <f>ROUND(O110+N110,-0.01)</f>
        <v>67</v>
      </c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  <c r="AM110" s="39"/>
      <c r="AN110" s="51">
        <v>22</v>
      </c>
      <c r="AO110" s="42"/>
      <c r="AP110" s="42"/>
      <c r="AQ110" s="42"/>
      <c r="AR110" s="42"/>
      <c r="AS110" s="42">
        <f>ROUND(SUM(O110+AN110+AO110+AP110+AQ110+AR110),0)</f>
        <v>69</v>
      </c>
      <c r="AT110" s="42">
        <v>69</v>
      </c>
    </row>
    <row r="111" spans="1:46" ht="17.45" customHeight="1" x14ac:dyDescent="0.25">
      <c r="A111" s="10">
        <v>109</v>
      </c>
      <c r="B111" s="11">
        <v>4</v>
      </c>
      <c r="C111" s="11">
        <v>5</v>
      </c>
      <c r="D111" s="11">
        <v>5</v>
      </c>
      <c r="E111" s="12">
        <v>4</v>
      </c>
      <c r="F111" s="12">
        <v>9</v>
      </c>
      <c r="G111" s="12">
        <v>1</v>
      </c>
      <c r="H111" s="12" t="s">
        <v>16</v>
      </c>
      <c r="I111" s="12" t="s">
        <v>16</v>
      </c>
      <c r="J111" s="12" t="s">
        <v>16</v>
      </c>
      <c r="K111" s="13">
        <v>3.5</v>
      </c>
      <c r="L111" s="13">
        <v>6</v>
      </c>
      <c r="M111" s="13">
        <v>4.5</v>
      </c>
      <c r="N111" s="17">
        <v>18</v>
      </c>
      <c r="O111" s="15">
        <f>SUM(B111:M111)</f>
        <v>42</v>
      </c>
      <c r="P111" s="16">
        <f>ROUND(O111+N111,-0.01)</f>
        <v>60</v>
      </c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  <c r="AN111" s="51">
        <v>18</v>
      </c>
      <c r="AO111" s="42"/>
      <c r="AP111" s="42"/>
      <c r="AQ111" s="42"/>
      <c r="AR111" s="42"/>
      <c r="AS111" s="42">
        <f>ROUND(SUM(O111+AN111+AO111+AP111+AQ111+AR111),0)</f>
        <v>60</v>
      </c>
      <c r="AT111" s="42">
        <v>60</v>
      </c>
    </row>
    <row r="112" spans="1:46" ht="17.45" customHeight="1" x14ac:dyDescent="0.25">
      <c r="A112" s="10">
        <v>110</v>
      </c>
      <c r="B112" s="11" t="s">
        <v>16</v>
      </c>
      <c r="C112" s="11" t="s">
        <v>16</v>
      </c>
      <c r="D112" s="11" t="s">
        <v>16</v>
      </c>
      <c r="E112" s="12">
        <v>0</v>
      </c>
      <c r="F112" s="12">
        <v>2</v>
      </c>
      <c r="G112" s="12">
        <v>1</v>
      </c>
      <c r="H112" s="12">
        <v>1</v>
      </c>
      <c r="I112" s="12">
        <v>0</v>
      </c>
      <c r="J112" s="12">
        <v>0</v>
      </c>
      <c r="K112" s="13">
        <v>2.5</v>
      </c>
      <c r="L112" s="13">
        <v>6</v>
      </c>
      <c r="M112" s="13">
        <v>3</v>
      </c>
      <c r="N112" s="17">
        <v>14</v>
      </c>
      <c r="O112" s="15">
        <f>SUM(B112:M112)</f>
        <v>15.5</v>
      </c>
      <c r="P112" s="16">
        <f>ROUND(O112+N112,-0.01)</f>
        <v>30</v>
      </c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  <c r="AN112" s="51">
        <v>16</v>
      </c>
      <c r="AO112" s="42"/>
      <c r="AP112" s="42"/>
      <c r="AQ112" s="42"/>
      <c r="AR112" s="42"/>
      <c r="AS112" s="42">
        <f>ROUND(SUM(O112+AN112+AO112+AP112+AQ112+AR112),0)</f>
        <v>32</v>
      </c>
      <c r="AT112" s="42">
        <v>32</v>
      </c>
    </row>
    <row r="113" spans="1:46" ht="17.45" customHeight="1" x14ac:dyDescent="0.25">
      <c r="A113" s="10">
        <v>111</v>
      </c>
      <c r="B113" s="11" t="s">
        <v>16</v>
      </c>
      <c r="C113" s="11" t="s">
        <v>16</v>
      </c>
      <c r="D113" s="11" t="s">
        <v>16</v>
      </c>
      <c r="E113" s="12">
        <v>1</v>
      </c>
      <c r="F113" s="12">
        <v>7</v>
      </c>
      <c r="G113" s="12">
        <v>1</v>
      </c>
      <c r="H113" s="12">
        <v>6</v>
      </c>
      <c r="I113" s="12">
        <v>3</v>
      </c>
      <c r="J113" s="12">
        <v>2</v>
      </c>
      <c r="K113" s="13">
        <v>2.5</v>
      </c>
      <c r="L113" s="13">
        <v>5.5</v>
      </c>
      <c r="M113" s="13">
        <v>6.5</v>
      </c>
      <c r="N113" s="17">
        <v>14</v>
      </c>
      <c r="O113" s="15">
        <f>SUM(B113:M113)</f>
        <v>34.5</v>
      </c>
      <c r="P113" s="16">
        <f>ROUND(O113+N113,-0.01)</f>
        <v>49</v>
      </c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51">
        <v>16</v>
      </c>
      <c r="AO113" s="42"/>
      <c r="AP113" s="42"/>
      <c r="AQ113" s="42"/>
      <c r="AR113" s="42"/>
      <c r="AS113" s="42">
        <f>ROUND(SUM(O113+AN113+AO113+AP113+AQ113+AR113),0)</f>
        <v>51</v>
      </c>
      <c r="AT113" s="42">
        <v>51</v>
      </c>
    </row>
    <row r="114" spans="1:46" ht="17.45" customHeight="1" x14ac:dyDescent="0.25">
      <c r="A114" s="10">
        <v>112</v>
      </c>
      <c r="B114" s="11">
        <v>3</v>
      </c>
      <c r="C114" s="11">
        <v>3</v>
      </c>
      <c r="D114" s="11">
        <v>6</v>
      </c>
      <c r="E114" s="12">
        <v>3</v>
      </c>
      <c r="F114" s="12">
        <v>8</v>
      </c>
      <c r="G114" s="12">
        <v>1</v>
      </c>
      <c r="H114" s="12" t="s">
        <v>16</v>
      </c>
      <c r="I114" s="12" t="s">
        <v>16</v>
      </c>
      <c r="J114" s="12" t="s">
        <v>16</v>
      </c>
      <c r="K114" s="13">
        <v>3</v>
      </c>
      <c r="L114" s="13">
        <v>4</v>
      </c>
      <c r="M114" s="13">
        <v>3</v>
      </c>
      <c r="N114" s="17">
        <v>18</v>
      </c>
      <c r="O114" s="15">
        <f>SUM(B114:M114)</f>
        <v>34</v>
      </c>
      <c r="P114" s="16">
        <f>ROUND(O114+N114,-0.01)</f>
        <v>52</v>
      </c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51">
        <v>20</v>
      </c>
      <c r="AO114" s="42"/>
      <c r="AP114" s="42"/>
      <c r="AQ114" s="42"/>
      <c r="AR114" s="42"/>
      <c r="AS114" s="42">
        <f>ROUND(SUM(O114+AN114+AO114+AP114+AQ114+AR114),0)</f>
        <v>54</v>
      </c>
      <c r="AT114" s="42">
        <v>54</v>
      </c>
    </row>
    <row r="115" spans="1:46" ht="17.45" customHeight="1" x14ac:dyDescent="0.25">
      <c r="A115" s="10">
        <v>113</v>
      </c>
      <c r="B115" s="11">
        <v>2.5</v>
      </c>
      <c r="C115" s="11">
        <v>4.5</v>
      </c>
      <c r="D115" s="11">
        <v>5</v>
      </c>
      <c r="E115" s="12">
        <v>2</v>
      </c>
      <c r="F115" s="12">
        <v>7</v>
      </c>
      <c r="G115" s="12">
        <v>1</v>
      </c>
      <c r="H115" s="12" t="s">
        <v>16</v>
      </c>
      <c r="I115" s="12" t="s">
        <v>16</v>
      </c>
      <c r="J115" s="12" t="s">
        <v>16</v>
      </c>
      <c r="K115" s="13">
        <v>2.5</v>
      </c>
      <c r="L115" s="13">
        <v>5</v>
      </c>
      <c r="M115" s="13">
        <v>8</v>
      </c>
      <c r="N115" s="17">
        <v>24</v>
      </c>
      <c r="O115" s="15">
        <f>SUM(B115:M115)</f>
        <v>37.5</v>
      </c>
      <c r="P115" s="16">
        <f>ROUND(O115+N115,-0.01)</f>
        <v>62</v>
      </c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51">
        <v>24</v>
      </c>
      <c r="AO115" s="42"/>
      <c r="AP115" s="42"/>
      <c r="AQ115" s="42"/>
      <c r="AR115" s="42"/>
      <c r="AS115" s="42">
        <f>ROUND(SUM(O115+AN115+AO115+AP115+AQ115+AR115),0)</f>
        <v>62</v>
      </c>
      <c r="AT115" s="42">
        <v>62</v>
      </c>
    </row>
    <row r="116" spans="1:46" ht="17.45" customHeight="1" x14ac:dyDescent="0.25">
      <c r="A116" s="10">
        <v>114</v>
      </c>
      <c r="B116" s="11">
        <v>2</v>
      </c>
      <c r="C116" s="11">
        <v>4</v>
      </c>
      <c r="D116" s="11">
        <v>3</v>
      </c>
      <c r="E116" s="12">
        <v>1</v>
      </c>
      <c r="F116" s="12">
        <v>10</v>
      </c>
      <c r="G116" s="12">
        <v>1</v>
      </c>
      <c r="H116" s="12" t="s">
        <v>16</v>
      </c>
      <c r="I116" s="12" t="s">
        <v>16</v>
      </c>
      <c r="J116" s="12" t="s">
        <v>16</v>
      </c>
      <c r="K116" s="13">
        <v>2.5</v>
      </c>
      <c r="L116" s="13">
        <v>6</v>
      </c>
      <c r="M116" s="13">
        <v>3</v>
      </c>
      <c r="N116" s="17">
        <v>16</v>
      </c>
      <c r="O116" s="15">
        <f>SUM(B116:M116)</f>
        <v>32.5</v>
      </c>
      <c r="P116" s="16">
        <f>ROUND(O116+N116,-0.01)</f>
        <v>49</v>
      </c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51">
        <v>18</v>
      </c>
      <c r="AO116" s="42"/>
      <c r="AP116" s="42"/>
      <c r="AQ116" s="42"/>
      <c r="AR116" s="42"/>
      <c r="AS116" s="42">
        <f>ROUND(SUM(O116+AN116+AO116+AP116+AQ116+AR116),0)</f>
        <v>51</v>
      </c>
      <c r="AT116" s="42">
        <v>51</v>
      </c>
    </row>
    <row r="117" spans="1:46" ht="17.45" customHeight="1" x14ac:dyDescent="0.25">
      <c r="A117" s="10">
        <v>115</v>
      </c>
      <c r="B117" s="11">
        <v>4</v>
      </c>
      <c r="C117" s="11">
        <v>6</v>
      </c>
      <c r="D117" s="11">
        <v>4</v>
      </c>
      <c r="E117" s="12">
        <v>2</v>
      </c>
      <c r="F117" s="12">
        <v>8</v>
      </c>
      <c r="G117" s="12">
        <v>1</v>
      </c>
      <c r="H117" s="12" t="s">
        <v>16</v>
      </c>
      <c r="I117" s="12" t="s">
        <v>16</v>
      </c>
      <c r="J117" s="12" t="s">
        <v>16</v>
      </c>
      <c r="K117" s="13">
        <v>2.5</v>
      </c>
      <c r="L117" s="13">
        <v>3</v>
      </c>
      <c r="M117" s="13">
        <v>3</v>
      </c>
      <c r="N117" s="17">
        <v>18</v>
      </c>
      <c r="O117" s="15">
        <f>SUM(B117:M117)</f>
        <v>33.5</v>
      </c>
      <c r="P117" s="16">
        <f>ROUND(O117+N117,-0.01)</f>
        <v>52</v>
      </c>
      <c r="Q117" s="53">
        <v>1</v>
      </c>
      <c r="R117" s="55" t="s">
        <v>32</v>
      </c>
      <c r="S117" s="54">
        <v>1</v>
      </c>
      <c r="T117" s="55" t="s">
        <v>32</v>
      </c>
      <c r="U117" s="54">
        <v>1</v>
      </c>
      <c r="V117" s="54">
        <v>1</v>
      </c>
      <c r="W117" s="56" t="s">
        <v>32</v>
      </c>
      <c r="X117" s="56" t="s">
        <v>32</v>
      </c>
      <c r="Y117" s="56" t="s">
        <v>32</v>
      </c>
      <c r="Z117" s="56" t="s">
        <v>32</v>
      </c>
      <c r="AA117" s="56" t="s">
        <v>32</v>
      </c>
      <c r="AB117" s="56" t="s">
        <v>32</v>
      </c>
      <c r="AC117" s="55" t="s">
        <v>32</v>
      </c>
      <c r="AD117" s="55" t="s">
        <v>32</v>
      </c>
      <c r="AE117" s="55" t="s">
        <v>32</v>
      </c>
      <c r="AF117" s="55" t="s">
        <v>32</v>
      </c>
      <c r="AG117" s="55" t="s">
        <v>32</v>
      </c>
      <c r="AH117" s="55" t="s">
        <v>32</v>
      </c>
      <c r="AI117" s="55" t="s">
        <v>32</v>
      </c>
      <c r="AJ117" s="55" t="s">
        <v>32</v>
      </c>
      <c r="AK117" s="55" t="s">
        <v>32</v>
      </c>
      <c r="AL117" s="54">
        <v>1</v>
      </c>
      <c r="AM117" s="55" t="s">
        <v>32</v>
      </c>
      <c r="AN117" s="51">
        <v>22</v>
      </c>
      <c r="AO117" s="42"/>
      <c r="AP117" s="42"/>
      <c r="AQ117" s="42"/>
      <c r="AR117" s="42"/>
      <c r="AS117" s="59">
        <f>ROUND(SUM(O117+AN117+AO117+AP117+AQ117+AR117),0)</f>
        <v>56</v>
      </c>
      <c r="AT117" s="42">
        <v>60</v>
      </c>
    </row>
    <row r="118" spans="1:46" ht="17.45" customHeight="1" x14ac:dyDescent="0.25">
      <c r="A118" s="10">
        <v>116</v>
      </c>
      <c r="B118" s="11">
        <v>2</v>
      </c>
      <c r="C118" s="11">
        <v>3</v>
      </c>
      <c r="D118" s="11">
        <v>3</v>
      </c>
      <c r="E118" s="12">
        <v>2</v>
      </c>
      <c r="F118" s="12">
        <v>7</v>
      </c>
      <c r="G118" s="12">
        <v>1</v>
      </c>
      <c r="H118" s="12" t="s">
        <v>16</v>
      </c>
      <c r="I118" s="12" t="s">
        <v>16</v>
      </c>
      <c r="J118" s="12" t="s">
        <v>16</v>
      </c>
      <c r="K118" s="13">
        <v>2.5</v>
      </c>
      <c r="L118" s="13">
        <v>3.5</v>
      </c>
      <c r="M118" s="13">
        <v>3</v>
      </c>
      <c r="N118" s="17">
        <v>16</v>
      </c>
      <c r="O118" s="15">
        <f>SUM(B118:M118)</f>
        <v>27</v>
      </c>
      <c r="P118" s="16">
        <f>ROUND(O118+N118,-0.01)</f>
        <v>43</v>
      </c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51">
        <v>16</v>
      </c>
      <c r="AO118" s="42"/>
      <c r="AP118" s="42"/>
      <c r="AQ118" s="42"/>
      <c r="AR118" s="42"/>
      <c r="AS118" s="42">
        <f>ROUND(SUM(O118+AN118+AO118+AP118+AQ118+AR118),0)</f>
        <v>43</v>
      </c>
      <c r="AT118" s="42">
        <v>43</v>
      </c>
    </row>
    <row r="119" spans="1:46" ht="17.45" customHeight="1" x14ac:dyDescent="0.25">
      <c r="A119" s="10">
        <v>117</v>
      </c>
      <c r="B119" s="11">
        <v>3</v>
      </c>
      <c r="C119" s="11">
        <v>4</v>
      </c>
      <c r="D119" s="11">
        <v>5</v>
      </c>
      <c r="E119" s="12">
        <v>2</v>
      </c>
      <c r="F119" s="12">
        <v>6</v>
      </c>
      <c r="G119" s="12">
        <v>1</v>
      </c>
      <c r="H119" s="12" t="s">
        <v>16</v>
      </c>
      <c r="I119" s="12" t="s">
        <v>16</v>
      </c>
      <c r="J119" s="12" t="s">
        <v>16</v>
      </c>
      <c r="K119" s="13">
        <v>2.5</v>
      </c>
      <c r="L119" s="13">
        <v>2</v>
      </c>
      <c r="M119" s="13">
        <v>0</v>
      </c>
      <c r="N119" s="17">
        <v>22</v>
      </c>
      <c r="O119" s="15">
        <f>SUM(B119:M119)</f>
        <v>25.5</v>
      </c>
      <c r="P119" s="16">
        <f>ROUND(O119+N119,-0.01)</f>
        <v>48</v>
      </c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N119" s="51">
        <v>22</v>
      </c>
      <c r="AO119" s="42"/>
      <c r="AP119" s="42"/>
      <c r="AQ119" s="42"/>
      <c r="AR119" s="42"/>
      <c r="AS119" s="42">
        <f>ROUND(SUM(O119+AN119+AO119+AP119+AQ119+AR119),0)</f>
        <v>48</v>
      </c>
      <c r="AT119" s="42">
        <v>48</v>
      </c>
    </row>
    <row r="120" spans="1:46" ht="17.45" customHeight="1" x14ac:dyDescent="0.25">
      <c r="A120" s="10">
        <v>118</v>
      </c>
      <c r="B120" s="11" t="s">
        <v>16</v>
      </c>
      <c r="C120" s="11" t="s">
        <v>16</v>
      </c>
      <c r="D120" s="11" t="s">
        <v>16</v>
      </c>
      <c r="E120" s="12">
        <v>4</v>
      </c>
      <c r="F120" s="12">
        <v>6</v>
      </c>
      <c r="G120" s="12">
        <v>1</v>
      </c>
      <c r="H120" s="12">
        <v>5</v>
      </c>
      <c r="I120" s="12">
        <v>0</v>
      </c>
      <c r="J120" s="12">
        <v>3</v>
      </c>
      <c r="K120" s="13">
        <v>3.5</v>
      </c>
      <c r="L120" s="13">
        <v>3</v>
      </c>
      <c r="M120" s="13">
        <v>6</v>
      </c>
      <c r="N120" s="17">
        <v>18</v>
      </c>
      <c r="O120" s="15">
        <f>SUM(B120:M120)</f>
        <v>31.5</v>
      </c>
      <c r="P120" s="16">
        <f>ROUND(O120+N120,-0.01)</f>
        <v>50</v>
      </c>
      <c r="Q120" s="53">
        <v>1</v>
      </c>
      <c r="R120" s="55" t="s">
        <v>32</v>
      </c>
      <c r="S120" s="55" t="s">
        <v>32</v>
      </c>
      <c r="T120" s="54">
        <v>1</v>
      </c>
      <c r="U120" s="54">
        <v>1</v>
      </c>
      <c r="V120" s="54">
        <v>4</v>
      </c>
      <c r="W120" s="56" t="s">
        <v>32</v>
      </c>
      <c r="X120" s="56" t="s">
        <v>32</v>
      </c>
      <c r="Y120" s="56" t="s">
        <v>32</v>
      </c>
      <c r="Z120" s="56" t="s">
        <v>32</v>
      </c>
      <c r="AA120" s="56" t="s">
        <v>32</v>
      </c>
      <c r="AB120" s="56" t="s">
        <v>32</v>
      </c>
      <c r="AC120" s="55" t="s">
        <v>32</v>
      </c>
      <c r="AD120" s="54">
        <v>1</v>
      </c>
      <c r="AE120" s="55" t="s">
        <v>32</v>
      </c>
      <c r="AF120" s="55" t="s">
        <v>32</v>
      </c>
      <c r="AG120" s="54">
        <v>1</v>
      </c>
      <c r="AH120" s="55" t="s">
        <v>32</v>
      </c>
      <c r="AI120" s="55" t="s">
        <v>32</v>
      </c>
      <c r="AJ120" s="54">
        <v>1</v>
      </c>
      <c r="AK120" s="55" t="s">
        <v>32</v>
      </c>
      <c r="AL120" s="54">
        <v>1</v>
      </c>
      <c r="AM120" s="55" t="s">
        <v>32</v>
      </c>
      <c r="AN120" s="51">
        <v>20</v>
      </c>
      <c r="AO120" s="42"/>
      <c r="AP120" s="42"/>
      <c r="AQ120" s="42"/>
      <c r="AR120" s="42">
        <v>1.5</v>
      </c>
      <c r="AS120" s="42">
        <f>ROUND(SUM(O120+AN120+AO120+AP120+AQ120+AR120),0)</f>
        <v>53</v>
      </c>
      <c r="AT120" s="42">
        <v>53</v>
      </c>
    </row>
    <row r="121" spans="1:46" ht="17.45" customHeight="1" x14ac:dyDescent="0.25">
      <c r="A121" s="10">
        <v>119</v>
      </c>
      <c r="B121" s="11">
        <v>4</v>
      </c>
      <c r="C121" s="11">
        <v>5</v>
      </c>
      <c r="D121" s="11">
        <v>5</v>
      </c>
      <c r="E121" s="12">
        <v>3</v>
      </c>
      <c r="F121" s="12">
        <v>9</v>
      </c>
      <c r="G121" s="12">
        <v>1</v>
      </c>
      <c r="H121" s="12" t="s">
        <v>16</v>
      </c>
      <c r="I121" s="12" t="s">
        <v>16</v>
      </c>
      <c r="J121" s="12" t="s">
        <v>16</v>
      </c>
      <c r="K121" s="13">
        <v>4</v>
      </c>
      <c r="L121" s="13">
        <v>4.5</v>
      </c>
      <c r="M121" s="13">
        <v>4</v>
      </c>
      <c r="N121" s="17">
        <v>20</v>
      </c>
      <c r="O121" s="15">
        <f>SUM(B121:M121)</f>
        <v>39.5</v>
      </c>
      <c r="P121" s="16">
        <f>ROUND(O121+N121,-0.01)</f>
        <v>60</v>
      </c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N121" s="51">
        <v>22</v>
      </c>
      <c r="AO121" s="42"/>
      <c r="AP121" s="42"/>
      <c r="AQ121" s="42"/>
      <c r="AR121" s="42"/>
      <c r="AS121" s="42">
        <f>ROUND(SUM(O121+AN121+AO121+AP121+AQ121+AR121),0)</f>
        <v>62</v>
      </c>
      <c r="AT121" s="42">
        <v>62</v>
      </c>
    </row>
    <row r="122" spans="1:46" ht="17.45" customHeight="1" x14ac:dyDescent="0.25">
      <c r="A122" s="10">
        <v>120</v>
      </c>
      <c r="B122" s="11">
        <v>2</v>
      </c>
      <c r="C122" s="11">
        <v>5</v>
      </c>
      <c r="D122" s="11">
        <v>3</v>
      </c>
      <c r="E122" s="12" t="s">
        <v>16</v>
      </c>
      <c r="F122" s="12" t="s">
        <v>16</v>
      </c>
      <c r="G122" s="12" t="s">
        <v>16</v>
      </c>
      <c r="H122" s="12">
        <v>7</v>
      </c>
      <c r="I122" s="12">
        <v>3</v>
      </c>
      <c r="J122" s="12">
        <v>1</v>
      </c>
      <c r="K122" s="13">
        <v>2.5</v>
      </c>
      <c r="L122" s="13">
        <v>6</v>
      </c>
      <c r="M122" s="13">
        <v>4.5</v>
      </c>
      <c r="N122" s="17">
        <v>18</v>
      </c>
      <c r="O122" s="15">
        <f>SUM(B122:M122)</f>
        <v>34</v>
      </c>
      <c r="P122" s="16">
        <f>ROUND(O122+N122,-0.01)</f>
        <v>52</v>
      </c>
      <c r="Q122" s="53">
        <v>1</v>
      </c>
      <c r="R122" s="54">
        <v>1</v>
      </c>
      <c r="S122" s="55" t="s">
        <v>32</v>
      </c>
      <c r="T122" s="54">
        <v>1</v>
      </c>
      <c r="U122" s="54">
        <v>1</v>
      </c>
      <c r="V122" s="54">
        <v>1</v>
      </c>
      <c r="W122" s="56" t="s">
        <v>32</v>
      </c>
      <c r="X122" s="56" t="s">
        <v>32</v>
      </c>
      <c r="Y122" s="56" t="s">
        <v>32</v>
      </c>
      <c r="Z122" s="56" t="s">
        <v>32</v>
      </c>
      <c r="AA122" s="56" t="s">
        <v>32</v>
      </c>
      <c r="AB122" s="56" t="s">
        <v>32</v>
      </c>
      <c r="AC122" s="55" t="s">
        <v>32</v>
      </c>
      <c r="AD122" s="55" t="s">
        <v>32</v>
      </c>
      <c r="AE122" s="55" t="s">
        <v>32</v>
      </c>
      <c r="AF122" s="55" t="s">
        <v>32</v>
      </c>
      <c r="AG122" s="54">
        <v>1</v>
      </c>
      <c r="AH122" s="55" t="s">
        <v>32</v>
      </c>
      <c r="AI122" s="54">
        <v>1</v>
      </c>
      <c r="AJ122" s="55" t="s">
        <v>32</v>
      </c>
      <c r="AK122" s="54">
        <v>1</v>
      </c>
      <c r="AL122" s="54">
        <v>1</v>
      </c>
      <c r="AM122" s="55" t="s">
        <v>32</v>
      </c>
      <c r="AN122" s="51">
        <v>18</v>
      </c>
      <c r="AO122" s="42"/>
      <c r="AP122" s="42"/>
      <c r="AQ122" s="42"/>
      <c r="AR122" s="42">
        <v>1.5</v>
      </c>
      <c r="AS122" s="42">
        <f>ROUND(SUM(O122+AN122+AO122+AP122+AQ122+AR122),0)</f>
        <v>54</v>
      </c>
      <c r="AT122" s="42">
        <v>54</v>
      </c>
    </row>
    <row r="123" spans="1:46" ht="17.45" customHeight="1" x14ac:dyDescent="0.25">
      <c r="A123" s="10">
        <v>121</v>
      </c>
      <c r="B123" s="11">
        <v>3</v>
      </c>
      <c r="C123" s="11">
        <v>0</v>
      </c>
      <c r="D123" s="11">
        <v>0</v>
      </c>
      <c r="E123" s="12">
        <v>3</v>
      </c>
      <c r="F123" s="12">
        <v>8</v>
      </c>
      <c r="G123" s="12">
        <v>1</v>
      </c>
      <c r="H123" s="12" t="s">
        <v>16</v>
      </c>
      <c r="I123" s="12" t="s">
        <v>16</v>
      </c>
      <c r="J123" s="12" t="s">
        <v>16</v>
      </c>
      <c r="K123" s="13">
        <v>3</v>
      </c>
      <c r="L123" s="13">
        <v>4</v>
      </c>
      <c r="M123" s="13">
        <v>3.5</v>
      </c>
      <c r="N123" s="17">
        <v>24</v>
      </c>
      <c r="O123" s="15">
        <f>SUM(B123:M123)</f>
        <v>25.5</v>
      </c>
      <c r="P123" s="16">
        <f>ROUND(O123+N123,-0.01)</f>
        <v>50</v>
      </c>
      <c r="Q123" s="53">
        <v>1</v>
      </c>
      <c r="R123" s="55" t="s">
        <v>32</v>
      </c>
      <c r="S123" s="54">
        <v>1</v>
      </c>
      <c r="T123" s="55" t="s">
        <v>32</v>
      </c>
      <c r="U123" s="54">
        <v>1</v>
      </c>
      <c r="V123" s="54">
        <v>1</v>
      </c>
      <c r="W123" s="57">
        <v>1</v>
      </c>
      <c r="X123" s="56" t="s">
        <v>32</v>
      </c>
      <c r="Y123" s="56" t="s">
        <v>32</v>
      </c>
      <c r="Z123" s="57">
        <v>1</v>
      </c>
      <c r="AA123" s="56" t="s">
        <v>32</v>
      </c>
      <c r="AB123" s="57">
        <v>1</v>
      </c>
      <c r="AC123" s="54">
        <v>1</v>
      </c>
      <c r="AD123" s="55" t="s">
        <v>32</v>
      </c>
      <c r="AE123" s="55" t="s">
        <v>32</v>
      </c>
      <c r="AF123" s="55" t="s">
        <v>32</v>
      </c>
      <c r="AG123" s="54">
        <v>1</v>
      </c>
      <c r="AH123" s="55" t="s">
        <v>32</v>
      </c>
      <c r="AI123" s="54">
        <v>1</v>
      </c>
      <c r="AJ123" s="54">
        <v>1</v>
      </c>
      <c r="AK123" s="55" t="s">
        <v>32</v>
      </c>
      <c r="AL123" s="55" t="s">
        <v>32</v>
      </c>
      <c r="AM123" s="55" t="s">
        <v>32</v>
      </c>
      <c r="AN123" s="51">
        <v>24</v>
      </c>
      <c r="AO123" s="42"/>
      <c r="AP123" s="42"/>
      <c r="AQ123" s="42"/>
      <c r="AR123" s="42"/>
      <c r="AS123" s="42">
        <f>ROUND(SUM(O123+AN123+AO123+AP123+AQ123+AR123),0)</f>
        <v>50</v>
      </c>
      <c r="AT123" s="42">
        <v>50</v>
      </c>
    </row>
    <row r="124" spans="1:46" ht="17.45" customHeight="1" x14ac:dyDescent="0.25">
      <c r="A124" s="10">
        <v>122</v>
      </c>
      <c r="B124" s="11">
        <v>4</v>
      </c>
      <c r="C124" s="11">
        <v>5</v>
      </c>
      <c r="D124" s="11">
        <v>3</v>
      </c>
      <c r="E124" s="12">
        <v>2</v>
      </c>
      <c r="F124" s="12">
        <v>8</v>
      </c>
      <c r="G124" s="12">
        <v>1</v>
      </c>
      <c r="H124" s="12" t="s">
        <v>16</v>
      </c>
      <c r="I124" s="12" t="s">
        <v>16</v>
      </c>
      <c r="J124" s="12" t="s">
        <v>16</v>
      </c>
      <c r="K124" s="13">
        <v>2.5</v>
      </c>
      <c r="L124" s="13">
        <v>6</v>
      </c>
      <c r="M124" s="13">
        <v>5</v>
      </c>
      <c r="N124" s="17">
        <v>14</v>
      </c>
      <c r="O124" s="15">
        <f>SUM(B124:M124)</f>
        <v>36.5</v>
      </c>
      <c r="P124" s="16">
        <f>ROUND(O124+N124,-0.01)</f>
        <v>51</v>
      </c>
      <c r="Q124" s="53">
        <v>1</v>
      </c>
      <c r="R124" s="55" t="s">
        <v>32</v>
      </c>
      <c r="S124" s="54">
        <v>1</v>
      </c>
      <c r="T124" s="55" t="s">
        <v>32</v>
      </c>
      <c r="U124" s="54">
        <v>1</v>
      </c>
      <c r="V124" s="54">
        <v>3</v>
      </c>
      <c r="W124" s="56" t="s">
        <v>32</v>
      </c>
      <c r="X124" s="56" t="s">
        <v>32</v>
      </c>
      <c r="Y124" s="56" t="s">
        <v>32</v>
      </c>
      <c r="Z124" s="56" t="s">
        <v>32</v>
      </c>
      <c r="AA124" s="56" t="s">
        <v>32</v>
      </c>
      <c r="AB124" s="56" t="s">
        <v>32</v>
      </c>
      <c r="AC124" s="55" t="s">
        <v>32</v>
      </c>
      <c r="AD124" s="55" t="s">
        <v>32</v>
      </c>
      <c r="AE124" s="55" t="s">
        <v>32</v>
      </c>
      <c r="AF124" s="55" t="s">
        <v>32</v>
      </c>
      <c r="AG124" s="54">
        <v>1</v>
      </c>
      <c r="AH124" s="55" t="s">
        <v>32</v>
      </c>
      <c r="AI124" s="54">
        <v>1</v>
      </c>
      <c r="AJ124" s="55" t="s">
        <v>32</v>
      </c>
      <c r="AK124" s="55" t="s">
        <v>32</v>
      </c>
      <c r="AL124" s="55" t="s">
        <v>32</v>
      </c>
      <c r="AM124" s="55" t="s">
        <v>32</v>
      </c>
      <c r="AN124" s="51">
        <v>16</v>
      </c>
      <c r="AO124" s="42"/>
      <c r="AP124" s="42"/>
      <c r="AQ124" s="42"/>
      <c r="AR124" s="42"/>
      <c r="AS124" s="42">
        <f>ROUND(SUM(O124+AN124+AO124+AP124+AQ124+AR124),0)</f>
        <v>53</v>
      </c>
      <c r="AT124" s="42">
        <v>53</v>
      </c>
    </row>
    <row r="125" spans="1:46" ht="17.45" customHeight="1" x14ac:dyDescent="0.25">
      <c r="A125" s="10">
        <v>123</v>
      </c>
      <c r="B125" s="11">
        <v>1</v>
      </c>
      <c r="C125" s="11">
        <v>3</v>
      </c>
      <c r="D125" s="11">
        <v>3</v>
      </c>
      <c r="E125" s="12">
        <v>0</v>
      </c>
      <c r="F125" s="12">
        <v>0</v>
      </c>
      <c r="G125" s="12">
        <v>0</v>
      </c>
      <c r="H125" s="12" t="s">
        <v>16</v>
      </c>
      <c r="I125" s="12" t="s">
        <v>16</v>
      </c>
      <c r="J125" s="12" t="s">
        <v>16</v>
      </c>
      <c r="K125" s="13">
        <v>2.5</v>
      </c>
      <c r="L125" s="13">
        <v>3</v>
      </c>
      <c r="M125" s="13">
        <v>3</v>
      </c>
      <c r="N125" s="17">
        <v>14</v>
      </c>
      <c r="O125" s="15">
        <f>SUM(B125:M125)</f>
        <v>15.5</v>
      </c>
      <c r="P125" s="16">
        <f>ROUND(O125+N125,-0.01)</f>
        <v>30</v>
      </c>
      <c r="Q125" s="53">
        <v>1</v>
      </c>
      <c r="R125" s="54">
        <v>1</v>
      </c>
      <c r="S125" s="55" t="s">
        <v>32</v>
      </c>
      <c r="T125" s="55" t="s">
        <v>32</v>
      </c>
      <c r="U125" s="55" t="s">
        <v>32</v>
      </c>
      <c r="V125" s="54">
        <v>2</v>
      </c>
      <c r="W125" s="56" t="s">
        <v>32</v>
      </c>
      <c r="X125" s="56" t="s">
        <v>32</v>
      </c>
      <c r="Y125" s="56" t="s">
        <v>32</v>
      </c>
      <c r="Z125" s="57">
        <v>1</v>
      </c>
      <c r="AA125" s="56" t="s">
        <v>32</v>
      </c>
      <c r="AB125" s="56" t="s">
        <v>32</v>
      </c>
      <c r="AC125" s="54">
        <v>1</v>
      </c>
      <c r="AD125" s="55" t="s">
        <v>32</v>
      </c>
      <c r="AE125" s="55" t="s">
        <v>32</v>
      </c>
      <c r="AF125" s="55" t="s">
        <v>32</v>
      </c>
      <c r="AG125" s="54">
        <v>1</v>
      </c>
      <c r="AH125" s="54">
        <v>1</v>
      </c>
      <c r="AI125" s="55" t="s">
        <v>32</v>
      </c>
      <c r="AJ125" s="55" t="s">
        <v>32</v>
      </c>
      <c r="AK125" s="54">
        <v>1</v>
      </c>
      <c r="AL125" s="55" t="s">
        <v>32</v>
      </c>
      <c r="AM125" s="55" t="s">
        <v>32</v>
      </c>
      <c r="AN125" s="51">
        <v>16</v>
      </c>
      <c r="AO125" s="42"/>
      <c r="AP125" s="42"/>
      <c r="AQ125" s="42"/>
      <c r="AR125" s="42"/>
      <c r="AS125" s="42">
        <f>ROUND(SUM(O125+AN125+AO125+AP125+AQ125+AR125),0)</f>
        <v>32</v>
      </c>
      <c r="AT125" s="42">
        <v>32</v>
      </c>
    </row>
    <row r="126" spans="1:46" ht="17.45" customHeight="1" x14ac:dyDescent="0.25">
      <c r="A126" s="10">
        <v>124</v>
      </c>
      <c r="B126" s="11" t="s">
        <v>16</v>
      </c>
      <c r="C126" s="11" t="s">
        <v>16</v>
      </c>
      <c r="D126" s="11" t="s">
        <v>16</v>
      </c>
      <c r="E126" s="12">
        <v>5</v>
      </c>
      <c r="F126" s="12">
        <v>8</v>
      </c>
      <c r="G126" s="12">
        <v>1</v>
      </c>
      <c r="H126" s="12">
        <v>3</v>
      </c>
      <c r="I126" s="12">
        <v>0</v>
      </c>
      <c r="J126" s="12">
        <v>2</v>
      </c>
      <c r="K126" s="13">
        <v>3</v>
      </c>
      <c r="L126" s="13">
        <v>5</v>
      </c>
      <c r="M126" s="13">
        <v>3</v>
      </c>
      <c r="N126" s="17">
        <v>14</v>
      </c>
      <c r="O126" s="15">
        <f>SUM(B126:M126)</f>
        <v>30</v>
      </c>
      <c r="P126" s="16">
        <f>ROUND(O126+N126,-0.01)</f>
        <v>44</v>
      </c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  <c r="AM126" s="39"/>
      <c r="AN126" s="51">
        <v>14</v>
      </c>
      <c r="AO126" s="42"/>
      <c r="AP126" s="42"/>
      <c r="AQ126" s="42"/>
      <c r="AR126" s="42"/>
      <c r="AS126" s="42">
        <f>ROUND(SUM(O126+AN126+AO126+AP126+AQ126+AR126),0)</f>
        <v>44</v>
      </c>
      <c r="AT126" s="42">
        <v>44</v>
      </c>
    </row>
    <row r="127" spans="1:46" ht="17.45" customHeight="1" x14ac:dyDescent="0.25">
      <c r="A127" s="10">
        <v>125</v>
      </c>
      <c r="B127" s="11">
        <v>3</v>
      </c>
      <c r="C127" s="11">
        <v>4</v>
      </c>
      <c r="D127" s="11">
        <v>2</v>
      </c>
      <c r="E127" s="12">
        <v>2</v>
      </c>
      <c r="F127" s="12">
        <v>4</v>
      </c>
      <c r="G127" s="12">
        <v>1</v>
      </c>
      <c r="H127" s="12" t="s">
        <v>16</v>
      </c>
      <c r="I127" s="12" t="s">
        <v>16</v>
      </c>
      <c r="J127" s="12" t="s">
        <v>16</v>
      </c>
      <c r="K127" s="13">
        <v>2.5</v>
      </c>
      <c r="L127" s="13">
        <v>3</v>
      </c>
      <c r="M127" s="13">
        <v>0</v>
      </c>
      <c r="N127" s="17">
        <v>20</v>
      </c>
      <c r="O127" s="15">
        <f>SUM(B127:M127)</f>
        <v>21.5</v>
      </c>
      <c r="P127" s="16">
        <f>ROUND(O127+N127,-0.01)</f>
        <v>42</v>
      </c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  <c r="AM127" s="39"/>
      <c r="AN127" s="51">
        <v>20</v>
      </c>
      <c r="AO127" s="42"/>
      <c r="AP127" s="42"/>
      <c r="AQ127" s="42"/>
      <c r="AR127" s="42"/>
      <c r="AS127" s="42">
        <f>ROUND(SUM(O127+AN127+AO127+AP127+AQ127+AR127),0)</f>
        <v>42</v>
      </c>
      <c r="AT127" s="42">
        <v>42</v>
      </c>
    </row>
    <row r="128" spans="1:46" ht="17.45" customHeight="1" x14ac:dyDescent="0.25">
      <c r="A128" s="10">
        <v>126</v>
      </c>
      <c r="B128" s="11">
        <v>2</v>
      </c>
      <c r="C128" s="11">
        <v>6</v>
      </c>
      <c r="D128" s="11">
        <v>3</v>
      </c>
      <c r="E128" s="12">
        <v>2</v>
      </c>
      <c r="F128" s="12">
        <v>4</v>
      </c>
      <c r="G128" s="12">
        <v>1</v>
      </c>
      <c r="H128" s="12" t="s">
        <v>16</v>
      </c>
      <c r="I128" s="12" t="s">
        <v>16</v>
      </c>
      <c r="J128" s="12" t="s">
        <v>16</v>
      </c>
      <c r="K128" s="13">
        <v>3.5</v>
      </c>
      <c r="L128" s="13">
        <v>3</v>
      </c>
      <c r="M128" s="13">
        <v>3</v>
      </c>
      <c r="N128" s="17">
        <v>20</v>
      </c>
      <c r="O128" s="15">
        <f>SUM(B128:M128)</f>
        <v>27.5</v>
      </c>
      <c r="P128" s="16">
        <f>ROUND(O128+N128,-0.01)</f>
        <v>48</v>
      </c>
      <c r="Q128" s="53">
        <v>1</v>
      </c>
      <c r="R128" s="54">
        <v>1</v>
      </c>
      <c r="S128" s="55" t="s">
        <v>32</v>
      </c>
      <c r="T128" s="55" t="s">
        <v>32</v>
      </c>
      <c r="U128" s="54">
        <v>1</v>
      </c>
      <c r="V128" s="54">
        <v>1</v>
      </c>
      <c r="W128" s="57">
        <v>1</v>
      </c>
      <c r="X128" s="56" t="s">
        <v>32</v>
      </c>
      <c r="Y128" s="56" t="s">
        <v>32</v>
      </c>
      <c r="Z128" s="56" t="s">
        <v>32</v>
      </c>
      <c r="AA128" s="56" t="s">
        <v>32</v>
      </c>
      <c r="AB128" s="57">
        <v>1</v>
      </c>
      <c r="AC128" s="54">
        <v>1</v>
      </c>
      <c r="AD128" s="55" t="s">
        <v>32</v>
      </c>
      <c r="AE128" s="55" t="s">
        <v>32</v>
      </c>
      <c r="AF128" s="55" t="s">
        <v>32</v>
      </c>
      <c r="AG128" s="55" t="s">
        <v>32</v>
      </c>
      <c r="AH128" s="55" t="s">
        <v>32</v>
      </c>
      <c r="AI128" s="54">
        <v>1</v>
      </c>
      <c r="AJ128" s="54">
        <v>1</v>
      </c>
      <c r="AK128" s="55" t="s">
        <v>32</v>
      </c>
      <c r="AL128" s="55" t="s">
        <v>32</v>
      </c>
      <c r="AM128" s="55" t="s">
        <v>32</v>
      </c>
      <c r="AN128" s="51">
        <v>20</v>
      </c>
      <c r="AO128" s="42"/>
      <c r="AP128" s="42"/>
      <c r="AQ128" s="42"/>
      <c r="AR128" s="42">
        <v>2</v>
      </c>
      <c r="AS128" s="42">
        <f>ROUND(SUM(O128+AN128+AO128+AP128+AQ128+AR128),0)</f>
        <v>50</v>
      </c>
      <c r="AT128" s="42">
        <v>50</v>
      </c>
    </row>
    <row r="129" spans="1:46" ht="17.45" customHeight="1" x14ac:dyDescent="0.25">
      <c r="A129" s="10">
        <v>127</v>
      </c>
      <c r="B129" s="11">
        <v>3.5</v>
      </c>
      <c r="C129" s="11">
        <v>3.5</v>
      </c>
      <c r="D129" s="11">
        <v>6</v>
      </c>
      <c r="E129" s="12">
        <v>2</v>
      </c>
      <c r="F129" s="12">
        <v>10</v>
      </c>
      <c r="G129" s="12">
        <v>1</v>
      </c>
      <c r="H129" s="12" t="s">
        <v>16</v>
      </c>
      <c r="I129" s="12" t="s">
        <v>16</v>
      </c>
      <c r="J129" s="12" t="s">
        <v>16</v>
      </c>
      <c r="K129" s="13">
        <v>3.5</v>
      </c>
      <c r="L129" s="13">
        <v>5.5</v>
      </c>
      <c r="M129" s="13">
        <v>6</v>
      </c>
      <c r="N129" s="17">
        <v>20</v>
      </c>
      <c r="O129" s="15">
        <f>SUM(B129:M129)</f>
        <v>41</v>
      </c>
      <c r="P129" s="16">
        <f>ROUND(O129+N129,-0.01)</f>
        <v>61</v>
      </c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51">
        <v>22</v>
      </c>
      <c r="AO129" s="42"/>
      <c r="AP129" s="42"/>
      <c r="AQ129" s="42"/>
      <c r="AR129" s="42"/>
      <c r="AS129" s="42">
        <f>ROUND(SUM(O129+AN129+AO129+AP129+AQ129+AR129),0)</f>
        <v>63</v>
      </c>
      <c r="AT129" s="42">
        <v>63</v>
      </c>
    </row>
    <row r="130" spans="1:46" ht="17.45" customHeight="1" x14ac:dyDescent="0.25">
      <c r="A130" s="10">
        <v>128</v>
      </c>
      <c r="B130" s="11" t="s">
        <v>16</v>
      </c>
      <c r="C130" s="11" t="s">
        <v>16</v>
      </c>
      <c r="D130" s="11" t="s">
        <v>16</v>
      </c>
      <c r="E130" s="12">
        <v>1</v>
      </c>
      <c r="F130" s="12">
        <v>0</v>
      </c>
      <c r="G130" s="12">
        <v>0</v>
      </c>
      <c r="H130" s="12">
        <v>1</v>
      </c>
      <c r="I130" s="12">
        <v>0</v>
      </c>
      <c r="J130" s="12">
        <v>0</v>
      </c>
      <c r="K130" s="13">
        <v>2.5</v>
      </c>
      <c r="L130" s="13">
        <v>4.5</v>
      </c>
      <c r="M130" s="13">
        <v>4</v>
      </c>
      <c r="N130" s="17">
        <v>10</v>
      </c>
      <c r="O130" s="15">
        <f>SUM(B130:M130)</f>
        <v>13</v>
      </c>
      <c r="P130" s="16">
        <f>ROUND(O130+N130,-0.01)</f>
        <v>23</v>
      </c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39"/>
      <c r="AN130" s="51">
        <v>14</v>
      </c>
      <c r="AO130" s="42"/>
      <c r="AP130" s="42"/>
      <c r="AQ130" s="42"/>
      <c r="AR130" s="42"/>
      <c r="AS130" s="42">
        <f>ROUND(SUM(O130+AN130+AO130+AP130+AQ130+AR130),0)</f>
        <v>27</v>
      </c>
      <c r="AT130" s="42">
        <v>27</v>
      </c>
    </row>
    <row r="131" spans="1:46" ht="17.45" customHeight="1" x14ac:dyDescent="0.25">
      <c r="A131" s="10">
        <v>129</v>
      </c>
      <c r="B131" s="11">
        <v>2</v>
      </c>
      <c r="C131" s="11">
        <v>5</v>
      </c>
      <c r="D131" s="11">
        <v>5</v>
      </c>
      <c r="E131" s="12">
        <v>3</v>
      </c>
      <c r="F131" s="12">
        <v>7</v>
      </c>
      <c r="G131" s="12">
        <v>1</v>
      </c>
      <c r="H131" s="12" t="s">
        <v>16</v>
      </c>
      <c r="I131" s="12" t="s">
        <v>16</v>
      </c>
      <c r="J131" s="12" t="s">
        <v>16</v>
      </c>
      <c r="K131" s="13">
        <v>2.5</v>
      </c>
      <c r="L131" s="13">
        <v>5.5</v>
      </c>
      <c r="M131" s="13">
        <v>2</v>
      </c>
      <c r="N131" s="17">
        <v>14</v>
      </c>
      <c r="O131" s="15">
        <f>SUM(B131:M131)</f>
        <v>33</v>
      </c>
      <c r="P131" s="16">
        <f>ROUND(O131+N131,-0.01)</f>
        <v>47</v>
      </c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  <c r="AM131" s="39"/>
      <c r="AN131" s="51">
        <v>14</v>
      </c>
      <c r="AO131" s="42"/>
      <c r="AP131" s="42"/>
      <c r="AQ131" s="42"/>
      <c r="AR131" s="42"/>
      <c r="AS131" s="42">
        <f>ROUND(SUM(O131+AN131+AO131+AP131+AQ131+AR131),0)</f>
        <v>47</v>
      </c>
      <c r="AT131" s="42">
        <v>47</v>
      </c>
    </row>
    <row r="132" spans="1:46" ht="17.45" customHeight="1" x14ac:dyDescent="0.25">
      <c r="A132" s="10">
        <v>130</v>
      </c>
      <c r="B132" s="11">
        <v>3.5</v>
      </c>
      <c r="C132" s="11">
        <v>4</v>
      </c>
      <c r="D132" s="11">
        <v>5.5</v>
      </c>
      <c r="E132" s="12">
        <v>3</v>
      </c>
      <c r="F132" s="12">
        <v>10</v>
      </c>
      <c r="G132" s="12">
        <v>1</v>
      </c>
      <c r="H132" s="12" t="s">
        <v>16</v>
      </c>
      <c r="I132" s="12" t="s">
        <v>16</v>
      </c>
      <c r="J132" s="12" t="s">
        <v>16</v>
      </c>
      <c r="K132" s="13">
        <v>4</v>
      </c>
      <c r="L132" s="13">
        <v>8</v>
      </c>
      <c r="M132" s="13">
        <v>8</v>
      </c>
      <c r="N132" s="17">
        <v>26</v>
      </c>
      <c r="O132" s="15">
        <f>SUM(B132:M132)</f>
        <v>47</v>
      </c>
      <c r="P132" s="16">
        <f>ROUND(O132+N132,-0.01)</f>
        <v>73</v>
      </c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  <c r="AM132" s="39"/>
      <c r="AN132" s="51">
        <v>26</v>
      </c>
      <c r="AO132" s="42"/>
      <c r="AP132" s="42"/>
      <c r="AQ132" s="42"/>
      <c r="AR132" s="42"/>
      <c r="AS132" s="42">
        <f>ROUND(SUM(O132+AN132+AO132+AP132+AQ132+AR132),0)</f>
        <v>73</v>
      </c>
      <c r="AT132" s="42">
        <v>73</v>
      </c>
    </row>
    <row r="133" spans="1:46" ht="17.45" customHeight="1" x14ac:dyDescent="0.25">
      <c r="A133" s="10">
        <v>131</v>
      </c>
      <c r="B133" s="11">
        <v>3.5</v>
      </c>
      <c r="C133" s="11">
        <v>5</v>
      </c>
      <c r="D133" s="11">
        <v>0</v>
      </c>
      <c r="E133" s="12">
        <v>3</v>
      </c>
      <c r="F133" s="12">
        <v>8</v>
      </c>
      <c r="G133" s="12">
        <v>1</v>
      </c>
      <c r="H133" s="12" t="s">
        <v>16</v>
      </c>
      <c r="I133" s="12" t="s">
        <v>16</v>
      </c>
      <c r="J133" s="12" t="s">
        <v>16</v>
      </c>
      <c r="K133" s="13">
        <v>3.5</v>
      </c>
      <c r="L133" s="13">
        <v>4.5</v>
      </c>
      <c r="M133" s="13">
        <v>3</v>
      </c>
      <c r="N133" s="17">
        <v>22</v>
      </c>
      <c r="O133" s="15">
        <f>SUM(B133:M133)</f>
        <v>31.5</v>
      </c>
      <c r="P133" s="16">
        <f>ROUND(O133+N133,-0.01)</f>
        <v>54</v>
      </c>
      <c r="Q133" s="53">
        <v>1</v>
      </c>
      <c r="R133" s="55" t="s">
        <v>32</v>
      </c>
      <c r="S133" s="55" t="s">
        <v>32</v>
      </c>
      <c r="T133" s="55" t="s">
        <v>32</v>
      </c>
      <c r="U133" s="55" t="s">
        <v>32</v>
      </c>
      <c r="V133" s="54">
        <v>1</v>
      </c>
      <c r="W133" s="56" t="s">
        <v>32</v>
      </c>
      <c r="X133" s="56" t="s">
        <v>32</v>
      </c>
      <c r="Y133" s="56" t="s">
        <v>32</v>
      </c>
      <c r="Z133" s="56" t="s">
        <v>32</v>
      </c>
      <c r="AA133" s="56" t="s">
        <v>32</v>
      </c>
      <c r="AB133" s="56" t="s">
        <v>32</v>
      </c>
      <c r="AC133" s="55" t="s">
        <v>32</v>
      </c>
      <c r="AD133" s="54">
        <v>1</v>
      </c>
      <c r="AE133" s="55" t="s">
        <v>32</v>
      </c>
      <c r="AF133" s="55" t="s">
        <v>32</v>
      </c>
      <c r="AG133" s="54">
        <v>1</v>
      </c>
      <c r="AH133" s="55" t="s">
        <v>32</v>
      </c>
      <c r="AI133" s="54">
        <v>1</v>
      </c>
      <c r="AJ133" s="54">
        <v>1</v>
      </c>
      <c r="AK133" s="55" t="s">
        <v>32</v>
      </c>
      <c r="AL133" s="55" t="s">
        <v>32</v>
      </c>
      <c r="AM133" s="55" t="s">
        <v>32</v>
      </c>
      <c r="AN133" s="51">
        <v>24</v>
      </c>
      <c r="AO133" s="42"/>
      <c r="AP133" s="42"/>
      <c r="AQ133" s="42"/>
      <c r="AR133" s="42"/>
      <c r="AS133" s="59">
        <f>ROUND(SUM(O133+AN133+AO133+AP133+AQ133+AR133),0)</f>
        <v>56</v>
      </c>
      <c r="AT133" s="42">
        <v>60</v>
      </c>
    </row>
    <row r="134" spans="1:46" ht="17.45" customHeight="1" x14ac:dyDescent="0.25">
      <c r="A134" s="10">
        <v>132</v>
      </c>
      <c r="B134" s="11">
        <v>2.5</v>
      </c>
      <c r="C134" s="11">
        <v>4.5</v>
      </c>
      <c r="D134" s="11">
        <v>0</v>
      </c>
      <c r="E134" s="12" t="s">
        <v>16</v>
      </c>
      <c r="F134" s="12" t="s">
        <v>16</v>
      </c>
      <c r="G134" s="12" t="s">
        <v>16</v>
      </c>
      <c r="H134" s="12">
        <v>7</v>
      </c>
      <c r="I134" s="12">
        <v>5</v>
      </c>
      <c r="J134" s="12">
        <v>4</v>
      </c>
      <c r="K134" s="13">
        <v>2</v>
      </c>
      <c r="L134" s="13">
        <v>3</v>
      </c>
      <c r="M134" s="13">
        <v>3</v>
      </c>
      <c r="N134" s="17">
        <v>16</v>
      </c>
      <c r="O134" s="15">
        <f>SUM(B134:M134)</f>
        <v>31</v>
      </c>
      <c r="P134" s="16">
        <f>ROUND(O134+N134,-0.01)</f>
        <v>47</v>
      </c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39"/>
      <c r="AD134" s="39"/>
      <c r="AE134" s="39"/>
      <c r="AF134" s="39"/>
      <c r="AG134" s="39"/>
      <c r="AH134" s="39"/>
      <c r="AI134" s="39"/>
      <c r="AJ134" s="39"/>
      <c r="AK134" s="39"/>
      <c r="AL134" s="39"/>
      <c r="AM134" s="39"/>
      <c r="AN134" s="51">
        <v>18</v>
      </c>
      <c r="AO134" s="42"/>
      <c r="AP134" s="42"/>
      <c r="AQ134" s="42"/>
      <c r="AR134" s="42"/>
      <c r="AS134" s="42">
        <f>ROUND(SUM(O134+AN134+AO134+AP134+AQ134+AR134),0)</f>
        <v>49</v>
      </c>
      <c r="AT134" s="42">
        <v>49</v>
      </c>
    </row>
    <row r="135" spans="1:46" ht="17.45" customHeight="1" x14ac:dyDescent="0.25">
      <c r="A135" s="10">
        <v>133</v>
      </c>
      <c r="B135" s="11">
        <v>4</v>
      </c>
      <c r="C135" s="11">
        <v>3</v>
      </c>
      <c r="D135" s="11">
        <v>3</v>
      </c>
      <c r="E135" s="12" t="s">
        <v>16</v>
      </c>
      <c r="F135" s="12" t="s">
        <v>16</v>
      </c>
      <c r="G135" s="12" t="s">
        <v>16</v>
      </c>
      <c r="H135" s="12">
        <v>3</v>
      </c>
      <c r="I135" s="12">
        <v>0</v>
      </c>
      <c r="J135" s="12">
        <v>0</v>
      </c>
      <c r="K135" s="13">
        <v>3.5</v>
      </c>
      <c r="L135" s="13">
        <v>3</v>
      </c>
      <c r="M135" s="13">
        <v>6</v>
      </c>
      <c r="N135" s="17">
        <v>8</v>
      </c>
      <c r="O135" s="15">
        <f>SUM(B135:M135)</f>
        <v>25.5</v>
      </c>
      <c r="P135" s="16">
        <f>ROUND(O135+N135,-0.01)</f>
        <v>34</v>
      </c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  <c r="AM135" s="39"/>
      <c r="AN135" s="51">
        <v>12</v>
      </c>
      <c r="AO135" s="42"/>
      <c r="AP135" s="42"/>
      <c r="AQ135" s="42"/>
      <c r="AR135" s="42"/>
      <c r="AS135" s="42">
        <f>ROUND(SUM(O135+AN135+AO135+AP135+AQ135+AR135),0)</f>
        <v>38</v>
      </c>
      <c r="AT135" s="42">
        <v>38</v>
      </c>
    </row>
    <row r="136" spans="1:46" ht="17.45" customHeight="1" x14ac:dyDescent="0.25">
      <c r="A136" s="10">
        <v>134</v>
      </c>
      <c r="B136" s="11" t="s">
        <v>16</v>
      </c>
      <c r="C136" s="11" t="s">
        <v>16</v>
      </c>
      <c r="D136" s="11" t="s">
        <v>16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3">
        <v>0.5</v>
      </c>
      <c r="L136" s="13">
        <v>3</v>
      </c>
      <c r="M136" s="13">
        <v>0</v>
      </c>
      <c r="N136" s="17">
        <v>20</v>
      </c>
      <c r="O136" s="15">
        <f>SUM(B136:M136)</f>
        <v>3.5</v>
      </c>
      <c r="P136" s="16">
        <f>ROUND(O136+N136,-0.01)</f>
        <v>24</v>
      </c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51">
        <v>22</v>
      </c>
      <c r="AO136" s="42"/>
      <c r="AP136" s="42"/>
      <c r="AQ136" s="42"/>
      <c r="AR136" s="42"/>
      <c r="AS136" s="42">
        <f>ROUND(SUM(O136+AN136+AO136+AP136+AQ136+AR136),0)</f>
        <v>26</v>
      </c>
      <c r="AT136" s="42">
        <v>26</v>
      </c>
    </row>
    <row r="137" spans="1:46" ht="17.45" customHeight="1" x14ac:dyDescent="0.25">
      <c r="A137" s="10">
        <v>135</v>
      </c>
      <c r="B137" s="11" t="s">
        <v>16</v>
      </c>
      <c r="C137" s="11" t="s">
        <v>16</v>
      </c>
      <c r="D137" s="11" t="s">
        <v>16</v>
      </c>
      <c r="E137" s="12">
        <v>3</v>
      </c>
      <c r="F137" s="12">
        <v>9</v>
      </c>
      <c r="G137" s="12">
        <v>1</v>
      </c>
      <c r="H137" s="12">
        <v>8</v>
      </c>
      <c r="I137" s="12">
        <v>3</v>
      </c>
      <c r="J137" s="12">
        <v>4</v>
      </c>
      <c r="K137" s="13">
        <v>3.5</v>
      </c>
      <c r="L137" s="13">
        <v>6</v>
      </c>
      <c r="M137" s="13">
        <v>4</v>
      </c>
      <c r="N137" s="17">
        <v>18</v>
      </c>
      <c r="O137" s="15">
        <f>SUM(B137:M137)</f>
        <v>41.5</v>
      </c>
      <c r="P137" s="16">
        <f>ROUND(O137+N137,-0.01)</f>
        <v>60</v>
      </c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51">
        <v>20</v>
      </c>
      <c r="AO137" s="42"/>
      <c r="AP137" s="42"/>
      <c r="AQ137" s="42"/>
      <c r="AR137" s="42"/>
      <c r="AS137" s="42">
        <f>ROUND(SUM(O137+AN137+AO137+AP137+AQ137+AR137),0)</f>
        <v>62</v>
      </c>
      <c r="AT137" s="42">
        <v>62</v>
      </c>
    </row>
    <row r="138" spans="1:46" ht="17.45" customHeight="1" x14ac:dyDescent="0.25">
      <c r="A138" s="10">
        <v>136</v>
      </c>
      <c r="B138" s="11" t="s">
        <v>16</v>
      </c>
      <c r="C138" s="11" t="s">
        <v>16</v>
      </c>
      <c r="D138" s="11" t="s">
        <v>16</v>
      </c>
      <c r="E138" s="12">
        <v>4</v>
      </c>
      <c r="F138" s="12">
        <v>6</v>
      </c>
      <c r="G138" s="12">
        <v>1</v>
      </c>
      <c r="H138" s="12">
        <v>1</v>
      </c>
      <c r="I138" s="12">
        <v>0</v>
      </c>
      <c r="J138" s="12">
        <v>1</v>
      </c>
      <c r="K138" s="13">
        <v>2</v>
      </c>
      <c r="L138" s="13">
        <v>4</v>
      </c>
      <c r="M138" s="13">
        <v>4</v>
      </c>
      <c r="N138" s="17">
        <v>18</v>
      </c>
      <c r="O138" s="15">
        <f>SUM(B138:M138)</f>
        <v>23</v>
      </c>
      <c r="P138" s="16">
        <f>ROUND(O138+N138,-0.01)</f>
        <v>41</v>
      </c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51">
        <v>18</v>
      </c>
      <c r="AO138" s="42"/>
      <c r="AP138" s="42"/>
      <c r="AQ138" s="42"/>
      <c r="AR138" s="42"/>
      <c r="AS138" s="42">
        <f>ROUND(SUM(O138+AN138+AO138+AP138+AQ138+AR138),0)</f>
        <v>41</v>
      </c>
      <c r="AT138" s="42">
        <v>41</v>
      </c>
    </row>
    <row r="139" spans="1:46" ht="17.45" customHeight="1" x14ac:dyDescent="0.25">
      <c r="A139" s="10">
        <v>137</v>
      </c>
      <c r="B139" s="11">
        <v>4</v>
      </c>
      <c r="C139" s="11">
        <v>1</v>
      </c>
      <c r="D139" s="11">
        <v>1</v>
      </c>
      <c r="E139" s="12" t="s">
        <v>16</v>
      </c>
      <c r="F139" s="12" t="s">
        <v>16</v>
      </c>
      <c r="G139" s="12" t="s">
        <v>16</v>
      </c>
      <c r="H139" s="12">
        <v>2</v>
      </c>
      <c r="I139" s="12">
        <v>2</v>
      </c>
      <c r="J139" s="12">
        <v>1</v>
      </c>
      <c r="K139" s="13">
        <v>3</v>
      </c>
      <c r="L139" s="13">
        <v>6</v>
      </c>
      <c r="M139" s="13">
        <v>6</v>
      </c>
      <c r="N139" s="17">
        <v>18</v>
      </c>
      <c r="O139" s="15">
        <f>SUM(B139:M139)</f>
        <v>26</v>
      </c>
      <c r="P139" s="16">
        <f>ROUND(O139+N139,-0.01)</f>
        <v>44</v>
      </c>
      <c r="Q139" s="53">
        <v>1</v>
      </c>
      <c r="R139" s="54">
        <v>1</v>
      </c>
      <c r="S139" s="55" t="s">
        <v>32</v>
      </c>
      <c r="T139" s="54">
        <v>1</v>
      </c>
      <c r="U139" s="54">
        <v>1</v>
      </c>
      <c r="V139" s="54">
        <v>1</v>
      </c>
      <c r="W139" s="56" t="s">
        <v>32</v>
      </c>
      <c r="X139" s="57">
        <v>1</v>
      </c>
      <c r="Y139" s="56" t="s">
        <v>32</v>
      </c>
      <c r="Z139" s="56" t="s">
        <v>32</v>
      </c>
      <c r="AA139" s="56" t="s">
        <v>32</v>
      </c>
      <c r="AB139" s="57">
        <v>1</v>
      </c>
      <c r="AC139" s="55" t="s">
        <v>32</v>
      </c>
      <c r="AD139" s="55" t="s">
        <v>32</v>
      </c>
      <c r="AE139" s="55" t="s">
        <v>32</v>
      </c>
      <c r="AF139" s="55" t="s">
        <v>32</v>
      </c>
      <c r="AG139" s="54">
        <v>1</v>
      </c>
      <c r="AH139" s="55" t="s">
        <v>32</v>
      </c>
      <c r="AI139" s="55" t="s">
        <v>32</v>
      </c>
      <c r="AJ139" s="54">
        <v>1</v>
      </c>
      <c r="AK139" s="55" t="s">
        <v>32</v>
      </c>
      <c r="AL139" s="54">
        <v>1</v>
      </c>
      <c r="AM139" s="55" t="s">
        <v>32</v>
      </c>
      <c r="AN139" s="51">
        <v>20</v>
      </c>
      <c r="AO139" s="42"/>
      <c r="AP139" s="42"/>
      <c r="AQ139" s="42"/>
      <c r="AR139" s="42">
        <v>1</v>
      </c>
      <c r="AS139" s="42">
        <f>ROUND(SUM(O139+AN139+AO139+AP139+AQ139+AR139),0)</f>
        <v>47</v>
      </c>
      <c r="AT139" s="42">
        <v>47</v>
      </c>
    </row>
    <row r="140" spans="1:46" ht="17.45" customHeight="1" x14ac:dyDescent="0.25">
      <c r="A140" s="10">
        <v>138</v>
      </c>
      <c r="B140" s="11">
        <v>1</v>
      </c>
      <c r="C140" s="11">
        <v>0</v>
      </c>
      <c r="D140" s="11">
        <v>0</v>
      </c>
      <c r="E140" s="12" t="s">
        <v>16</v>
      </c>
      <c r="F140" s="12" t="s">
        <v>16</v>
      </c>
      <c r="G140" s="12" t="s">
        <v>16</v>
      </c>
      <c r="H140" s="12">
        <v>1</v>
      </c>
      <c r="I140" s="12">
        <v>1</v>
      </c>
      <c r="J140" s="12">
        <v>0</v>
      </c>
      <c r="K140" s="13">
        <v>3.5</v>
      </c>
      <c r="L140" s="13">
        <v>6</v>
      </c>
      <c r="M140" s="13">
        <v>6</v>
      </c>
      <c r="N140" s="17">
        <v>16</v>
      </c>
      <c r="O140" s="15">
        <f>SUM(B140:M140)</f>
        <v>18.5</v>
      </c>
      <c r="P140" s="16">
        <f>ROUND(O140+N140,-0.01)</f>
        <v>35</v>
      </c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51">
        <v>18</v>
      </c>
      <c r="AO140" s="42"/>
      <c r="AP140" s="42"/>
      <c r="AQ140" s="42"/>
      <c r="AR140" s="42"/>
      <c r="AS140" s="42">
        <f>ROUND(SUM(O140+AN140+AO140+AP140+AQ140+AR140),0)</f>
        <v>37</v>
      </c>
      <c r="AT140" s="42">
        <v>37</v>
      </c>
    </row>
    <row r="141" spans="1:46" ht="17.45" customHeight="1" x14ac:dyDescent="0.25">
      <c r="A141" s="10">
        <v>139</v>
      </c>
      <c r="B141" s="11">
        <v>3</v>
      </c>
      <c r="C141" s="11">
        <v>4.5</v>
      </c>
      <c r="D141" s="11">
        <v>7</v>
      </c>
      <c r="E141" s="12">
        <v>3.5</v>
      </c>
      <c r="F141" s="12">
        <v>7</v>
      </c>
      <c r="G141" s="12">
        <v>1</v>
      </c>
      <c r="H141" s="12" t="s">
        <v>16</v>
      </c>
      <c r="I141" s="12" t="s">
        <v>16</v>
      </c>
      <c r="J141" s="12" t="s">
        <v>16</v>
      </c>
      <c r="K141" s="13">
        <v>3.5</v>
      </c>
      <c r="L141" s="13">
        <v>5.5</v>
      </c>
      <c r="M141" s="13">
        <v>6.5</v>
      </c>
      <c r="N141" s="17">
        <v>18</v>
      </c>
      <c r="O141" s="15">
        <f>SUM(B141:M141)</f>
        <v>41.5</v>
      </c>
      <c r="P141" s="16">
        <f>ROUND(O141+N141,-0.01)</f>
        <v>60</v>
      </c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51">
        <v>20</v>
      </c>
      <c r="AO141" s="42"/>
      <c r="AP141" s="42"/>
      <c r="AQ141" s="42"/>
      <c r="AR141" s="42"/>
      <c r="AS141" s="42">
        <f>ROUND(SUM(O141+AN141+AO141+AP141+AQ141+AR141),0)</f>
        <v>62</v>
      </c>
      <c r="AT141" s="42">
        <v>62</v>
      </c>
    </row>
    <row r="142" spans="1:46" ht="17.45" customHeight="1" x14ac:dyDescent="0.25">
      <c r="A142" s="10">
        <v>140</v>
      </c>
      <c r="B142" s="11">
        <v>4</v>
      </c>
      <c r="C142" s="11">
        <v>4</v>
      </c>
      <c r="D142" s="11">
        <v>4</v>
      </c>
      <c r="E142" s="12" t="s">
        <v>16</v>
      </c>
      <c r="F142" s="12" t="s">
        <v>16</v>
      </c>
      <c r="G142" s="12" t="s">
        <v>16</v>
      </c>
      <c r="H142" s="12">
        <v>1</v>
      </c>
      <c r="I142" s="12">
        <v>2</v>
      </c>
      <c r="J142" s="12">
        <v>1</v>
      </c>
      <c r="K142" s="13">
        <v>2.5</v>
      </c>
      <c r="L142" s="13">
        <v>2</v>
      </c>
      <c r="M142" s="13">
        <v>4.5</v>
      </c>
      <c r="N142" s="17">
        <v>12</v>
      </c>
      <c r="O142" s="15">
        <f>SUM(B142:M142)</f>
        <v>25</v>
      </c>
      <c r="P142" s="16">
        <f>ROUND(O142+N142,-0.01)</f>
        <v>37</v>
      </c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51">
        <v>12</v>
      </c>
      <c r="AO142" s="42"/>
      <c r="AP142" s="42"/>
      <c r="AQ142" s="42"/>
      <c r="AR142" s="42"/>
      <c r="AS142" s="42">
        <f>ROUND(SUM(O142+AN142+AO142+AP142+AQ142+AR142),0)</f>
        <v>37</v>
      </c>
      <c r="AT142" s="42">
        <v>37</v>
      </c>
    </row>
    <row r="143" spans="1:46" ht="17.45" customHeight="1" x14ac:dyDescent="0.25">
      <c r="A143" s="10">
        <v>141</v>
      </c>
      <c r="B143" s="11" t="s">
        <v>16</v>
      </c>
      <c r="C143" s="11" t="s">
        <v>16</v>
      </c>
      <c r="D143" s="11" t="s">
        <v>16</v>
      </c>
      <c r="E143" s="12">
        <v>3</v>
      </c>
      <c r="F143" s="12">
        <v>5</v>
      </c>
      <c r="G143" s="12">
        <v>1</v>
      </c>
      <c r="H143" s="12">
        <v>3</v>
      </c>
      <c r="I143" s="12">
        <v>0</v>
      </c>
      <c r="J143" s="12">
        <v>2</v>
      </c>
      <c r="K143" s="13">
        <v>2.5</v>
      </c>
      <c r="L143" s="13">
        <v>4.5</v>
      </c>
      <c r="M143" s="13">
        <v>3</v>
      </c>
      <c r="N143" s="17">
        <v>12</v>
      </c>
      <c r="O143" s="15">
        <f>SUM(B143:M143)</f>
        <v>24</v>
      </c>
      <c r="P143" s="16">
        <f>ROUND(O143+N143,-0.01)</f>
        <v>36</v>
      </c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51">
        <v>16</v>
      </c>
      <c r="AO143" s="42"/>
      <c r="AP143" s="42"/>
      <c r="AQ143" s="42"/>
      <c r="AR143" s="42"/>
      <c r="AS143" s="42">
        <f>ROUND(SUM(O143+AN143+AO143+AP143+AQ143+AR143),0)</f>
        <v>40</v>
      </c>
      <c r="AT143" s="42">
        <v>40</v>
      </c>
    </row>
    <row r="144" spans="1:46" ht="17.45" customHeight="1" x14ac:dyDescent="0.25">
      <c r="A144" s="10">
        <v>142</v>
      </c>
      <c r="B144" s="11" t="s">
        <v>16</v>
      </c>
      <c r="C144" s="11" t="s">
        <v>16</v>
      </c>
      <c r="D144" s="11" t="s">
        <v>16</v>
      </c>
      <c r="E144" s="12">
        <v>2</v>
      </c>
      <c r="F144" s="12">
        <v>4</v>
      </c>
      <c r="G144" s="12">
        <v>1</v>
      </c>
      <c r="H144" s="12">
        <v>2</v>
      </c>
      <c r="I144" s="12">
        <v>0</v>
      </c>
      <c r="J144" s="12">
        <v>2</v>
      </c>
      <c r="K144" s="13">
        <v>2</v>
      </c>
      <c r="L144" s="13">
        <v>4</v>
      </c>
      <c r="M144" s="13">
        <v>2</v>
      </c>
      <c r="N144" s="17">
        <v>22</v>
      </c>
      <c r="O144" s="15">
        <f>SUM(B144:M144)</f>
        <v>19</v>
      </c>
      <c r="P144" s="16">
        <f>ROUND(O144+N144,-0.01)</f>
        <v>41</v>
      </c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51">
        <v>24</v>
      </c>
      <c r="AO144" s="42"/>
      <c r="AP144" s="42"/>
      <c r="AQ144" s="42"/>
      <c r="AR144" s="42"/>
      <c r="AS144" s="42">
        <f>ROUND(SUM(O144+AN144+AO144+AP144+AQ144+AR144),0)</f>
        <v>43</v>
      </c>
      <c r="AT144" s="42">
        <v>43</v>
      </c>
    </row>
    <row r="145" spans="1:46" ht="17.45" customHeight="1" x14ac:dyDescent="0.25">
      <c r="A145" s="10">
        <v>143</v>
      </c>
      <c r="B145" s="11">
        <v>2</v>
      </c>
      <c r="C145" s="11">
        <v>5</v>
      </c>
      <c r="D145" s="11">
        <v>1</v>
      </c>
      <c r="E145" s="12" t="s">
        <v>16</v>
      </c>
      <c r="F145" s="12" t="s">
        <v>16</v>
      </c>
      <c r="G145" s="12" t="s">
        <v>16</v>
      </c>
      <c r="H145" s="12">
        <v>3</v>
      </c>
      <c r="I145" s="12">
        <v>3</v>
      </c>
      <c r="J145" s="12">
        <v>3</v>
      </c>
      <c r="K145" s="13">
        <v>3</v>
      </c>
      <c r="L145" s="13">
        <v>6</v>
      </c>
      <c r="M145" s="13">
        <v>5.5</v>
      </c>
      <c r="N145" s="17">
        <v>20</v>
      </c>
      <c r="O145" s="15">
        <f>SUM(B145:M145)</f>
        <v>31.5</v>
      </c>
      <c r="P145" s="16">
        <f>ROUND(O145+N145,-0.01)</f>
        <v>52</v>
      </c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51">
        <v>24</v>
      </c>
      <c r="AO145" s="42"/>
      <c r="AP145" s="42"/>
      <c r="AQ145" s="42"/>
      <c r="AR145" s="42"/>
      <c r="AS145" s="59">
        <f>ROUND(SUM(O145+AN145+AO145+AP145+AQ145+AR145),0)</f>
        <v>56</v>
      </c>
      <c r="AT145" s="42">
        <v>56</v>
      </c>
    </row>
    <row r="146" spans="1:46" ht="17.45" customHeight="1" x14ac:dyDescent="0.25">
      <c r="A146" s="10">
        <v>144</v>
      </c>
      <c r="B146" s="11">
        <v>1</v>
      </c>
      <c r="C146" s="11">
        <v>2</v>
      </c>
      <c r="D146" s="11">
        <v>2</v>
      </c>
      <c r="E146" s="12">
        <v>3</v>
      </c>
      <c r="F146" s="12">
        <v>7</v>
      </c>
      <c r="G146" s="12">
        <v>1</v>
      </c>
      <c r="H146" s="12">
        <v>0</v>
      </c>
      <c r="I146" s="12">
        <v>0</v>
      </c>
      <c r="J146" s="12">
        <v>0</v>
      </c>
      <c r="K146" s="13" t="s">
        <v>16</v>
      </c>
      <c r="L146" s="13" t="s">
        <v>16</v>
      </c>
      <c r="M146" s="13" t="s">
        <v>16</v>
      </c>
      <c r="N146" s="17">
        <v>18</v>
      </c>
      <c r="O146" s="15">
        <f>SUM(B146:M146)</f>
        <v>16</v>
      </c>
      <c r="P146" s="16">
        <f>ROUND(O146+N146,-0.01)</f>
        <v>34</v>
      </c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  <c r="AM146" s="39"/>
      <c r="AN146" s="51">
        <v>22</v>
      </c>
      <c r="AO146" s="42"/>
      <c r="AP146" s="42"/>
      <c r="AQ146" s="42"/>
      <c r="AR146" s="42"/>
      <c r="AS146" s="42">
        <f>ROUND(SUM(O146+AN146+AO146+AP146+AQ146+AR146),0)</f>
        <v>38</v>
      </c>
      <c r="AT146" s="42">
        <v>38</v>
      </c>
    </row>
    <row r="147" spans="1:46" ht="17.45" customHeight="1" x14ac:dyDescent="0.25">
      <c r="A147" s="10">
        <v>145</v>
      </c>
      <c r="B147" s="11">
        <v>2</v>
      </c>
      <c r="C147" s="11">
        <v>0</v>
      </c>
      <c r="D147" s="11">
        <v>0</v>
      </c>
      <c r="E147" s="12">
        <v>4</v>
      </c>
      <c r="F147" s="12">
        <v>7</v>
      </c>
      <c r="G147" s="12">
        <v>1</v>
      </c>
      <c r="H147" s="12" t="s">
        <v>16</v>
      </c>
      <c r="I147" s="12" t="s">
        <v>16</v>
      </c>
      <c r="J147" s="12" t="s">
        <v>16</v>
      </c>
      <c r="K147" s="13">
        <v>4</v>
      </c>
      <c r="L147" s="13">
        <v>4.5</v>
      </c>
      <c r="M147" s="13">
        <v>3.5</v>
      </c>
      <c r="N147" s="17">
        <v>24</v>
      </c>
      <c r="O147" s="15">
        <f>SUM(B147:M147)</f>
        <v>26</v>
      </c>
      <c r="P147" s="16">
        <f>ROUND(O147+N147,-0.01)</f>
        <v>50</v>
      </c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51">
        <v>28</v>
      </c>
      <c r="AO147" s="42"/>
      <c r="AP147" s="42"/>
      <c r="AQ147" s="42"/>
      <c r="AR147" s="42"/>
      <c r="AS147" s="42">
        <f>ROUND(SUM(O147+AN147+AO147+AP147+AQ147+AR147),0)</f>
        <v>54</v>
      </c>
      <c r="AT147" s="42">
        <v>54</v>
      </c>
    </row>
    <row r="148" spans="1:46" ht="17.45" customHeight="1" x14ac:dyDescent="0.25">
      <c r="A148" s="10">
        <v>146</v>
      </c>
      <c r="B148" s="11">
        <v>4</v>
      </c>
      <c r="C148" s="11">
        <v>5</v>
      </c>
      <c r="D148" s="11">
        <v>5</v>
      </c>
      <c r="E148" s="12">
        <v>4</v>
      </c>
      <c r="F148" s="12">
        <v>10</v>
      </c>
      <c r="G148" s="12">
        <v>1</v>
      </c>
      <c r="H148" s="12" t="s">
        <v>16</v>
      </c>
      <c r="I148" s="12" t="s">
        <v>16</v>
      </c>
      <c r="J148" s="12" t="s">
        <v>16</v>
      </c>
      <c r="K148" s="13">
        <v>3.5</v>
      </c>
      <c r="L148" s="13">
        <v>6.5</v>
      </c>
      <c r="M148" s="13">
        <v>6.5</v>
      </c>
      <c r="N148" s="17">
        <v>14</v>
      </c>
      <c r="O148" s="15">
        <f>SUM(B148:M148)</f>
        <v>45.5</v>
      </c>
      <c r="P148" s="16">
        <f>ROUND(O148+N148,-0.01)</f>
        <v>60</v>
      </c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N148" s="51">
        <v>16</v>
      </c>
      <c r="AO148" s="42"/>
      <c r="AP148" s="42"/>
      <c r="AQ148" s="42"/>
      <c r="AR148" s="42"/>
      <c r="AS148" s="42">
        <f>ROUND(SUM(O148+AN148+AO148+AP148+AQ148+AR148),0)</f>
        <v>62</v>
      </c>
      <c r="AT148" s="42">
        <v>62</v>
      </c>
    </row>
    <row r="149" spans="1:46" ht="17.45" customHeight="1" x14ac:dyDescent="0.25">
      <c r="A149" s="10">
        <v>147</v>
      </c>
      <c r="B149" s="11">
        <v>3</v>
      </c>
      <c r="C149" s="11">
        <v>4.5</v>
      </c>
      <c r="D149" s="11">
        <v>5.5</v>
      </c>
      <c r="E149" s="12">
        <v>4</v>
      </c>
      <c r="F149" s="12">
        <v>11</v>
      </c>
      <c r="G149" s="12">
        <v>1</v>
      </c>
      <c r="H149" s="12" t="s">
        <v>16</v>
      </c>
      <c r="I149" s="12" t="s">
        <v>16</v>
      </c>
      <c r="J149" s="12" t="s">
        <v>16</v>
      </c>
      <c r="K149" s="13">
        <v>3.5</v>
      </c>
      <c r="L149" s="13">
        <v>4.5</v>
      </c>
      <c r="M149" s="13">
        <v>6.5</v>
      </c>
      <c r="N149" s="17">
        <v>16</v>
      </c>
      <c r="O149" s="15">
        <f>SUM(B149:M149)</f>
        <v>43.5</v>
      </c>
      <c r="P149" s="16">
        <f>ROUND(O149+N149,-0.01)</f>
        <v>60</v>
      </c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N149" s="51">
        <v>16</v>
      </c>
      <c r="AO149" s="42"/>
      <c r="AP149" s="42"/>
      <c r="AQ149" s="42"/>
      <c r="AR149" s="42"/>
      <c r="AS149" s="42">
        <f>ROUND(SUM(O149+AN149+AO149+AP149+AQ149+AR149),0)</f>
        <v>60</v>
      </c>
      <c r="AT149" s="42">
        <v>60</v>
      </c>
    </row>
    <row r="150" spans="1:46" ht="17.45" customHeight="1" x14ac:dyDescent="0.25">
      <c r="A150" s="10">
        <v>148</v>
      </c>
      <c r="B150" s="11">
        <v>4</v>
      </c>
      <c r="C150" s="11">
        <v>5</v>
      </c>
      <c r="D150" s="11">
        <v>0</v>
      </c>
      <c r="E150" s="12">
        <v>4</v>
      </c>
      <c r="F150" s="12">
        <v>10</v>
      </c>
      <c r="G150" s="12">
        <v>1</v>
      </c>
      <c r="H150" s="12" t="s">
        <v>16</v>
      </c>
      <c r="I150" s="12" t="s">
        <v>16</v>
      </c>
      <c r="J150" s="12" t="s">
        <v>16</v>
      </c>
      <c r="K150" s="13">
        <v>3.5</v>
      </c>
      <c r="L150" s="13">
        <v>6</v>
      </c>
      <c r="M150" s="13">
        <v>6.5</v>
      </c>
      <c r="N150" s="17">
        <v>24</v>
      </c>
      <c r="O150" s="15">
        <f>SUM(B150:M150)</f>
        <v>40</v>
      </c>
      <c r="P150" s="16">
        <f>ROUND(O150+N150,-0.01)</f>
        <v>64</v>
      </c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51">
        <v>26</v>
      </c>
      <c r="AO150" s="42"/>
      <c r="AP150" s="42"/>
      <c r="AQ150" s="42"/>
      <c r="AR150" s="42"/>
      <c r="AS150" s="42">
        <f>ROUND(SUM(O150+AN150+AO150+AP150+AQ150+AR150),0)</f>
        <v>66</v>
      </c>
      <c r="AT150" s="42">
        <v>66</v>
      </c>
    </row>
    <row r="151" spans="1:46" ht="17.45" customHeight="1" x14ac:dyDescent="0.25">
      <c r="A151" s="10">
        <v>149</v>
      </c>
      <c r="B151" s="11" t="s">
        <v>16</v>
      </c>
      <c r="C151" s="11" t="s">
        <v>16</v>
      </c>
      <c r="D151" s="11" t="s">
        <v>16</v>
      </c>
      <c r="E151" s="12">
        <v>2</v>
      </c>
      <c r="F151" s="12">
        <v>10</v>
      </c>
      <c r="G151" s="12">
        <v>1</v>
      </c>
      <c r="H151" s="12">
        <v>5</v>
      </c>
      <c r="I151" s="12">
        <v>0</v>
      </c>
      <c r="J151" s="12">
        <v>3</v>
      </c>
      <c r="K151" s="13">
        <v>3.5</v>
      </c>
      <c r="L151" s="13">
        <v>4</v>
      </c>
      <c r="M151" s="13">
        <v>4</v>
      </c>
      <c r="N151" s="17">
        <v>14</v>
      </c>
      <c r="O151" s="15">
        <f>SUM(B151:M151)</f>
        <v>32.5</v>
      </c>
      <c r="P151" s="16">
        <f>ROUND(O151+N151,-0.01)</f>
        <v>47</v>
      </c>
      <c r="Q151" s="53">
        <v>1</v>
      </c>
      <c r="R151" s="55" t="s">
        <v>32</v>
      </c>
      <c r="S151" s="54">
        <v>1</v>
      </c>
      <c r="T151" s="54">
        <v>1</v>
      </c>
      <c r="U151" s="54">
        <v>1</v>
      </c>
      <c r="V151" s="54">
        <v>1</v>
      </c>
      <c r="W151" s="56" t="s">
        <v>32</v>
      </c>
      <c r="X151" s="56" t="s">
        <v>32</v>
      </c>
      <c r="Y151" s="56" t="s">
        <v>32</v>
      </c>
      <c r="Z151" s="57">
        <v>1</v>
      </c>
      <c r="AA151" s="56" t="s">
        <v>32</v>
      </c>
      <c r="AB151" s="56" t="s">
        <v>32</v>
      </c>
      <c r="AC151" s="55" t="s">
        <v>32</v>
      </c>
      <c r="AD151" s="54">
        <v>1</v>
      </c>
      <c r="AE151" s="55" t="s">
        <v>32</v>
      </c>
      <c r="AF151" s="55" t="s">
        <v>32</v>
      </c>
      <c r="AG151" s="54">
        <v>1</v>
      </c>
      <c r="AH151" s="55" t="s">
        <v>32</v>
      </c>
      <c r="AI151" s="54">
        <v>1</v>
      </c>
      <c r="AJ151" s="54">
        <v>1</v>
      </c>
      <c r="AK151" s="54">
        <v>1</v>
      </c>
      <c r="AL151" s="55" t="s">
        <v>32</v>
      </c>
      <c r="AM151" s="55" t="s">
        <v>32</v>
      </c>
      <c r="AN151" s="51">
        <v>16</v>
      </c>
      <c r="AO151" s="42"/>
      <c r="AP151" s="42"/>
      <c r="AQ151" s="42"/>
      <c r="AR151" s="42"/>
      <c r="AS151" s="42">
        <f>ROUND(SUM(O151+AN151+AO151+AP151+AQ151+AR151),0)</f>
        <v>49</v>
      </c>
      <c r="AT151" s="42">
        <v>49</v>
      </c>
    </row>
    <row r="152" spans="1:46" ht="17.45" customHeight="1" x14ac:dyDescent="0.25">
      <c r="A152" s="10">
        <v>150</v>
      </c>
      <c r="B152" s="11">
        <v>3</v>
      </c>
      <c r="C152" s="11">
        <v>4</v>
      </c>
      <c r="D152" s="11">
        <v>5</v>
      </c>
      <c r="E152" s="12">
        <v>3</v>
      </c>
      <c r="F152" s="12">
        <v>9</v>
      </c>
      <c r="G152" s="12">
        <v>1</v>
      </c>
      <c r="H152" s="12" t="s">
        <v>16</v>
      </c>
      <c r="I152" s="12" t="s">
        <v>16</v>
      </c>
      <c r="J152" s="12" t="s">
        <v>16</v>
      </c>
      <c r="K152" s="13">
        <v>2.5</v>
      </c>
      <c r="L152" s="13">
        <v>3</v>
      </c>
      <c r="M152" s="13">
        <v>2.5</v>
      </c>
      <c r="N152" s="17">
        <v>30</v>
      </c>
      <c r="O152" s="15">
        <f>SUM(B152:M152)</f>
        <v>33</v>
      </c>
      <c r="P152" s="16">
        <f>ROUND(O152+N152,-0.01)</f>
        <v>63</v>
      </c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  <c r="AM152" s="39"/>
      <c r="AN152" s="51">
        <v>30</v>
      </c>
      <c r="AO152" s="42"/>
      <c r="AP152" s="42"/>
      <c r="AQ152" s="42"/>
      <c r="AR152" s="42"/>
      <c r="AS152" s="42">
        <f>ROUND(SUM(O152+AN152+AO152+AP152+AQ152+AR152),0)</f>
        <v>63</v>
      </c>
      <c r="AT152" s="42">
        <v>63</v>
      </c>
    </row>
    <row r="153" spans="1:46" ht="17.45" customHeight="1" x14ac:dyDescent="0.25">
      <c r="A153" s="10">
        <v>151</v>
      </c>
      <c r="B153" s="11">
        <v>4</v>
      </c>
      <c r="C153" s="11">
        <v>4</v>
      </c>
      <c r="D153" s="11">
        <v>7</v>
      </c>
      <c r="E153" s="12">
        <v>2</v>
      </c>
      <c r="F153" s="12">
        <v>10</v>
      </c>
      <c r="G153" s="12">
        <v>1</v>
      </c>
      <c r="H153" s="12" t="s">
        <v>16</v>
      </c>
      <c r="I153" s="12" t="s">
        <v>16</v>
      </c>
      <c r="J153" s="12" t="s">
        <v>16</v>
      </c>
      <c r="K153" s="13">
        <v>0</v>
      </c>
      <c r="L153" s="13">
        <v>0</v>
      </c>
      <c r="M153" s="13">
        <v>0</v>
      </c>
      <c r="N153" s="17">
        <v>14</v>
      </c>
      <c r="O153" s="15">
        <f>SUM(B153:M153)</f>
        <v>28</v>
      </c>
      <c r="P153" s="16">
        <f>ROUND(O153+N153,-0.01)</f>
        <v>42</v>
      </c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51">
        <v>18</v>
      </c>
      <c r="AO153" s="42"/>
      <c r="AP153" s="42"/>
      <c r="AQ153" s="42"/>
      <c r="AR153" s="42"/>
      <c r="AS153" s="42">
        <f>ROUND(SUM(O153+AN153+AO153+AP153+AQ153+AR153),0)</f>
        <v>46</v>
      </c>
      <c r="AT153" s="42">
        <v>46</v>
      </c>
    </row>
    <row r="154" spans="1:46" ht="17.45" customHeight="1" x14ac:dyDescent="0.25">
      <c r="A154" s="10">
        <v>152</v>
      </c>
      <c r="B154" s="11">
        <v>4</v>
      </c>
      <c r="C154" s="11">
        <v>3</v>
      </c>
      <c r="D154" s="11">
        <v>0</v>
      </c>
      <c r="E154" s="12">
        <v>4</v>
      </c>
      <c r="F154" s="12">
        <v>8</v>
      </c>
      <c r="G154" s="12">
        <v>1</v>
      </c>
      <c r="H154" s="12" t="s">
        <v>16</v>
      </c>
      <c r="I154" s="12" t="s">
        <v>16</v>
      </c>
      <c r="J154" s="12" t="s">
        <v>16</v>
      </c>
      <c r="K154" s="13">
        <v>3</v>
      </c>
      <c r="L154" s="13">
        <v>5</v>
      </c>
      <c r="M154" s="13">
        <v>6</v>
      </c>
      <c r="N154" s="17">
        <v>18</v>
      </c>
      <c r="O154" s="15">
        <f>SUM(B154:M154)</f>
        <v>34</v>
      </c>
      <c r="P154" s="16">
        <f>ROUND(O154+N154,-0.01)</f>
        <v>52</v>
      </c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39"/>
      <c r="AD154" s="39"/>
      <c r="AE154" s="39"/>
      <c r="AF154" s="39"/>
      <c r="AG154" s="39"/>
      <c r="AH154" s="39"/>
      <c r="AI154" s="39"/>
      <c r="AJ154" s="39"/>
      <c r="AK154" s="39"/>
      <c r="AL154" s="39"/>
      <c r="AM154" s="39"/>
      <c r="AN154" s="51">
        <v>18</v>
      </c>
      <c r="AO154" s="42"/>
      <c r="AP154" s="42"/>
      <c r="AQ154" s="42"/>
      <c r="AR154" s="42"/>
      <c r="AS154" s="42">
        <f>ROUND(SUM(O154+AN154+AO154+AP154+AQ154+AR154),0)</f>
        <v>52</v>
      </c>
      <c r="AT154" s="42">
        <v>52</v>
      </c>
    </row>
    <row r="155" spans="1:46" ht="17.45" customHeight="1" x14ac:dyDescent="0.25">
      <c r="A155" s="10">
        <v>153</v>
      </c>
      <c r="B155" s="11">
        <v>2</v>
      </c>
      <c r="C155" s="11">
        <v>2</v>
      </c>
      <c r="D155" s="11">
        <v>3</v>
      </c>
      <c r="E155" s="12">
        <v>3</v>
      </c>
      <c r="F155" s="12">
        <v>5</v>
      </c>
      <c r="G155" s="12">
        <v>1</v>
      </c>
      <c r="H155" s="12" t="s">
        <v>16</v>
      </c>
      <c r="I155" s="12" t="s">
        <v>16</v>
      </c>
      <c r="J155" s="12" t="s">
        <v>16</v>
      </c>
      <c r="K155" s="13">
        <v>3.5</v>
      </c>
      <c r="L155" s="13">
        <v>3</v>
      </c>
      <c r="M155" s="13">
        <v>3</v>
      </c>
      <c r="N155" s="17">
        <v>14</v>
      </c>
      <c r="O155" s="15">
        <f>SUM(B155:M155)</f>
        <v>25.5</v>
      </c>
      <c r="P155" s="16">
        <f>ROUND(O155+N155,-0.01)</f>
        <v>40</v>
      </c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  <c r="AM155" s="39"/>
      <c r="AN155" s="51">
        <v>16</v>
      </c>
      <c r="AO155" s="42"/>
      <c r="AP155" s="42"/>
      <c r="AQ155" s="42"/>
      <c r="AR155" s="42"/>
      <c r="AS155" s="42">
        <f>ROUND(SUM(O155+AN155+AO155+AP155+AQ155+AR155),0)</f>
        <v>42</v>
      </c>
      <c r="AT155" s="42">
        <v>42</v>
      </c>
    </row>
    <row r="156" spans="1:46" ht="17.45" customHeight="1" x14ac:dyDescent="0.25">
      <c r="A156" s="10">
        <v>154</v>
      </c>
      <c r="B156" s="11" t="s">
        <v>16</v>
      </c>
      <c r="C156" s="11" t="s">
        <v>16</v>
      </c>
      <c r="D156" s="11" t="s">
        <v>16</v>
      </c>
      <c r="E156" s="12">
        <v>2</v>
      </c>
      <c r="F156" s="12">
        <v>4</v>
      </c>
      <c r="G156" s="12">
        <v>0</v>
      </c>
      <c r="H156" s="12">
        <v>2</v>
      </c>
      <c r="I156" s="12">
        <v>1</v>
      </c>
      <c r="J156" s="12">
        <v>1</v>
      </c>
      <c r="K156" s="13">
        <v>2.5</v>
      </c>
      <c r="L156" s="13">
        <v>5</v>
      </c>
      <c r="M156" s="13">
        <v>3</v>
      </c>
      <c r="N156" s="17">
        <v>12</v>
      </c>
      <c r="O156" s="15">
        <f>SUM(B156:M156)</f>
        <v>20.5</v>
      </c>
      <c r="P156" s="16">
        <f>ROUND(O156+N156,-0.01)</f>
        <v>33</v>
      </c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  <c r="AM156" s="39"/>
      <c r="AN156" s="51">
        <v>16</v>
      </c>
      <c r="AO156" s="42"/>
      <c r="AP156" s="42"/>
      <c r="AQ156" s="42"/>
      <c r="AR156" s="42"/>
      <c r="AS156" s="42">
        <f>ROUND(SUM(O156+AN156+AO156+AP156+AQ156+AR156),0)</f>
        <v>37</v>
      </c>
      <c r="AT156" s="42">
        <v>37</v>
      </c>
    </row>
    <row r="157" spans="1:46" ht="17.45" customHeight="1" x14ac:dyDescent="0.25">
      <c r="A157" s="10">
        <v>155</v>
      </c>
      <c r="B157" s="11" t="s">
        <v>16</v>
      </c>
      <c r="C157" s="11" t="s">
        <v>16</v>
      </c>
      <c r="D157" s="11" t="s">
        <v>16</v>
      </c>
      <c r="E157" s="12">
        <v>2</v>
      </c>
      <c r="F157" s="12">
        <v>0</v>
      </c>
      <c r="G157" s="12">
        <v>0</v>
      </c>
      <c r="H157" s="12">
        <v>4</v>
      </c>
      <c r="I157" s="12">
        <v>4</v>
      </c>
      <c r="J157" s="12">
        <v>4</v>
      </c>
      <c r="K157" s="13">
        <v>2.5</v>
      </c>
      <c r="L157" s="13">
        <v>5</v>
      </c>
      <c r="M157" s="13">
        <v>5</v>
      </c>
      <c r="N157" s="17">
        <v>20</v>
      </c>
      <c r="O157" s="15">
        <f>SUM(B157:M157)</f>
        <v>26.5</v>
      </c>
      <c r="P157" s="16">
        <f>ROUND(O157+N157,-0.01)</f>
        <v>47</v>
      </c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  <c r="AM157" s="39"/>
      <c r="AN157" s="51">
        <v>20</v>
      </c>
      <c r="AO157" s="42"/>
      <c r="AP157" s="42"/>
      <c r="AQ157" s="42"/>
      <c r="AR157" s="42"/>
      <c r="AS157" s="42">
        <f>ROUND(SUM(O157+AN157+AO157+AP157+AQ157+AR157),0)</f>
        <v>47</v>
      </c>
      <c r="AT157" s="42">
        <v>47</v>
      </c>
    </row>
    <row r="158" spans="1:46" ht="17.45" customHeight="1" x14ac:dyDescent="0.25">
      <c r="A158" s="10">
        <v>156</v>
      </c>
      <c r="B158" s="11">
        <v>1</v>
      </c>
      <c r="C158" s="11">
        <v>2</v>
      </c>
      <c r="D158" s="11">
        <v>0</v>
      </c>
      <c r="E158" s="12">
        <v>2</v>
      </c>
      <c r="F158" s="12">
        <v>5</v>
      </c>
      <c r="G158" s="12">
        <v>0</v>
      </c>
      <c r="H158" s="12" t="s">
        <v>16</v>
      </c>
      <c r="I158" s="12" t="s">
        <v>16</v>
      </c>
      <c r="J158" s="12" t="s">
        <v>16</v>
      </c>
      <c r="K158" s="13">
        <v>2</v>
      </c>
      <c r="L158" s="13">
        <v>2.5</v>
      </c>
      <c r="M158" s="13">
        <v>1</v>
      </c>
      <c r="N158" s="17">
        <v>14</v>
      </c>
      <c r="O158" s="15">
        <f>SUM(B158:M158)</f>
        <v>15.5</v>
      </c>
      <c r="P158" s="16">
        <f>ROUND(O158+N158,-0.01)</f>
        <v>30</v>
      </c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  <c r="AM158" s="39"/>
      <c r="AN158" s="51">
        <v>14</v>
      </c>
      <c r="AO158" s="42"/>
      <c r="AP158" s="42"/>
      <c r="AQ158" s="42"/>
      <c r="AR158" s="42"/>
      <c r="AS158" s="42">
        <f>ROUND(SUM(O158+AN158+AO158+AP158+AQ158+AR158),0)</f>
        <v>30</v>
      </c>
      <c r="AT158" s="42">
        <v>30</v>
      </c>
    </row>
    <row r="159" spans="1:46" ht="17.45" customHeight="1" x14ac:dyDescent="0.25">
      <c r="A159" s="10">
        <v>157</v>
      </c>
      <c r="B159" s="11" t="s">
        <v>16</v>
      </c>
      <c r="C159" s="11" t="s">
        <v>16</v>
      </c>
      <c r="D159" s="11" t="s">
        <v>16</v>
      </c>
      <c r="E159" s="12">
        <v>5</v>
      </c>
      <c r="F159" s="12">
        <v>12</v>
      </c>
      <c r="G159" s="12">
        <v>1</v>
      </c>
      <c r="H159" s="12">
        <v>5</v>
      </c>
      <c r="I159" s="12">
        <v>0</v>
      </c>
      <c r="J159" s="12">
        <v>3</v>
      </c>
      <c r="K159" s="13">
        <v>2</v>
      </c>
      <c r="L159" s="13">
        <v>2.5</v>
      </c>
      <c r="M159" s="13">
        <v>3</v>
      </c>
      <c r="N159" s="17">
        <v>16</v>
      </c>
      <c r="O159" s="15">
        <f>SUM(B159:M159)</f>
        <v>33.5</v>
      </c>
      <c r="P159" s="16">
        <f>ROUND(O159+N159,-0.01)</f>
        <v>50</v>
      </c>
      <c r="Q159" s="53">
        <v>1</v>
      </c>
      <c r="R159" s="55" t="s">
        <v>32</v>
      </c>
      <c r="S159" s="55" t="s">
        <v>32</v>
      </c>
      <c r="T159" s="54">
        <v>1</v>
      </c>
      <c r="U159" s="54">
        <v>1</v>
      </c>
      <c r="V159" s="54">
        <v>3</v>
      </c>
      <c r="W159" s="56" t="s">
        <v>32</v>
      </c>
      <c r="X159" s="56" t="s">
        <v>32</v>
      </c>
      <c r="Y159" s="56" t="s">
        <v>32</v>
      </c>
      <c r="Z159" s="56" t="s">
        <v>32</v>
      </c>
      <c r="AA159" s="56" t="s">
        <v>32</v>
      </c>
      <c r="AB159" s="56" t="s">
        <v>32</v>
      </c>
      <c r="AC159" s="55" t="s">
        <v>32</v>
      </c>
      <c r="AD159" s="55" t="s">
        <v>32</v>
      </c>
      <c r="AE159" s="55" t="s">
        <v>32</v>
      </c>
      <c r="AF159" s="55" t="s">
        <v>32</v>
      </c>
      <c r="AG159" s="54">
        <v>1</v>
      </c>
      <c r="AH159" s="55" t="s">
        <v>32</v>
      </c>
      <c r="AI159" s="54">
        <v>1</v>
      </c>
      <c r="AJ159" s="54">
        <v>1</v>
      </c>
      <c r="AK159" s="55" t="s">
        <v>32</v>
      </c>
      <c r="AL159" s="55" t="s">
        <v>32</v>
      </c>
      <c r="AM159" s="54">
        <v>1</v>
      </c>
      <c r="AN159" s="51">
        <v>20</v>
      </c>
      <c r="AO159" s="42"/>
      <c r="AP159" s="42"/>
      <c r="AQ159" s="42"/>
      <c r="AR159" s="42">
        <v>2</v>
      </c>
      <c r="AS159" s="59">
        <f>ROUND(SUM(O159+AN159+AO159+AP159+AQ159+AR159),0)</f>
        <v>56</v>
      </c>
      <c r="AT159" s="42">
        <v>56</v>
      </c>
    </row>
    <row r="160" spans="1:46" ht="17.45" customHeight="1" x14ac:dyDescent="0.25">
      <c r="A160" s="10">
        <v>158</v>
      </c>
      <c r="B160" s="11">
        <v>1.5</v>
      </c>
      <c r="C160" s="11">
        <v>3</v>
      </c>
      <c r="D160" s="11">
        <v>4.5</v>
      </c>
      <c r="E160" s="12">
        <v>3</v>
      </c>
      <c r="F160" s="12">
        <v>8</v>
      </c>
      <c r="G160" s="12">
        <v>1</v>
      </c>
      <c r="H160" s="12" t="s">
        <v>16</v>
      </c>
      <c r="I160" s="12" t="s">
        <v>16</v>
      </c>
      <c r="J160" s="12" t="s">
        <v>16</v>
      </c>
      <c r="K160" s="13">
        <v>4</v>
      </c>
      <c r="L160" s="13">
        <v>4</v>
      </c>
      <c r="M160" s="13">
        <v>3.5</v>
      </c>
      <c r="N160" s="17">
        <v>16</v>
      </c>
      <c r="O160" s="15">
        <f>SUM(B160:M160)</f>
        <v>32.5</v>
      </c>
      <c r="P160" s="16">
        <f>ROUND(O160+N160,-0.01)</f>
        <v>49</v>
      </c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51">
        <v>16</v>
      </c>
      <c r="AO160" s="42"/>
      <c r="AP160" s="42"/>
      <c r="AQ160" s="42"/>
      <c r="AR160" s="42"/>
      <c r="AS160" s="42">
        <f>ROUND(SUM(O160+AN160+AO160+AP160+AQ160+AR160),0)</f>
        <v>49</v>
      </c>
      <c r="AT160" s="42">
        <v>49</v>
      </c>
    </row>
    <row r="161" spans="1:46" ht="17.45" customHeight="1" x14ac:dyDescent="0.25">
      <c r="A161" s="10">
        <v>159</v>
      </c>
      <c r="B161" s="11">
        <v>4</v>
      </c>
      <c r="C161" s="11">
        <v>5</v>
      </c>
      <c r="D161" s="11">
        <v>3</v>
      </c>
      <c r="E161" s="12">
        <v>3</v>
      </c>
      <c r="F161" s="12">
        <v>8</v>
      </c>
      <c r="G161" s="12">
        <v>1</v>
      </c>
      <c r="H161" s="12" t="s">
        <v>16</v>
      </c>
      <c r="I161" s="12" t="s">
        <v>16</v>
      </c>
      <c r="J161" s="12" t="s">
        <v>16</v>
      </c>
      <c r="K161" s="13">
        <v>2.5</v>
      </c>
      <c r="L161" s="13">
        <v>4.5</v>
      </c>
      <c r="M161" s="13">
        <v>2</v>
      </c>
      <c r="N161" s="17">
        <v>18</v>
      </c>
      <c r="O161" s="15">
        <f>SUM(B161:M161)</f>
        <v>33</v>
      </c>
      <c r="P161" s="16">
        <f>ROUND(O161+N161,-0.01)</f>
        <v>51</v>
      </c>
      <c r="Q161" s="53">
        <v>1</v>
      </c>
      <c r="R161" s="55" t="s">
        <v>32</v>
      </c>
      <c r="S161" s="54">
        <v>1</v>
      </c>
      <c r="T161" s="55" t="s">
        <v>32</v>
      </c>
      <c r="U161" s="54">
        <v>1</v>
      </c>
      <c r="V161" s="54">
        <v>1</v>
      </c>
      <c r="W161" s="57">
        <v>1</v>
      </c>
      <c r="X161" s="57">
        <v>1</v>
      </c>
      <c r="Y161" s="56" t="s">
        <v>32</v>
      </c>
      <c r="Z161" s="56" t="s">
        <v>32</v>
      </c>
      <c r="AA161" s="56" t="s">
        <v>32</v>
      </c>
      <c r="AB161" s="56" t="s">
        <v>32</v>
      </c>
      <c r="AC161" s="55" t="s">
        <v>32</v>
      </c>
      <c r="AD161" s="55" t="s">
        <v>32</v>
      </c>
      <c r="AE161" s="55" t="s">
        <v>32</v>
      </c>
      <c r="AF161" s="55" t="s">
        <v>32</v>
      </c>
      <c r="AG161" s="54">
        <v>1</v>
      </c>
      <c r="AH161" s="55" t="s">
        <v>32</v>
      </c>
      <c r="AI161" s="55" t="s">
        <v>32</v>
      </c>
      <c r="AJ161" s="55" t="s">
        <v>32</v>
      </c>
      <c r="AK161" s="55" t="s">
        <v>32</v>
      </c>
      <c r="AL161" s="55" t="s">
        <v>32</v>
      </c>
      <c r="AM161" s="55" t="s">
        <v>32</v>
      </c>
      <c r="AN161" s="51">
        <v>20</v>
      </c>
      <c r="AO161" s="42"/>
      <c r="AP161" s="42"/>
      <c r="AQ161" s="42"/>
      <c r="AR161" s="42">
        <v>2</v>
      </c>
      <c r="AS161" s="42">
        <f>ROUND(SUM(O161+AN161+AO161+AP161+AQ161+AR161),0)</f>
        <v>55</v>
      </c>
      <c r="AT161" s="42">
        <v>55</v>
      </c>
    </row>
    <row r="162" spans="1:46" ht="17.45" customHeight="1" x14ac:dyDescent="0.25">
      <c r="A162" s="10">
        <v>160</v>
      </c>
      <c r="B162" s="11">
        <v>1</v>
      </c>
      <c r="C162" s="11">
        <v>2</v>
      </c>
      <c r="D162" s="11">
        <v>3</v>
      </c>
      <c r="E162" s="12">
        <v>3</v>
      </c>
      <c r="F162" s="12">
        <v>8</v>
      </c>
      <c r="G162" s="12">
        <v>1</v>
      </c>
      <c r="H162" s="12">
        <v>0</v>
      </c>
      <c r="I162" s="12">
        <v>0</v>
      </c>
      <c r="J162" s="12">
        <v>0</v>
      </c>
      <c r="K162" s="13" t="s">
        <v>16</v>
      </c>
      <c r="L162" s="13" t="s">
        <v>16</v>
      </c>
      <c r="M162" s="13" t="s">
        <v>16</v>
      </c>
      <c r="N162" s="17">
        <v>8</v>
      </c>
      <c r="O162" s="15">
        <f>SUM(B162:M162)</f>
        <v>18</v>
      </c>
      <c r="P162" s="16">
        <f>ROUND(O162+N162,-0.01)</f>
        <v>26</v>
      </c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51">
        <v>10</v>
      </c>
      <c r="AO162" s="42"/>
      <c r="AP162" s="42"/>
      <c r="AQ162" s="42"/>
      <c r="AR162" s="42"/>
      <c r="AS162" s="42">
        <f>ROUND(SUM(O162+AN162+AO162+AP162+AQ162+AR162),0)</f>
        <v>28</v>
      </c>
      <c r="AT162" s="42">
        <v>28</v>
      </c>
    </row>
    <row r="163" spans="1:46" ht="17.45" customHeight="1" x14ac:dyDescent="0.25">
      <c r="A163" s="10">
        <v>161</v>
      </c>
      <c r="B163" s="11">
        <v>2.5</v>
      </c>
      <c r="C163" s="11">
        <v>3.5</v>
      </c>
      <c r="D163" s="11">
        <v>2</v>
      </c>
      <c r="E163" s="12">
        <v>2</v>
      </c>
      <c r="F163" s="12">
        <v>6</v>
      </c>
      <c r="G163" s="12">
        <v>1</v>
      </c>
      <c r="H163" s="12" t="s">
        <v>16</v>
      </c>
      <c r="I163" s="12" t="s">
        <v>16</v>
      </c>
      <c r="J163" s="12" t="s">
        <v>16</v>
      </c>
      <c r="K163" s="13">
        <v>2.5</v>
      </c>
      <c r="L163" s="13">
        <v>4.5</v>
      </c>
      <c r="M163" s="13">
        <v>3.5</v>
      </c>
      <c r="N163" s="17">
        <v>18</v>
      </c>
      <c r="O163" s="15">
        <f>SUM(B163:M163)</f>
        <v>27.5</v>
      </c>
      <c r="P163" s="16">
        <f>ROUND(O163+N163,-0.01)</f>
        <v>46</v>
      </c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51">
        <v>20</v>
      </c>
      <c r="AO163" s="42"/>
      <c r="AP163" s="42"/>
      <c r="AQ163" s="42"/>
      <c r="AR163" s="42"/>
      <c r="AS163" s="42">
        <f>ROUND(SUM(O163+AN163+AO163+AP163+AQ163+AR163),0)</f>
        <v>48</v>
      </c>
      <c r="AT163" s="42">
        <v>48</v>
      </c>
    </row>
    <row r="164" spans="1:46" ht="17.45" customHeight="1" x14ac:dyDescent="0.25">
      <c r="A164" s="10">
        <v>162</v>
      </c>
      <c r="B164" s="11">
        <v>1.5</v>
      </c>
      <c r="C164" s="11">
        <v>4.5</v>
      </c>
      <c r="D164" s="11">
        <v>3</v>
      </c>
      <c r="E164" s="12">
        <v>2</v>
      </c>
      <c r="F164" s="12">
        <v>6</v>
      </c>
      <c r="G164" s="12">
        <v>1</v>
      </c>
      <c r="H164" s="12" t="s">
        <v>16</v>
      </c>
      <c r="I164" s="12" t="s">
        <v>16</v>
      </c>
      <c r="J164" s="12" t="s">
        <v>16</v>
      </c>
      <c r="K164" s="13">
        <v>2</v>
      </c>
      <c r="L164" s="13">
        <v>4.5</v>
      </c>
      <c r="M164" s="13">
        <v>0</v>
      </c>
      <c r="N164" s="17">
        <v>24</v>
      </c>
      <c r="O164" s="15">
        <f>SUM(B164:M164)</f>
        <v>24.5</v>
      </c>
      <c r="P164" s="16">
        <f>ROUND(O164+N164,-0.01)</f>
        <v>49</v>
      </c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51">
        <v>24</v>
      </c>
      <c r="AO164" s="42"/>
      <c r="AP164" s="42"/>
      <c r="AQ164" s="42"/>
      <c r="AR164" s="42"/>
      <c r="AS164" s="42">
        <f>ROUND(SUM(O164+AN164+AO164+AP164+AQ164+AR164),0)</f>
        <v>49</v>
      </c>
      <c r="AT164" s="42">
        <v>49</v>
      </c>
    </row>
    <row r="165" spans="1:46" ht="17.45" customHeight="1" x14ac:dyDescent="0.25">
      <c r="A165" s="10">
        <v>163</v>
      </c>
      <c r="B165" s="11">
        <v>2.5</v>
      </c>
      <c r="C165" s="11">
        <v>3.5</v>
      </c>
      <c r="D165" s="11">
        <v>2</v>
      </c>
      <c r="E165" s="12" t="s">
        <v>16</v>
      </c>
      <c r="F165" s="12" t="s">
        <v>16</v>
      </c>
      <c r="G165" s="12" t="s">
        <v>16</v>
      </c>
      <c r="H165" s="12">
        <v>2</v>
      </c>
      <c r="I165" s="12">
        <v>0</v>
      </c>
      <c r="J165" s="12">
        <v>2</v>
      </c>
      <c r="K165" s="13">
        <v>4</v>
      </c>
      <c r="L165" s="13">
        <v>5</v>
      </c>
      <c r="M165" s="13">
        <v>5</v>
      </c>
      <c r="N165" s="17">
        <v>14</v>
      </c>
      <c r="O165" s="15">
        <f>SUM(B165:M165)</f>
        <v>26</v>
      </c>
      <c r="P165" s="16">
        <f>ROUND(O165+N165,-0.01)</f>
        <v>40</v>
      </c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51">
        <v>16</v>
      </c>
      <c r="AO165" s="42"/>
      <c r="AP165" s="42"/>
      <c r="AQ165" s="42"/>
      <c r="AR165" s="42"/>
      <c r="AS165" s="42">
        <f>ROUND(SUM(O165+AN165+AO165+AP165+AQ165+AR165),0)</f>
        <v>42</v>
      </c>
      <c r="AT165" s="42">
        <v>42</v>
      </c>
    </row>
    <row r="166" spans="1:46" ht="17.45" customHeight="1" x14ac:dyDescent="0.25">
      <c r="A166" s="10">
        <v>164</v>
      </c>
      <c r="B166" s="11">
        <v>3</v>
      </c>
      <c r="C166" s="11">
        <v>4</v>
      </c>
      <c r="D166" s="11">
        <v>0</v>
      </c>
      <c r="E166" s="12">
        <v>2</v>
      </c>
      <c r="F166" s="12">
        <v>0</v>
      </c>
      <c r="G166" s="12">
        <v>0</v>
      </c>
      <c r="H166" s="12" t="s">
        <v>16</v>
      </c>
      <c r="I166" s="12" t="s">
        <v>16</v>
      </c>
      <c r="J166" s="12" t="s">
        <v>16</v>
      </c>
      <c r="K166" s="13">
        <v>2</v>
      </c>
      <c r="L166" s="13">
        <v>5</v>
      </c>
      <c r="M166" s="13">
        <v>4.5</v>
      </c>
      <c r="N166" s="17">
        <v>22</v>
      </c>
      <c r="O166" s="15">
        <f>SUM(B166:M166)</f>
        <v>20.5</v>
      </c>
      <c r="P166" s="16">
        <f>ROUND(O166+N166,-0.01)</f>
        <v>43</v>
      </c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39"/>
      <c r="AD166" s="39"/>
      <c r="AE166" s="39"/>
      <c r="AF166" s="39"/>
      <c r="AG166" s="39"/>
      <c r="AH166" s="39"/>
      <c r="AI166" s="39"/>
      <c r="AJ166" s="39"/>
      <c r="AK166" s="39"/>
      <c r="AL166" s="39"/>
      <c r="AM166" s="39"/>
      <c r="AN166" s="51">
        <v>24</v>
      </c>
      <c r="AO166" s="42"/>
      <c r="AP166" s="42"/>
      <c r="AQ166" s="42"/>
      <c r="AR166" s="42"/>
      <c r="AS166" s="42">
        <f>ROUND(SUM(O166+AN166+AO166+AP166+AQ166+AR166),0)</f>
        <v>45</v>
      </c>
      <c r="AT166" s="42">
        <v>45</v>
      </c>
    </row>
    <row r="167" spans="1:46" ht="17.45" customHeight="1" x14ac:dyDescent="0.25">
      <c r="A167" s="10">
        <v>165</v>
      </c>
      <c r="B167" s="11" t="s">
        <v>16</v>
      </c>
      <c r="C167" s="11" t="s">
        <v>16</v>
      </c>
      <c r="D167" s="11" t="s">
        <v>16</v>
      </c>
      <c r="E167" s="12">
        <v>3</v>
      </c>
      <c r="F167" s="12">
        <v>11</v>
      </c>
      <c r="G167" s="12">
        <v>1</v>
      </c>
      <c r="H167" s="12">
        <v>6</v>
      </c>
      <c r="I167" s="12">
        <v>2.5</v>
      </c>
      <c r="J167" s="12">
        <v>3</v>
      </c>
      <c r="K167" s="13">
        <v>3.5</v>
      </c>
      <c r="L167" s="13">
        <v>6</v>
      </c>
      <c r="M167" s="13">
        <v>5.5</v>
      </c>
      <c r="N167" s="17">
        <v>18</v>
      </c>
      <c r="O167" s="15">
        <f>SUM(B167:M167)</f>
        <v>41.5</v>
      </c>
      <c r="P167" s="16">
        <f>ROUND(O167+N167,-0.01)</f>
        <v>60</v>
      </c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  <c r="AM167" s="39"/>
      <c r="AN167" s="51">
        <v>20</v>
      </c>
      <c r="AO167" s="42"/>
      <c r="AP167" s="42"/>
      <c r="AQ167" s="42"/>
      <c r="AR167" s="42"/>
      <c r="AS167" s="42">
        <f>ROUND(SUM(O167+AN167+AO167+AP167+AQ167+AR167),0)</f>
        <v>62</v>
      </c>
      <c r="AT167" s="42">
        <v>62</v>
      </c>
    </row>
    <row r="168" spans="1:46" ht="17.45" customHeight="1" x14ac:dyDescent="0.25">
      <c r="A168" s="10">
        <v>166</v>
      </c>
      <c r="B168" s="11">
        <v>3</v>
      </c>
      <c r="C168" s="11">
        <v>1</v>
      </c>
      <c r="D168" s="11">
        <v>0</v>
      </c>
      <c r="E168" s="12">
        <v>3</v>
      </c>
      <c r="F168" s="12">
        <v>11</v>
      </c>
      <c r="G168" s="12">
        <v>1</v>
      </c>
      <c r="H168" s="12" t="s">
        <v>16</v>
      </c>
      <c r="I168" s="12" t="s">
        <v>16</v>
      </c>
      <c r="J168" s="12" t="s">
        <v>16</v>
      </c>
      <c r="K168" s="13">
        <v>2</v>
      </c>
      <c r="L168" s="13">
        <v>4</v>
      </c>
      <c r="M168" s="13">
        <v>4</v>
      </c>
      <c r="N168" s="17">
        <v>22</v>
      </c>
      <c r="O168" s="15">
        <f>SUM(B168:M168)</f>
        <v>29</v>
      </c>
      <c r="P168" s="16">
        <f>ROUND(O168+N168,-0.01)</f>
        <v>51</v>
      </c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39"/>
      <c r="AD168" s="39"/>
      <c r="AE168" s="39"/>
      <c r="AF168" s="39"/>
      <c r="AG168" s="39"/>
      <c r="AH168" s="39"/>
      <c r="AI168" s="39"/>
      <c r="AJ168" s="39"/>
      <c r="AK168" s="39"/>
      <c r="AL168" s="39"/>
      <c r="AM168" s="39"/>
      <c r="AN168" s="51">
        <v>22</v>
      </c>
      <c r="AO168" s="42"/>
      <c r="AP168" s="42"/>
      <c r="AQ168" s="42"/>
      <c r="AR168" s="42"/>
      <c r="AS168" s="42">
        <f>ROUND(SUM(O168+AN168+AO168+AP168+AQ168+AR168),0)</f>
        <v>51</v>
      </c>
      <c r="AT168" s="42">
        <v>51</v>
      </c>
    </row>
    <row r="169" spans="1:46" ht="17.45" customHeight="1" x14ac:dyDescent="0.25">
      <c r="A169" s="10">
        <v>167</v>
      </c>
      <c r="B169" s="11">
        <v>2</v>
      </c>
      <c r="C169" s="11">
        <v>3</v>
      </c>
      <c r="D169" s="11">
        <v>9</v>
      </c>
      <c r="E169" s="12">
        <v>4</v>
      </c>
      <c r="F169" s="12">
        <v>8</v>
      </c>
      <c r="G169" s="12">
        <v>1</v>
      </c>
      <c r="H169" s="12" t="s">
        <v>16</v>
      </c>
      <c r="I169" s="12" t="s">
        <v>16</v>
      </c>
      <c r="J169" s="12" t="s">
        <v>16</v>
      </c>
      <c r="K169" s="13">
        <v>2.5</v>
      </c>
      <c r="L169" s="13">
        <v>5</v>
      </c>
      <c r="M169" s="13">
        <v>3</v>
      </c>
      <c r="N169" s="17">
        <v>26</v>
      </c>
      <c r="O169" s="15">
        <f>SUM(B169:M169)</f>
        <v>37.5</v>
      </c>
      <c r="P169" s="16">
        <f>ROUND(O169+N169,-0.01)</f>
        <v>64</v>
      </c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  <c r="AM169" s="39"/>
      <c r="AN169" s="51">
        <v>28</v>
      </c>
      <c r="AO169" s="42"/>
      <c r="AP169" s="42"/>
      <c r="AQ169" s="42"/>
      <c r="AR169" s="42"/>
      <c r="AS169" s="42">
        <f>ROUND(SUM(O169+AN169+AO169+AP169+AQ169+AR169),0)</f>
        <v>66</v>
      </c>
      <c r="AT169" s="42">
        <v>66</v>
      </c>
    </row>
    <row r="170" spans="1:46" ht="17.45" customHeight="1" x14ac:dyDescent="0.25">
      <c r="A170" s="10">
        <v>168</v>
      </c>
      <c r="B170" s="11">
        <v>2</v>
      </c>
      <c r="C170" s="11">
        <v>2</v>
      </c>
      <c r="D170" s="11">
        <v>3</v>
      </c>
      <c r="E170" s="12">
        <v>3</v>
      </c>
      <c r="F170" s="12">
        <v>6</v>
      </c>
      <c r="G170" s="12">
        <v>1</v>
      </c>
      <c r="H170" s="12" t="s">
        <v>16</v>
      </c>
      <c r="I170" s="12" t="s">
        <v>16</v>
      </c>
      <c r="J170" s="12" t="s">
        <v>16</v>
      </c>
      <c r="K170" s="13">
        <v>2</v>
      </c>
      <c r="L170" s="13">
        <v>3</v>
      </c>
      <c r="M170" s="13">
        <v>6</v>
      </c>
      <c r="N170" s="17">
        <v>12</v>
      </c>
      <c r="O170" s="15">
        <f>SUM(B170:M170)</f>
        <v>28</v>
      </c>
      <c r="P170" s="16">
        <f>ROUND(O170+N170,-0.01)</f>
        <v>40</v>
      </c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  <c r="AM170" s="39"/>
      <c r="AN170" s="51">
        <v>12</v>
      </c>
      <c r="AO170" s="42"/>
      <c r="AP170" s="42"/>
      <c r="AQ170" s="42"/>
      <c r="AR170" s="42"/>
      <c r="AS170" s="42">
        <f>ROUND(SUM(O170+AN170+AO170+AP170+AQ170+AR170),0)</f>
        <v>40</v>
      </c>
      <c r="AT170" s="42">
        <v>40</v>
      </c>
    </row>
    <row r="171" spans="1:46" ht="17.45" customHeight="1" x14ac:dyDescent="0.25">
      <c r="A171" s="10">
        <v>169</v>
      </c>
      <c r="B171" s="11" t="s">
        <v>16</v>
      </c>
      <c r="C171" s="11" t="s">
        <v>16</v>
      </c>
      <c r="D171" s="11" t="s">
        <v>16</v>
      </c>
      <c r="E171" s="12">
        <v>3</v>
      </c>
      <c r="F171" s="12">
        <v>9</v>
      </c>
      <c r="G171" s="12">
        <v>1</v>
      </c>
      <c r="H171" s="12">
        <v>2</v>
      </c>
      <c r="I171" s="12">
        <v>3</v>
      </c>
      <c r="J171" s="12">
        <v>4</v>
      </c>
      <c r="K171" s="13">
        <v>2</v>
      </c>
      <c r="L171" s="13">
        <v>3</v>
      </c>
      <c r="M171" s="13">
        <v>1</v>
      </c>
      <c r="N171" s="17">
        <v>14</v>
      </c>
      <c r="O171" s="15">
        <f>SUM(B171:M171)</f>
        <v>28</v>
      </c>
      <c r="P171" s="16">
        <f>ROUND(O171+N171,-0.01)</f>
        <v>42</v>
      </c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  <c r="AM171" s="39"/>
      <c r="AN171" s="51">
        <v>14</v>
      </c>
      <c r="AO171" s="42"/>
      <c r="AP171" s="42"/>
      <c r="AQ171" s="42"/>
      <c r="AR171" s="42"/>
      <c r="AS171" s="42">
        <f>ROUND(SUM(O171+AN171+AO171+AP171+AQ171+AR171),0)</f>
        <v>42</v>
      </c>
      <c r="AT171" s="42">
        <v>42</v>
      </c>
    </row>
    <row r="172" spans="1:46" ht="17.45" customHeight="1" x14ac:dyDescent="0.25">
      <c r="A172" s="10">
        <v>170</v>
      </c>
      <c r="B172" s="11" t="s">
        <v>16</v>
      </c>
      <c r="C172" s="11" t="s">
        <v>16</v>
      </c>
      <c r="D172" s="11" t="s">
        <v>16</v>
      </c>
      <c r="E172" s="12">
        <v>5</v>
      </c>
      <c r="F172" s="12">
        <v>10</v>
      </c>
      <c r="G172" s="12">
        <v>1</v>
      </c>
      <c r="H172" s="12">
        <v>6.5</v>
      </c>
      <c r="I172" s="12">
        <v>3.5</v>
      </c>
      <c r="J172" s="12">
        <v>3.5</v>
      </c>
      <c r="K172" s="13">
        <v>2.5</v>
      </c>
      <c r="L172" s="13">
        <v>3.5</v>
      </c>
      <c r="M172" s="13">
        <v>4</v>
      </c>
      <c r="N172" s="17">
        <v>20</v>
      </c>
      <c r="O172" s="15">
        <f>SUM(B172:M172)</f>
        <v>39.5</v>
      </c>
      <c r="P172" s="16">
        <f>ROUND(O172+N172,-0.01)</f>
        <v>60</v>
      </c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39"/>
      <c r="AD172" s="39"/>
      <c r="AE172" s="39"/>
      <c r="AF172" s="39"/>
      <c r="AG172" s="39"/>
      <c r="AH172" s="39"/>
      <c r="AI172" s="39"/>
      <c r="AJ172" s="39"/>
      <c r="AK172" s="39"/>
      <c r="AL172" s="39"/>
      <c r="AM172" s="39"/>
      <c r="AN172" s="51">
        <v>20</v>
      </c>
      <c r="AO172" s="42"/>
      <c r="AP172" s="42"/>
      <c r="AQ172" s="42"/>
      <c r="AR172" s="42"/>
      <c r="AS172" s="42">
        <f>ROUND(SUM(O172+AN172+AO172+AP172+AQ172+AR172),0)</f>
        <v>60</v>
      </c>
      <c r="AT172" s="42">
        <v>60</v>
      </c>
    </row>
    <row r="173" spans="1:46" ht="17.45" customHeight="1" x14ac:dyDescent="0.25">
      <c r="A173" s="10">
        <v>171</v>
      </c>
      <c r="B173" s="11">
        <v>4</v>
      </c>
      <c r="C173" s="11">
        <v>3</v>
      </c>
      <c r="D173" s="11">
        <v>0</v>
      </c>
      <c r="E173" s="12">
        <v>3</v>
      </c>
      <c r="F173" s="12">
        <v>2</v>
      </c>
      <c r="G173" s="12">
        <v>0</v>
      </c>
      <c r="H173" s="12" t="s">
        <v>16</v>
      </c>
      <c r="I173" s="12" t="s">
        <v>16</v>
      </c>
      <c r="J173" s="12" t="s">
        <v>16</v>
      </c>
      <c r="K173" s="13">
        <v>2.5</v>
      </c>
      <c r="L173" s="13">
        <v>5</v>
      </c>
      <c r="M173" s="13">
        <v>3</v>
      </c>
      <c r="N173" s="17">
        <v>14</v>
      </c>
      <c r="O173" s="15">
        <f>SUM(B173:M173)</f>
        <v>22.5</v>
      </c>
      <c r="P173" s="16">
        <f>ROUND(O173+N173,-0.01)</f>
        <v>37</v>
      </c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39"/>
      <c r="AD173" s="39"/>
      <c r="AE173" s="39"/>
      <c r="AF173" s="39"/>
      <c r="AG173" s="39"/>
      <c r="AH173" s="39"/>
      <c r="AI173" s="39"/>
      <c r="AJ173" s="39"/>
      <c r="AK173" s="39"/>
      <c r="AL173" s="39"/>
      <c r="AM173" s="39"/>
      <c r="AN173" s="51">
        <v>14</v>
      </c>
      <c r="AO173" s="42"/>
      <c r="AP173" s="42"/>
      <c r="AQ173" s="42"/>
      <c r="AR173" s="42"/>
      <c r="AS173" s="42">
        <f>ROUND(SUM(O173+AN173+AO173+AP173+AQ173+AR173),0)</f>
        <v>37</v>
      </c>
      <c r="AT173" s="42">
        <v>37</v>
      </c>
    </row>
    <row r="174" spans="1:46" ht="17.45" customHeight="1" x14ac:dyDescent="0.25">
      <c r="A174" s="10">
        <v>172</v>
      </c>
      <c r="B174" s="11">
        <v>4</v>
      </c>
      <c r="C174" s="11">
        <v>4.5</v>
      </c>
      <c r="D174" s="11">
        <v>5.5</v>
      </c>
      <c r="E174" s="12">
        <v>4</v>
      </c>
      <c r="F174" s="12">
        <v>10</v>
      </c>
      <c r="G174" s="12">
        <v>1</v>
      </c>
      <c r="H174" s="12" t="s">
        <v>16</v>
      </c>
      <c r="I174" s="12" t="s">
        <v>16</v>
      </c>
      <c r="J174" s="12" t="s">
        <v>16</v>
      </c>
      <c r="K174" s="13">
        <v>3</v>
      </c>
      <c r="L174" s="13">
        <v>3</v>
      </c>
      <c r="M174" s="13">
        <v>3.5</v>
      </c>
      <c r="N174" s="17">
        <v>22</v>
      </c>
      <c r="O174" s="15">
        <f>SUM(B174:M174)</f>
        <v>38.5</v>
      </c>
      <c r="P174" s="16">
        <f>ROUND(O174+N174,-0.01)</f>
        <v>61</v>
      </c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39"/>
      <c r="AD174" s="39"/>
      <c r="AE174" s="39"/>
      <c r="AF174" s="39"/>
      <c r="AG174" s="39"/>
      <c r="AH174" s="39"/>
      <c r="AI174" s="39"/>
      <c r="AJ174" s="39"/>
      <c r="AK174" s="39"/>
      <c r="AL174" s="39"/>
      <c r="AM174" s="39"/>
      <c r="AN174" s="51">
        <v>24</v>
      </c>
      <c r="AO174" s="42"/>
      <c r="AP174" s="42"/>
      <c r="AQ174" s="42"/>
      <c r="AR174" s="42"/>
      <c r="AS174" s="42">
        <f>ROUND(SUM(O174+AN174+AO174+AP174+AQ174+AR174),0)</f>
        <v>63</v>
      </c>
      <c r="AT174" s="42">
        <v>63</v>
      </c>
    </row>
    <row r="175" spans="1:46" ht="17.45" customHeight="1" x14ac:dyDescent="0.25">
      <c r="A175" s="10">
        <v>173</v>
      </c>
      <c r="B175" s="11">
        <v>4</v>
      </c>
      <c r="C175" s="11">
        <v>6</v>
      </c>
      <c r="D175" s="11">
        <v>8</v>
      </c>
      <c r="E175" s="12">
        <v>3</v>
      </c>
      <c r="F175" s="12">
        <v>8</v>
      </c>
      <c r="G175" s="12">
        <v>0</v>
      </c>
      <c r="H175" s="12" t="s">
        <v>16</v>
      </c>
      <c r="I175" s="12" t="s">
        <v>16</v>
      </c>
      <c r="J175" s="12" t="s">
        <v>16</v>
      </c>
      <c r="K175" s="13">
        <v>3</v>
      </c>
      <c r="L175" s="13">
        <v>4.5</v>
      </c>
      <c r="M175" s="13">
        <v>3</v>
      </c>
      <c r="N175" s="17">
        <v>20</v>
      </c>
      <c r="O175" s="15">
        <f>SUM(B175:M175)</f>
        <v>39.5</v>
      </c>
      <c r="P175" s="16">
        <f>ROUND(O175+N175,-0.01)</f>
        <v>60</v>
      </c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39"/>
      <c r="AD175" s="39"/>
      <c r="AE175" s="39"/>
      <c r="AF175" s="39"/>
      <c r="AG175" s="39"/>
      <c r="AH175" s="39"/>
      <c r="AI175" s="39"/>
      <c r="AJ175" s="39"/>
      <c r="AK175" s="39"/>
      <c r="AL175" s="39"/>
      <c r="AM175" s="39"/>
      <c r="AN175" s="51">
        <v>22</v>
      </c>
      <c r="AO175" s="42"/>
      <c r="AP175" s="42"/>
      <c r="AQ175" s="42"/>
      <c r="AR175" s="42"/>
      <c r="AS175" s="42">
        <f>ROUND(SUM(O175+AN175+AO175+AP175+AQ175+AR175),0)</f>
        <v>62</v>
      </c>
      <c r="AT175" s="42">
        <v>62</v>
      </c>
    </row>
    <row r="176" spans="1:46" ht="17.45" customHeight="1" x14ac:dyDescent="0.25">
      <c r="A176" s="10">
        <v>174</v>
      </c>
      <c r="B176" s="11" t="s">
        <v>16</v>
      </c>
      <c r="C176" s="11" t="s">
        <v>16</v>
      </c>
      <c r="D176" s="11" t="s">
        <v>16</v>
      </c>
      <c r="E176" s="11">
        <v>5</v>
      </c>
      <c r="F176" s="11">
        <v>9</v>
      </c>
      <c r="G176" s="11">
        <v>1</v>
      </c>
      <c r="H176" s="11">
        <v>9</v>
      </c>
      <c r="I176" s="11">
        <v>0</v>
      </c>
      <c r="J176" s="11">
        <v>0</v>
      </c>
      <c r="K176" s="18">
        <v>3</v>
      </c>
      <c r="L176" s="18">
        <v>6</v>
      </c>
      <c r="M176" s="18">
        <v>5.5</v>
      </c>
      <c r="N176" s="17">
        <v>16</v>
      </c>
      <c r="O176" s="15">
        <f>SUM(B176:M176)</f>
        <v>38.5</v>
      </c>
      <c r="P176" s="16">
        <f>ROUND(O176+N176,-0.01)</f>
        <v>55</v>
      </c>
      <c r="Q176" s="53">
        <v>1</v>
      </c>
      <c r="R176" s="55" t="s">
        <v>32</v>
      </c>
      <c r="S176" s="54">
        <v>1</v>
      </c>
      <c r="T176" s="55" t="s">
        <v>32</v>
      </c>
      <c r="U176" s="55" t="s">
        <v>32</v>
      </c>
      <c r="V176" s="54">
        <v>1</v>
      </c>
      <c r="W176" s="56" t="s">
        <v>32</v>
      </c>
      <c r="X176" s="57">
        <v>1</v>
      </c>
      <c r="Y176" s="56" t="s">
        <v>32</v>
      </c>
      <c r="Z176" s="56" t="s">
        <v>32</v>
      </c>
      <c r="AA176" s="56" t="s">
        <v>32</v>
      </c>
      <c r="AB176" s="56" t="s">
        <v>32</v>
      </c>
      <c r="AC176" s="55" t="s">
        <v>32</v>
      </c>
      <c r="AD176" s="54">
        <v>1</v>
      </c>
      <c r="AE176" s="55" t="s">
        <v>32</v>
      </c>
      <c r="AF176" s="55" t="s">
        <v>32</v>
      </c>
      <c r="AG176" s="54">
        <v>1</v>
      </c>
      <c r="AH176" s="55" t="s">
        <v>32</v>
      </c>
      <c r="AI176" s="54">
        <v>1</v>
      </c>
      <c r="AJ176" s="54">
        <v>1</v>
      </c>
      <c r="AK176" s="55" t="s">
        <v>32</v>
      </c>
      <c r="AL176" s="55" t="s">
        <v>32</v>
      </c>
      <c r="AM176" s="55" t="s">
        <v>32</v>
      </c>
      <c r="AN176" s="51">
        <v>18</v>
      </c>
      <c r="AO176" s="42"/>
      <c r="AP176" s="42"/>
      <c r="AQ176" s="42"/>
      <c r="AR176" s="42"/>
      <c r="AS176" s="59">
        <f>ROUND(SUM(O176+AN176+AO176+AP176+AQ176+AR176),0)</f>
        <v>57</v>
      </c>
      <c r="AT176" s="42">
        <v>60</v>
      </c>
    </row>
    <row r="177" spans="1:46" ht="17.45" customHeight="1" x14ac:dyDescent="0.25">
      <c r="A177" s="10">
        <v>175</v>
      </c>
      <c r="B177" s="11">
        <v>2</v>
      </c>
      <c r="C177" s="11">
        <v>3</v>
      </c>
      <c r="D177" s="11">
        <v>3</v>
      </c>
      <c r="E177" s="12">
        <v>4</v>
      </c>
      <c r="F177" s="12">
        <v>10</v>
      </c>
      <c r="G177" s="12">
        <v>1</v>
      </c>
      <c r="H177" s="12" t="s">
        <v>16</v>
      </c>
      <c r="I177" s="12" t="s">
        <v>16</v>
      </c>
      <c r="J177" s="12" t="s">
        <v>16</v>
      </c>
      <c r="K177" s="13">
        <v>3.5</v>
      </c>
      <c r="L177" s="13">
        <v>3.5</v>
      </c>
      <c r="M177" s="13">
        <v>4</v>
      </c>
      <c r="N177" s="17">
        <v>16</v>
      </c>
      <c r="O177" s="15">
        <f>SUM(B177:M177)</f>
        <v>34</v>
      </c>
      <c r="P177" s="16">
        <f>ROUND(O177+N177,-0.01)</f>
        <v>50</v>
      </c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39"/>
      <c r="AD177" s="39"/>
      <c r="AE177" s="39"/>
      <c r="AF177" s="39"/>
      <c r="AG177" s="39"/>
      <c r="AH177" s="39"/>
      <c r="AI177" s="39"/>
      <c r="AJ177" s="39"/>
      <c r="AK177" s="39"/>
      <c r="AL177" s="39"/>
      <c r="AM177" s="39"/>
      <c r="AN177" s="51">
        <v>18</v>
      </c>
      <c r="AO177" s="42"/>
      <c r="AP177" s="42"/>
      <c r="AQ177" s="42"/>
      <c r="AR177" s="42"/>
      <c r="AS177" s="42">
        <f>ROUND(SUM(O177+AN177+AO177+AP177+AQ177+AR177),0)</f>
        <v>52</v>
      </c>
      <c r="AT177" s="42">
        <v>52</v>
      </c>
    </row>
    <row r="178" spans="1:46" ht="17.45" customHeight="1" x14ac:dyDescent="0.25">
      <c r="A178" s="10">
        <v>176</v>
      </c>
      <c r="B178" s="11" t="s">
        <v>16</v>
      </c>
      <c r="C178" s="11" t="s">
        <v>16</v>
      </c>
      <c r="D178" s="11" t="s">
        <v>16</v>
      </c>
      <c r="E178" s="12">
        <v>2</v>
      </c>
      <c r="F178" s="12">
        <v>9</v>
      </c>
      <c r="G178" s="12">
        <v>1</v>
      </c>
      <c r="H178" s="12">
        <v>0</v>
      </c>
      <c r="I178" s="12">
        <v>2</v>
      </c>
      <c r="J178" s="12">
        <v>1</v>
      </c>
      <c r="K178" s="13">
        <v>2.5</v>
      </c>
      <c r="L178" s="13">
        <v>1</v>
      </c>
      <c r="M178" s="13">
        <v>2.5</v>
      </c>
      <c r="N178" s="17">
        <v>16</v>
      </c>
      <c r="O178" s="15">
        <f>SUM(B178:M178)</f>
        <v>21</v>
      </c>
      <c r="P178" s="16">
        <f>ROUND(O178+N178,-0.01)</f>
        <v>37</v>
      </c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39"/>
      <c r="AD178" s="39"/>
      <c r="AE178" s="39"/>
      <c r="AF178" s="39"/>
      <c r="AG178" s="39"/>
      <c r="AH178" s="39"/>
      <c r="AI178" s="39"/>
      <c r="AJ178" s="39"/>
      <c r="AK178" s="39"/>
      <c r="AL178" s="39"/>
      <c r="AM178" s="39"/>
      <c r="AN178" s="51">
        <v>16</v>
      </c>
      <c r="AO178" s="42"/>
      <c r="AP178" s="42"/>
      <c r="AQ178" s="42"/>
      <c r="AR178" s="42"/>
      <c r="AS178" s="42">
        <f>ROUND(SUM(O178+AN178+AO178+AP178+AQ178+AR178),0)</f>
        <v>37</v>
      </c>
      <c r="AT178" s="42">
        <v>37</v>
      </c>
    </row>
    <row r="179" spans="1:46" ht="17.45" customHeight="1" x14ac:dyDescent="0.25">
      <c r="A179" s="10">
        <v>177</v>
      </c>
      <c r="B179" s="11">
        <v>4</v>
      </c>
      <c r="C179" s="11">
        <v>6</v>
      </c>
      <c r="D179" s="11">
        <v>6</v>
      </c>
      <c r="E179" s="12">
        <v>0</v>
      </c>
      <c r="F179" s="12">
        <v>0</v>
      </c>
      <c r="G179" s="12">
        <v>0</v>
      </c>
      <c r="H179" s="12" t="s">
        <v>16</v>
      </c>
      <c r="I179" s="12" t="s">
        <v>16</v>
      </c>
      <c r="J179" s="12" t="s">
        <v>16</v>
      </c>
      <c r="K179" s="13">
        <v>3</v>
      </c>
      <c r="L179" s="13">
        <v>5</v>
      </c>
      <c r="M179" s="13">
        <v>3</v>
      </c>
      <c r="N179" s="17">
        <v>18</v>
      </c>
      <c r="O179" s="15">
        <f>SUM(B179:M179)</f>
        <v>27</v>
      </c>
      <c r="P179" s="16">
        <f>ROUND(O179+N179,-0.01)</f>
        <v>45</v>
      </c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39"/>
      <c r="AD179" s="39"/>
      <c r="AE179" s="39"/>
      <c r="AF179" s="39"/>
      <c r="AG179" s="39"/>
      <c r="AH179" s="39"/>
      <c r="AI179" s="39"/>
      <c r="AJ179" s="39"/>
      <c r="AK179" s="39"/>
      <c r="AL179" s="39"/>
      <c r="AM179" s="39"/>
      <c r="AN179" s="51">
        <v>20</v>
      </c>
      <c r="AO179" s="42"/>
      <c r="AP179" s="42"/>
      <c r="AQ179" s="42"/>
      <c r="AR179" s="42"/>
      <c r="AS179" s="42">
        <f>ROUND(SUM(O179+AN179+AO179+AP179+AQ179+AR179),0)</f>
        <v>47</v>
      </c>
      <c r="AT179" s="42">
        <v>47</v>
      </c>
    </row>
    <row r="180" spans="1:46" ht="17.45" customHeight="1" x14ac:dyDescent="0.25">
      <c r="A180" s="10">
        <v>178</v>
      </c>
      <c r="B180" s="11" t="s">
        <v>16</v>
      </c>
      <c r="C180" s="11" t="s">
        <v>16</v>
      </c>
      <c r="D180" s="11" t="s">
        <v>16</v>
      </c>
      <c r="E180" s="12">
        <v>3</v>
      </c>
      <c r="F180" s="12">
        <v>7</v>
      </c>
      <c r="G180" s="12">
        <v>1</v>
      </c>
      <c r="H180" s="12">
        <v>1</v>
      </c>
      <c r="I180" s="12">
        <v>0</v>
      </c>
      <c r="J180" s="12">
        <v>0</v>
      </c>
      <c r="K180" s="13">
        <v>2.5</v>
      </c>
      <c r="L180" s="13">
        <v>5</v>
      </c>
      <c r="M180" s="13">
        <v>3.5</v>
      </c>
      <c r="N180" s="17">
        <v>18</v>
      </c>
      <c r="O180" s="15">
        <f>SUM(B180:M180)</f>
        <v>23</v>
      </c>
      <c r="P180" s="16">
        <f>ROUND(O180+N180,-0.01)</f>
        <v>41</v>
      </c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39"/>
      <c r="AD180" s="39"/>
      <c r="AE180" s="39"/>
      <c r="AF180" s="39"/>
      <c r="AG180" s="39"/>
      <c r="AH180" s="39"/>
      <c r="AI180" s="39"/>
      <c r="AJ180" s="39"/>
      <c r="AK180" s="39"/>
      <c r="AL180" s="39"/>
      <c r="AM180" s="39"/>
      <c r="AN180" s="51">
        <v>18</v>
      </c>
      <c r="AO180" s="42"/>
      <c r="AP180" s="42"/>
      <c r="AQ180" s="42"/>
      <c r="AR180" s="42"/>
      <c r="AS180" s="42">
        <f>ROUND(SUM(O180+AN180+AO180+AP180+AQ180+AR180),0)</f>
        <v>41</v>
      </c>
      <c r="AT180" s="42">
        <v>41</v>
      </c>
    </row>
    <row r="181" spans="1:46" ht="17.45" customHeight="1" x14ac:dyDescent="0.25">
      <c r="A181" s="10">
        <v>179</v>
      </c>
      <c r="B181" s="11">
        <v>1.5</v>
      </c>
      <c r="C181" s="11">
        <v>2.5</v>
      </c>
      <c r="D181" s="11">
        <v>0</v>
      </c>
      <c r="E181" s="12">
        <v>2</v>
      </c>
      <c r="F181" s="12">
        <v>10</v>
      </c>
      <c r="G181" s="12">
        <v>1</v>
      </c>
      <c r="H181" s="12" t="s">
        <v>16</v>
      </c>
      <c r="I181" s="12" t="s">
        <v>16</v>
      </c>
      <c r="J181" s="12" t="s">
        <v>16</v>
      </c>
      <c r="K181" s="13">
        <v>2.5</v>
      </c>
      <c r="L181" s="13">
        <v>4</v>
      </c>
      <c r="M181" s="13">
        <v>3</v>
      </c>
      <c r="N181" s="17">
        <v>16</v>
      </c>
      <c r="O181" s="15">
        <f>SUM(B181:M181)</f>
        <v>26.5</v>
      </c>
      <c r="P181" s="16">
        <f>ROUND(O181+N181,-0.01)</f>
        <v>43</v>
      </c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39"/>
      <c r="AD181" s="39"/>
      <c r="AE181" s="39"/>
      <c r="AF181" s="39"/>
      <c r="AG181" s="39"/>
      <c r="AH181" s="39"/>
      <c r="AI181" s="39"/>
      <c r="AJ181" s="39"/>
      <c r="AK181" s="39"/>
      <c r="AL181" s="39"/>
      <c r="AM181" s="39"/>
      <c r="AN181" s="51">
        <v>16</v>
      </c>
      <c r="AO181" s="42"/>
      <c r="AP181" s="42"/>
      <c r="AQ181" s="42"/>
      <c r="AR181" s="42"/>
      <c r="AS181" s="42">
        <f>ROUND(SUM(O181+AN181+AO181+AP181+AQ181+AR181),0)</f>
        <v>43</v>
      </c>
      <c r="AT181" s="42">
        <v>43</v>
      </c>
    </row>
    <row r="182" spans="1:46" ht="17.45" customHeight="1" x14ac:dyDescent="0.25">
      <c r="A182" s="10">
        <v>180</v>
      </c>
      <c r="B182" s="11" t="s">
        <v>16</v>
      </c>
      <c r="C182" s="11" t="s">
        <v>16</v>
      </c>
      <c r="D182" s="11" t="s">
        <v>16</v>
      </c>
      <c r="E182" s="12">
        <v>1</v>
      </c>
      <c r="F182" s="12">
        <v>4</v>
      </c>
      <c r="G182" s="12">
        <v>1</v>
      </c>
      <c r="H182" s="12">
        <v>1</v>
      </c>
      <c r="I182" s="12">
        <v>2</v>
      </c>
      <c r="J182" s="12">
        <v>2</v>
      </c>
      <c r="K182" s="13">
        <v>3.5</v>
      </c>
      <c r="L182" s="13">
        <v>4.5</v>
      </c>
      <c r="M182" s="13">
        <v>3.5</v>
      </c>
      <c r="N182" s="17">
        <v>18</v>
      </c>
      <c r="O182" s="15">
        <f>SUM(B182:M182)</f>
        <v>22.5</v>
      </c>
      <c r="P182" s="16">
        <f>ROUND(O182+N182,-0.01)</f>
        <v>41</v>
      </c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39"/>
      <c r="AD182" s="39"/>
      <c r="AE182" s="39"/>
      <c r="AF182" s="39"/>
      <c r="AG182" s="39"/>
      <c r="AH182" s="39"/>
      <c r="AI182" s="39"/>
      <c r="AJ182" s="39"/>
      <c r="AK182" s="39"/>
      <c r="AL182" s="39"/>
      <c r="AM182" s="39"/>
      <c r="AN182" s="51">
        <v>18</v>
      </c>
      <c r="AO182" s="42"/>
      <c r="AP182" s="42"/>
      <c r="AQ182" s="42"/>
      <c r="AR182" s="42"/>
      <c r="AS182" s="42">
        <f>ROUND(SUM(O182+AN182+AO182+AP182+AQ182+AR182),0)</f>
        <v>41</v>
      </c>
      <c r="AT182" s="42">
        <v>41</v>
      </c>
    </row>
    <row r="183" spans="1:46" ht="17.45" customHeight="1" x14ac:dyDescent="0.25">
      <c r="A183" s="10">
        <v>181</v>
      </c>
      <c r="B183" s="11" t="s">
        <v>16</v>
      </c>
      <c r="C183" s="11" t="s">
        <v>16</v>
      </c>
      <c r="D183" s="11" t="s">
        <v>16</v>
      </c>
      <c r="E183" s="12">
        <v>3</v>
      </c>
      <c r="F183" s="12">
        <v>9</v>
      </c>
      <c r="G183" s="12">
        <v>1</v>
      </c>
      <c r="H183" s="12">
        <v>7</v>
      </c>
      <c r="I183" s="12">
        <v>4</v>
      </c>
      <c r="J183" s="12">
        <v>4</v>
      </c>
      <c r="K183" s="13">
        <v>3</v>
      </c>
      <c r="L183" s="13">
        <v>6</v>
      </c>
      <c r="M183" s="13">
        <v>8</v>
      </c>
      <c r="N183" s="17">
        <v>26</v>
      </c>
      <c r="O183" s="15">
        <f>SUM(B183:M183)</f>
        <v>45</v>
      </c>
      <c r="P183" s="16">
        <f>ROUND(O183+N183,-0.01)</f>
        <v>71</v>
      </c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39"/>
      <c r="AD183" s="39"/>
      <c r="AE183" s="39"/>
      <c r="AF183" s="39"/>
      <c r="AG183" s="39"/>
      <c r="AH183" s="39"/>
      <c r="AI183" s="39"/>
      <c r="AJ183" s="39"/>
      <c r="AK183" s="39"/>
      <c r="AL183" s="39"/>
      <c r="AM183" s="39"/>
      <c r="AN183" s="51">
        <v>28</v>
      </c>
      <c r="AO183" s="42"/>
      <c r="AP183" s="42"/>
      <c r="AQ183" s="42"/>
      <c r="AR183" s="42"/>
      <c r="AS183" s="42">
        <f>ROUND(SUM(O183+AN183+AO183+AP183+AQ183+AR183),0)</f>
        <v>73</v>
      </c>
      <c r="AT183" s="42">
        <v>73</v>
      </c>
    </row>
    <row r="184" spans="1:46" ht="17.45" customHeight="1" x14ac:dyDescent="0.25">
      <c r="A184" s="10">
        <v>182</v>
      </c>
      <c r="B184" s="11">
        <v>4</v>
      </c>
      <c r="C184" s="11">
        <v>4.5</v>
      </c>
      <c r="D184" s="11">
        <v>5.5</v>
      </c>
      <c r="E184" s="12">
        <v>2</v>
      </c>
      <c r="F184" s="12">
        <v>8</v>
      </c>
      <c r="G184" s="12">
        <v>1</v>
      </c>
      <c r="H184" s="12" t="s">
        <v>16</v>
      </c>
      <c r="I184" s="12" t="s">
        <v>16</v>
      </c>
      <c r="J184" s="12" t="s">
        <v>16</v>
      </c>
      <c r="K184" s="13">
        <v>4</v>
      </c>
      <c r="L184" s="13">
        <v>4.5</v>
      </c>
      <c r="M184" s="13">
        <v>6</v>
      </c>
      <c r="N184" s="17">
        <v>20</v>
      </c>
      <c r="O184" s="15">
        <f>SUM(B184:M184)</f>
        <v>39.5</v>
      </c>
      <c r="P184" s="16">
        <f>ROUND(O184+N184,-0.01)</f>
        <v>60</v>
      </c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39"/>
      <c r="AD184" s="39"/>
      <c r="AE184" s="39"/>
      <c r="AF184" s="39"/>
      <c r="AG184" s="39"/>
      <c r="AH184" s="39"/>
      <c r="AI184" s="39"/>
      <c r="AJ184" s="39"/>
      <c r="AK184" s="39"/>
      <c r="AL184" s="39"/>
      <c r="AM184" s="39"/>
      <c r="AN184" s="51">
        <v>24</v>
      </c>
      <c r="AO184" s="42"/>
      <c r="AP184" s="42"/>
      <c r="AQ184" s="42"/>
      <c r="AR184" s="42"/>
      <c r="AS184" s="42">
        <f>ROUND(SUM(O184+AN184+AO184+AP184+AQ184+AR184),0)</f>
        <v>64</v>
      </c>
      <c r="AT184" s="42">
        <v>64</v>
      </c>
    </row>
    <row r="185" spans="1:46" ht="17.45" customHeight="1" x14ac:dyDescent="0.25">
      <c r="A185" s="10">
        <v>183</v>
      </c>
      <c r="B185" s="11">
        <v>4</v>
      </c>
      <c r="C185" s="11">
        <v>3</v>
      </c>
      <c r="D185" s="11">
        <v>0</v>
      </c>
      <c r="E185" s="12">
        <v>4</v>
      </c>
      <c r="F185" s="12">
        <v>10</v>
      </c>
      <c r="G185" s="12">
        <v>1</v>
      </c>
      <c r="H185" s="12" t="s">
        <v>16</v>
      </c>
      <c r="I185" s="12" t="s">
        <v>16</v>
      </c>
      <c r="J185" s="12" t="s">
        <v>16</v>
      </c>
      <c r="K185" s="13">
        <v>4</v>
      </c>
      <c r="L185" s="13">
        <v>5.5</v>
      </c>
      <c r="M185" s="13">
        <v>6</v>
      </c>
      <c r="N185" s="17">
        <v>22</v>
      </c>
      <c r="O185" s="15">
        <f>SUM(B185:M185)</f>
        <v>37.5</v>
      </c>
      <c r="P185" s="16">
        <f>ROUND(O185+N185,-0.01)</f>
        <v>60</v>
      </c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39"/>
      <c r="AD185" s="39"/>
      <c r="AE185" s="39"/>
      <c r="AF185" s="39"/>
      <c r="AG185" s="39"/>
      <c r="AH185" s="39"/>
      <c r="AI185" s="39"/>
      <c r="AJ185" s="39"/>
      <c r="AK185" s="39"/>
      <c r="AL185" s="39"/>
      <c r="AM185" s="39"/>
      <c r="AN185" s="51">
        <v>24</v>
      </c>
      <c r="AO185" s="42"/>
      <c r="AP185" s="42"/>
      <c r="AQ185" s="42"/>
      <c r="AR185" s="42"/>
      <c r="AS185" s="42">
        <f>ROUND(SUM(O185+AN185+AO185+AP185+AQ185+AR185),0)</f>
        <v>62</v>
      </c>
      <c r="AT185" s="42">
        <v>62</v>
      </c>
    </row>
    <row r="186" spans="1:46" ht="17.45" customHeight="1" x14ac:dyDescent="0.25">
      <c r="A186" s="10">
        <v>184</v>
      </c>
      <c r="B186" s="11">
        <v>2</v>
      </c>
      <c r="C186" s="11">
        <v>0</v>
      </c>
      <c r="D186" s="11">
        <v>0</v>
      </c>
      <c r="E186" s="12">
        <v>2</v>
      </c>
      <c r="F186" s="12">
        <v>5</v>
      </c>
      <c r="G186" s="12">
        <v>1</v>
      </c>
      <c r="H186" s="12" t="s">
        <v>16</v>
      </c>
      <c r="I186" s="12" t="s">
        <v>16</v>
      </c>
      <c r="J186" s="12" t="s">
        <v>16</v>
      </c>
      <c r="K186" s="13">
        <v>2</v>
      </c>
      <c r="L186" s="13">
        <v>3.5</v>
      </c>
      <c r="M186" s="13">
        <v>2</v>
      </c>
      <c r="N186" s="17">
        <v>22</v>
      </c>
      <c r="O186" s="15">
        <f>SUM(B186:M186)</f>
        <v>17.5</v>
      </c>
      <c r="P186" s="16">
        <f>ROUND(O186+N186,-0.01)</f>
        <v>40</v>
      </c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39"/>
      <c r="AD186" s="39"/>
      <c r="AE186" s="39"/>
      <c r="AF186" s="39"/>
      <c r="AG186" s="39"/>
      <c r="AH186" s="39"/>
      <c r="AI186" s="39"/>
      <c r="AJ186" s="39"/>
      <c r="AK186" s="39"/>
      <c r="AL186" s="39"/>
      <c r="AM186" s="39"/>
      <c r="AN186" s="51">
        <v>22</v>
      </c>
      <c r="AO186" s="42"/>
      <c r="AP186" s="42"/>
      <c r="AQ186" s="42"/>
      <c r="AR186" s="42"/>
      <c r="AS186" s="42">
        <f>ROUND(SUM(O186+AN186+AO186+AP186+AQ186+AR186),0)</f>
        <v>40</v>
      </c>
      <c r="AT186" s="42">
        <v>40</v>
      </c>
    </row>
    <row r="187" spans="1:46" ht="17.45" customHeight="1" x14ac:dyDescent="0.25">
      <c r="A187" s="10">
        <v>185</v>
      </c>
      <c r="B187" s="11">
        <v>1</v>
      </c>
      <c r="C187" s="11">
        <v>0</v>
      </c>
      <c r="D187" s="11">
        <v>0</v>
      </c>
      <c r="E187" s="12">
        <v>3</v>
      </c>
      <c r="F187" s="12">
        <v>5</v>
      </c>
      <c r="G187" s="12">
        <v>1</v>
      </c>
      <c r="H187" s="12" t="s">
        <v>16</v>
      </c>
      <c r="I187" s="12" t="s">
        <v>16</v>
      </c>
      <c r="J187" s="12" t="s">
        <v>16</v>
      </c>
      <c r="K187" s="13">
        <v>0</v>
      </c>
      <c r="L187" s="13">
        <v>4</v>
      </c>
      <c r="M187" s="13">
        <v>0</v>
      </c>
      <c r="N187" s="17">
        <v>16</v>
      </c>
      <c r="O187" s="15">
        <f>SUM(B187:M187)</f>
        <v>14</v>
      </c>
      <c r="P187" s="16">
        <f>ROUND(O187+N187,-0.01)</f>
        <v>30</v>
      </c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39"/>
      <c r="AD187" s="39"/>
      <c r="AE187" s="39"/>
      <c r="AF187" s="39"/>
      <c r="AG187" s="39"/>
      <c r="AH187" s="39"/>
      <c r="AI187" s="39"/>
      <c r="AJ187" s="39"/>
      <c r="AK187" s="39"/>
      <c r="AL187" s="39"/>
      <c r="AM187" s="39"/>
      <c r="AN187" s="51">
        <v>18</v>
      </c>
      <c r="AO187" s="42"/>
      <c r="AP187" s="42"/>
      <c r="AQ187" s="42"/>
      <c r="AR187" s="42"/>
      <c r="AS187" s="42">
        <f>ROUND(SUM(O187+AN187+AO187+AP187+AQ187+AR187),0)</f>
        <v>32</v>
      </c>
      <c r="AT187" s="42">
        <v>32</v>
      </c>
    </row>
    <row r="188" spans="1:46" ht="17.45" customHeight="1" x14ac:dyDescent="0.25">
      <c r="A188" s="10">
        <v>186</v>
      </c>
      <c r="B188" s="11" t="s">
        <v>16</v>
      </c>
      <c r="C188" s="11" t="s">
        <v>16</v>
      </c>
      <c r="D188" s="11" t="s">
        <v>16</v>
      </c>
      <c r="E188" s="12">
        <v>3</v>
      </c>
      <c r="F188" s="12">
        <v>4</v>
      </c>
      <c r="G188" s="12">
        <v>0</v>
      </c>
      <c r="H188" s="12">
        <v>0</v>
      </c>
      <c r="I188" s="12">
        <v>0</v>
      </c>
      <c r="J188" s="12">
        <v>0</v>
      </c>
      <c r="K188" s="13">
        <v>0.5</v>
      </c>
      <c r="L188" s="13">
        <v>3</v>
      </c>
      <c r="M188" s="13">
        <v>0</v>
      </c>
      <c r="N188" s="17">
        <v>18</v>
      </c>
      <c r="O188" s="15">
        <f>SUM(B188:M188)</f>
        <v>10.5</v>
      </c>
      <c r="P188" s="16">
        <f>ROUND(O188+N188,-0.01)</f>
        <v>29</v>
      </c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39"/>
      <c r="AD188" s="39"/>
      <c r="AE188" s="39"/>
      <c r="AF188" s="39"/>
      <c r="AG188" s="39"/>
      <c r="AH188" s="39"/>
      <c r="AI188" s="39"/>
      <c r="AJ188" s="39"/>
      <c r="AK188" s="39"/>
      <c r="AL188" s="39"/>
      <c r="AM188" s="39"/>
      <c r="AN188" s="51">
        <v>18</v>
      </c>
      <c r="AO188" s="42"/>
      <c r="AP188" s="42"/>
      <c r="AQ188" s="42"/>
      <c r="AR188" s="42"/>
      <c r="AS188" s="42">
        <f>ROUND(SUM(O188+AN188+AO188+AP188+AQ188+AR188),0)</f>
        <v>29</v>
      </c>
      <c r="AT188" s="42">
        <v>29</v>
      </c>
    </row>
    <row r="189" spans="1:46" ht="17.45" customHeight="1" x14ac:dyDescent="0.25">
      <c r="A189" s="10">
        <v>187</v>
      </c>
      <c r="B189" s="11" t="s">
        <v>16</v>
      </c>
      <c r="C189" s="11" t="s">
        <v>16</v>
      </c>
      <c r="D189" s="11" t="s">
        <v>16</v>
      </c>
      <c r="E189" s="12">
        <v>3</v>
      </c>
      <c r="F189" s="12">
        <v>4</v>
      </c>
      <c r="G189" s="12">
        <v>0</v>
      </c>
      <c r="H189" s="12">
        <v>0</v>
      </c>
      <c r="I189" s="12">
        <v>0</v>
      </c>
      <c r="J189" s="12">
        <v>0</v>
      </c>
      <c r="K189" s="13">
        <v>0</v>
      </c>
      <c r="L189" s="13">
        <v>0</v>
      </c>
      <c r="M189" s="13">
        <v>0</v>
      </c>
      <c r="N189" s="17">
        <v>16</v>
      </c>
      <c r="O189" s="15">
        <f>SUM(B189:M189)</f>
        <v>7</v>
      </c>
      <c r="P189" s="16">
        <f>ROUND(O189+N189,-0.01)</f>
        <v>23</v>
      </c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39"/>
      <c r="AD189" s="39"/>
      <c r="AE189" s="39"/>
      <c r="AF189" s="39"/>
      <c r="AG189" s="39"/>
      <c r="AH189" s="39"/>
      <c r="AI189" s="39"/>
      <c r="AJ189" s="39"/>
      <c r="AK189" s="39"/>
      <c r="AL189" s="39"/>
      <c r="AM189" s="39"/>
      <c r="AN189" s="51">
        <v>18</v>
      </c>
      <c r="AO189" s="42"/>
      <c r="AP189" s="42"/>
      <c r="AQ189" s="42"/>
      <c r="AR189" s="42"/>
      <c r="AS189" s="42">
        <f>ROUND(SUM(O189+AN189+AO189+AP189+AQ189+AR189),0)</f>
        <v>25</v>
      </c>
      <c r="AT189" s="42">
        <v>25</v>
      </c>
    </row>
    <row r="190" spans="1:46" ht="17.45" customHeight="1" x14ac:dyDescent="0.25">
      <c r="A190" s="10">
        <v>188</v>
      </c>
      <c r="B190" s="11">
        <v>3</v>
      </c>
      <c r="C190" s="11">
        <v>5</v>
      </c>
      <c r="D190" s="11">
        <v>4</v>
      </c>
      <c r="E190" s="12">
        <v>3</v>
      </c>
      <c r="F190" s="12">
        <v>9</v>
      </c>
      <c r="G190" s="12">
        <v>1</v>
      </c>
      <c r="H190" s="12" t="s">
        <v>16</v>
      </c>
      <c r="I190" s="12" t="s">
        <v>16</v>
      </c>
      <c r="J190" s="12" t="s">
        <v>16</v>
      </c>
      <c r="K190" s="13">
        <v>2.5</v>
      </c>
      <c r="L190" s="13">
        <v>5</v>
      </c>
      <c r="M190" s="13">
        <v>3.5</v>
      </c>
      <c r="N190" s="17">
        <v>16</v>
      </c>
      <c r="O190" s="15">
        <f>SUM(B190:M190)</f>
        <v>36</v>
      </c>
      <c r="P190" s="16">
        <f>ROUND(O190+N190,-0.01)</f>
        <v>52</v>
      </c>
      <c r="Q190" s="53">
        <v>1</v>
      </c>
      <c r="R190" s="54">
        <v>1</v>
      </c>
      <c r="S190" s="55" t="s">
        <v>32</v>
      </c>
      <c r="T190" s="55" t="s">
        <v>32</v>
      </c>
      <c r="U190" s="54">
        <v>1</v>
      </c>
      <c r="V190" s="54">
        <v>3</v>
      </c>
      <c r="W190" s="56" t="s">
        <v>32</v>
      </c>
      <c r="X190" s="56" t="s">
        <v>32</v>
      </c>
      <c r="Y190" s="56" t="s">
        <v>32</v>
      </c>
      <c r="Z190" s="56" t="s">
        <v>32</v>
      </c>
      <c r="AA190" s="57">
        <v>1</v>
      </c>
      <c r="AB190" s="57">
        <v>1</v>
      </c>
      <c r="AC190" s="55" t="s">
        <v>32</v>
      </c>
      <c r="AD190" s="54">
        <v>1</v>
      </c>
      <c r="AE190" s="55" t="s">
        <v>32</v>
      </c>
      <c r="AF190" s="55" t="s">
        <v>32</v>
      </c>
      <c r="AG190" s="54">
        <v>1</v>
      </c>
      <c r="AH190" s="55" t="s">
        <v>32</v>
      </c>
      <c r="AI190" s="54">
        <v>1</v>
      </c>
      <c r="AJ190" s="55" t="s">
        <v>32</v>
      </c>
      <c r="AK190" s="55" t="s">
        <v>32</v>
      </c>
      <c r="AL190" s="55" t="s">
        <v>32</v>
      </c>
      <c r="AM190" s="55" t="s">
        <v>32</v>
      </c>
      <c r="AN190" s="51">
        <v>20</v>
      </c>
      <c r="AO190" s="42">
        <v>1</v>
      </c>
      <c r="AP190" s="42"/>
      <c r="AQ190" s="42"/>
      <c r="AR190" s="42"/>
      <c r="AS190" s="59">
        <f>ROUND(SUM(O190+AN190+AO190+AP190+AQ190+AR190),0)</f>
        <v>57</v>
      </c>
      <c r="AT190" s="42">
        <v>60</v>
      </c>
    </row>
    <row r="191" spans="1:46" ht="17.45" customHeight="1" x14ac:dyDescent="0.25">
      <c r="A191" s="10">
        <v>189</v>
      </c>
      <c r="B191" s="11">
        <v>2</v>
      </c>
      <c r="C191" s="11">
        <v>3</v>
      </c>
      <c r="D191" s="11">
        <v>5</v>
      </c>
      <c r="E191" s="12" t="s">
        <v>16</v>
      </c>
      <c r="F191" s="12" t="s">
        <v>16</v>
      </c>
      <c r="G191" s="12" t="s">
        <v>16</v>
      </c>
      <c r="H191" s="12">
        <v>1</v>
      </c>
      <c r="I191" s="12">
        <v>0</v>
      </c>
      <c r="J191" s="12">
        <v>0</v>
      </c>
      <c r="K191" s="13">
        <v>2.5</v>
      </c>
      <c r="L191" s="13">
        <v>3.5</v>
      </c>
      <c r="M191" s="13">
        <v>4.5</v>
      </c>
      <c r="N191" s="17">
        <v>22</v>
      </c>
      <c r="O191" s="15">
        <f>SUM(B191:M191)</f>
        <v>21.5</v>
      </c>
      <c r="P191" s="16">
        <f>ROUND(O191+N191,-0.01)</f>
        <v>44</v>
      </c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39"/>
      <c r="AD191" s="39"/>
      <c r="AE191" s="39"/>
      <c r="AF191" s="39"/>
      <c r="AG191" s="39"/>
      <c r="AH191" s="39"/>
      <c r="AI191" s="39"/>
      <c r="AJ191" s="39"/>
      <c r="AK191" s="39"/>
      <c r="AL191" s="39"/>
      <c r="AM191" s="39"/>
      <c r="AN191" s="51">
        <v>24</v>
      </c>
      <c r="AO191" s="42"/>
      <c r="AP191" s="42"/>
      <c r="AQ191" s="42"/>
      <c r="AR191" s="42"/>
      <c r="AS191" s="42">
        <f>ROUND(SUM(O191+AN191+AO191+AP191+AQ191+AR191),0)</f>
        <v>46</v>
      </c>
      <c r="AT191" s="42">
        <v>46</v>
      </c>
    </row>
    <row r="192" spans="1:46" ht="17.45" customHeight="1" x14ac:dyDescent="0.25">
      <c r="A192" s="10">
        <v>190</v>
      </c>
      <c r="B192" s="11" t="s">
        <v>16</v>
      </c>
      <c r="C192" s="11" t="s">
        <v>16</v>
      </c>
      <c r="D192" s="11" t="s">
        <v>16</v>
      </c>
      <c r="E192" s="12">
        <v>3</v>
      </c>
      <c r="F192" s="12">
        <v>0</v>
      </c>
      <c r="G192" s="12">
        <v>1</v>
      </c>
      <c r="H192" s="12">
        <v>1</v>
      </c>
      <c r="I192" s="12">
        <v>3</v>
      </c>
      <c r="J192" s="12">
        <v>3</v>
      </c>
      <c r="K192" s="13">
        <v>3.5</v>
      </c>
      <c r="L192" s="13">
        <v>4</v>
      </c>
      <c r="M192" s="13">
        <v>3.5</v>
      </c>
      <c r="N192" s="17">
        <v>18</v>
      </c>
      <c r="O192" s="15">
        <f>SUM(B192:M192)</f>
        <v>22</v>
      </c>
      <c r="P192" s="16">
        <f>ROUND(O192+N192,-0.01)</f>
        <v>40</v>
      </c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  <c r="AN192" s="51">
        <v>18</v>
      </c>
      <c r="AO192" s="42"/>
      <c r="AP192" s="42"/>
      <c r="AQ192" s="42"/>
      <c r="AR192" s="42"/>
      <c r="AS192" s="42">
        <f>ROUND(SUM(O192+AN192+AO192+AP192+AQ192+AR192),0)</f>
        <v>40</v>
      </c>
      <c r="AT192" s="42">
        <v>40</v>
      </c>
    </row>
    <row r="193" spans="1:46" ht="17.45" customHeight="1" x14ac:dyDescent="0.25">
      <c r="A193" s="10">
        <v>191</v>
      </c>
      <c r="B193" s="11" t="s">
        <v>16</v>
      </c>
      <c r="C193" s="11" t="s">
        <v>16</v>
      </c>
      <c r="D193" s="11" t="s">
        <v>16</v>
      </c>
      <c r="E193" s="12">
        <v>4</v>
      </c>
      <c r="F193" s="12">
        <v>10</v>
      </c>
      <c r="G193" s="12">
        <v>1</v>
      </c>
      <c r="H193" s="12">
        <v>3</v>
      </c>
      <c r="I193" s="12">
        <v>2</v>
      </c>
      <c r="J193" s="12">
        <v>1</v>
      </c>
      <c r="K193" s="13">
        <v>1.5</v>
      </c>
      <c r="L193" s="13">
        <v>2</v>
      </c>
      <c r="M193" s="13">
        <v>6</v>
      </c>
      <c r="N193" s="17">
        <v>18</v>
      </c>
      <c r="O193" s="15">
        <f>SUM(B193:M193)</f>
        <v>30.5</v>
      </c>
      <c r="P193" s="16">
        <f>ROUND(O193+N193,-0.01)</f>
        <v>49</v>
      </c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  <c r="AM193" s="39"/>
      <c r="AN193" s="51">
        <v>20</v>
      </c>
      <c r="AO193" s="42"/>
      <c r="AP193" s="42"/>
      <c r="AQ193" s="42"/>
      <c r="AR193" s="42"/>
      <c r="AS193" s="42">
        <f>ROUND(SUM(O193+AN193+AO193+AP193+AQ193+AR193),0)</f>
        <v>51</v>
      </c>
      <c r="AT193" s="42">
        <v>51</v>
      </c>
    </row>
    <row r="194" spans="1:46" ht="17.45" customHeight="1" x14ac:dyDescent="0.25">
      <c r="A194" s="10">
        <v>192</v>
      </c>
      <c r="B194" s="11">
        <v>3</v>
      </c>
      <c r="C194" s="11">
        <v>4</v>
      </c>
      <c r="D194" s="11">
        <v>5.5</v>
      </c>
      <c r="E194" s="12">
        <v>4</v>
      </c>
      <c r="F194" s="12">
        <v>11</v>
      </c>
      <c r="G194" s="12">
        <v>1</v>
      </c>
      <c r="H194" s="12" t="s">
        <v>16</v>
      </c>
      <c r="I194" s="12" t="s">
        <v>16</v>
      </c>
      <c r="J194" s="12" t="s">
        <v>16</v>
      </c>
      <c r="K194" s="13">
        <v>4</v>
      </c>
      <c r="L194" s="13">
        <v>5</v>
      </c>
      <c r="M194" s="13">
        <v>0</v>
      </c>
      <c r="N194" s="17">
        <v>22</v>
      </c>
      <c r="O194" s="15">
        <f>SUM(B194:M194)</f>
        <v>37.5</v>
      </c>
      <c r="P194" s="16">
        <f>ROUND(O194+N194,-0.01)</f>
        <v>60</v>
      </c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  <c r="AN194" s="51">
        <v>24</v>
      </c>
      <c r="AO194" s="42"/>
      <c r="AP194" s="42"/>
      <c r="AQ194" s="42"/>
      <c r="AR194" s="42"/>
      <c r="AS194" s="42">
        <f>ROUND(SUM(O194+AN194+AO194+AP194+AQ194+AR194),0)</f>
        <v>62</v>
      </c>
      <c r="AT194" s="42">
        <v>62</v>
      </c>
    </row>
    <row r="195" spans="1:46" ht="17.45" customHeight="1" x14ac:dyDescent="0.25">
      <c r="A195" s="10">
        <v>193</v>
      </c>
      <c r="B195" s="11">
        <v>4</v>
      </c>
      <c r="C195" s="11">
        <v>3</v>
      </c>
      <c r="D195" s="11">
        <v>3</v>
      </c>
      <c r="E195" s="12">
        <v>4</v>
      </c>
      <c r="F195" s="12">
        <v>6</v>
      </c>
      <c r="G195" s="12">
        <v>1</v>
      </c>
      <c r="H195" s="12" t="s">
        <v>16</v>
      </c>
      <c r="I195" s="12" t="s">
        <v>16</v>
      </c>
      <c r="J195" s="12" t="s">
        <v>16</v>
      </c>
      <c r="K195" s="13">
        <v>2.5</v>
      </c>
      <c r="L195" s="13">
        <v>6</v>
      </c>
      <c r="M195" s="13">
        <v>6</v>
      </c>
      <c r="N195" s="17">
        <v>16</v>
      </c>
      <c r="O195" s="15">
        <f>SUM(B195:M195)</f>
        <v>35.5</v>
      </c>
      <c r="P195" s="16">
        <f>ROUND(O195+N195,-0.01)</f>
        <v>52</v>
      </c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51">
        <v>16</v>
      </c>
      <c r="AO195" s="42"/>
      <c r="AP195" s="42"/>
      <c r="AQ195" s="42"/>
      <c r="AR195" s="42"/>
      <c r="AS195" s="42">
        <f>ROUND(SUM(O195+AN195+AO195+AP195+AQ195+AR195),0)</f>
        <v>52</v>
      </c>
      <c r="AT195" s="42">
        <v>52</v>
      </c>
    </row>
    <row r="196" spans="1:46" ht="17.45" customHeight="1" x14ac:dyDescent="0.25">
      <c r="A196" s="10">
        <v>194</v>
      </c>
      <c r="B196" s="11">
        <v>2.5</v>
      </c>
      <c r="C196" s="11">
        <v>2.5</v>
      </c>
      <c r="D196" s="11">
        <v>0</v>
      </c>
      <c r="E196" s="12">
        <v>1</v>
      </c>
      <c r="F196" s="12">
        <v>6</v>
      </c>
      <c r="G196" s="12">
        <v>1</v>
      </c>
      <c r="H196" s="12" t="s">
        <v>16</v>
      </c>
      <c r="I196" s="12" t="s">
        <v>16</v>
      </c>
      <c r="J196" s="12" t="s">
        <v>16</v>
      </c>
      <c r="K196" s="13">
        <v>2</v>
      </c>
      <c r="L196" s="13">
        <v>3.5</v>
      </c>
      <c r="M196" s="13">
        <v>3.5</v>
      </c>
      <c r="N196" s="17">
        <v>16</v>
      </c>
      <c r="O196" s="15">
        <f>SUM(B196:M196)</f>
        <v>22</v>
      </c>
      <c r="P196" s="16">
        <f>ROUND(O196+N196,-0.01)</f>
        <v>38</v>
      </c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51">
        <v>16</v>
      </c>
      <c r="AO196" s="42"/>
      <c r="AP196" s="42"/>
      <c r="AQ196" s="42"/>
      <c r="AR196" s="42"/>
      <c r="AS196" s="42">
        <f>ROUND(SUM(O196+AN196+AO196+AP196+AQ196+AR196),0)</f>
        <v>38</v>
      </c>
      <c r="AT196" s="42">
        <v>38</v>
      </c>
    </row>
    <row r="197" spans="1:46" ht="17.45" customHeight="1" x14ac:dyDescent="0.25">
      <c r="A197" s="10">
        <v>195</v>
      </c>
      <c r="B197" s="11">
        <v>4</v>
      </c>
      <c r="C197" s="11">
        <v>5</v>
      </c>
      <c r="D197" s="11">
        <v>5</v>
      </c>
      <c r="E197" s="12">
        <v>3</v>
      </c>
      <c r="F197" s="12">
        <v>9</v>
      </c>
      <c r="G197" s="12">
        <v>1</v>
      </c>
      <c r="H197" s="12" t="s">
        <v>16</v>
      </c>
      <c r="I197" s="12" t="s">
        <v>16</v>
      </c>
      <c r="J197" s="12" t="s">
        <v>16</v>
      </c>
      <c r="K197" s="13">
        <v>2</v>
      </c>
      <c r="L197" s="13">
        <v>3.5</v>
      </c>
      <c r="M197" s="13">
        <v>5</v>
      </c>
      <c r="N197" s="17">
        <v>22</v>
      </c>
      <c r="O197" s="15">
        <f>SUM(B197:M197)</f>
        <v>37.5</v>
      </c>
      <c r="P197" s="16">
        <f>ROUND(O197+N197,-0.01)</f>
        <v>60</v>
      </c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39"/>
      <c r="AD197" s="39"/>
      <c r="AE197" s="39"/>
      <c r="AF197" s="39"/>
      <c r="AG197" s="39"/>
      <c r="AH197" s="39"/>
      <c r="AI197" s="39"/>
      <c r="AJ197" s="39"/>
      <c r="AK197" s="39"/>
      <c r="AL197" s="39"/>
      <c r="AM197" s="39"/>
      <c r="AN197" s="51">
        <v>22</v>
      </c>
      <c r="AO197" s="42"/>
      <c r="AP197" s="42"/>
      <c r="AQ197" s="42"/>
      <c r="AR197" s="42"/>
      <c r="AS197" s="42">
        <f>ROUND(SUM(O197+AN197+AO197+AP197+AQ197+AR197),0)</f>
        <v>60</v>
      </c>
      <c r="AT197" s="42">
        <v>60</v>
      </c>
    </row>
    <row r="198" spans="1:46" ht="17.45" customHeight="1" x14ac:dyDescent="0.25">
      <c r="A198" s="10">
        <v>196</v>
      </c>
      <c r="B198" s="11">
        <v>4</v>
      </c>
      <c r="C198" s="11">
        <v>6</v>
      </c>
      <c r="D198" s="11">
        <v>5</v>
      </c>
      <c r="E198" s="12">
        <v>2</v>
      </c>
      <c r="F198" s="12">
        <v>8</v>
      </c>
      <c r="G198" s="12">
        <v>1</v>
      </c>
      <c r="H198" s="12" t="s">
        <v>16</v>
      </c>
      <c r="I198" s="12" t="s">
        <v>16</v>
      </c>
      <c r="J198" s="12" t="s">
        <v>16</v>
      </c>
      <c r="K198" s="13">
        <v>1.5</v>
      </c>
      <c r="L198" s="13">
        <v>4</v>
      </c>
      <c r="M198" s="13">
        <v>2.5</v>
      </c>
      <c r="N198" s="17">
        <v>18</v>
      </c>
      <c r="O198" s="15">
        <f>SUM(B198:M198)</f>
        <v>34</v>
      </c>
      <c r="P198" s="16">
        <f>ROUND(O198+N198,-0.01)</f>
        <v>52</v>
      </c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39"/>
      <c r="AD198" s="39"/>
      <c r="AE198" s="39"/>
      <c r="AF198" s="39"/>
      <c r="AG198" s="39"/>
      <c r="AH198" s="39"/>
      <c r="AI198" s="39"/>
      <c r="AJ198" s="39"/>
      <c r="AK198" s="39"/>
      <c r="AL198" s="39"/>
      <c r="AM198" s="39"/>
      <c r="AN198" s="51">
        <v>20</v>
      </c>
      <c r="AO198" s="42"/>
      <c r="AP198" s="42"/>
      <c r="AQ198" s="42"/>
      <c r="AR198" s="42"/>
      <c r="AS198" s="42">
        <f>ROUND(SUM(O198+AN198+AO198+AP198+AQ198+AR198),0)</f>
        <v>54</v>
      </c>
      <c r="AT198" s="42">
        <v>54</v>
      </c>
    </row>
    <row r="199" spans="1:46" ht="17.45" customHeight="1" x14ac:dyDescent="0.25">
      <c r="A199" s="10">
        <v>197</v>
      </c>
      <c r="B199" s="11" t="s">
        <v>16</v>
      </c>
      <c r="C199" s="11" t="s">
        <v>16</v>
      </c>
      <c r="D199" s="11" t="s">
        <v>16</v>
      </c>
      <c r="E199" s="12">
        <v>3</v>
      </c>
      <c r="F199" s="12">
        <v>5</v>
      </c>
      <c r="G199" s="12">
        <v>0</v>
      </c>
      <c r="H199" s="12">
        <v>2</v>
      </c>
      <c r="I199" s="12">
        <v>0</v>
      </c>
      <c r="J199" s="12">
        <v>0</v>
      </c>
      <c r="K199" s="13">
        <v>3.5</v>
      </c>
      <c r="L199" s="13">
        <v>5</v>
      </c>
      <c r="M199" s="13">
        <v>3</v>
      </c>
      <c r="N199" s="17">
        <v>20</v>
      </c>
      <c r="O199" s="15">
        <f>SUM(B199:M199)</f>
        <v>21.5</v>
      </c>
      <c r="P199" s="16">
        <f>ROUND(O199+N199,-0.01)</f>
        <v>42</v>
      </c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39"/>
      <c r="AD199" s="39"/>
      <c r="AE199" s="39"/>
      <c r="AF199" s="39"/>
      <c r="AG199" s="39"/>
      <c r="AH199" s="39"/>
      <c r="AI199" s="39"/>
      <c r="AJ199" s="39"/>
      <c r="AK199" s="39"/>
      <c r="AL199" s="39"/>
      <c r="AM199" s="39"/>
      <c r="AN199" s="51">
        <v>20</v>
      </c>
      <c r="AO199" s="42"/>
      <c r="AP199" s="42"/>
      <c r="AQ199" s="42"/>
      <c r="AR199" s="42"/>
      <c r="AS199" s="42">
        <f>ROUND(SUM(O199+AN199+AO199+AP199+AQ199+AR199),0)</f>
        <v>42</v>
      </c>
      <c r="AT199" s="42">
        <v>42</v>
      </c>
    </row>
    <row r="200" spans="1:46" ht="17.45" customHeight="1" x14ac:dyDescent="0.25">
      <c r="A200" s="10">
        <v>198</v>
      </c>
      <c r="B200" s="11">
        <v>2.5</v>
      </c>
      <c r="C200" s="11">
        <v>4</v>
      </c>
      <c r="D200" s="11">
        <v>5.5</v>
      </c>
      <c r="E200" s="12">
        <v>2</v>
      </c>
      <c r="F200" s="12">
        <v>7</v>
      </c>
      <c r="G200" s="12">
        <v>1</v>
      </c>
      <c r="H200" s="12" t="s">
        <v>16</v>
      </c>
      <c r="I200" s="12" t="s">
        <v>16</v>
      </c>
      <c r="J200" s="12" t="s">
        <v>16</v>
      </c>
      <c r="K200" s="13">
        <v>1.5</v>
      </c>
      <c r="L200" s="13">
        <v>3.5</v>
      </c>
      <c r="M200" s="13">
        <v>3</v>
      </c>
      <c r="N200" s="17">
        <v>16</v>
      </c>
      <c r="O200" s="15">
        <f>SUM(B200:M200)</f>
        <v>30</v>
      </c>
      <c r="P200" s="16">
        <f>ROUND(O200+N200,-0.01)</f>
        <v>46</v>
      </c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39"/>
      <c r="AD200" s="39"/>
      <c r="AE200" s="39"/>
      <c r="AF200" s="39"/>
      <c r="AG200" s="39"/>
      <c r="AH200" s="39"/>
      <c r="AI200" s="39"/>
      <c r="AJ200" s="39"/>
      <c r="AK200" s="39"/>
      <c r="AL200" s="39"/>
      <c r="AM200" s="39"/>
      <c r="AN200" s="51">
        <v>16</v>
      </c>
      <c r="AO200" s="42"/>
      <c r="AP200" s="42"/>
      <c r="AQ200" s="42"/>
      <c r="AR200" s="42"/>
      <c r="AS200" s="42">
        <f>ROUND(SUM(O200+AN200+AO200+AP200+AQ200+AR200),0)</f>
        <v>46</v>
      </c>
      <c r="AT200" s="42">
        <v>46</v>
      </c>
    </row>
    <row r="201" spans="1:46" ht="17.45" customHeight="1" x14ac:dyDescent="0.25">
      <c r="A201" s="10">
        <v>199</v>
      </c>
      <c r="B201" s="11">
        <v>4</v>
      </c>
      <c r="C201" s="11">
        <v>4</v>
      </c>
      <c r="D201" s="11">
        <v>8</v>
      </c>
      <c r="E201" s="12">
        <v>1</v>
      </c>
      <c r="F201" s="12">
        <v>6</v>
      </c>
      <c r="G201" s="12">
        <v>0</v>
      </c>
      <c r="H201" s="12" t="s">
        <v>16</v>
      </c>
      <c r="I201" s="12" t="s">
        <v>16</v>
      </c>
      <c r="J201" s="12" t="s">
        <v>16</v>
      </c>
      <c r="K201" s="13">
        <v>3</v>
      </c>
      <c r="L201" s="13">
        <v>6</v>
      </c>
      <c r="M201" s="13">
        <v>6.5</v>
      </c>
      <c r="N201" s="17">
        <v>12</v>
      </c>
      <c r="O201" s="15">
        <f>SUM(B201:M201)</f>
        <v>38.5</v>
      </c>
      <c r="P201" s="16">
        <f>ROUND(O201+N201,-0.01)</f>
        <v>51</v>
      </c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  <c r="AM201" s="39"/>
      <c r="AN201" s="51">
        <v>16</v>
      </c>
      <c r="AO201" s="42"/>
      <c r="AP201" s="42"/>
      <c r="AQ201" s="42"/>
      <c r="AR201" s="42"/>
      <c r="AS201" s="42">
        <f>ROUND(SUM(O201+AN201+AO201+AP201+AQ201+AR201),0)</f>
        <v>55</v>
      </c>
      <c r="AT201" s="42">
        <v>55</v>
      </c>
    </row>
    <row r="202" spans="1:46" ht="17.45" customHeight="1" x14ac:dyDescent="0.25">
      <c r="A202" s="10">
        <v>200</v>
      </c>
      <c r="B202" s="11">
        <v>1.5</v>
      </c>
      <c r="C202" s="11">
        <v>4.5</v>
      </c>
      <c r="D202" s="11">
        <v>3</v>
      </c>
      <c r="E202" s="12">
        <v>2</v>
      </c>
      <c r="F202" s="12">
        <v>8</v>
      </c>
      <c r="G202" s="12">
        <v>1</v>
      </c>
      <c r="H202" s="12" t="s">
        <v>16</v>
      </c>
      <c r="I202" s="12" t="s">
        <v>16</v>
      </c>
      <c r="J202" s="12" t="s">
        <v>16</v>
      </c>
      <c r="K202" s="13">
        <v>2.5</v>
      </c>
      <c r="L202" s="13">
        <v>0</v>
      </c>
      <c r="M202" s="13">
        <v>0</v>
      </c>
      <c r="N202" s="17">
        <v>18</v>
      </c>
      <c r="O202" s="15">
        <f>SUM(B202:M202)</f>
        <v>22.5</v>
      </c>
      <c r="P202" s="16">
        <f>ROUND(O202+N202,-0.01)</f>
        <v>41</v>
      </c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39"/>
      <c r="AD202" s="39"/>
      <c r="AE202" s="39"/>
      <c r="AF202" s="39"/>
      <c r="AG202" s="39"/>
      <c r="AH202" s="39"/>
      <c r="AI202" s="39"/>
      <c r="AJ202" s="39"/>
      <c r="AK202" s="39"/>
      <c r="AL202" s="39"/>
      <c r="AM202" s="39"/>
      <c r="AN202" s="51">
        <v>20</v>
      </c>
      <c r="AO202" s="42"/>
      <c r="AP202" s="42"/>
      <c r="AQ202" s="42"/>
      <c r="AR202" s="42"/>
      <c r="AS202" s="42">
        <f>ROUND(SUM(O202+AN202+AO202+AP202+AQ202+AR202),0)</f>
        <v>43</v>
      </c>
      <c r="AT202" s="42">
        <v>43</v>
      </c>
    </row>
    <row r="203" spans="1:46" ht="17.45" customHeight="1" x14ac:dyDescent="0.25">
      <c r="A203" s="10">
        <v>201</v>
      </c>
      <c r="B203" s="11">
        <v>1</v>
      </c>
      <c r="C203" s="11">
        <v>2</v>
      </c>
      <c r="D203" s="11">
        <v>2</v>
      </c>
      <c r="E203" s="12">
        <v>3</v>
      </c>
      <c r="F203" s="12">
        <v>7</v>
      </c>
      <c r="G203" s="12">
        <v>1</v>
      </c>
      <c r="H203" s="12" t="s">
        <v>16</v>
      </c>
      <c r="I203" s="12" t="s">
        <v>16</v>
      </c>
      <c r="J203" s="12" t="s">
        <v>16</v>
      </c>
      <c r="K203" s="13">
        <v>3.5</v>
      </c>
      <c r="L203" s="13">
        <v>5</v>
      </c>
      <c r="M203" s="13">
        <v>3</v>
      </c>
      <c r="N203" s="17">
        <v>22</v>
      </c>
      <c r="O203" s="15">
        <f>SUM(B203:M203)</f>
        <v>27.5</v>
      </c>
      <c r="P203" s="16">
        <f>ROUND(O203+N203,-0.01)</f>
        <v>50</v>
      </c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39"/>
      <c r="AD203" s="39"/>
      <c r="AE203" s="39"/>
      <c r="AF203" s="39"/>
      <c r="AG203" s="39"/>
      <c r="AH203" s="39"/>
      <c r="AI203" s="39"/>
      <c r="AJ203" s="39"/>
      <c r="AK203" s="39"/>
      <c r="AL203" s="39"/>
      <c r="AM203" s="39"/>
      <c r="AN203" s="51">
        <v>24</v>
      </c>
      <c r="AO203" s="42"/>
      <c r="AP203" s="42"/>
      <c r="AQ203" s="42"/>
      <c r="AR203" s="42"/>
      <c r="AS203" s="42">
        <f>ROUND(SUM(O203+AN203+AO203+AP203+AQ203+AR203),0)</f>
        <v>52</v>
      </c>
      <c r="AT203" s="42">
        <v>52</v>
      </c>
    </row>
    <row r="204" spans="1:46" ht="17.45" customHeight="1" x14ac:dyDescent="0.25">
      <c r="A204" s="10">
        <v>202</v>
      </c>
      <c r="B204" s="11">
        <v>3</v>
      </c>
      <c r="C204" s="11">
        <v>6</v>
      </c>
      <c r="D204" s="11">
        <v>6</v>
      </c>
      <c r="E204" s="12">
        <v>3</v>
      </c>
      <c r="F204" s="12">
        <v>8</v>
      </c>
      <c r="G204" s="12">
        <v>1</v>
      </c>
      <c r="H204" s="12" t="s">
        <v>16</v>
      </c>
      <c r="I204" s="12" t="s">
        <v>16</v>
      </c>
      <c r="J204" s="12" t="s">
        <v>16</v>
      </c>
      <c r="K204" s="13">
        <v>3.5</v>
      </c>
      <c r="L204" s="13">
        <v>5.5</v>
      </c>
      <c r="M204" s="13">
        <v>5.5</v>
      </c>
      <c r="N204" s="17">
        <v>18</v>
      </c>
      <c r="O204" s="15">
        <f>SUM(B204:M204)</f>
        <v>41.5</v>
      </c>
      <c r="P204" s="16">
        <f>ROUND(O204+N204,-0.01)</f>
        <v>60</v>
      </c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39"/>
      <c r="AD204" s="39"/>
      <c r="AE204" s="39"/>
      <c r="AF204" s="39"/>
      <c r="AG204" s="39"/>
      <c r="AH204" s="39"/>
      <c r="AI204" s="39"/>
      <c r="AJ204" s="39"/>
      <c r="AK204" s="39"/>
      <c r="AL204" s="39"/>
      <c r="AM204" s="39"/>
      <c r="AN204" s="51">
        <v>22</v>
      </c>
      <c r="AO204" s="42"/>
      <c r="AP204" s="42"/>
      <c r="AQ204" s="42"/>
      <c r="AR204" s="42"/>
      <c r="AS204" s="42">
        <f>ROUND(SUM(O204+AN204+AO204+AP204+AQ204+AR204),0)</f>
        <v>64</v>
      </c>
      <c r="AT204" s="42">
        <v>64</v>
      </c>
    </row>
    <row r="205" spans="1:46" ht="17.45" customHeight="1" x14ac:dyDescent="0.25">
      <c r="A205" s="10">
        <v>203</v>
      </c>
      <c r="B205" s="11">
        <v>3.5</v>
      </c>
      <c r="C205" s="11">
        <v>4.5</v>
      </c>
      <c r="D205" s="11">
        <v>7</v>
      </c>
      <c r="E205" s="12" t="s">
        <v>16</v>
      </c>
      <c r="F205" s="12" t="s">
        <v>16</v>
      </c>
      <c r="G205" s="12" t="s">
        <v>16</v>
      </c>
      <c r="H205" s="12">
        <v>5</v>
      </c>
      <c r="I205" s="12">
        <v>0</v>
      </c>
      <c r="J205" s="12">
        <v>0</v>
      </c>
      <c r="K205" s="13">
        <v>3</v>
      </c>
      <c r="L205" s="13">
        <v>4.5</v>
      </c>
      <c r="M205" s="13">
        <v>5.5</v>
      </c>
      <c r="N205" s="17">
        <v>16</v>
      </c>
      <c r="O205" s="15">
        <f>SUM(B205:M205)</f>
        <v>33</v>
      </c>
      <c r="P205" s="16">
        <f>ROUND(O205+N205,-0.01)</f>
        <v>49</v>
      </c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39"/>
      <c r="AD205" s="39"/>
      <c r="AE205" s="39"/>
      <c r="AF205" s="39"/>
      <c r="AG205" s="39"/>
      <c r="AH205" s="39"/>
      <c r="AI205" s="39"/>
      <c r="AJ205" s="39"/>
      <c r="AK205" s="39"/>
      <c r="AL205" s="39"/>
      <c r="AM205" s="39"/>
      <c r="AN205" s="51">
        <v>16</v>
      </c>
      <c r="AO205" s="42"/>
      <c r="AP205" s="42"/>
      <c r="AQ205" s="42"/>
      <c r="AR205" s="42"/>
      <c r="AS205" s="42">
        <f>ROUND(SUM(O205+AN205+AO205+AP205+AQ205+AR205),0)</f>
        <v>49</v>
      </c>
      <c r="AT205" s="42">
        <v>49</v>
      </c>
    </row>
    <row r="206" spans="1:46" ht="17.45" customHeight="1" x14ac:dyDescent="0.25">
      <c r="A206" s="10">
        <v>204</v>
      </c>
      <c r="B206" s="19">
        <v>4</v>
      </c>
      <c r="C206" s="11">
        <v>4.5</v>
      </c>
      <c r="D206" s="11">
        <v>7.5</v>
      </c>
      <c r="E206" s="12">
        <v>3.5</v>
      </c>
      <c r="F206" s="12">
        <v>7</v>
      </c>
      <c r="G206" s="12">
        <v>1</v>
      </c>
      <c r="H206" s="12" t="s">
        <v>16</v>
      </c>
      <c r="I206" s="12" t="s">
        <v>16</v>
      </c>
      <c r="J206" s="12" t="s">
        <v>16</v>
      </c>
      <c r="K206" s="13">
        <v>3.5</v>
      </c>
      <c r="L206" s="13">
        <v>5.5</v>
      </c>
      <c r="M206" s="13">
        <v>5</v>
      </c>
      <c r="N206" s="17">
        <v>18</v>
      </c>
      <c r="O206" s="15">
        <f>SUM(B206:M206)</f>
        <v>41.5</v>
      </c>
      <c r="P206" s="16">
        <f>ROUND(O206+N206,-0.01)</f>
        <v>60</v>
      </c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39"/>
      <c r="AD206" s="39"/>
      <c r="AE206" s="39"/>
      <c r="AF206" s="39"/>
      <c r="AG206" s="39"/>
      <c r="AH206" s="39"/>
      <c r="AI206" s="39"/>
      <c r="AJ206" s="39"/>
      <c r="AK206" s="39"/>
      <c r="AL206" s="39"/>
      <c r="AM206" s="39"/>
      <c r="AN206" s="51">
        <v>20</v>
      </c>
      <c r="AO206" s="42"/>
      <c r="AP206" s="42"/>
      <c r="AQ206" s="42"/>
      <c r="AR206" s="42"/>
      <c r="AS206" s="42">
        <f>ROUND(SUM(O206+AN206+AO206+AP206+AQ206+AR206),0)</f>
        <v>62</v>
      </c>
      <c r="AT206" s="42">
        <v>62</v>
      </c>
    </row>
    <row r="207" spans="1:46" ht="17.45" customHeight="1" x14ac:dyDescent="0.25">
      <c r="A207" s="10">
        <v>205</v>
      </c>
      <c r="B207" s="11">
        <v>4</v>
      </c>
      <c r="C207" s="11">
        <v>5</v>
      </c>
      <c r="D207" s="11">
        <v>5</v>
      </c>
      <c r="E207" s="12">
        <v>1</v>
      </c>
      <c r="F207" s="12">
        <v>9</v>
      </c>
      <c r="G207" s="12">
        <v>1</v>
      </c>
      <c r="H207" s="12" t="s">
        <v>16</v>
      </c>
      <c r="I207" s="12" t="s">
        <v>16</v>
      </c>
      <c r="J207" s="12" t="s">
        <v>16</v>
      </c>
      <c r="K207" s="13">
        <v>3.5</v>
      </c>
      <c r="L207" s="13">
        <v>5</v>
      </c>
      <c r="M207" s="13">
        <v>6</v>
      </c>
      <c r="N207" s="17">
        <v>20</v>
      </c>
      <c r="O207" s="15">
        <f>SUM(B207:M207)</f>
        <v>39.5</v>
      </c>
      <c r="P207" s="16">
        <f>ROUND(O207+N207,-0.01)</f>
        <v>60</v>
      </c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39"/>
      <c r="AD207" s="39"/>
      <c r="AE207" s="39"/>
      <c r="AF207" s="39"/>
      <c r="AG207" s="39"/>
      <c r="AH207" s="39"/>
      <c r="AI207" s="39"/>
      <c r="AJ207" s="39"/>
      <c r="AK207" s="39"/>
      <c r="AL207" s="39"/>
      <c r="AM207" s="39"/>
      <c r="AN207" s="51">
        <v>20</v>
      </c>
      <c r="AO207" s="42"/>
      <c r="AP207" s="42"/>
      <c r="AQ207" s="42"/>
      <c r="AR207" s="42"/>
      <c r="AS207" s="42">
        <f>ROUND(SUM(O207+AN207+AO207+AP207+AQ207+AR207),0)</f>
        <v>60</v>
      </c>
      <c r="AT207" s="42">
        <v>60</v>
      </c>
    </row>
    <row r="208" spans="1:46" ht="17.45" customHeight="1" x14ac:dyDescent="0.25">
      <c r="A208" s="10">
        <v>206</v>
      </c>
      <c r="B208" s="11">
        <v>4</v>
      </c>
      <c r="C208" s="11">
        <v>4</v>
      </c>
      <c r="D208" s="11">
        <v>2</v>
      </c>
      <c r="E208" s="12">
        <v>4</v>
      </c>
      <c r="F208" s="12">
        <v>9</v>
      </c>
      <c r="G208" s="12">
        <v>1</v>
      </c>
      <c r="H208" s="12" t="s">
        <v>16</v>
      </c>
      <c r="I208" s="12" t="s">
        <v>16</v>
      </c>
      <c r="J208" s="12" t="s">
        <v>16</v>
      </c>
      <c r="K208" s="13">
        <v>2.5</v>
      </c>
      <c r="L208" s="13">
        <v>0</v>
      </c>
      <c r="M208" s="13">
        <v>0</v>
      </c>
      <c r="N208" s="17">
        <v>18</v>
      </c>
      <c r="O208" s="15">
        <f>SUM(B208:M208)</f>
        <v>26.5</v>
      </c>
      <c r="P208" s="16">
        <f>ROUND(O208+N208,-0.01)</f>
        <v>45</v>
      </c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39"/>
      <c r="AD208" s="39"/>
      <c r="AE208" s="39"/>
      <c r="AF208" s="39"/>
      <c r="AG208" s="39"/>
      <c r="AH208" s="39"/>
      <c r="AI208" s="39"/>
      <c r="AJ208" s="39"/>
      <c r="AK208" s="39"/>
      <c r="AL208" s="39"/>
      <c r="AM208" s="39"/>
      <c r="AN208" s="51">
        <v>18</v>
      </c>
      <c r="AO208" s="42"/>
      <c r="AP208" s="42"/>
      <c r="AQ208" s="42"/>
      <c r="AR208" s="42"/>
      <c r="AS208" s="42">
        <f>ROUND(SUM(O208+AN208+AO208+AP208+AQ208+AR208),0)</f>
        <v>45</v>
      </c>
      <c r="AT208" s="42">
        <v>45</v>
      </c>
    </row>
    <row r="209" spans="1:46" ht="17.45" customHeight="1" x14ac:dyDescent="0.25">
      <c r="A209" s="10">
        <v>207</v>
      </c>
      <c r="B209" s="11">
        <v>4</v>
      </c>
      <c r="C209" s="11">
        <v>2</v>
      </c>
      <c r="D209" s="11">
        <v>4</v>
      </c>
      <c r="E209" s="12">
        <v>2</v>
      </c>
      <c r="F209" s="12">
        <v>0</v>
      </c>
      <c r="G209" s="12">
        <v>0</v>
      </c>
      <c r="H209" s="12" t="s">
        <v>16</v>
      </c>
      <c r="I209" s="12" t="s">
        <v>16</v>
      </c>
      <c r="J209" s="12" t="s">
        <v>16</v>
      </c>
      <c r="K209" s="13">
        <v>1.5</v>
      </c>
      <c r="L209" s="13">
        <v>5.5</v>
      </c>
      <c r="M209" s="13">
        <v>8</v>
      </c>
      <c r="N209" s="17">
        <v>16</v>
      </c>
      <c r="O209" s="15">
        <f>SUM(B209:M209)</f>
        <v>27</v>
      </c>
      <c r="P209" s="16">
        <f>ROUND(O209+N209,-0.01)</f>
        <v>43</v>
      </c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39"/>
      <c r="AN209" s="51">
        <v>18</v>
      </c>
      <c r="AO209" s="42"/>
      <c r="AP209" s="42"/>
      <c r="AQ209" s="42"/>
      <c r="AR209" s="42"/>
      <c r="AS209" s="42">
        <f>ROUND(SUM(O209+AN209+AO209+AP209+AQ209+AR209),0)</f>
        <v>45</v>
      </c>
      <c r="AT209" s="42">
        <v>45</v>
      </c>
    </row>
    <row r="210" spans="1:46" ht="17.45" customHeight="1" x14ac:dyDescent="0.25">
      <c r="A210" s="10">
        <v>208</v>
      </c>
      <c r="B210" s="11">
        <v>4</v>
      </c>
      <c r="C210" s="11">
        <v>1</v>
      </c>
      <c r="D210" s="11">
        <v>0</v>
      </c>
      <c r="E210" s="12">
        <v>4</v>
      </c>
      <c r="F210" s="12">
        <v>9</v>
      </c>
      <c r="G210" s="12">
        <v>1</v>
      </c>
      <c r="H210" s="12" t="s">
        <v>16</v>
      </c>
      <c r="I210" s="12" t="s">
        <v>16</v>
      </c>
      <c r="J210" s="12" t="s">
        <v>16</v>
      </c>
      <c r="K210" s="13">
        <v>2</v>
      </c>
      <c r="L210" s="13">
        <v>6.5</v>
      </c>
      <c r="M210" s="13">
        <v>6</v>
      </c>
      <c r="N210" s="17">
        <v>18</v>
      </c>
      <c r="O210" s="15">
        <f>SUM(B210:M210)</f>
        <v>33.5</v>
      </c>
      <c r="P210" s="16">
        <f>ROUND(O210+N210,-0.01)</f>
        <v>52</v>
      </c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39"/>
      <c r="AD210" s="39"/>
      <c r="AE210" s="39"/>
      <c r="AF210" s="39"/>
      <c r="AG210" s="39"/>
      <c r="AH210" s="39"/>
      <c r="AI210" s="39"/>
      <c r="AJ210" s="39"/>
      <c r="AK210" s="39"/>
      <c r="AL210" s="39"/>
      <c r="AM210" s="39"/>
      <c r="AN210" s="51">
        <v>22</v>
      </c>
      <c r="AO210" s="42"/>
      <c r="AP210" s="42"/>
      <c r="AQ210" s="42"/>
      <c r="AR210" s="42"/>
      <c r="AS210" s="59">
        <f>ROUND(SUM(O210+AN210+AO210+AP210+AQ210+AR210),0)</f>
        <v>56</v>
      </c>
      <c r="AT210" s="42">
        <v>56</v>
      </c>
    </row>
    <row r="211" spans="1:46" ht="17.45" customHeight="1" x14ac:dyDescent="0.25">
      <c r="A211" s="10">
        <v>209</v>
      </c>
      <c r="B211" s="11">
        <v>1</v>
      </c>
      <c r="C211" s="11">
        <v>0</v>
      </c>
      <c r="D211" s="11">
        <v>0</v>
      </c>
      <c r="E211" s="12">
        <v>4</v>
      </c>
      <c r="F211" s="12">
        <v>6</v>
      </c>
      <c r="G211" s="12">
        <v>0</v>
      </c>
      <c r="H211" s="12" t="s">
        <v>16</v>
      </c>
      <c r="I211" s="12" t="s">
        <v>16</v>
      </c>
      <c r="J211" s="12" t="s">
        <v>16</v>
      </c>
      <c r="K211" s="13">
        <v>3</v>
      </c>
      <c r="L211" s="13">
        <v>1</v>
      </c>
      <c r="M211" s="13">
        <v>2</v>
      </c>
      <c r="N211" s="17">
        <v>12</v>
      </c>
      <c r="O211" s="15">
        <f>SUM(B211:M211)</f>
        <v>17</v>
      </c>
      <c r="P211" s="16">
        <f>ROUND(O211+N211,-0.01)</f>
        <v>29</v>
      </c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39"/>
      <c r="AD211" s="39"/>
      <c r="AE211" s="39"/>
      <c r="AF211" s="39"/>
      <c r="AG211" s="39"/>
      <c r="AH211" s="39"/>
      <c r="AI211" s="39"/>
      <c r="AJ211" s="39"/>
      <c r="AK211" s="39"/>
      <c r="AL211" s="39"/>
      <c r="AM211" s="39"/>
      <c r="AN211" s="51">
        <v>14</v>
      </c>
      <c r="AO211" s="42"/>
      <c r="AP211" s="42"/>
      <c r="AQ211" s="42"/>
      <c r="AR211" s="42"/>
      <c r="AS211" s="42">
        <f>ROUND(SUM(O211+AN211+AO211+AP211+AQ211+AR211),0)</f>
        <v>31</v>
      </c>
      <c r="AT211" s="42">
        <v>31</v>
      </c>
    </row>
    <row r="212" spans="1:46" ht="17.45" customHeight="1" x14ac:dyDescent="0.25">
      <c r="A212" s="10">
        <v>210</v>
      </c>
      <c r="B212" s="11">
        <v>3.5</v>
      </c>
      <c r="C212" s="11">
        <v>2.5</v>
      </c>
      <c r="D212" s="11">
        <v>3</v>
      </c>
      <c r="E212" s="12">
        <v>4</v>
      </c>
      <c r="F212" s="12">
        <v>9</v>
      </c>
      <c r="G212" s="12">
        <v>1</v>
      </c>
      <c r="H212" s="12" t="s">
        <v>16</v>
      </c>
      <c r="I212" s="12" t="s">
        <v>16</v>
      </c>
      <c r="J212" s="12" t="s">
        <v>16</v>
      </c>
      <c r="K212" s="13">
        <v>2.5</v>
      </c>
      <c r="L212" s="13">
        <v>3.5</v>
      </c>
      <c r="M212" s="13">
        <v>6.5</v>
      </c>
      <c r="N212" s="17">
        <v>14</v>
      </c>
      <c r="O212" s="15">
        <f>SUM(B212:M212)</f>
        <v>35.5</v>
      </c>
      <c r="P212" s="16">
        <f>ROUND(O212+N212,-0.01)</f>
        <v>50</v>
      </c>
      <c r="Q212" s="53">
        <v>1</v>
      </c>
      <c r="R212" s="54">
        <v>1</v>
      </c>
      <c r="S212" s="55" t="s">
        <v>32</v>
      </c>
      <c r="T212" s="55" t="s">
        <v>32</v>
      </c>
      <c r="U212" s="55" t="s">
        <v>32</v>
      </c>
      <c r="V212" s="54">
        <v>1</v>
      </c>
      <c r="W212" s="56" t="s">
        <v>32</v>
      </c>
      <c r="X212" s="57">
        <v>1</v>
      </c>
      <c r="Y212" s="56" t="s">
        <v>32</v>
      </c>
      <c r="Z212" s="56" t="s">
        <v>32</v>
      </c>
      <c r="AA212" s="56" t="s">
        <v>32</v>
      </c>
      <c r="AB212" s="57">
        <v>1</v>
      </c>
      <c r="AC212" s="55" t="s">
        <v>32</v>
      </c>
      <c r="AD212" s="54">
        <v>1</v>
      </c>
      <c r="AE212" s="55" t="s">
        <v>32</v>
      </c>
      <c r="AF212" s="55" t="s">
        <v>32</v>
      </c>
      <c r="AG212" s="55" t="s">
        <v>32</v>
      </c>
      <c r="AH212" s="55" t="s">
        <v>32</v>
      </c>
      <c r="AI212" s="55" t="s">
        <v>32</v>
      </c>
      <c r="AJ212" s="54">
        <v>1</v>
      </c>
      <c r="AK212" s="55" t="s">
        <v>32</v>
      </c>
      <c r="AL212" s="55" t="s">
        <v>32</v>
      </c>
      <c r="AM212" s="55" t="s">
        <v>32</v>
      </c>
      <c r="AN212" s="51">
        <v>16</v>
      </c>
      <c r="AO212" s="42"/>
      <c r="AP212" s="42"/>
      <c r="AQ212" s="42"/>
      <c r="AR212" s="42"/>
      <c r="AS212" s="42">
        <f>ROUND(SUM(O212+AN212+AO212+AP212+AQ212+AR212),0)</f>
        <v>52</v>
      </c>
      <c r="AT212" s="42">
        <v>52</v>
      </c>
    </row>
    <row r="213" spans="1:46" ht="17.45" customHeight="1" x14ac:dyDescent="0.25">
      <c r="A213" s="10">
        <v>211</v>
      </c>
      <c r="B213" s="11">
        <v>1</v>
      </c>
      <c r="C213" s="11">
        <v>1</v>
      </c>
      <c r="D213" s="11">
        <v>0</v>
      </c>
      <c r="E213" s="12">
        <v>2</v>
      </c>
      <c r="F213" s="12">
        <v>6</v>
      </c>
      <c r="G213" s="12">
        <v>1</v>
      </c>
      <c r="H213" s="12" t="s">
        <v>16</v>
      </c>
      <c r="I213" s="12" t="s">
        <v>16</v>
      </c>
      <c r="J213" s="12" t="s">
        <v>16</v>
      </c>
      <c r="K213" s="13">
        <v>2.5</v>
      </c>
      <c r="L213" s="13">
        <v>2</v>
      </c>
      <c r="M213" s="13">
        <v>2</v>
      </c>
      <c r="N213" s="17">
        <v>18</v>
      </c>
      <c r="O213" s="15">
        <f>SUM(B213:M213)</f>
        <v>17.5</v>
      </c>
      <c r="P213" s="16">
        <f>ROUND(O213+N213,-0.01)</f>
        <v>36</v>
      </c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39"/>
      <c r="AD213" s="39"/>
      <c r="AE213" s="39"/>
      <c r="AF213" s="39"/>
      <c r="AG213" s="39"/>
      <c r="AH213" s="39"/>
      <c r="AI213" s="39"/>
      <c r="AJ213" s="39"/>
      <c r="AK213" s="39"/>
      <c r="AL213" s="39"/>
      <c r="AM213" s="39"/>
      <c r="AN213" s="51">
        <v>20</v>
      </c>
      <c r="AO213" s="42"/>
      <c r="AP213" s="42"/>
      <c r="AQ213" s="42"/>
      <c r="AR213" s="42"/>
      <c r="AS213" s="42">
        <f>ROUND(SUM(O213+AN213+AO213+AP213+AQ213+AR213),0)</f>
        <v>38</v>
      </c>
      <c r="AT213" s="42">
        <v>38</v>
      </c>
    </row>
    <row r="214" spans="1:46" ht="17.45" customHeight="1" x14ac:dyDescent="0.25">
      <c r="A214" s="10">
        <v>212</v>
      </c>
      <c r="B214" s="11">
        <v>3</v>
      </c>
      <c r="C214" s="11">
        <v>3</v>
      </c>
      <c r="D214" s="11">
        <v>5</v>
      </c>
      <c r="E214" s="12">
        <v>1</v>
      </c>
      <c r="F214" s="12">
        <v>5</v>
      </c>
      <c r="G214" s="12">
        <v>1</v>
      </c>
      <c r="H214" s="12" t="s">
        <v>16</v>
      </c>
      <c r="I214" s="12" t="s">
        <v>16</v>
      </c>
      <c r="J214" s="12" t="s">
        <v>16</v>
      </c>
      <c r="K214" s="13">
        <v>2.5</v>
      </c>
      <c r="L214" s="13">
        <v>4.5</v>
      </c>
      <c r="M214" s="13">
        <v>3.5</v>
      </c>
      <c r="N214" s="17">
        <v>12</v>
      </c>
      <c r="O214" s="15">
        <f>SUM(B214:M214)</f>
        <v>28.5</v>
      </c>
      <c r="P214" s="16">
        <f>ROUND(O214+N214,-0.01)</f>
        <v>41</v>
      </c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39"/>
      <c r="AD214" s="39"/>
      <c r="AE214" s="39"/>
      <c r="AF214" s="39"/>
      <c r="AG214" s="39"/>
      <c r="AH214" s="39"/>
      <c r="AI214" s="39"/>
      <c r="AJ214" s="39"/>
      <c r="AK214" s="39"/>
      <c r="AL214" s="39"/>
      <c r="AM214" s="39"/>
      <c r="AN214" s="51">
        <v>12</v>
      </c>
      <c r="AO214" s="42"/>
      <c r="AP214" s="42"/>
      <c r="AQ214" s="42"/>
      <c r="AR214" s="42"/>
      <c r="AS214" s="42">
        <f>ROUND(SUM(O214+AN214+AO214+AP214+AQ214+AR214),0)</f>
        <v>41</v>
      </c>
      <c r="AT214" s="42">
        <v>41</v>
      </c>
    </row>
    <row r="215" spans="1:46" ht="17.45" customHeight="1" x14ac:dyDescent="0.25">
      <c r="A215" s="10">
        <v>213</v>
      </c>
      <c r="B215" s="11">
        <v>2</v>
      </c>
      <c r="C215" s="11">
        <v>0</v>
      </c>
      <c r="D215" s="11">
        <v>0</v>
      </c>
      <c r="E215" s="12">
        <v>2</v>
      </c>
      <c r="F215" s="12">
        <v>8</v>
      </c>
      <c r="G215" s="12">
        <v>1</v>
      </c>
      <c r="H215" s="12" t="s">
        <v>16</v>
      </c>
      <c r="I215" s="12" t="s">
        <v>16</v>
      </c>
      <c r="J215" s="12" t="s">
        <v>16</v>
      </c>
      <c r="K215" s="13">
        <v>2.5</v>
      </c>
      <c r="L215" s="13">
        <v>4.5</v>
      </c>
      <c r="M215" s="13">
        <v>6.5</v>
      </c>
      <c r="N215" s="17">
        <v>12</v>
      </c>
      <c r="O215" s="15">
        <f>SUM(B215:M215)</f>
        <v>26.5</v>
      </c>
      <c r="P215" s="16">
        <f>ROUND(O215+N215,-0.01)</f>
        <v>39</v>
      </c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39"/>
      <c r="AD215" s="39"/>
      <c r="AE215" s="39"/>
      <c r="AF215" s="39"/>
      <c r="AG215" s="39"/>
      <c r="AH215" s="39"/>
      <c r="AI215" s="39"/>
      <c r="AJ215" s="39"/>
      <c r="AK215" s="39"/>
      <c r="AL215" s="39"/>
      <c r="AM215" s="39"/>
      <c r="AN215" s="51">
        <v>16</v>
      </c>
      <c r="AO215" s="42"/>
      <c r="AP215" s="42"/>
      <c r="AQ215" s="42"/>
      <c r="AR215" s="42"/>
      <c r="AS215" s="42">
        <f>ROUND(SUM(O215+AN215+AO215+AP215+AQ215+AR215),0)</f>
        <v>43</v>
      </c>
      <c r="AT215" s="42">
        <v>43</v>
      </c>
    </row>
    <row r="216" spans="1:46" ht="17.45" customHeight="1" x14ac:dyDescent="0.25">
      <c r="A216" s="10">
        <v>214</v>
      </c>
      <c r="B216" s="11">
        <v>2</v>
      </c>
      <c r="C216" s="11">
        <v>0</v>
      </c>
      <c r="D216" s="11">
        <v>0</v>
      </c>
      <c r="E216" s="12">
        <v>4</v>
      </c>
      <c r="F216" s="12">
        <v>8</v>
      </c>
      <c r="G216" s="12">
        <v>1</v>
      </c>
      <c r="H216" s="12" t="s">
        <v>16</v>
      </c>
      <c r="I216" s="12" t="s">
        <v>16</v>
      </c>
      <c r="J216" s="12" t="s">
        <v>16</v>
      </c>
      <c r="K216" s="13">
        <v>4</v>
      </c>
      <c r="L216" s="13">
        <v>5</v>
      </c>
      <c r="M216" s="13">
        <v>5.5</v>
      </c>
      <c r="N216" s="17">
        <v>14</v>
      </c>
      <c r="O216" s="15">
        <f>SUM(B216:M216)</f>
        <v>29.5</v>
      </c>
      <c r="P216" s="16">
        <f>ROUND(O216+N216,-0.01)</f>
        <v>44</v>
      </c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39"/>
      <c r="AD216" s="39"/>
      <c r="AE216" s="39"/>
      <c r="AF216" s="39"/>
      <c r="AG216" s="39"/>
      <c r="AH216" s="39"/>
      <c r="AI216" s="39"/>
      <c r="AJ216" s="39"/>
      <c r="AK216" s="39"/>
      <c r="AL216" s="39"/>
      <c r="AM216" s="39"/>
      <c r="AN216" s="51">
        <v>16</v>
      </c>
      <c r="AO216" s="42"/>
      <c r="AP216" s="42"/>
      <c r="AQ216" s="42"/>
      <c r="AR216" s="42"/>
      <c r="AS216" s="42">
        <f>ROUND(SUM(O216+AN216+AO216+AP216+AQ216+AR216),0)</f>
        <v>46</v>
      </c>
      <c r="AT216" s="42">
        <v>46</v>
      </c>
    </row>
    <row r="217" spans="1:46" ht="17.45" customHeight="1" x14ac:dyDescent="0.25">
      <c r="A217" s="10">
        <v>215</v>
      </c>
      <c r="B217" s="11">
        <v>3</v>
      </c>
      <c r="C217" s="11">
        <v>4</v>
      </c>
      <c r="D217" s="11">
        <v>5</v>
      </c>
      <c r="E217" s="12">
        <v>5</v>
      </c>
      <c r="F217" s="12">
        <v>9</v>
      </c>
      <c r="G217" s="12">
        <v>1</v>
      </c>
      <c r="H217" s="12" t="s">
        <v>16</v>
      </c>
      <c r="I217" s="12" t="s">
        <v>16</v>
      </c>
      <c r="J217" s="12" t="s">
        <v>16</v>
      </c>
      <c r="K217" s="13">
        <v>3.5</v>
      </c>
      <c r="L217" s="13">
        <v>8</v>
      </c>
      <c r="M217" s="13">
        <v>6</v>
      </c>
      <c r="N217" s="17">
        <v>20</v>
      </c>
      <c r="O217" s="15">
        <f>SUM(B217:M217)</f>
        <v>44.5</v>
      </c>
      <c r="P217" s="16">
        <f>ROUND(O217+N217,-0.01)</f>
        <v>65</v>
      </c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39"/>
      <c r="AD217" s="39"/>
      <c r="AE217" s="39"/>
      <c r="AF217" s="39"/>
      <c r="AG217" s="39"/>
      <c r="AH217" s="39"/>
      <c r="AI217" s="39"/>
      <c r="AJ217" s="39"/>
      <c r="AK217" s="39"/>
      <c r="AL217" s="39"/>
      <c r="AM217" s="39"/>
      <c r="AN217" s="51">
        <v>22</v>
      </c>
      <c r="AO217" s="42"/>
      <c r="AP217" s="42"/>
      <c r="AQ217" s="42"/>
      <c r="AR217" s="42"/>
      <c r="AS217" s="42">
        <f>ROUND(SUM(O217+AN217+AO217+AP217+AQ217+AR217),0)</f>
        <v>67</v>
      </c>
      <c r="AT217" s="42">
        <v>67</v>
      </c>
    </row>
    <row r="218" spans="1:46" ht="17.45" customHeight="1" x14ac:dyDescent="0.25">
      <c r="A218" s="10">
        <v>216</v>
      </c>
      <c r="B218" s="11">
        <v>4</v>
      </c>
      <c r="C218" s="11">
        <v>5</v>
      </c>
      <c r="D218" s="11">
        <v>4</v>
      </c>
      <c r="E218" s="12">
        <v>2.5</v>
      </c>
      <c r="F218" s="12">
        <v>8</v>
      </c>
      <c r="G218" s="12">
        <v>1</v>
      </c>
      <c r="H218" s="12" t="s">
        <v>16</v>
      </c>
      <c r="I218" s="12" t="s">
        <v>16</v>
      </c>
      <c r="J218" s="12" t="s">
        <v>16</v>
      </c>
      <c r="K218" s="13">
        <v>1</v>
      </c>
      <c r="L218" s="13">
        <v>3</v>
      </c>
      <c r="M218" s="13">
        <v>3</v>
      </c>
      <c r="N218" s="17">
        <v>28</v>
      </c>
      <c r="O218" s="15">
        <f>SUM(B218:M218)</f>
        <v>31.5</v>
      </c>
      <c r="P218" s="16">
        <f>ROUND(O218+N218,-0.01)</f>
        <v>60</v>
      </c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39"/>
      <c r="AD218" s="39"/>
      <c r="AE218" s="39"/>
      <c r="AF218" s="39"/>
      <c r="AG218" s="39"/>
      <c r="AH218" s="39"/>
      <c r="AI218" s="39"/>
      <c r="AJ218" s="39"/>
      <c r="AK218" s="39"/>
      <c r="AL218" s="39"/>
      <c r="AM218" s="39"/>
      <c r="AN218" s="51">
        <v>30</v>
      </c>
      <c r="AO218" s="42"/>
      <c r="AP218" s="42"/>
      <c r="AQ218" s="42"/>
      <c r="AR218" s="42"/>
      <c r="AS218" s="42">
        <f>ROUND(SUM(O218+AN218+AO218+AP218+AQ218+AR218),0)</f>
        <v>62</v>
      </c>
      <c r="AT218" s="42">
        <v>62</v>
      </c>
    </row>
    <row r="219" spans="1:46" ht="17.45" customHeight="1" x14ac:dyDescent="0.25">
      <c r="A219" s="10">
        <v>217</v>
      </c>
      <c r="B219" s="11">
        <v>3</v>
      </c>
      <c r="C219" s="11">
        <v>4</v>
      </c>
      <c r="D219" s="11">
        <v>1</v>
      </c>
      <c r="E219" s="11">
        <v>3</v>
      </c>
      <c r="F219" s="11">
        <v>7</v>
      </c>
      <c r="G219" s="11">
        <v>1</v>
      </c>
      <c r="H219" s="11" t="s">
        <v>16</v>
      </c>
      <c r="I219" s="11" t="s">
        <v>16</v>
      </c>
      <c r="J219" s="11" t="s">
        <v>16</v>
      </c>
      <c r="K219" s="18">
        <v>3.5</v>
      </c>
      <c r="L219" s="18">
        <v>6</v>
      </c>
      <c r="M219" s="18">
        <v>6</v>
      </c>
      <c r="N219" s="17">
        <v>18</v>
      </c>
      <c r="O219" s="15">
        <f>SUM(B219:M219)</f>
        <v>34.5</v>
      </c>
      <c r="P219" s="16">
        <f>ROUND(O219+N219,-0.01)</f>
        <v>53</v>
      </c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39"/>
      <c r="AD219" s="39"/>
      <c r="AE219" s="39"/>
      <c r="AF219" s="39"/>
      <c r="AG219" s="39"/>
      <c r="AH219" s="39"/>
      <c r="AI219" s="39"/>
      <c r="AJ219" s="39"/>
      <c r="AK219" s="39"/>
      <c r="AL219" s="39"/>
      <c r="AM219" s="39"/>
      <c r="AN219" s="51">
        <v>20</v>
      </c>
      <c r="AO219" s="42"/>
      <c r="AP219" s="42"/>
      <c r="AQ219" s="42"/>
      <c r="AR219" s="42"/>
      <c r="AS219" s="42">
        <f>ROUND(SUM(O219+AN219+AO219+AP219+AQ219+AR219),0)</f>
        <v>55</v>
      </c>
      <c r="AT219" s="42">
        <v>55</v>
      </c>
    </row>
    <row r="220" spans="1:46" ht="17.45" customHeight="1" x14ac:dyDescent="0.25">
      <c r="A220" s="10">
        <v>218</v>
      </c>
      <c r="B220" s="11">
        <v>4</v>
      </c>
      <c r="C220" s="11">
        <v>5</v>
      </c>
      <c r="D220" s="11">
        <v>2.5</v>
      </c>
      <c r="E220" s="12">
        <v>3</v>
      </c>
      <c r="F220" s="12">
        <v>9</v>
      </c>
      <c r="G220" s="12">
        <v>1</v>
      </c>
      <c r="H220" s="12" t="s">
        <v>16</v>
      </c>
      <c r="I220" s="12" t="s">
        <v>16</v>
      </c>
      <c r="J220" s="12" t="s">
        <v>16</v>
      </c>
      <c r="K220" s="13">
        <v>2</v>
      </c>
      <c r="L220" s="13">
        <v>6</v>
      </c>
      <c r="M220" s="13">
        <v>5</v>
      </c>
      <c r="N220" s="17">
        <v>22</v>
      </c>
      <c r="O220" s="15">
        <f>SUM(B220:M220)</f>
        <v>37.5</v>
      </c>
      <c r="P220" s="16">
        <f>ROUND(O220+N220,-0.01)</f>
        <v>60</v>
      </c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  <c r="AM220" s="39"/>
      <c r="AN220" s="51">
        <v>24</v>
      </c>
      <c r="AO220" s="42"/>
      <c r="AP220" s="42"/>
      <c r="AQ220" s="42"/>
      <c r="AR220" s="42"/>
      <c r="AS220" s="42">
        <f>ROUND(SUM(O220+AN220+AO220+AP220+AQ220+AR220),0)</f>
        <v>62</v>
      </c>
      <c r="AT220" s="42">
        <v>62</v>
      </c>
    </row>
    <row r="221" spans="1:46" ht="17.45" customHeight="1" x14ac:dyDescent="0.25">
      <c r="A221" s="10">
        <v>219</v>
      </c>
      <c r="B221" s="11">
        <v>4</v>
      </c>
      <c r="C221" s="11">
        <v>0</v>
      </c>
      <c r="D221" s="11">
        <v>0</v>
      </c>
      <c r="E221" s="12">
        <v>3</v>
      </c>
      <c r="F221" s="12">
        <v>6</v>
      </c>
      <c r="G221" s="12">
        <v>1</v>
      </c>
      <c r="H221" s="12" t="s">
        <v>16</v>
      </c>
      <c r="I221" s="12" t="s">
        <v>16</v>
      </c>
      <c r="J221" s="12" t="s">
        <v>16</v>
      </c>
      <c r="K221" s="13">
        <v>3.5</v>
      </c>
      <c r="L221" s="13">
        <v>0</v>
      </c>
      <c r="M221" s="13">
        <v>8</v>
      </c>
      <c r="N221" s="17">
        <v>16</v>
      </c>
      <c r="O221" s="15">
        <f>SUM(B221:M221)</f>
        <v>25.5</v>
      </c>
      <c r="P221" s="16">
        <f>ROUND(O221+N221,-0.01)</f>
        <v>42</v>
      </c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39"/>
      <c r="AD221" s="39"/>
      <c r="AE221" s="39"/>
      <c r="AF221" s="39"/>
      <c r="AG221" s="39"/>
      <c r="AH221" s="39"/>
      <c r="AI221" s="39"/>
      <c r="AJ221" s="39"/>
      <c r="AK221" s="39"/>
      <c r="AL221" s="39"/>
      <c r="AM221" s="39"/>
      <c r="AN221" s="51">
        <v>18</v>
      </c>
      <c r="AO221" s="42"/>
      <c r="AP221" s="42"/>
      <c r="AQ221" s="42"/>
      <c r="AR221" s="42"/>
      <c r="AS221" s="42">
        <f>ROUND(SUM(O221+AN221+AO221+AP221+AQ221+AR221),0)</f>
        <v>44</v>
      </c>
      <c r="AT221" s="42">
        <v>44</v>
      </c>
    </row>
    <row r="222" spans="1:46" ht="17.45" customHeight="1" x14ac:dyDescent="0.25">
      <c r="A222" s="10">
        <v>220</v>
      </c>
      <c r="B222" s="11">
        <v>2</v>
      </c>
      <c r="C222" s="11">
        <v>0</v>
      </c>
      <c r="D222" s="11">
        <v>0</v>
      </c>
      <c r="E222" s="12">
        <v>3</v>
      </c>
      <c r="F222" s="12">
        <v>10</v>
      </c>
      <c r="G222" s="12">
        <v>1</v>
      </c>
      <c r="H222" s="12" t="s">
        <v>16</v>
      </c>
      <c r="I222" s="12" t="s">
        <v>16</v>
      </c>
      <c r="J222" s="12" t="s">
        <v>16</v>
      </c>
      <c r="K222" s="13">
        <v>3.5</v>
      </c>
      <c r="L222" s="13">
        <v>6</v>
      </c>
      <c r="M222" s="13">
        <v>3.5</v>
      </c>
      <c r="N222" s="17">
        <v>22</v>
      </c>
      <c r="O222" s="15">
        <f>SUM(B222:M222)</f>
        <v>29</v>
      </c>
      <c r="P222" s="16">
        <f>ROUND(O222+N222,-0.01)</f>
        <v>51</v>
      </c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39"/>
      <c r="AD222" s="39"/>
      <c r="AE222" s="39"/>
      <c r="AF222" s="39"/>
      <c r="AG222" s="39"/>
      <c r="AH222" s="39"/>
      <c r="AI222" s="39"/>
      <c r="AJ222" s="39"/>
      <c r="AK222" s="39"/>
      <c r="AL222" s="39"/>
      <c r="AM222" s="39"/>
      <c r="AN222" s="51">
        <v>22</v>
      </c>
      <c r="AO222" s="42"/>
      <c r="AP222" s="42"/>
      <c r="AQ222" s="42"/>
      <c r="AR222" s="42"/>
      <c r="AS222" s="42">
        <f>ROUND(SUM(O222+AN222+AO222+AP222+AQ222+AR222),0)</f>
        <v>51</v>
      </c>
      <c r="AT222" s="42">
        <v>51</v>
      </c>
    </row>
    <row r="223" spans="1:46" ht="17.45" customHeight="1" x14ac:dyDescent="0.25">
      <c r="A223" s="10">
        <v>221</v>
      </c>
      <c r="B223" s="11">
        <v>1</v>
      </c>
      <c r="C223" s="11">
        <v>3</v>
      </c>
      <c r="D223" s="11">
        <v>0</v>
      </c>
      <c r="E223" s="12">
        <v>2</v>
      </c>
      <c r="F223" s="12">
        <v>7</v>
      </c>
      <c r="G223" s="12">
        <v>1</v>
      </c>
      <c r="H223" s="12" t="s">
        <v>16</v>
      </c>
      <c r="I223" s="12" t="s">
        <v>16</v>
      </c>
      <c r="J223" s="12" t="s">
        <v>16</v>
      </c>
      <c r="K223" s="13">
        <v>1</v>
      </c>
      <c r="L223" s="13">
        <v>4</v>
      </c>
      <c r="M223" s="13">
        <v>0</v>
      </c>
      <c r="N223" s="17">
        <v>20</v>
      </c>
      <c r="O223" s="15">
        <f>SUM(B223:M223)</f>
        <v>19</v>
      </c>
      <c r="P223" s="16">
        <f>ROUND(O223+N223,-0.01)</f>
        <v>39</v>
      </c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39"/>
      <c r="AD223" s="39"/>
      <c r="AE223" s="39"/>
      <c r="AF223" s="39"/>
      <c r="AG223" s="39"/>
      <c r="AH223" s="39"/>
      <c r="AI223" s="39"/>
      <c r="AJ223" s="39"/>
      <c r="AK223" s="39"/>
      <c r="AL223" s="39"/>
      <c r="AM223" s="39"/>
      <c r="AN223" s="51">
        <v>22</v>
      </c>
      <c r="AO223" s="42"/>
      <c r="AP223" s="42"/>
      <c r="AQ223" s="42"/>
      <c r="AR223" s="42"/>
      <c r="AS223" s="42">
        <f>ROUND(SUM(O223+AN223+AO223+AP223+AQ223+AR223),0)</f>
        <v>41</v>
      </c>
      <c r="AT223" s="42">
        <v>41</v>
      </c>
    </row>
    <row r="224" spans="1:46" ht="17.45" customHeight="1" x14ac:dyDescent="0.25">
      <c r="A224" s="10">
        <v>222</v>
      </c>
      <c r="B224" s="11">
        <v>3</v>
      </c>
      <c r="C224" s="11">
        <v>4</v>
      </c>
      <c r="D224" s="11">
        <v>3</v>
      </c>
      <c r="E224" s="12">
        <v>2</v>
      </c>
      <c r="F224" s="12">
        <v>3</v>
      </c>
      <c r="G224" s="12">
        <v>1</v>
      </c>
      <c r="H224" s="12" t="s">
        <v>16</v>
      </c>
      <c r="I224" s="12" t="s">
        <v>16</v>
      </c>
      <c r="J224" s="12" t="s">
        <v>16</v>
      </c>
      <c r="K224" s="13">
        <v>1.5</v>
      </c>
      <c r="L224" s="13">
        <v>0</v>
      </c>
      <c r="M224" s="13">
        <v>0</v>
      </c>
      <c r="N224" s="17">
        <v>12</v>
      </c>
      <c r="O224" s="15">
        <f>SUM(B224:M224)</f>
        <v>17.5</v>
      </c>
      <c r="P224" s="16">
        <f>ROUND(O224+N224,-0.01)</f>
        <v>30</v>
      </c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39"/>
      <c r="AD224" s="39"/>
      <c r="AE224" s="39"/>
      <c r="AF224" s="39"/>
      <c r="AG224" s="39"/>
      <c r="AH224" s="39"/>
      <c r="AI224" s="39"/>
      <c r="AJ224" s="39"/>
      <c r="AK224" s="39"/>
      <c r="AL224" s="39"/>
      <c r="AM224" s="39"/>
      <c r="AN224" s="51">
        <v>12</v>
      </c>
      <c r="AO224" s="42"/>
      <c r="AP224" s="42"/>
      <c r="AQ224" s="42"/>
      <c r="AR224" s="42"/>
      <c r="AS224" s="42">
        <f>ROUND(SUM(O224+AN224+AO224+AP224+AQ224+AR224),0)</f>
        <v>30</v>
      </c>
      <c r="AT224" s="42">
        <v>30</v>
      </c>
    </row>
    <row r="225" spans="1:46" ht="17.45" customHeight="1" x14ac:dyDescent="0.25">
      <c r="A225" s="10">
        <v>223</v>
      </c>
      <c r="B225" s="11">
        <v>1</v>
      </c>
      <c r="C225" s="11">
        <v>6</v>
      </c>
      <c r="D225" s="11">
        <v>5</v>
      </c>
      <c r="E225" s="12">
        <v>2</v>
      </c>
      <c r="F225" s="12">
        <v>6</v>
      </c>
      <c r="G225" s="12">
        <v>1</v>
      </c>
      <c r="H225" s="12" t="s">
        <v>16</v>
      </c>
      <c r="I225" s="12" t="s">
        <v>16</v>
      </c>
      <c r="J225" s="12" t="s">
        <v>16</v>
      </c>
      <c r="K225" s="13">
        <v>2.5</v>
      </c>
      <c r="L225" s="13">
        <v>2</v>
      </c>
      <c r="M225" s="13">
        <v>3</v>
      </c>
      <c r="N225" s="17">
        <v>14</v>
      </c>
      <c r="O225" s="15">
        <f>SUM(B225:M225)</f>
        <v>28.5</v>
      </c>
      <c r="P225" s="16">
        <f>ROUND(O225+N225,-0.01)</f>
        <v>43</v>
      </c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39"/>
      <c r="AD225" s="39"/>
      <c r="AE225" s="39"/>
      <c r="AF225" s="39"/>
      <c r="AG225" s="39"/>
      <c r="AH225" s="39"/>
      <c r="AI225" s="39"/>
      <c r="AJ225" s="39"/>
      <c r="AK225" s="39"/>
      <c r="AL225" s="39"/>
      <c r="AM225" s="39"/>
      <c r="AN225" s="51">
        <v>18</v>
      </c>
      <c r="AO225" s="42"/>
      <c r="AP225" s="42"/>
      <c r="AQ225" s="42"/>
      <c r="AR225" s="42"/>
      <c r="AS225" s="42">
        <f>ROUND(SUM(O225+AN225+AO225+AP225+AQ225+AR225),0)</f>
        <v>47</v>
      </c>
      <c r="AT225" s="42">
        <v>47</v>
      </c>
    </row>
    <row r="226" spans="1:46" ht="17.45" customHeight="1" x14ac:dyDescent="0.25">
      <c r="A226" s="10">
        <v>224</v>
      </c>
      <c r="B226" s="11">
        <v>2</v>
      </c>
      <c r="C226" s="11">
        <v>5</v>
      </c>
      <c r="D226" s="11">
        <v>5</v>
      </c>
      <c r="E226" s="12">
        <v>3</v>
      </c>
      <c r="F226" s="12">
        <v>6</v>
      </c>
      <c r="G226" s="12">
        <v>1</v>
      </c>
      <c r="H226" s="12" t="s">
        <v>16</v>
      </c>
      <c r="I226" s="12" t="s">
        <v>16</v>
      </c>
      <c r="J226" s="12" t="s">
        <v>16</v>
      </c>
      <c r="K226" s="13">
        <v>3</v>
      </c>
      <c r="L226" s="13">
        <v>5.5</v>
      </c>
      <c r="M226" s="13">
        <v>0</v>
      </c>
      <c r="N226" s="17">
        <v>14</v>
      </c>
      <c r="O226" s="15">
        <f>SUM(B226:M226)</f>
        <v>30.5</v>
      </c>
      <c r="P226" s="16">
        <f>ROUND(O226+N226,-0.01)</f>
        <v>45</v>
      </c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39"/>
      <c r="AD226" s="39"/>
      <c r="AE226" s="39"/>
      <c r="AF226" s="39"/>
      <c r="AG226" s="39"/>
      <c r="AH226" s="39"/>
      <c r="AI226" s="39"/>
      <c r="AJ226" s="39"/>
      <c r="AK226" s="39"/>
      <c r="AL226" s="39"/>
      <c r="AM226" s="39"/>
      <c r="AN226" s="51">
        <v>18</v>
      </c>
      <c r="AO226" s="42"/>
      <c r="AP226" s="42"/>
      <c r="AQ226" s="42"/>
      <c r="AR226" s="42"/>
      <c r="AS226" s="42">
        <f>ROUND(SUM(O226+AN226+AO226+AP226+AQ226+AR226),0)</f>
        <v>49</v>
      </c>
      <c r="AT226" s="42">
        <v>49</v>
      </c>
    </row>
    <row r="227" spans="1:46" ht="17.45" customHeight="1" x14ac:dyDescent="0.25">
      <c r="A227" s="10">
        <v>225</v>
      </c>
      <c r="B227" s="11">
        <v>4</v>
      </c>
      <c r="C227" s="11">
        <v>1</v>
      </c>
      <c r="D227" s="11">
        <v>0</v>
      </c>
      <c r="E227" s="12">
        <v>2</v>
      </c>
      <c r="F227" s="12">
        <v>10</v>
      </c>
      <c r="G227" s="12">
        <v>1</v>
      </c>
      <c r="H227" s="12" t="s">
        <v>16</v>
      </c>
      <c r="I227" s="12" t="s">
        <v>16</v>
      </c>
      <c r="J227" s="12" t="s">
        <v>16</v>
      </c>
      <c r="K227" s="13">
        <v>3.5</v>
      </c>
      <c r="L227" s="13">
        <v>4.5</v>
      </c>
      <c r="M227" s="13">
        <v>4.5</v>
      </c>
      <c r="N227" s="17">
        <v>18</v>
      </c>
      <c r="O227" s="15">
        <f>SUM(B227:M227)</f>
        <v>30.5</v>
      </c>
      <c r="P227" s="16">
        <f>ROUND(O227+N227,-0.01)</f>
        <v>49</v>
      </c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39"/>
      <c r="AD227" s="39"/>
      <c r="AE227" s="39"/>
      <c r="AF227" s="39"/>
      <c r="AG227" s="39"/>
      <c r="AH227" s="39"/>
      <c r="AI227" s="39"/>
      <c r="AJ227" s="39"/>
      <c r="AK227" s="39"/>
      <c r="AL227" s="39"/>
      <c r="AM227" s="39"/>
      <c r="AN227" s="51">
        <v>20</v>
      </c>
      <c r="AO227" s="42"/>
      <c r="AP227" s="42"/>
      <c r="AQ227" s="42"/>
      <c r="AR227" s="42"/>
      <c r="AS227" s="42">
        <f>ROUND(SUM(O227+AN227+AO227+AP227+AQ227+AR227),0)</f>
        <v>51</v>
      </c>
      <c r="AT227" s="42">
        <v>51</v>
      </c>
    </row>
    <row r="228" spans="1:46" ht="17.45" customHeight="1" x14ac:dyDescent="0.25">
      <c r="A228" s="10">
        <v>226</v>
      </c>
      <c r="B228" s="11">
        <v>4</v>
      </c>
      <c r="C228" s="11">
        <v>4.5</v>
      </c>
      <c r="D228" s="11">
        <v>6</v>
      </c>
      <c r="E228" s="12">
        <v>4.5</v>
      </c>
      <c r="F228" s="12">
        <v>9</v>
      </c>
      <c r="G228" s="12">
        <v>1</v>
      </c>
      <c r="H228" s="12" t="s">
        <v>16</v>
      </c>
      <c r="I228" s="12" t="s">
        <v>16</v>
      </c>
      <c r="J228" s="12" t="s">
        <v>16</v>
      </c>
      <c r="K228" s="13">
        <v>3.5</v>
      </c>
      <c r="L228" s="13">
        <v>6</v>
      </c>
      <c r="M228" s="13">
        <v>5</v>
      </c>
      <c r="N228" s="17">
        <v>16</v>
      </c>
      <c r="O228" s="15">
        <f>SUM(B228:M228)</f>
        <v>43.5</v>
      </c>
      <c r="P228" s="16">
        <f>ROUND(O228+N228,-0.01)</f>
        <v>60</v>
      </c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39"/>
      <c r="AD228" s="39"/>
      <c r="AE228" s="39"/>
      <c r="AF228" s="39"/>
      <c r="AG228" s="39"/>
      <c r="AH228" s="39"/>
      <c r="AI228" s="39"/>
      <c r="AJ228" s="39"/>
      <c r="AK228" s="39"/>
      <c r="AL228" s="39"/>
      <c r="AM228" s="39"/>
      <c r="AN228" s="51">
        <v>16</v>
      </c>
      <c r="AO228" s="42"/>
      <c r="AP228" s="42"/>
      <c r="AQ228" s="42"/>
      <c r="AR228" s="42"/>
      <c r="AS228" s="42">
        <f>ROUND(SUM(O228+AN228+AO228+AP228+AQ228+AR228),0)</f>
        <v>60</v>
      </c>
      <c r="AT228" s="42">
        <v>60</v>
      </c>
    </row>
    <row r="229" spans="1:46" ht="17.45" customHeight="1" x14ac:dyDescent="0.25">
      <c r="A229" s="10">
        <v>227</v>
      </c>
      <c r="B229" s="11">
        <v>3</v>
      </c>
      <c r="C229" s="11">
        <v>3.5</v>
      </c>
      <c r="D229" s="11">
        <v>3</v>
      </c>
      <c r="E229" s="12">
        <v>4</v>
      </c>
      <c r="F229" s="12">
        <v>10</v>
      </c>
      <c r="G229" s="12">
        <v>1</v>
      </c>
      <c r="H229" s="12" t="s">
        <v>16</v>
      </c>
      <c r="I229" s="12" t="s">
        <v>16</v>
      </c>
      <c r="J229" s="12" t="s">
        <v>16</v>
      </c>
      <c r="K229" s="13">
        <v>2.5</v>
      </c>
      <c r="L229" s="13">
        <v>4.5</v>
      </c>
      <c r="M229" s="13">
        <v>8</v>
      </c>
      <c r="N229" s="17">
        <v>20</v>
      </c>
      <c r="O229" s="15">
        <f>SUM(B229:M229)</f>
        <v>39.5</v>
      </c>
      <c r="P229" s="16">
        <f>ROUND(O229+N229,-0.01)</f>
        <v>60</v>
      </c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39"/>
      <c r="AD229" s="39"/>
      <c r="AE229" s="39"/>
      <c r="AF229" s="39"/>
      <c r="AG229" s="39"/>
      <c r="AH229" s="39"/>
      <c r="AI229" s="39"/>
      <c r="AJ229" s="39"/>
      <c r="AK229" s="39"/>
      <c r="AL229" s="39"/>
      <c r="AM229" s="39"/>
      <c r="AN229" s="51">
        <v>20</v>
      </c>
      <c r="AO229" s="42"/>
      <c r="AP229" s="42"/>
      <c r="AQ229" s="42"/>
      <c r="AR229" s="42"/>
      <c r="AS229" s="42">
        <f>ROUND(SUM(O229+AN229+AO229+AP229+AQ229+AR229),0)</f>
        <v>60</v>
      </c>
      <c r="AT229" s="42">
        <v>60</v>
      </c>
    </row>
    <row r="230" spans="1:46" ht="17.45" customHeight="1" x14ac:dyDescent="0.25">
      <c r="A230" s="10">
        <v>228</v>
      </c>
      <c r="B230" s="11">
        <v>3</v>
      </c>
      <c r="C230" s="11">
        <v>3</v>
      </c>
      <c r="D230" s="11">
        <v>3</v>
      </c>
      <c r="E230" s="12">
        <v>2</v>
      </c>
      <c r="F230" s="12">
        <v>7</v>
      </c>
      <c r="G230" s="12">
        <v>1</v>
      </c>
      <c r="H230" s="12" t="s">
        <v>16</v>
      </c>
      <c r="I230" s="12" t="s">
        <v>16</v>
      </c>
      <c r="J230" s="12" t="s">
        <v>16</v>
      </c>
      <c r="K230" s="13">
        <v>2.5</v>
      </c>
      <c r="L230" s="13">
        <v>3.5</v>
      </c>
      <c r="M230" s="13">
        <v>3.5</v>
      </c>
      <c r="N230" s="17">
        <v>14</v>
      </c>
      <c r="O230" s="15">
        <f>SUM(B230:M230)</f>
        <v>28.5</v>
      </c>
      <c r="P230" s="16">
        <f>ROUND(O230+N230,-0.01)</f>
        <v>43</v>
      </c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39"/>
      <c r="AD230" s="39"/>
      <c r="AE230" s="39"/>
      <c r="AF230" s="39"/>
      <c r="AG230" s="39"/>
      <c r="AH230" s="39"/>
      <c r="AI230" s="39"/>
      <c r="AJ230" s="39"/>
      <c r="AK230" s="39"/>
      <c r="AL230" s="39"/>
      <c r="AM230" s="39"/>
      <c r="AN230" s="51">
        <v>14</v>
      </c>
      <c r="AO230" s="42"/>
      <c r="AP230" s="42"/>
      <c r="AQ230" s="42"/>
      <c r="AR230" s="42"/>
      <c r="AS230" s="42">
        <f>ROUND(SUM(O230+AN230+AO230+AP230+AQ230+AR230),0)</f>
        <v>43</v>
      </c>
      <c r="AT230" s="42">
        <v>43</v>
      </c>
    </row>
    <row r="231" spans="1:46" ht="17.45" customHeight="1" x14ac:dyDescent="0.25">
      <c r="A231" s="10">
        <v>229</v>
      </c>
      <c r="B231" s="11">
        <v>3</v>
      </c>
      <c r="C231" s="11">
        <v>4</v>
      </c>
      <c r="D231" s="11">
        <v>0</v>
      </c>
      <c r="E231" s="12" t="s">
        <v>16</v>
      </c>
      <c r="F231" s="12" t="s">
        <v>16</v>
      </c>
      <c r="G231" s="12" t="s">
        <v>16</v>
      </c>
      <c r="H231" s="12">
        <v>7</v>
      </c>
      <c r="I231" s="12">
        <v>0</v>
      </c>
      <c r="J231" s="12">
        <v>4</v>
      </c>
      <c r="K231" s="13">
        <v>3.5</v>
      </c>
      <c r="L231" s="13">
        <v>4.5</v>
      </c>
      <c r="M231" s="13">
        <v>4</v>
      </c>
      <c r="N231" s="17">
        <v>18</v>
      </c>
      <c r="O231" s="15">
        <f>SUM(B231:M231)</f>
        <v>30</v>
      </c>
      <c r="P231" s="16">
        <f>ROUND(O231+N231,-0.01)</f>
        <v>48</v>
      </c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39"/>
      <c r="AD231" s="39"/>
      <c r="AE231" s="39"/>
      <c r="AF231" s="39"/>
      <c r="AG231" s="39"/>
      <c r="AH231" s="39"/>
      <c r="AI231" s="39"/>
      <c r="AJ231" s="39"/>
      <c r="AK231" s="39"/>
      <c r="AL231" s="39"/>
      <c r="AM231" s="39"/>
      <c r="AN231" s="51">
        <v>18</v>
      </c>
      <c r="AO231" s="42"/>
      <c r="AP231" s="42"/>
      <c r="AQ231" s="42"/>
      <c r="AR231" s="42"/>
      <c r="AS231" s="42">
        <f>ROUND(SUM(O231+AN231+AO231+AP231+AQ231+AR231),0)</f>
        <v>48</v>
      </c>
      <c r="AT231" s="42">
        <v>48</v>
      </c>
    </row>
    <row r="232" spans="1:46" ht="17.45" customHeight="1" x14ac:dyDescent="0.25">
      <c r="A232" s="10">
        <v>230</v>
      </c>
      <c r="B232" s="11" t="s">
        <v>16</v>
      </c>
      <c r="C232" s="11" t="s">
        <v>16</v>
      </c>
      <c r="D232" s="11" t="s">
        <v>16</v>
      </c>
      <c r="E232" s="12">
        <v>3</v>
      </c>
      <c r="F232" s="12">
        <v>9</v>
      </c>
      <c r="G232" s="12">
        <v>1</v>
      </c>
      <c r="H232" s="12">
        <v>7</v>
      </c>
      <c r="I232" s="12">
        <v>4</v>
      </c>
      <c r="J232" s="12">
        <v>0</v>
      </c>
      <c r="K232" s="13">
        <v>3.5</v>
      </c>
      <c r="L232" s="13">
        <v>5</v>
      </c>
      <c r="M232" s="13">
        <v>5</v>
      </c>
      <c r="N232" s="17">
        <v>22</v>
      </c>
      <c r="O232" s="15">
        <f>SUM(B232:M232)</f>
        <v>37.5</v>
      </c>
      <c r="P232" s="16">
        <f>ROUND(O232+N232,-0.01)</f>
        <v>60</v>
      </c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39"/>
      <c r="AD232" s="39"/>
      <c r="AE232" s="39"/>
      <c r="AF232" s="39"/>
      <c r="AG232" s="39"/>
      <c r="AH232" s="39"/>
      <c r="AI232" s="39"/>
      <c r="AJ232" s="39"/>
      <c r="AK232" s="39"/>
      <c r="AL232" s="39"/>
      <c r="AM232" s="39"/>
      <c r="AN232" s="51">
        <v>22</v>
      </c>
      <c r="AO232" s="42"/>
      <c r="AP232" s="42"/>
      <c r="AQ232" s="42"/>
      <c r="AR232" s="42"/>
      <c r="AS232" s="42">
        <f>ROUND(SUM(O232+AN232+AO232+AP232+AQ232+AR232),0)</f>
        <v>60</v>
      </c>
      <c r="AT232" s="42">
        <v>60</v>
      </c>
    </row>
    <row r="233" spans="1:46" ht="17.45" customHeight="1" x14ac:dyDescent="0.25">
      <c r="A233" s="10">
        <v>231</v>
      </c>
      <c r="B233" s="11">
        <v>2</v>
      </c>
      <c r="C233" s="11">
        <v>2</v>
      </c>
      <c r="D233" s="11">
        <v>0</v>
      </c>
      <c r="E233" s="12">
        <v>3</v>
      </c>
      <c r="F233" s="12">
        <v>6</v>
      </c>
      <c r="G233" s="12">
        <v>1</v>
      </c>
      <c r="H233" s="12" t="s">
        <v>16</v>
      </c>
      <c r="I233" s="12" t="s">
        <v>16</v>
      </c>
      <c r="J233" s="12" t="s">
        <v>16</v>
      </c>
      <c r="K233" s="13">
        <v>2.5</v>
      </c>
      <c r="L233" s="13">
        <v>4</v>
      </c>
      <c r="M233" s="13">
        <v>3.5</v>
      </c>
      <c r="N233" s="17">
        <v>14</v>
      </c>
      <c r="O233" s="15">
        <f>SUM(B233:M233)</f>
        <v>24</v>
      </c>
      <c r="P233" s="16">
        <f>ROUND(O233+N233,-0.01)</f>
        <v>38</v>
      </c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39"/>
      <c r="AD233" s="39"/>
      <c r="AE233" s="39"/>
      <c r="AF233" s="39"/>
      <c r="AG233" s="39"/>
      <c r="AH233" s="39"/>
      <c r="AI233" s="39"/>
      <c r="AJ233" s="39"/>
      <c r="AK233" s="39"/>
      <c r="AL233" s="39"/>
      <c r="AM233" s="39"/>
      <c r="AN233" s="51">
        <v>14</v>
      </c>
      <c r="AO233" s="42"/>
      <c r="AP233" s="42"/>
      <c r="AQ233" s="42"/>
      <c r="AR233" s="42"/>
      <c r="AS233" s="42">
        <f>ROUND(SUM(O233+AN233+AO233+AP233+AQ233+AR233),0)</f>
        <v>38</v>
      </c>
      <c r="AT233" s="42">
        <v>38</v>
      </c>
    </row>
    <row r="234" spans="1:46" ht="17.45" customHeight="1" x14ac:dyDescent="0.25">
      <c r="A234" s="10">
        <v>232</v>
      </c>
      <c r="B234" s="11">
        <v>4</v>
      </c>
      <c r="C234" s="11">
        <v>4</v>
      </c>
      <c r="D234" s="11">
        <v>6</v>
      </c>
      <c r="E234" s="12">
        <v>3.5</v>
      </c>
      <c r="F234" s="12">
        <v>8</v>
      </c>
      <c r="G234" s="12">
        <v>1</v>
      </c>
      <c r="H234" s="12" t="s">
        <v>16</v>
      </c>
      <c r="I234" s="12" t="s">
        <v>16</v>
      </c>
      <c r="J234" s="12" t="s">
        <v>16</v>
      </c>
      <c r="K234" s="13">
        <v>3</v>
      </c>
      <c r="L234" s="13">
        <v>5</v>
      </c>
      <c r="M234" s="13">
        <v>5</v>
      </c>
      <c r="N234" s="17">
        <v>20</v>
      </c>
      <c r="O234" s="15">
        <f>SUM(B234:M234)</f>
        <v>39.5</v>
      </c>
      <c r="P234" s="16">
        <f>ROUND(O234+N234,-0.01)</f>
        <v>60</v>
      </c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39"/>
      <c r="AD234" s="39"/>
      <c r="AE234" s="39"/>
      <c r="AF234" s="39"/>
      <c r="AG234" s="39"/>
      <c r="AH234" s="39"/>
      <c r="AI234" s="39"/>
      <c r="AJ234" s="39"/>
      <c r="AK234" s="39"/>
      <c r="AL234" s="39"/>
      <c r="AM234" s="39"/>
      <c r="AN234" s="51">
        <v>22</v>
      </c>
      <c r="AO234" s="42"/>
      <c r="AP234" s="42"/>
      <c r="AQ234" s="42"/>
      <c r="AR234" s="42"/>
      <c r="AS234" s="42">
        <f>ROUND(SUM(O234+AN234+AO234+AP234+AQ234+AR234),0)</f>
        <v>62</v>
      </c>
      <c r="AT234" s="42">
        <v>62</v>
      </c>
    </row>
    <row r="235" spans="1:46" s="20" customFormat="1" ht="17.45" customHeight="1" x14ac:dyDescent="0.25">
      <c r="A235" s="10">
        <v>233</v>
      </c>
      <c r="B235" s="11">
        <v>0</v>
      </c>
      <c r="C235" s="11">
        <v>0</v>
      </c>
      <c r="D235" s="11">
        <v>0</v>
      </c>
      <c r="E235" s="12">
        <v>0</v>
      </c>
      <c r="F235" s="12">
        <v>0</v>
      </c>
      <c r="G235" s="12">
        <v>0</v>
      </c>
      <c r="H235" s="12" t="s">
        <v>16</v>
      </c>
      <c r="I235" s="12" t="s">
        <v>16</v>
      </c>
      <c r="J235" s="12" t="s">
        <v>16</v>
      </c>
      <c r="K235" s="13" t="s">
        <v>17</v>
      </c>
      <c r="L235" s="13" t="s">
        <v>17</v>
      </c>
      <c r="M235" s="13" t="s">
        <v>17</v>
      </c>
      <c r="N235" s="17">
        <v>18</v>
      </c>
      <c r="O235" s="15">
        <f>SUM(B235:M235)</f>
        <v>0</v>
      </c>
      <c r="P235" s="16">
        <f>ROUND(O235+N235,-0.01)</f>
        <v>18</v>
      </c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39"/>
      <c r="AD235" s="39"/>
      <c r="AE235" s="39"/>
      <c r="AF235" s="39"/>
      <c r="AG235" s="39"/>
      <c r="AH235" s="39"/>
      <c r="AI235" s="39"/>
      <c r="AJ235" s="39"/>
      <c r="AK235" s="39"/>
      <c r="AL235" s="39"/>
      <c r="AM235" s="39"/>
      <c r="AN235" s="51">
        <v>18</v>
      </c>
      <c r="AO235" s="42"/>
      <c r="AP235" s="42"/>
      <c r="AQ235" s="42"/>
      <c r="AR235" s="42"/>
      <c r="AS235" s="42">
        <f>ROUND(SUM(O235+AN235+AO235+AP235+AQ235+AR235),0)</f>
        <v>18</v>
      </c>
      <c r="AT235" s="42">
        <v>18</v>
      </c>
    </row>
    <row r="236" spans="1:46" ht="17.45" customHeight="1" x14ac:dyDescent="0.25">
      <c r="A236" s="10">
        <v>234</v>
      </c>
      <c r="B236" s="11">
        <v>4</v>
      </c>
      <c r="C236" s="11">
        <v>0</v>
      </c>
      <c r="D236" s="11">
        <v>0</v>
      </c>
      <c r="E236" s="12">
        <v>3</v>
      </c>
      <c r="F236" s="12">
        <v>5</v>
      </c>
      <c r="G236" s="12">
        <v>1</v>
      </c>
      <c r="H236" s="12" t="s">
        <v>16</v>
      </c>
      <c r="I236" s="12" t="s">
        <v>16</v>
      </c>
      <c r="J236" s="12" t="s">
        <v>16</v>
      </c>
      <c r="K236" s="13">
        <v>4</v>
      </c>
      <c r="L236" s="13">
        <v>3</v>
      </c>
      <c r="M236" s="13">
        <v>4.5</v>
      </c>
      <c r="N236" s="17">
        <v>14</v>
      </c>
      <c r="O236" s="15">
        <f>SUM(B236:M236)</f>
        <v>24.5</v>
      </c>
      <c r="P236" s="16">
        <f>ROUND(O236+N236,-0.01)</f>
        <v>39</v>
      </c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39"/>
      <c r="AD236" s="39"/>
      <c r="AE236" s="39"/>
      <c r="AF236" s="39"/>
      <c r="AG236" s="39"/>
      <c r="AH236" s="39"/>
      <c r="AI236" s="39"/>
      <c r="AJ236" s="39"/>
      <c r="AK236" s="39"/>
      <c r="AL236" s="39"/>
      <c r="AM236" s="39"/>
      <c r="AN236" s="51">
        <v>14</v>
      </c>
      <c r="AO236" s="42"/>
      <c r="AP236" s="42"/>
      <c r="AQ236" s="42"/>
      <c r="AR236" s="42"/>
      <c r="AS236" s="42">
        <f>ROUND(SUM(O236+AN236+AO236+AP236+AQ236+AR236),0)</f>
        <v>39</v>
      </c>
      <c r="AT236" s="42">
        <v>39</v>
      </c>
    </row>
    <row r="237" spans="1:46" ht="17.45" customHeight="1" x14ac:dyDescent="0.25">
      <c r="A237" s="10">
        <v>235</v>
      </c>
      <c r="B237" s="11" t="s">
        <v>16</v>
      </c>
      <c r="C237" s="11" t="s">
        <v>16</v>
      </c>
      <c r="D237" s="11" t="s">
        <v>16</v>
      </c>
      <c r="E237" s="12">
        <v>4</v>
      </c>
      <c r="F237" s="12">
        <v>7</v>
      </c>
      <c r="G237" s="12">
        <v>1</v>
      </c>
      <c r="H237" s="12">
        <v>7.5</v>
      </c>
      <c r="I237" s="12">
        <v>4</v>
      </c>
      <c r="J237" s="12">
        <v>0</v>
      </c>
      <c r="K237" s="13">
        <v>3.5</v>
      </c>
      <c r="L237" s="13">
        <v>5.5</v>
      </c>
      <c r="M237" s="13">
        <v>5</v>
      </c>
      <c r="N237" s="17">
        <v>22</v>
      </c>
      <c r="O237" s="15">
        <f>SUM(B237:M237)</f>
        <v>37.5</v>
      </c>
      <c r="P237" s="16">
        <f>ROUND(O237+N237,-0.01)</f>
        <v>60</v>
      </c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39"/>
      <c r="AD237" s="39"/>
      <c r="AE237" s="39"/>
      <c r="AF237" s="39"/>
      <c r="AG237" s="39"/>
      <c r="AH237" s="39"/>
      <c r="AI237" s="39"/>
      <c r="AJ237" s="39"/>
      <c r="AK237" s="39"/>
      <c r="AL237" s="39"/>
      <c r="AM237" s="39"/>
      <c r="AN237" s="51">
        <v>22</v>
      </c>
      <c r="AO237" s="42"/>
      <c r="AP237" s="42"/>
      <c r="AQ237" s="42"/>
      <c r="AR237" s="42"/>
      <c r="AS237" s="42">
        <f>ROUND(SUM(O237+AN237+AO237+AP237+AQ237+AR237),0)</f>
        <v>60</v>
      </c>
      <c r="AT237" s="42">
        <v>60</v>
      </c>
    </row>
    <row r="238" spans="1:46" ht="17.45" customHeight="1" x14ac:dyDescent="0.25">
      <c r="A238" s="10">
        <v>236</v>
      </c>
      <c r="B238" s="11">
        <v>2</v>
      </c>
      <c r="C238" s="11">
        <v>3</v>
      </c>
      <c r="D238" s="11">
        <v>3</v>
      </c>
      <c r="E238" s="12">
        <v>2</v>
      </c>
      <c r="F238" s="12">
        <v>7</v>
      </c>
      <c r="G238" s="12">
        <v>1</v>
      </c>
      <c r="H238" s="12" t="s">
        <v>16</v>
      </c>
      <c r="I238" s="12" t="s">
        <v>16</v>
      </c>
      <c r="J238" s="12" t="s">
        <v>16</v>
      </c>
      <c r="K238" s="13">
        <v>3</v>
      </c>
      <c r="L238" s="13">
        <v>4.5</v>
      </c>
      <c r="M238" s="13">
        <v>8</v>
      </c>
      <c r="N238" s="17">
        <v>16</v>
      </c>
      <c r="O238" s="15">
        <f>SUM(B238:M238)</f>
        <v>33.5</v>
      </c>
      <c r="P238" s="16">
        <f>ROUND(O238+N238,-0.01)</f>
        <v>50</v>
      </c>
      <c r="Q238" s="53">
        <v>1</v>
      </c>
      <c r="R238" s="54">
        <v>1</v>
      </c>
      <c r="S238" s="55" t="s">
        <v>32</v>
      </c>
      <c r="T238" s="55" t="s">
        <v>32</v>
      </c>
      <c r="U238" s="55" t="s">
        <v>32</v>
      </c>
      <c r="V238" s="54">
        <v>1</v>
      </c>
      <c r="W238" s="56" t="s">
        <v>32</v>
      </c>
      <c r="X238" s="56" t="s">
        <v>32</v>
      </c>
      <c r="Y238" s="56" t="s">
        <v>32</v>
      </c>
      <c r="Z238" s="57">
        <v>1</v>
      </c>
      <c r="AA238" s="56" t="s">
        <v>32</v>
      </c>
      <c r="AB238" s="56" t="s">
        <v>32</v>
      </c>
      <c r="AC238" s="55" t="s">
        <v>32</v>
      </c>
      <c r="AD238" s="54">
        <v>1</v>
      </c>
      <c r="AE238" s="55" t="s">
        <v>32</v>
      </c>
      <c r="AF238" s="55" t="s">
        <v>32</v>
      </c>
      <c r="AG238" s="54">
        <v>1</v>
      </c>
      <c r="AH238" s="55" t="s">
        <v>32</v>
      </c>
      <c r="AI238" s="54">
        <v>1</v>
      </c>
      <c r="AJ238" s="55" t="s">
        <v>32</v>
      </c>
      <c r="AK238" s="55" t="s">
        <v>32</v>
      </c>
      <c r="AL238" s="55" t="s">
        <v>32</v>
      </c>
      <c r="AM238" s="54">
        <v>1</v>
      </c>
      <c r="AN238" s="51">
        <v>18</v>
      </c>
      <c r="AO238" s="42"/>
      <c r="AP238" s="42"/>
      <c r="AQ238" s="42"/>
      <c r="AR238" s="42"/>
      <c r="AS238" s="42">
        <f>ROUND(SUM(O238+AN238+AO238+AP238+AQ238+AR238),0)</f>
        <v>52</v>
      </c>
      <c r="AT238" s="42">
        <v>52</v>
      </c>
    </row>
    <row r="239" spans="1:46" ht="17.45" customHeight="1" x14ac:dyDescent="0.25">
      <c r="A239" s="10">
        <v>237</v>
      </c>
      <c r="B239" s="11">
        <v>0</v>
      </c>
      <c r="C239" s="11">
        <v>3</v>
      </c>
      <c r="D239" s="11">
        <v>0</v>
      </c>
      <c r="E239" s="12">
        <v>2</v>
      </c>
      <c r="F239" s="12">
        <v>7</v>
      </c>
      <c r="G239" s="12">
        <v>1</v>
      </c>
      <c r="H239" s="12" t="s">
        <v>16</v>
      </c>
      <c r="I239" s="12" t="s">
        <v>16</v>
      </c>
      <c r="J239" s="12" t="s">
        <v>16</v>
      </c>
      <c r="K239" s="13">
        <v>4</v>
      </c>
      <c r="L239" s="13">
        <v>4</v>
      </c>
      <c r="M239" s="13">
        <v>5</v>
      </c>
      <c r="N239" s="17">
        <v>16</v>
      </c>
      <c r="O239" s="15">
        <f>SUM(B239:M239)</f>
        <v>26</v>
      </c>
      <c r="P239" s="16">
        <f>ROUND(O239+N239,-0.01)</f>
        <v>42</v>
      </c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39"/>
      <c r="AD239" s="39"/>
      <c r="AE239" s="39"/>
      <c r="AF239" s="39"/>
      <c r="AG239" s="39"/>
      <c r="AH239" s="39"/>
      <c r="AI239" s="39"/>
      <c r="AJ239" s="39"/>
      <c r="AK239" s="39"/>
      <c r="AL239" s="39"/>
      <c r="AM239" s="39"/>
      <c r="AN239" s="51">
        <v>18</v>
      </c>
      <c r="AO239" s="42"/>
      <c r="AP239" s="42"/>
      <c r="AQ239" s="42"/>
      <c r="AR239" s="42"/>
      <c r="AS239" s="42">
        <f>ROUND(SUM(O239+AN239+AO239+AP239+AQ239+AR239),0)</f>
        <v>44</v>
      </c>
      <c r="AT239" s="42">
        <v>44</v>
      </c>
    </row>
    <row r="240" spans="1:46" ht="17.45" customHeight="1" x14ac:dyDescent="0.25">
      <c r="A240" s="10">
        <v>238</v>
      </c>
      <c r="B240" s="11">
        <v>2</v>
      </c>
      <c r="C240" s="11">
        <v>0</v>
      </c>
      <c r="D240" s="11">
        <v>0</v>
      </c>
      <c r="E240" s="12">
        <v>2</v>
      </c>
      <c r="F240" s="12">
        <v>5</v>
      </c>
      <c r="G240" s="12">
        <v>0</v>
      </c>
      <c r="H240" s="12" t="s">
        <v>16</v>
      </c>
      <c r="I240" s="12" t="s">
        <v>16</v>
      </c>
      <c r="J240" s="12" t="s">
        <v>16</v>
      </c>
      <c r="K240" s="13">
        <v>2.5</v>
      </c>
      <c r="L240" s="13">
        <v>7</v>
      </c>
      <c r="M240" s="13">
        <v>3.5</v>
      </c>
      <c r="N240" s="17">
        <v>10</v>
      </c>
      <c r="O240" s="15">
        <f>SUM(B240:M240)</f>
        <v>22</v>
      </c>
      <c r="P240" s="16">
        <f>ROUND(O240+N240,-0.01)</f>
        <v>32</v>
      </c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39"/>
      <c r="AD240" s="39"/>
      <c r="AE240" s="39"/>
      <c r="AF240" s="39"/>
      <c r="AG240" s="39"/>
      <c r="AH240" s="39"/>
      <c r="AI240" s="39"/>
      <c r="AJ240" s="39"/>
      <c r="AK240" s="39"/>
      <c r="AL240" s="39"/>
      <c r="AM240" s="39"/>
      <c r="AN240" s="51">
        <v>12</v>
      </c>
      <c r="AO240" s="42"/>
      <c r="AP240" s="42"/>
      <c r="AQ240" s="42"/>
      <c r="AR240" s="42"/>
      <c r="AS240" s="42">
        <f>ROUND(SUM(O240+AN240+AO240+AP240+AQ240+AR240),0)</f>
        <v>34</v>
      </c>
      <c r="AT240" s="42">
        <v>34</v>
      </c>
    </row>
    <row r="241" spans="1:46" ht="17.45" customHeight="1" x14ac:dyDescent="0.25">
      <c r="A241" s="10">
        <v>239</v>
      </c>
      <c r="B241" s="11">
        <v>2.5</v>
      </c>
      <c r="C241" s="11">
        <v>2.5</v>
      </c>
      <c r="D241" s="11">
        <v>3</v>
      </c>
      <c r="E241" s="12">
        <v>1</v>
      </c>
      <c r="F241" s="12">
        <v>3</v>
      </c>
      <c r="G241" s="12">
        <v>0</v>
      </c>
      <c r="H241" s="12" t="s">
        <v>16</v>
      </c>
      <c r="I241" s="12" t="s">
        <v>16</v>
      </c>
      <c r="J241" s="12" t="s">
        <v>16</v>
      </c>
      <c r="K241" s="13">
        <v>2.5</v>
      </c>
      <c r="L241" s="13">
        <v>2.5</v>
      </c>
      <c r="M241" s="13">
        <v>4.5</v>
      </c>
      <c r="N241" s="17">
        <v>12</v>
      </c>
      <c r="O241" s="15">
        <f>SUM(B241:M241)</f>
        <v>21.5</v>
      </c>
      <c r="P241" s="16">
        <f>ROUND(O241+N241,-0.01)</f>
        <v>34</v>
      </c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39"/>
      <c r="AD241" s="39"/>
      <c r="AE241" s="39"/>
      <c r="AF241" s="39"/>
      <c r="AG241" s="39"/>
      <c r="AH241" s="39"/>
      <c r="AI241" s="39"/>
      <c r="AJ241" s="39"/>
      <c r="AK241" s="39"/>
      <c r="AL241" s="39"/>
      <c r="AM241" s="39"/>
      <c r="AN241" s="51">
        <v>14</v>
      </c>
      <c r="AO241" s="42"/>
      <c r="AP241" s="42"/>
      <c r="AQ241" s="42"/>
      <c r="AR241" s="42"/>
      <c r="AS241" s="42">
        <f>ROUND(SUM(O241+AN241+AO241+AP241+AQ241+AR241),0)</f>
        <v>36</v>
      </c>
      <c r="AT241" s="42">
        <v>36</v>
      </c>
    </row>
    <row r="242" spans="1:46" ht="17.45" customHeight="1" x14ac:dyDescent="0.25">
      <c r="A242" s="10">
        <v>240</v>
      </c>
      <c r="B242" s="11">
        <v>4</v>
      </c>
      <c r="C242" s="11">
        <v>2</v>
      </c>
      <c r="D242" s="11">
        <v>0</v>
      </c>
      <c r="E242" s="12">
        <v>0</v>
      </c>
      <c r="F242" s="12">
        <v>0</v>
      </c>
      <c r="G242" s="12">
        <v>0</v>
      </c>
      <c r="H242" s="12" t="s">
        <v>16</v>
      </c>
      <c r="I242" s="12" t="s">
        <v>16</v>
      </c>
      <c r="J242" s="12" t="s">
        <v>16</v>
      </c>
      <c r="K242" s="13">
        <v>2.5</v>
      </c>
      <c r="L242" s="13">
        <v>4</v>
      </c>
      <c r="M242" s="13">
        <v>3.5</v>
      </c>
      <c r="N242" s="17">
        <v>20</v>
      </c>
      <c r="O242" s="15">
        <f>SUM(B242:M242)</f>
        <v>16</v>
      </c>
      <c r="P242" s="16">
        <f>ROUND(O242+N242,-0.01)</f>
        <v>36</v>
      </c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39"/>
      <c r="AD242" s="39"/>
      <c r="AE242" s="39"/>
      <c r="AF242" s="39"/>
      <c r="AG242" s="39"/>
      <c r="AH242" s="39"/>
      <c r="AI242" s="39"/>
      <c r="AJ242" s="39"/>
      <c r="AK242" s="39"/>
      <c r="AL242" s="39"/>
      <c r="AM242" s="39"/>
      <c r="AN242" s="51">
        <v>24</v>
      </c>
      <c r="AO242" s="42"/>
      <c r="AP242" s="42"/>
      <c r="AQ242" s="42"/>
      <c r="AR242" s="42"/>
      <c r="AS242" s="42">
        <f>ROUND(SUM(O242+AN242+AO242+AP242+AQ242+AR242),0)</f>
        <v>40</v>
      </c>
      <c r="AT242" s="42">
        <v>40</v>
      </c>
    </row>
    <row r="243" spans="1:46" ht="17.45" customHeight="1" x14ac:dyDescent="0.25">
      <c r="A243" s="10">
        <v>241</v>
      </c>
      <c r="B243" s="11" t="s">
        <v>16</v>
      </c>
      <c r="C243" s="11" t="s">
        <v>16</v>
      </c>
      <c r="D243" s="11" t="s">
        <v>16</v>
      </c>
      <c r="E243" s="12">
        <v>2</v>
      </c>
      <c r="F243" s="12">
        <v>8</v>
      </c>
      <c r="G243" s="12">
        <v>1</v>
      </c>
      <c r="H243" s="12">
        <v>1</v>
      </c>
      <c r="I243" s="12">
        <v>0</v>
      </c>
      <c r="J243" s="12">
        <v>0</v>
      </c>
      <c r="K243" s="13">
        <v>2</v>
      </c>
      <c r="L243" s="13">
        <v>3.5</v>
      </c>
      <c r="M243" s="13">
        <v>3</v>
      </c>
      <c r="N243" s="17">
        <v>18</v>
      </c>
      <c r="O243" s="15">
        <f>SUM(B243:M243)</f>
        <v>20.5</v>
      </c>
      <c r="P243" s="16">
        <f>ROUND(O243+N243,-0.01)</f>
        <v>39</v>
      </c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39"/>
      <c r="AD243" s="39"/>
      <c r="AE243" s="39"/>
      <c r="AF243" s="39"/>
      <c r="AG243" s="39"/>
      <c r="AH243" s="39"/>
      <c r="AI243" s="39"/>
      <c r="AJ243" s="39"/>
      <c r="AK243" s="39"/>
      <c r="AL243" s="39"/>
      <c r="AM243" s="39"/>
      <c r="AN243" s="51">
        <v>18</v>
      </c>
      <c r="AO243" s="42"/>
      <c r="AP243" s="42"/>
      <c r="AQ243" s="42"/>
      <c r="AR243" s="42"/>
      <c r="AS243" s="42">
        <f>ROUND(SUM(O243+AN243+AO243+AP243+AQ243+AR243),0)</f>
        <v>39</v>
      </c>
      <c r="AT243" s="42">
        <v>39</v>
      </c>
    </row>
    <row r="244" spans="1:46" ht="17.45" customHeight="1" x14ac:dyDescent="0.25">
      <c r="A244" s="10">
        <v>242</v>
      </c>
      <c r="B244" s="11" t="s">
        <v>16</v>
      </c>
      <c r="C244" s="11" t="s">
        <v>16</v>
      </c>
      <c r="D244" s="11" t="s">
        <v>16</v>
      </c>
      <c r="E244" s="12">
        <v>4</v>
      </c>
      <c r="F244" s="12">
        <v>9</v>
      </c>
      <c r="G244" s="12">
        <v>1</v>
      </c>
      <c r="H244" s="12">
        <v>0</v>
      </c>
      <c r="I244" s="12">
        <v>0</v>
      </c>
      <c r="J244" s="12">
        <v>0</v>
      </c>
      <c r="K244" s="13">
        <v>4</v>
      </c>
      <c r="L244" s="13">
        <v>5.5</v>
      </c>
      <c r="M244" s="13">
        <v>5</v>
      </c>
      <c r="N244" s="17">
        <v>12</v>
      </c>
      <c r="O244" s="15">
        <f>SUM(B244:M244)</f>
        <v>28.5</v>
      </c>
      <c r="P244" s="16">
        <f>ROUND(O244+N244,-0.01)</f>
        <v>41</v>
      </c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39"/>
      <c r="AD244" s="39"/>
      <c r="AE244" s="39"/>
      <c r="AF244" s="39"/>
      <c r="AG244" s="39"/>
      <c r="AH244" s="39"/>
      <c r="AI244" s="39"/>
      <c r="AJ244" s="39"/>
      <c r="AK244" s="39"/>
      <c r="AL244" s="39"/>
      <c r="AM244" s="39"/>
      <c r="AN244" s="51">
        <v>16</v>
      </c>
      <c r="AO244" s="42"/>
      <c r="AP244" s="42"/>
      <c r="AQ244" s="42"/>
      <c r="AR244" s="42"/>
      <c r="AS244" s="42">
        <f>ROUND(SUM(O244+AN244+AO244+AP244+AQ244+AR244),0)</f>
        <v>45</v>
      </c>
      <c r="AT244" s="42">
        <v>45</v>
      </c>
    </row>
    <row r="245" spans="1:46" ht="17.45" customHeight="1" x14ac:dyDescent="0.25">
      <c r="A245" s="10">
        <v>243</v>
      </c>
      <c r="B245" s="11" t="s">
        <v>16</v>
      </c>
      <c r="C245" s="11" t="s">
        <v>16</v>
      </c>
      <c r="D245" s="11" t="s">
        <v>16</v>
      </c>
      <c r="E245" s="12">
        <v>4</v>
      </c>
      <c r="F245" s="12">
        <v>10</v>
      </c>
      <c r="G245" s="12">
        <v>1</v>
      </c>
      <c r="H245" s="12">
        <v>0</v>
      </c>
      <c r="I245" s="12">
        <v>0</v>
      </c>
      <c r="J245" s="12">
        <v>0</v>
      </c>
      <c r="K245" s="13">
        <v>3</v>
      </c>
      <c r="L245" s="13">
        <v>4</v>
      </c>
      <c r="M245" s="13">
        <v>8</v>
      </c>
      <c r="N245" s="17">
        <v>14</v>
      </c>
      <c r="O245" s="15">
        <f>SUM(B245:M245)</f>
        <v>30</v>
      </c>
      <c r="P245" s="16">
        <f>ROUND(O245+N245,-0.01)</f>
        <v>44</v>
      </c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39"/>
      <c r="AD245" s="39"/>
      <c r="AE245" s="39"/>
      <c r="AF245" s="39"/>
      <c r="AG245" s="39"/>
      <c r="AH245" s="39"/>
      <c r="AI245" s="39"/>
      <c r="AJ245" s="39"/>
      <c r="AK245" s="39"/>
      <c r="AL245" s="39"/>
      <c r="AM245" s="39"/>
      <c r="AN245" s="51">
        <v>16</v>
      </c>
      <c r="AO245" s="42"/>
      <c r="AP245" s="42"/>
      <c r="AQ245" s="42"/>
      <c r="AR245" s="42"/>
      <c r="AS245" s="42">
        <f>ROUND(SUM(O245+AN245+AO245+AP245+AQ245+AR245),0)</f>
        <v>46</v>
      </c>
      <c r="AT245" s="42">
        <v>46</v>
      </c>
    </row>
    <row r="246" spans="1:46" ht="17.45" customHeight="1" x14ac:dyDescent="0.25">
      <c r="A246" s="10">
        <v>244</v>
      </c>
      <c r="B246" s="11">
        <v>3</v>
      </c>
      <c r="C246" s="11">
        <v>5</v>
      </c>
      <c r="D246" s="11">
        <v>4</v>
      </c>
      <c r="E246" s="12" t="s">
        <v>16</v>
      </c>
      <c r="F246" s="12" t="s">
        <v>16</v>
      </c>
      <c r="G246" s="12" t="s">
        <v>16</v>
      </c>
      <c r="H246" s="12">
        <v>9</v>
      </c>
      <c r="I246" s="12">
        <v>5</v>
      </c>
      <c r="J246" s="12">
        <v>5</v>
      </c>
      <c r="K246" s="13">
        <v>3</v>
      </c>
      <c r="L246" s="13">
        <v>3.5</v>
      </c>
      <c r="M246" s="13">
        <v>6.5</v>
      </c>
      <c r="N246" s="17">
        <v>20</v>
      </c>
      <c r="O246" s="15">
        <f>SUM(B246:M246)</f>
        <v>44</v>
      </c>
      <c r="P246" s="16">
        <f>ROUND(O246+N246,-0.01)</f>
        <v>64</v>
      </c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39"/>
      <c r="AD246" s="39"/>
      <c r="AE246" s="39"/>
      <c r="AF246" s="39"/>
      <c r="AG246" s="39"/>
      <c r="AH246" s="39"/>
      <c r="AI246" s="39"/>
      <c r="AJ246" s="39"/>
      <c r="AK246" s="39"/>
      <c r="AL246" s="39"/>
      <c r="AM246" s="39"/>
      <c r="AN246" s="51">
        <v>20</v>
      </c>
      <c r="AO246" s="42"/>
      <c r="AP246" s="42"/>
      <c r="AQ246" s="42"/>
      <c r="AR246" s="42"/>
      <c r="AS246" s="42">
        <f>ROUND(SUM(O246+AN246+AO246+AP246+AQ246+AR246),0)</f>
        <v>64</v>
      </c>
      <c r="AT246" s="42">
        <v>64</v>
      </c>
    </row>
    <row r="247" spans="1:46" ht="17.45" customHeight="1" x14ac:dyDescent="0.25">
      <c r="A247" s="10">
        <v>245</v>
      </c>
      <c r="B247" s="11">
        <v>4</v>
      </c>
      <c r="C247" s="11">
        <v>5</v>
      </c>
      <c r="D247" s="11">
        <v>0</v>
      </c>
      <c r="E247" s="12">
        <v>3</v>
      </c>
      <c r="F247" s="12">
        <v>5</v>
      </c>
      <c r="G247" s="12">
        <v>1</v>
      </c>
      <c r="H247" s="12" t="s">
        <v>16</v>
      </c>
      <c r="I247" s="12" t="s">
        <v>16</v>
      </c>
      <c r="J247" s="12" t="s">
        <v>16</v>
      </c>
      <c r="K247" s="13">
        <v>3.5</v>
      </c>
      <c r="L247" s="13">
        <v>4.5</v>
      </c>
      <c r="M247" s="13">
        <v>4.5</v>
      </c>
      <c r="N247" s="17">
        <v>12</v>
      </c>
      <c r="O247" s="15">
        <f>SUM(B247:M247)</f>
        <v>30.5</v>
      </c>
      <c r="P247" s="16">
        <f>ROUND(O247+N247,-0.01)</f>
        <v>43</v>
      </c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39"/>
      <c r="AD247" s="39"/>
      <c r="AE247" s="39"/>
      <c r="AF247" s="39"/>
      <c r="AG247" s="39"/>
      <c r="AH247" s="39"/>
      <c r="AI247" s="39"/>
      <c r="AJ247" s="39"/>
      <c r="AK247" s="39"/>
      <c r="AL247" s="39"/>
      <c r="AM247" s="39"/>
      <c r="AN247" s="51">
        <v>12</v>
      </c>
      <c r="AO247" s="42"/>
      <c r="AP247" s="42"/>
      <c r="AQ247" s="42"/>
      <c r="AR247" s="42"/>
      <c r="AS247" s="42">
        <f>ROUND(SUM(O247+AN247+AO247+AP247+AQ247+AR247),0)</f>
        <v>43</v>
      </c>
      <c r="AT247" s="42">
        <v>43</v>
      </c>
    </row>
    <row r="248" spans="1:46" s="20" customFormat="1" ht="17.45" customHeight="1" x14ac:dyDescent="0.25">
      <c r="A248" s="10">
        <v>246</v>
      </c>
      <c r="B248" s="11" t="s">
        <v>16</v>
      </c>
      <c r="C248" s="11" t="s">
        <v>16</v>
      </c>
      <c r="D248" s="11" t="s">
        <v>16</v>
      </c>
      <c r="E248" s="12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3" t="s">
        <v>17</v>
      </c>
      <c r="L248" s="13" t="s">
        <v>17</v>
      </c>
      <c r="M248" s="13" t="s">
        <v>17</v>
      </c>
      <c r="N248" s="17">
        <v>16</v>
      </c>
      <c r="O248" s="15">
        <f>SUM(B248:M248)</f>
        <v>0</v>
      </c>
      <c r="P248" s="16">
        <f>ROUND(O248+N248,-0.01)</f>
        <v>16</v>
      </c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39"/>
      <c r="AD248" s="39"/>
      <c r="AE248" s="39"/>
      <c r="AF248" s="39"/>
      <c r="AG248" s="39"/>
      <c r="AH248" s="39"/>
      <c r="AI248" s="39"/>
      <c r="AJ248" s="39"/>
      <c r="AK248" s="39"/>
      <c r="AL248" s="39"/>
      <c r="AM248" s="39"/>
      <c r="AN248" s="51">
        <v>18</v>
      </c>
      <c r="AO248" s="42"/>
      <c r="AP248" s="42"/>
      <c r="AQ248" s="42"/>
      <c r="AR248" s="42"/>
      <c r="AS248" s="42">
        <f>ROUND(SUM(O248+AN248+AO248+AP248+AQ248+AR248),0)</f>
        <v>18</v>
      </c>
      <c r="AT248" s="42">
        <v>18</v>
      </c>
    </row>
    <row r="249" spans="1:46" ht="17.45" customHeight="1" x14ac:dyDescent="0.25">
      <c r="A249" s="10">
        <v>247</v>
      </c>
      <c r="B249" s="11" t="s">
        <v>16</v>
      </c>
      <c r="C249" s="11" t="s">
        <v>16</v>
      </c>
      <c r="D249" s="11" t="s">
        <v>16</v>
      </c>
      <c r="E249" s="12">
        <v>4</v>
      </c>
      <c r="F249" s="12">
        <v>8</v>
      </c>
      <c r="G249" s="12">
        <v>1</v>
      </c>
      <c r="H249" s="12">
        <v>5</v>
      </c>
      <c r="I249" s="12">
        <v>4</v>
      </c>
      <c r="J249" s="12">
        <v>3</v>
      </c>
      <c r="K249" s="13">
        <v>4</v>
      </c>
      <c r="L249" s="13">
        <v>6.5</v>
      </c>
      <c r="M249" s="13">
        <v>8</v>
      </c>
      <c r="N249" s="17">
        <v>18</v>
      </c>
      <c r="O249" s="15">
        <f>SUM(B249:M249)</f>
        <v>43.5</v>
      </c>
      <c r="P249" s="16">
        <f>ROUND(O249+N249,-0.01)</f>
        <v>62</v>
      </c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39"/>
      <c r="AD249" s="39"/>
      <c r="AE249" s="39"/>
      <c r="AF249" s="39"/>
      <c r="AG249" s="39"/>
      <c r="AH249" s="39"/>
      <c r="AI249" s="39"/>
      <c r="AJ249" s="39"/>
      <c r="AK249" s="39"/>
      <c r="AL249" s="39"/>
      <c r="AM249" s="39"/>
      <c r="AN249" s="51">
        <v>20</v>
      </c>
      <c r="AO249" s="42"/>
      <c r="AP249" s="42"/>
      <c r="AQ249" s="42"/>
      <c r="AR249" s="42"/>
      <c r="AS249" s="42">
        <f>ROUND(SUM(O249+AN249+AO249+AP249+AQ249+AR249),0)</f>
        <v>64</v>
      </c>
      <c r="AT249" s="42">
        <v>64</v>
      </c>
    </row>
    <row r="250" spans="1:46" ht="17.45" customHeight="1" x14ac:dyDescent="0.25">
      <c r="A250" s="10">
        <v>248</v>
      </c>
      <c r="B250" s="11" t="s">
        <v>16</v>
      </c>
      <c r="C250" s="11" t="s">
        <v>16</v>
      </c>
      <c r="D250" s="11" t="s">
        <v>16</v>
      </c>
      <c r="E250" s="12">
        <v>3</v>
      </c>
      <c r="F250" s="12">
        <v>7</v>
      </c>
      <c r="G250" s="12">
        <v>1</v>
      </c>
      <c r="H250" s="12">
        <v>5</v>
      </c>
      <c r="I250" s="12">
        <v>0</v>
      </c>
      <c r="J250" s="12">
        <v>3</v>
      </c>
      <c r="K250" s="13">
        <v>4</v>
      </c>
      <c r="L250" s="13">
        <v>5.5</v>
      </c>
      <c r="M250" s="13">
        <v>3.5</v>
      </c>
      <c r="N250" s="17">
        <v>16</v>
      </c>
      <c r="O250" s="15">
        <f>SUM(B250:M250)</f>
        <v>32</v>
      </c>
      <c r="P250" s="16">
        <f>ROUND(O250+N250,-0.01)</f>
        <v>48</v>
      </c>
      <c r="Q250" s="53">
        <v>1</v>
      </c>
      <c r="R250" s="55" t="s">
        <v>32</v>
      </c>
      <c r="S250" s="54">
        <v>1</v>
      </c>
      <c r="T250" s="55" t="s">
        <v>32</v>
      </c>
      <c r="U250" s="54">
        <v>1</v>
      </c>
      <c r="V250" s="54">
        <v>2</v>
      </c>
      <c r="W250" s="56" t="s">
        <v>32</v>
      </c>
      <c r="X250" s="56" t="s">
        <v>32</v>
      </c>
      <c r="Y250" s="56" t="s">
        <v>32</v>
      </c>
      <c r="Z250" s="56" t="s">
        <v>32</v>
      </c>
      <c r="AA250" s="56" t="s">
        <v>32</v>
      </c>
      <c r="AB250" s="56" t="s">
        <v>32</v>
      </c>
      <c r="AC250" s="54">
        <v>1</v>
      </c>
      <c r="AD250" s="55" t="s">
        <v>32</v>
      </c>
      <c r="AE250" s="55" t="s">
        <v>32</v>
      </c>
      <c r="AF250" s="55" t="s">
        <v>32</v>
      </c>
      <c r="AG250" s="55" t="s">
        <v>32</v>
      </c>
      <c r="AH250" s="55" t="s">
        <v>32</v>
      </c>
      <c r="AI250" s="54">
        <v>1</v>
      </c>
      <c r="AJ250" s="54">
        <v>1</v>
      </c>
      <c r="AK250" s="55" t="s">
        <v>32</v>
      </c>
      <c r="AL250" s="55" t="s">
        <v>32</v>
      </c>
      <c r="AM250" s="55" t="s">
        <v>32</v>
      </c>
      <c r="AN250" s="51">
        <v>18</v>
      </c>
      <c r="AO250" s="42"/>
      <c r="AP250" s="42"/>
      <c r="AQ250" s="42"/>
      <c r="AR250" s="42"/>
      <c r="AS250" s="42">
        <f>ROUND(SUM(O250+AN250+AO250+AP250+AQ250+AR250),0)</f>
        <v>50</v>
      </c>
      <c r="AT250" s="42">
        <v>50</v>
      </c>
    </row>
    <row r="251" spans="1:46" ht="17.45" customHeight="1" x14ac:dyDescent="0.25">
      <c r="A251" s="10">
        <v>249</v>
      </c>
      <c r="B251" s="11" t="s">
        <v>16</v>
      </c>
      <c r="C251" s="11" t="s">
        <v>16</v>
      </c>
      <c r="D251" s="11" t="s">
        <v>16</v>
      </c>
      <c r="E251" s="12">
        <v>1</v>
      </c>
      <c r="F251" s="12">
        <v>6</v>
      </c>
      <c r="G251" s="12">
        <v>0</v>
      </c>
      <c r="H251" s="12">
        <v>0</v>
      </c>
      <c r="I251" s="12">
        <v>0</v>
      </c>
      <c r="J251" s="12">
        <v>0</v>
      </c>
      <c r="K251" s="13">
        <v>3.5</v>
      </c>
      <c r="L251" s="13">
        <v>3.5</v>
      </c>
      <c r="M251" s="13">
        <v>3.5</v>
      </c>
      <c r="N251" s="17">
        <v>20</v>
      </c>
      <c r="O251" s="15">
        <f>SUM(B251:M251)</f>
        <v>17.5</v>
      </c>
      <c r="P251" s="16">
        <f>ROUND(O251+N251,-0.01)</f>
        <v>38</v>
      </c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39"/>
      <c r="AD251" s="39"/>
      <c r="AE251" s="39"/>
      <c r="AF251" s="39"/>
      <c r="AG251" s="39"/>
      <c r="AH251" s="39"/>
      <c r="AI251" s="39"/>
      <c r="AJ251" s="39"/>
      <c r="AK251" s="39"/>
      <c r="AL251" s="39"/>
      <c r="AM251" s="39"/>
      <c r="AN251" s="51">
        <v>20</v>
      </c>
      <c r="AO251" s="42"/>
      <c r="AP251" s="42"/>
      <c r="AQ251" s="42"/>
      <c r="AR251" s="42"/>
      <c r="AS251" s="42">
        <f>ROUND(SUM(O251+AN251+AO251+AP251+AQ251+AR251),0)</f>
        <v>38</v>
      </c>
      <c r="AT251" s="42">
        <v>38</v>
      </c>
    </row>
    <row r="252" spans="1:46" ht="17.45" customHeight="1" x14ac:dyDescent="0.25">
      <c r="A252" s="10">
        <v>250</v>
      </c>
      <c r="B252" s="11">
        <v>1.5</v>
      </c>
      <c r="C252" s="11">
        <v>1.5</v>
      </c>
      <c r="D252" s="11">
        <v>3</v>
      </c>
      <c r="E252" s="12">
        <v>2</v>
      </c>
      <c r="F252" s="12">
        <v>3</v>
      </c>
      <c r="G252" s="12">
        <v>0</v>
      </c>
      <c r="H252" s="12" t="s">
        <v>16</v>
      </c>
      <c r="I252" s="12" t="s">
        <v>16</v>
      </c>
      <c r="J252" s="12" t="s">
        <v>16</v>
      </c>
      <c r="K252" s="13">
        <v>1.5</v>
      </c>
      <c r="L252" s="13">
        <v>1.5</v>
      </c>
      <c r="M252" s="13">
        <v>5</v>
      </c>
      <c r="N252" s="17">
        <v>14</v>
      </c>
      <c r="O252" s="15">
        <f>SUM(B252:M252)</f>
        <v>19</v>
      </c>
      <c r="P252" s="16">
        <f>ROUND(O252+N252,-0.01)</f>
        <v>33</v>
      </c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39"/>
      <c r="AD252" s="39"/>
      <c r="AE252" s="39"/>
      <c r="AF252" s="39"/>
      <c r="AG252" s="39"/>
      <c r="AH252" s="39"/>
      <c r="AI252" s="39"/>
      <c r="AJ252" s="39"/>
      <c r="AK252" s="39"/>
      <c r="AL252" s="39"/>
      <c r="AM252" s="39"/>
      <c r="AN252" s="51">
        <v>18</v>
      </c>
      <c r="AO252" s="42"/>
      <c r="AP252" s="42"/>
      <c r="AQ252" s="42"/>
      <c r="AR252" s="42"/>
      <c r="AS252" s="42">
        <f>ROUND(SUM(O252+AN252+AO252+AP252+AQ252+AR252),0)</f>
        <v>37</v>
      </c>
      <c r="AT252" s="42">
        <v>37</v>
      </c>
    </row>
    <row r="253" spans="1:46" ht="17.45" customHeight="1" x14ac:dyDescent="0.25">
      <c r="A253" s="10">
        <v>251</v>
      </c>
      <c r="B253" s="11">
        <v>3</v>
      </c>
      <c r="C253" s="11">
        <v>0</v>
      </c>
      <c r="D253" s="11">
        <v>0</v>
      </c>
      <c r="E253" s="12">
        <v>3</v>
      </c>
      <c r="F253" s="12">
        <v>7</v>
      </c>
      <c r="G253" s="12">
        <v>1</v>
      </c>
      <c r="H253" s="12" t="s">
        <v>16</v>
      </c>
      <c r="I253" s="12" t="s">
        <v>16</v>
      </c>
      <c r="J253" s="12" t="s">
        <v>16</v>
      </c>
      <c r="K253" s="13">
        <v>2</v>
      </c>
      <c r="L253" s="13">
        <v>1.5</v>
      </c>
      <c r="M253" s="13">
        <v>8</v>
      </c>
      <c r="N253" s="17">
        <v>20</v>
      </c>
      <c r="O253" s="15">
        <f>SUM(B253:M253)</f>
        <v>25.5</v>
      </c>
      <c r="P253" s="16">
        <f>ROUND(O253+N253,-0.01)</f>
        <v>46</v>
      </c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39"/>
      <c r="AD253" s="39"/>
      <c r="AE253" s="39"/>
      <c r="AF253" s="39"/>
      <c r="AG253" s="39"/>
      <c r="AH253" s="39"/>
      <c r="AI253" s="39"/>
      <c r="AJ253" s="39"/>
      <c r="AK253" s="39"/>
      <c r="AL253" s="39"/>
      <c r="AM253" s="39"/>
      <c r="AN253" s="51">
        <v>22</v>
      </c>
      <c r="AO253" s="42"/>
      <c r="AP253" s="42"/>
      <c r="AQ253" s="42"/>
      <c r="AR253" s="42"/>
      <c r="AS253" s="42">
        <f>ROUND(SUM(O253+AN253+AO253+AP253+AQ253+AR253),0)</f>
        <v>48</v>
      </c>
      <c r="AT253" s="42">
        <v>48</v>
      </c>
    </row>
    <row r="254" spans="1:46" ht="17.45" customHeight="1" x14ac:dyDescent="0.25">
      <c r="A254" s="10">
        <v>252</v>
      </c>
      <c r="B254" s="11">
        <v>1</v>
      </c>
      <c r="C254" s="11">
        <v>1</v>
      </c>
      <c r="D254" s="11">
        <v>0</v>
      </c>
      <c r="E254" s="12">
        <v>2</v>
      </c>
      <c r="F254" s="12">
        <v>4</v>
      </c>
      <c r="G254" s="12">
        <v>1</v>
      </c>
      <c r="H254" s="12" t="s">
        <v>16</v>
      </c>
      <c r="I254" s="12" t="s">
        <v>16</v>
      </c>
      <c r="J254" s="12" t="s">
        <v>16</v>
      </c>
      <c r="K254" s="13">
        <v>3.5</v>
      </c>
      <c r="L254" s="13">
        <v>0</v>
      </c>
      <c r="M254" s="13">
        <v>0</v>
      </c>
      <c r="N254" s="17">
        <v>14</v>
      </c>
      <c r="O254" s="15">
        <f>SUM(B254:M254)</f>
        <v>12.5</v>
      </c>
      <c r="P254" s="16">
        <f>ROUND(O254+N254,-0.01)</f>
        <v>27</v>
      </c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39"/>
      <c r="AD254" s="39"/>
      <c r="AE254" s="39"/>
      <c r="AF254" s="39"/>
      <c r="AG254" s="39"/>
      <c r="AH254" s="39"/>
      <c r="AI254" s="39"/>
      <c r="AJ254" s="39"/>
      <c r="AK254" s="39"/>
      <c r="AL254" s="39"/>
      <c r="AM254" s="39"/>
      <c r="AN254" s="51">
        <v>14</v>
      </c>
      <c r="AO254" s="42"/>
      <c r="AP254" s="42"/>
      <c r="AQ254" s="42"/>
      <c r="AR254" s="42"/>
      <c r="AS254" s="42">
        <f>ROUND(SUM(O254+AN254+AO254+AP254+AQ254+AR254),0)</f>
        <v>27</v>
      </c>
      <c r="AT254" s="42">
        <v>27</v>
      </c>
    </row>
    <row r="255" spans="1:46" s="20" customFormat="1" ht="17.45" customHeight="1" x14ac:dyDescent="0.25">
      <c r="A255" s="10">
        <v>253</v>
      </c>
      <c r="B255" s="11" t="s">
        <v>16</v>
      </c>
      <c r="C255" s="11" t="s">
        <v>16</v>
      </c>
      <c r="D255" s="11" t="s">
        <v>16</v>
      </c>
      <c r="E255" s="12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3" t="s">
        <v>17</v>
      </c>
      <c r="L255" s="13" t="s">
        <v>17</v>
      </c>
      <c r="M255" s="13" t="s">
        <v>17</v>
      </c>
      <c r="N255" s="17">
        <v>16</v>
      </c>
      <c r="O255" s="15">
        <f>SUM(B255:M255)</f>
        <v>0</v>
      </c>
      <c r="P255" s="16">
        <f>ROUND(O255+N255,-0.01)</f>
        <v>16</v>
      </c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39"/>
      <c r="AD255" s="39"/>
      <c r="AE255" s="39"/>
      <c r="AF255" s="39"/>
      <c r="AG255" s="39"/>
      <c r="AH255" s="39"/>
      <c r="AI255" s="39"/>
      <c r="AJ255" s="39"/>
      <c r="AK255" s="39"/>
      <c r="AL255" s="39"/>
      <c r="AM255" s="39"/>
      <c r="AN255" s="51">
        <v>16</v>
      </c>
      <c r="AO255" s="42"/>
      <c r="AP255" s="42"/>
      <c r="AQ255" s="42"/>
      <c r="AR255" s="42"/>
      <c r="AS255" s="42">
        <f>ROUND(SUM(O255+AN255+AO255+AP255+AQ255+AR255),0)</f>
        <v>16</v>
      </c>
      <c r="AT255" s="42">
        <v>16</v>
      </c>
    </row>
    <row r="256" spans="1:46" s="20" customFormat="1" ht="17.45" customHeight="1" x14ac:dyDescent="0.25">
      <c r="A256" s="63" t="s">
        <v>38</v>
      </c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>
        <f>COUNT(Q3:Q255)</f>
        <v>31</v>
      </c>
      <c r="R256" s="49">
        <f t="shared" ref="R256:AM256" si="0">COUNT(R3:R255)</f>
        <v>15</v>
      </c>
      <c r="S256" s="49">
        <f t="shared" si="0"/>
        <v>16</v>
      </c>
      <c r="T256" s="49">
        <f t="shared" si="0"/>
        <v>7</v>
      </c>
      <c r="U256" s="49">
        <f t="shared" si="0"/>
        <v>23</v>
      </c>
      <c r="V256" s="49"/>
      <c r="W256" s="49">
        <f t="shared" si="0"/>
        <v>5</v>
      </c>
      <c r="X256" s="49">
        <f t="shared" si="0"/>
        <v>8</v>
      </c>
      <c r="Y256" s="49">
        <f t="shared" si="0"/>
        <v>1</v>
      </c>
      <c r="Z256" s="49">
        <f t="shared" si="0"/>
        <v>4</v>
      </c>
      <c r="AA256" s="49">
        <f t="shared" si="0"/>
        <v>1</v>
      </c>
      <c r="AB256" s="49">
        <f t="shared" si="0"/>
        <v>8</v>
      </c>
      <c r="AC256" s="49">
        <f t="shared" si="0"/>
        <v>12</v>
      </c>
      <c r="AD256" s="49">
        <f t="shared" si="0"/>
        <v>11</v>
      </c>
      <c r="AE256" s="49">
        <f t="shared" si="0"/>
        <v>1</v>
      </c>
      <c r="AF256" s="49">
        <f t="shared" si="0"/>
        <v>1</v>
      </c>
      <c r="AG256" s="49">
        <f t="shared" si="0"/>
        <v>24</v>
      </c>
      <c r="AH256" s="49">
        <f t="shared" si="0"/>
        <v>2</v>
      </c>
      <c r="AI256" s="49">
        <f t="shared" si="0"/>
        <v>20</v>
      </c>
      <c r="AJ256" s="49">
        <f t="shared" si="0"/>
        <v>20</v>
      </c>
      <c r="AK256" s="49">
        <f t="shared" si="0"/>
        <v>4</v>
      </c>
      <c r="AL256" s="49">
        <f t="shared" si="0"/>
        <v>6</v>
      </c>
      <c r="AM256" s="49">
        <f t="shared" si="0"/>
        <v>4</v>
      </c>
      <c r="AN256" s="50"/>
      <c r="AO256" s="50"/>
      <c r="AP256" s="50"/>
      <c r="AQ256" s="50"/>
      <c r="AR256" s="50"/>
      <c r="AS256" s="50"/>
      <c r="AT256" s="50"/>
    </row>
    <row r="257" spans="1:47" s="2" customFormat="1" ht="17.45" customHeight="1" x14ac:dyDescent="0.25">
      <c r="A257" s="21" t="s">
        <v>18</v>
      </c>
      <c r="B257" s="35">
        <v>4</v>
      </c>
      <c r="C257" s="35">
        <v>6</v>
      </c>
      <c r="D257" s="35">
        <v>10</v>
      </c>
      <c r="E257" s="35">
        <v>5</v>
      </c>
      <c r="F257" s="35">
        <v>14</v>
      </c>
      <c r="G257" s="35">
        <v>1</v>
      </c>
      <c r="H257" s="35">
        <v>10</v>
      </c>
      <c r="I257" s="35">
        <v>5</v>
      </c>
      <c r="J257" s="35">
        <v>5</v>
      </c>
      <c r="K257" s="35">
        <v>4</v>
      </c>
      <c r="L257" s="35">
        <v>8</v>
      </c>
      <c r="M257" s="22">
        <v>8</v>
      </c>
      <c r="N257" s="22">
        <v>40</v>
      </c>
      <c r="O257" s="22">
        <v>60</v>
      </c>
      <c r="P257" s="22">
        <v>100</v>
      </c>
      <c r="Q257" s="47"/>
      <c r="V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T257" s="60">
        <v>100</v>
      </c>
      <c r="AU257" s="21" t="s">
        <v>18</v>
      </c>
    </row>
    <row r="258" spans="1:47" ht="17.45" customHeight="1" x14ac:dyDescent="0.2">
      <c r="A258" s="21" t="s">
        <v>19</v>
      </c>
      <c r="B258" s="22">
        <f>0.6*4</f>
        <v>2.4</v>
      </c>
      <c r="C258" s="22">
        <f>0.6*6</f>
        <v>3.5999999999999996</v>
      </c>
      <c r="D258" s="22">
        <f>0.6*10</f>
        <v>6</v>
      </c>
      <c r="E258" s="22">
        <f>0.6*5</f>
        <v>3</v>
      </c>
      <c r="F258" s="22">
        <f>0.6*14</f>
        <v>8.4</v>
      </c>
      <c r="G258" s="22">
        <f>0.6*1</f>
        <v>0.6</v>
      </c>
      <c r="H258" s="22">
        <f>0.6*10</f>
        <v>6</v>
      </c>
      <c r="I258" s="22">
        <f>0.6*5</f>
        <v>3</v>
      </c>
      <c r="J258" s="22">
        <f>0.6*5</f>
        <v>3</v>
      </c>
      <c r="K258" s="22">
        <f>0.6*4</f>
        <v>2.4</v>
      </c>
      <c r="L258" s="22">
        <f>0.6*8</f>
        <v>4.8</v>
      </c>
      <c r="M258" s="22">
        <f>0.6*8</f>
        <v>4.8</v>
      </c>
      <c r="N258" s="22">
        <v>24</v>
      </c>
      <c r="O258" s="22">
        <v>36</v>
      </c>
      <c r="P258" s="22">
        <f>0.6*100</f>
        <v>60</v>
      </c>
      <c r="AT258" s="60">
        <f>0.6*100</f>
        <v>60</v>
      </c>
      <c r="AU258" s="21" t="s">
        <v>19</v>
      </c>
    </row>
    <row r="259" spans="1:47" ht="17.45" customHeight="1" x14ac:dyDescent="0.2">
      <c r="A259" s="21" t="s">
        <v>20</v>
      </c>
      <c r="B259" s="22">
        <f t="shared" ref="B259:P259" si="1">COUNT(B3:B255)</f>
        <v>189</v>
      </c>
      <c r="C259" s="22">
        <f t="shared" si="1"/>
        <v>189</v>
      </c>
      <c r="D259" s="23">
        <f t="shared" si="1"/>
        <v>189</v>
      </c>
      <c r="E259" s="22">
        <f t="shared" si="1"/>
        <v>233</v>
      </c>
      <c r="F259" s="22">
        <f t="shared" si="1"/>
        <v>233</v>
      </c>
      <c r="G259" s="22">
        <f t="shared" si="1"/>
        <v>233</v>
      </c>
      <c r="H259" s="22">
        <f t="shared" si="1"/>
        <v>88</v>
      </c>
      <c r="I259" s="22">
        <f t="shared" si="1"/>
        <v>88</v>
      </c>
      <c r="J259" s="22">
        <f t="shared" si="1"/>
        <v>88</v>
      </c>
      <c r="K259" s="22">
        <f t="shared" si="1"/>
        <v>246</v>
      </c>
      <c r="L259" s="22">
        <f t="shared" si="1"/>
        <v>246</v>
      </c>
      <c r="M259" s="24">
        <f t="shared" si="1"/>
        <v>246</v>
      </c>
      <c r="N259" s="22">
        <f t="shared" si="1"/>
        <v>253</v>
      </c>
      <c r="O259" s="22">
        <f t="shared" si="1"/>
        <v>253</v>
      </c>
      <c r="P259" s="22">
        <f t="shared" si="1"/>
        <v>253</v>
      </c>
      <c r="AT259" s="60">
        <f t="shared" ref="AT259" si="2">COUNT(AT3:AT255)</f>
        <v>253</v>
      </c>
      <c r="AU259" s="21" t="s">
        <v>20</v>
      </c>
    </row>
    <row r="260" spans="1:47" ht="17.45" customHeight="1" x14ac:dyDescent="0.2">
      <c r="A260" s="21" t="s">
        <v>21</v>
      </c>
      <c r="B260" s="22">
        <f>COUNTIF(B3:B255,"&gt;=2.4")</f>
        <v>125</v>
      </c>
      <c r="C260" s="22">
        <f>COUNTIF(C3:C255,"&gt;=3.6")</f>
        <v>95</v>
      </c>
      <c r="D260" s="23">
        <f>COUNTIF(D3:D255,"&gt;=6")</f>
        <v>27</v>
      </c>
      <c r="E260" s="22">
        <f>COUNTIF(E3:E255,"&gt;=3")</f>
        <v>111</v>
      </c>
      <c r="F260" s="22">
        <f>COUNTIF(F3:F255,"&gt;=8.4")</f>
        <v>78</v>
      </c>
      <c r="G260" s="22">
        <f>COUNTIF(G3:G255,"&gt;=0.6")</f>
        <v>199</v>
      </c>
      <c r="H260" s="22">
        <f>COUNTIF(H3:H255,"&gt;=6")</f>
        <v>18</v>
      </c>
      <c r="I260" s="22">
        <f>COUNTIF(I3:I255,"&gt;=3")</f>
        <v>22</v>
      </c>
      <c r="J260" s="22">
        <f>COUNTIF(J3:J255,"&gt;=3")</f>
        <v>23</v>
      </c>
      <c r="K260" s="22">
        <f>COUNTIF(K3:K255,"&gt;=2.4")</f>
        <v>180</v>
      </c>
      <c r="L260" s="22">
        <f>COUNTIF(L3:L255,"&gt;=4.8")</f>
        <v>118</v>
      </c>
      <c r="M260" s="24">
        <f>COUNTIF(M3:M255,"&gt;=4.8")</f>
        <v>101</v>
      </c>
      <c r="N260" s="22">
        <f>COUNTIF(N3:N255,"&gt;=24")</f>
        <v>21</v>
      </c>
      <c r="O260" s="22">
        <f>COUNTIF(O3:O255,"&gt;=36")</f>
        <v>66</v>
      </c>
      <c r="P260" s="22">
        <f>COUNTIF(P3:P255,"&gt;=60")</f>
        <v>65</v>
      </c>
      <c r="AT260" s="60">
        <f>COUNTIF(AT3:AT255,"&gt;=60")</f>
        <v>71</v>
      </c>
      <c r="AU260" s="21" t="s">
        <v>21</v>
      </c>
    </row>
    <row r="261" spans="1:47" ht="17.45" customHeight="1" x14ac:dyDescent="0.2">
      <c r="A261" s="21" t="s">
        <v>22</v>
      </c>
      <c r="B261" s="32">
        <f t="shared" ref="B261:C261" si="3">B260/B259</f>
        <v>0.66137566137566139</v>
      </c>
      <c r="C261" s="32">
        <f t="shared" si="3"/>
        <v>0.50264550264550267</v>
      </c>
      <c r="D261" s="33">
        <f t="shared" ref="D261:M261" si="4">D260/D259</f>
        <v>0.14285714285714285</v>
      </c>
      <c r="E261" s="32">
        <f t="shared" si="4"/>
        <v>0.47639484978540775</v>
      </c>
      <c r="F261" s="32">
        <f t="shared" si="4"/>
        <v>0.33476394849785407</v>
      </c>
      <c r="G261" s="32">
        <f t="shared" si="4"/>
        <v>0.85407725321888417</v>
      </c>
      <c r="H261" s="32">
        <f t="shared" si="4"/>
        <v>0.20454545454545456</v>
      </c>
      <c r="I261" s="32">
        <f t="shared" si="4"/>
        <v>0.25</v>
      </c>
      <c r="J261" s="32">
        <f t="shared" si="4"/>
        <v>0.26136363636363635</v>
      </c>
      <c r="K261" s="32">
        <f t="shared" si="4"/>
        <v>0.73170731707317072</v>
      </c>
      <c r="L261" s="32">
        <f t="shared" si="4"/>
        <v>0.47967479674796748</v>
      </c>
      <c r="M261" s="36">
        <f t="shared" si="4"/>
        <v>0.41056910569105692</v>
      </c>
      <c r="N261" s="25">
        <f t="shared" ref="N261:P261" si="5">N260/N259</f>
        <v>8.3003952569169967E-2</v>
      </c>
      <c r="O261" s="25">
        <f>O260/O259</f>
        <v>0.2608695652173913</v>
      </c>
      <c r="P261" s="25">
        <f t="shared" si="5"/>
        <v>0.25691699604743085</v>
      </c>
      <c r="AT261" s="61">
        <f t="shared" ref="AT261" si="6">AT260/AT259</f>
        <v>0.28063241106719367</v>
      </c>
      <c r="AU261" s="21" t="s">
        <v>22</v>
      </c>
    </row>
    <row r="262" spans="1:47" ht="17.45" customHeight="1" x14ac:dyDescent="0.2">
      <c r="A262" s="21" t="s">
        <v>23</v>
      </c>
      <c r="B262" s="26">
        <f t="shared" ref="B262:P262" si="7">AVERAGE(B3:B255)</f>
        <v>2.8015873015873014</v>
      </c>
      <c r="C262" s="26">
        <f t="shared" si="7"/>
        <v>3.3174603174603177</v>
      </c>
      <c r="D262" s="34">
        <f t="shared" si="7"/>
        <v>3.013227513227513</v>
      </c>
      <c r="E262" s="26">
        <f t="shared" si="7"/>
        <v>2.3969957081545066</v>
      </c>
      <c r="F262" s="26">
        <f t="shared" si="7"/>
        <v>7</v>
      </c>
      <c r="G262" s="26">
        <f t="shared" si="7"/>
        <v>0.85407725321888417</v>
      </c>
      <c r="H262" s="26">
        <f t="shared" si="7"/>
        <v>2.8977272727272729</v>
      </c>
      <c r="I262" s="26">
        <f t="shared" si="7"/>
        <v>1.2386363636363635</v>
      </c>
      <c r="J262" s="26">
        <f t="shared" si="7"/>
        <v>1.3465909090909092</v>
      </c>
      <c r="K262" s="26">
        <f t="shared" si="7"/>
        <v>2.6422764227642275</v>
      </c>
      <c r="L262" s="26">
        <f t="shared" si="7"/>
        <v>4.4186991869918701</v>
      </c>
      <c r="M262" s="37">
        <f t="shared" si="7"/>
        <v>4.1321138211382111</v>
      </c>
      <c r="N262" s="26">
        <f t="shared" si="7"/>
        <v>17.675889328063242</v>
      </c>
      <c r="O262" s="26">
        <f t="shared" si="7"/>
        <v>29.053359683794465</v>
      </c>
      <c r="P262" s="26">
        <f t="shared" si="7"/>
        <v>47.015810276679844</v>
      </c>
      <c r="AT262" s="62">
        <f t="shared" ref="AT262" si="8">AVERAGE(AT3:AT255)</f>
        <v>48.608695652173914</v>
      </c>
      <c r="AU262" s="21" t="s">
        <v>23</v>
      </c>
    </row>
    <row r="263" spans="1:47" ht="17.45" customHeight="1" x14ac:dyDescent="0.2">
      <c r="A263" s="21" t="s">
        <v>24</v>
      </c>
      <c r="B263" s="22">
        <f t="shared" ref="B263:P263" si="9">MEDIAN(B3:B255)</f>
        <v>3</v>
      </c>
      <c r="C263" s="22">
        <f t="shared" si="9"/>
        <v>4</v>
      </c>
      <c r="D263" s="23">
        <f t="shared" si="9"/>
        <v>3</v>
      </c>
      <c r="E263" s="22">
        <f t="shared" si="9"/>
        <v>2</v>
      </c>
      <c r="F263" s="22">
        <f t="shared" si="9"/>
        <v>8</v>
      </c>
      <c r="G263" s="22">
        <f t="shared" si="9"/>
        <v>1</v>
      </c>
      <c r="H263" s="22">
        <f t="shared" si="9"/>
        <v>2</v>
      </c>
      <c r="I263" s="22">
        <f t="shared" si="9"/>
        <v>0</v>
      </c>
      <c r="J263" s="22">
        <f t="shared" si="9"/>
        <v>1</v>
      </c>
      <c r="K263" s="22">
        <f t="shared" si="9"/>
        <v>2.5</v>
      </c>
      <c r="L263" s="22">
        <f t="shared" si="9"/>
        <v>4.5</v>
      </c>
      <c r="M263" s="24">
        <f t="shared" si="9"/>
        <v>4</v>
      </c>
      <c r="N263" s="26">
        <f t="shared" si="9"/>
        <v>18</v>
      </c>
      <c r="O263" s="26">
        <f t="shared" si="9"/>
        <v>29</v>
      </c>
      <c r="P263" s="26">
        <f t="shared" si="9"/>
        <v>48</v>
      </c>
      <c r="AT263" s="62">
        <f t="shared" ref="AT263" si="10">MEDIAN(AT3:AT255)</f>
        <v>49</v>
      </c>
      <c r="AU263" s="21" t="s">
        <v>24</v>
      </c>
    </row>
    <row r="264" spans="1:47" ht="17.45" customHeight="1" x14ac:dyDescent="0.2">
      <c r="A264" s="21" t="s">
        <v>25</v>
      </c>
      <c r="B264" s="26">
        <f t="shared" ref="B264:M264" si="11">_xlfn.STDEV.P(B3:B255)</f>
        <v>1.0857653380738215</v>
      </c>
      <c r="C264" s="26">
        <f t="shared" si="11"/>
        <v>1.7135506948657899</v>
      </c>
      <c r="D264" s="34">
        <f t="shared" si="11"/>
        <v>2.4253041386945573</v>
      </c>
      <c r="E264" s="26">
        <f t="shared" si="11"/>
        <v>1.2115819775787346</v>
      </c>
      <c r="F264" s="26">
        <f t="shared" si="11"/>
        <v>2.9151079014769281</v>
      </c>
      <c r="G264" s="26">
        <f t="shared" si="11"/>
        <v>0.35302875060392774</v>
      </c>
      <c r="H264" s="26">
        <f t="shared" si="11"/>
        <v>2.7522295620066779</v>
      </c>
      <c r="I264" s="26">
        <f t="shared" si="11"/>
        <v>1.6736209939544133</v>
      </c>
      <c r="J264" s="26">
        <f t="shared" si="11"/>
        <v>1.6434407409481684</v>
      </c>
      <c r="K264" s="26">
        <f t="shared" si="11"/>
        <v>0.94357115535420633</v>
      </c>
      <c r="L264" s="26">
        <f t="shared" si="11"/>
        <v>1.8037607323118643</v>
      </c>
      <c r="M264" s="37">
        <f t="shared" si="11"/>
        <v>2.2191482845893753</v>
      </c>
      <c r="N264" s="26">
        <f>STDEVP(N3:N255)</f>
        <v>4.0243443601726847</v>
      </c>
      <c r="O264" s="26">
        <f>STDEVP(O3:O255)</f>
        <v>9.8818173834311125</v>
      </c>
      <c r="P264" s="26">
        <f>STDEVP(P3:P255)</f>
        <v>11.831480877661573</v>
      </c>
      <c r="AT264" s="62">
        <f>STDEVP(AT3:AT255)</f>
        <v>12.002677710066211</v>
      </c>
      <c r="AU264" s="21" t="s">
        <v>25</v>
      </c>
    </row>
    <row r="265" spans="1:47" ht="17.45" customHeight="1" x14ac:dyDescent="0.25">
      <c r="K265" s="28"/>
      <c r="M265" s="30"/>
    </row>
    <row r="266" spans="1:47" ht="17.45" customHeight="1" x14ac:dyDescent="0.25">
      <c r="M266" s="30"/>
    </row>
    <row r="267" spans="1:47" ht="17.45" customHeight="1" x14ac:dyDescent="0.25">
      <c r="M267" s="30"/>
    </row>
    <row r="268" spans="1:47" ht="17.45" customHeight="1" x14ac:dyDescent="0.25">
      <c r="M268" s="30"/>
    </row>
    <row r="269" spans="1:47" ht="17.45" customHeight="1" x14ac:dyDescent="0.25">
      <c r="M269" s="30"/>
    </row>
    <row r="270" spans="1:47" ht="17.45" customHeight="1" x14ac:dyDescent="0.25">
      <c r="M270" s="30"/>
    </row>
  </sheetData>
  <mergeCells count="1">
    <mergeCell ref="A1:S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מבחן גישות 7.5.18 - תוצאה סופית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 Baloulou</dc:creator>
  <cp:lastModifiedBy>Ortal Sadon</cp:lastModifiedBy>
  <cp:lastPrinted>2018-07-29T09:39:29Z</cp:lastPrinted>
  <dcterms:created xsi:type="dcterms:W3CDTF">2018-06-08T15:06:20Z</dcterms:created>
  <dcterms:modified xsi:type="dcterms:W3CDTF">2019-02-28T12:48:53Z</dcterms:modified>
</cp:coreProperties>
</file>